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I9\Documents\GitHub\Programming\standard\matura\2021_marzec\rozwiazania\"/>
    </mc:Choice>
  </mc:AlternateContent>
  <xr:revisionPtr revIDLastSave="0" documentId="13_ncr:1_{4FC5FF4F-E964-444F-B2B2-DBEF40C2F226}" xr6:coauthVersionLast="47" xr6:coauthVersionMax="47" xr10:uidLastSave="{00000000-0000-0000-0000-000000000000}"/>
  <bookViews>
    <workbookView xWindow="-120" yWindow="480" windowWidth="38640" windowHeight="21240" activeTab="3" xr2:uid="{00000000-000D-0000-FFFF-FFFF00000000}"/>
  </bookViews>
  <sheets>
    <sheet name="telefony" sheetId="2" r:id="rId1"/>
    <sheet name="5_1" sheetId="1" r:id="rId2"/>
    <sheet name="5_3" sheetId="9" r:id="rId3"/>
    <sheet name="5_4" sheetId="10" r:id="rId4"/>
    <sheet name="wykres 5_2" sheetId="6" r:id="rId5"/>
    <sheet name="5_2" sheetId="3" r:id="rId6"/>
  </sheets>
  <definedNames>
    <definedName name="ExternalData_1" localSheetId="1" hidden="1">'5_1'!$A$1:$D$2149</definedName>
    <definedName name="ExternalData_1" localSheetId="5" hidden="1">'5_2'!$A$1:$D$2149</definedName>
    <definedName name="ExternalData_1" localSheetId="2" hidden="1">'5_3'!$A$1:$D$2149</definedName>
    <definedName name="ExternalData_1" localSheetId="0" hidden="1">telefony!$A$1:$D$2149</definedName>
    <definedName name="ExternalData_2" localSheetId="3" hidden="1">'5_4'!$A$1:$D$2149</definedName>
  </definedNames>
  <calcPr calcId="191029"/>
  <pivotCaches>
    <pivotCache cacheId="5" r:id="rId7"/>
    <pivotCache cacheId="1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8" i="10" l="1"/>
  <c r="N109" i="10"/>
  <c r="N107" i="10"/>
  <c r="N106" i="10"/>
  <c r="N104" i="10"/>
  <c r="N103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1286" i="10"/>
  <c r="G1287" i="10"/>
  <c r="G128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1301" i="10"/>
  <c r="G1302" i="10"/>
  <c r="G1303" i="10"/>
  <c r="G1304" i="10"/>
  <c r="G1305" i="10"/>
  <c r="G1306" i="10"/>
  <c r="G1307" i="10"/>
  <c r="G1308" i="10"/>
  <c r="G1309" i="10"/>
  <c r="G1310" i="10"/>
  <c r="G1311" i="10"/>
  <c r="G1312" i="10"/>
  <c r="G1313" i="10"/>
  <c r="G1314" i="10"/>
  <c r="G1315" i="10"/>
  <c r="G1316" i="10"/>
  <c r="G1317" i="10"/>
  <c r="G1318" i="10"/>
  <c r="G1319" i="10"/>
  <c r="G1320" i="10"/>
  <c r="G1321" i="10"/>
  <c r="G1322" i="10"/>
  <c r="G1323" i="10"/>
  <c r="G1324" i="10"/>
  <c r="G1325" i="10"/>
  <c r="G1326" i="10"/>
  <c r="G1327" i="10"/>
  <c r="G1328" i="10"/>
  <c r="G1329" i="10"/>
  <c r="G1330" i="10"/>
  <c r="G1331" i="10"/>
  <c r="G1332" i="10"/>
  <c r="G1333" i="10"/>
  <c r="G1334" i="10"/>
  <c r="G1335" i="10"/>
  <c r="G1336" i="10"/>
  <c r="G1337" i="10"/>
  <c r="G1338" i="10"/>
  <c r="G1339" i="10"/>
  <c r="G1340" i="10"/>
  <c r="G1341" i="10"/>
  <c r="G1342" i="10"/>
  <c r="G1343" i="10"/>
  <c r="G1344" i="10"/>
  <c r="G1345" i="10"/>
  <c r="G1346" i="10"/>
  <c r="G1347" i="10"/>
  <c r="G1348" i="10"/>
  <c r="G1349" i="10"/>
  <c r="G1350" i="10"/>
  <c r="G1351" i="10"/>
  <c r="G1352" i="10"/>
  <c r="G1353" i="10"/>
  <c r="G1354" i="10"/>
  <c r="G1355" i="10"/>
  <c r="G1356" i="10"/>
  <c r="G1357" i="10"/>
  <c r="G1358" i="10"/>
  <c r="G1359" i="10"/>
  <c r="G1360" i="10"/>
  <c r="G1361" i="10"/>
  <c r="G1362" i="10"/>
  <c r="G1363" i="10"/>
  <c r="G1364" i="10"/>
  <c r="G1365" i="10"/>
  <c r="G1366" i="10"/>
  <c r="G1367" i="10"/>
  <c r="G1368" i="10"/>
  <c r="G1369" i="10"/>
  <c r="G1370" i="10"/>
  <c r="G1371" i="10"/>
  <c r="G1372" i="10"/>
  <c r="G1373" i="10"/>
  <c r="G1374" i="10"/>
  <c r="G1375" i="10"/>
  <c r="G1376" i="10"/>
  <c r="G1377" i="10"/>
  <c r="G1378" i="10"/>
  <c r="G1379" i="10"/>
  <c r="G1380" i="10"/>
  <c r="G1381" i="10"/>
  <c r="G1382" i="10"/>
  <c r="G1383" i="10"/>
  <c r="G1384" i="10"/>
  <c r="G1385" i="10"/>
  <c r="G1386" i="10"/>
  <c r="G1387" i="10"/>
  <c r="G1388" i="10"/>
  <c r="G1389" i="10"/>
  <c r="G1390" i="10"/>
  <c r="G1391" i="10"/>
  <c r="G1392" i="10"/>
  <c r="G1393" i="10"/>
  <c r="G1394" i="10"/>
  <c r="G1395" i="10"/>
  <c r="G1396" i="10"/>
  <c r="G1397" i="10"/>
  <c r="G1398" i="10"/>
  <c r="G1399" i="10"/>
  <c r="G1400" i="10"/>
  <c r="G1401" i="10"/>
  <c r="G1402" i="10"/>
  <c r="G1403" i="10"/>
  <c r="G1404" i="10"/>
  <c r="G1405" i="10"/>
  <c r="G1406" i="10"/>
  <c r="G1407" i="10"/>
  <c r="G1408" i="10"/>
  <c r="G1409" i="10"/>
  <c r="G1410" i="10"/>
  <c r="G1411" i="10"/>
  <c r="G1412" i="10"/>
  <c r="G1413" i="10"/>
  <c r="G1414" i="10"/>
  <c r="G1415" i="10"/>
  <c r="G1416" i="10"/>
  <c r="G1417" i="10"/>
  <c r="G1418" i="10"/>
  <c r="G1419" i="10"/>
  <c r="G1420" i="10"/>
  <c r="G1421" i="10"/>
  <c r="G1422" i="10"/>
  <c r="G1423" i="10"/>
  <c r="G1424" i="10"/>
  <c r="G1425" i="10"/>
  <c r="G1426" i="10"/>
  <c r="G1427" i="10"/>
  <c r="G1428" i="10"/>
  <c r="G1429" i="10"/>
  <c r="G1430" i="10"/>
  <c r="G1431" i="10"/>
  <c r="G1432" i="10"/>
  <c r="G1433" i="10"/>
  <c r="G1434" i="10"/>
  <c r="G1435" i="10"/>
  <c r="G1436" i="10"/>
  <c r="G1437" i="10"/>
  <c r="G1438" i="10"/>
  <c r="G1439" i="10"/>
  <c r="G1440" i="10"/>
  <c r="G1441" i="10"/>
  <c r="G1442" i="10"/>
  <c r="G1443" i="10"/>
  <c r="G1444" i="10"/>
  <c r="G1445" i="10"/>
  <c r="G1446" i="10"/>
  <c r="G1447" i="10"/>
  <c r="G1448" i="10"/>
  <c r="G1449" i="10"/>
  <c r="G1450" i="10"/>
  <c r="G1451" i="10"/>
  <c r="G1452" i="10"/>
  <c r="G1453" i="10"/>
  <c r="G1454" i="10"/>
  <c r="G1455" i="10"/>
  <c r="G1456" i="10"/>
  <c r="G1457" i="10"/>
  <c r="G1458" i="10"/>
  <c r="G1459" i="10"/>
  <c r="G1460" i="10"/>
  <c r="G1461" i="10"/>
  <c r="G1462" i="10"/>
  <c r="G1463" i="10"/>
  <c r="G1464" i="10"/>
  <c r="G1465" i="10"/>
  <c r="G1466" i="10"/>
  <c r="G1467" i="10"/>
  <c r="G1468" i="10"/>
  <c r="G1469" i="10"/>
  <c r="G1470" i="10"/>
  <c r="G1471" i="10"/>
  <c r="G1472" i="10"/>
  <c r="G1473" i="10"/>
  <c r="G1474" i="10"/>
  <c r="G1475" i="10"/>
  <c r="G1476" i="10"/>
  <c r="G1477" i="10"/>
  <c r="G1478" i="10"/>
  <c r="G1479" i="10"/>
  <c r="G1480" i="10"/>
  <c r="G1481" i="10"/>
  <c r="G1482" i="10"/>
  <c r="G1483" i="10"/>
  <c r="G1484" i="10"/>
  <c r="G1485" i="10"/>
  <c r="G1486" i="10"/>
  <c r="G1487" i="10"/>
  <c r="G1488" i="10"/>
  <c r="G1489" i="10"/>
  <c r="G1490" i="10"/>
  <c r="G1491" i="10"/>
  <c r="G1492" i="10"/>
  <c r="G1493" i="10"/>
  <c r="G1494" i="10"/>
  <c r="G1495" i="10"/>
  <c r="G1496" i="10"/>
  <c r="G1497" i="10"/>
  <c r="G1498" i="10"/>
  <c r="G1499" i="10"/>
  <c r="G1500" i="10"/>
  <c r="G1501" i="10"/>
  <c r="G1502" i="10"/>
  <c r="G1503" i="10"/>
  <c r="G1504" i="10"/>
  <c r="G1505" i="10"/>
  <c r="G1506" i="10"/>
  <c r="G1507" i="10"/>
  <c r="G1508" i="10"/>
  <c r="G1509" i="10"/>
  <c r="G1510" i="10"/>
  <c r="G1511" i="10"/>
  <c r="G1512" i="10"/>
  <c r="G1513" i="10"/>
  <c r="G1514" i="10"/>
  <c r="G1515" i="10"/>
  <c r="G1516" i="10"/>
  <c r="G1517" i="10"/>
  <c r="G1518" i="10"/>
  <c r="G1519" i="10"/>
  <c r="G1520" i="10"/>
  <c r="G1521" i="10"/>
  <c r="G1522" i="10"/>
  <c r="G1523" i="10"/>
  <c r="G1524" i="10"/>
  <c r="G1525" i="10"/>
  <c r="G1526" i="10"/>
  <c r="G1527" i="10"/>
  <c r="G1528" i="10"/>
  <c r="G1529" i="10"/>
  <c r="G1530" i="10"/>
  <c r="G1531" i="10"/>
  <c r="G1532" i="10"/>
  <c r="G1533" i="10"/>
  <c r="G1534" i="10"/>
  <c r="G1535" i="10"/>
  <c r="G1536" i="10"/>
  <c r="G1537" i="10"/>
  <c r="G1538" i="10"/>
  <c r="G1539" i="10"/>
  <c r="G1540" i="10"/>
  <c r="G1541" i="10"/>
  <c r="G1542" i="10"/>
  <c r="G1543" i="10"/>
  <c r="G1544" i="10"/>
  <c r="G1545" i="10"/>
  <c r="G1546" i="10"/>
  <c r="G1547" i="10"/>
  <c r="G1548" i="10"/>
  <c r="G1549" i="10"/>
  <c r="G1550" i="10"/>
  <c r="G1551" i="10"/>
  <c r="G1552" i="10"/>
  <c r="G1553" i="10"/>
  <c r="G1554" i="10"/>
  <c r="G1555" i="10"/>
  <c r="G1556" i="10"/>
  <c r="G1557" i="10"/>
  <c r="G1558" i="10"/>
  <c r="G1559" i="10"/>
  <c r="G1560" i="10"/>
  <c r="G1561" i="10"/>
  <c r="G1562" i="10"/>
  <c r="G1563" i="10"/>
  <c r="G1564" i="10"/>
  <c r="G1565" i="10"/>
  <c r="G1566" i="10"/>
  <c r="G1567" i="10"/>
  <c r="G1568" i="10"/>
  <c r="G1569" i="10"/>
  <c r="G1570" i="10"/>
  <c r="G1571" i="10"/>
  <c r="G1572" i="10"/>
  <c r="G1573" i="10"/>
  <c r="G1574" i="10"/>
  <c r="G1575" i="10"/>
  <c r="G1576" i="10"/>
  <c r="G1577" i="10"/>
  <c r="G1578" i="10"/>
  <c r="G1579" i="10"/>
  <c r="G1580" i="10"/>
  <c r="G1581" i="10"/>
  <c r="G1582" i="10"/>
  <c r="G1583" i="10"/>
  <c r="G1584" i="10"/>
  <c r="G1585" i="10"/>
  <c r="G1586" i="10"/>
  <c r="G1587" i="10"/>
  <c r="G1588" i="10"/>
  <c r="G1589" i="10"/>
  <c r="G1590" i="10"/>
  <c r="G1591" i="10"/>
  <c r="G1592" i="10"/>
  <c r="G1593" i="10"/>
  <c r="G1594" i="10"/>
  <c r="G1595" i="10"/>
  <c r="G1596" i="10"/>
  <c r="G1597" i="10"/>
  <c r="G1598" i="10"/>
  <c r="G1599" i="10"/>
  <c r="G1600" i="10"/>
  <c r="G1601" i="10"/>
  <c r="G1602" i="10"/>
  <c r="G1603" i="10"/>
  <c r="G1604" i="10"/>
  <c r="G1605" i="10"/>
  <c r="G1606" i="10"/>
  <c r="G1607" i="10"/>
  <c r="G1608" i="10"/>
  <c r="G1609" i="10"/>
  <c r="G1610" i="10"/>
  <c r="G1611" i="10"/>
  <c r="G1612" i="10"/>
  <c r="G1613" i="10"/>
  <c r="G1614" i="10"/>
  <c r="G1615" i="10"/>
  <c r="G1616" i="10"/>
  <c r="G1617" i="10"/>
  <c r="G1618" i="10"/>
  <c r="G1619" i="10"/>
  <c r="G1620" i="10"/>
  <c r="G1621" i="10"/>
  <c r="G1622" i="10"/>
  <c r="G1623" i="10"/>
  <c r="G1624" i="10"/>
  <c r="G1625" i="10"/>
  <c r="G1626" i="10"/>
  <c r="G1627" i="10"/>
  <c r="G1628" i="10"/>
  <c r="G1629" i="10"/>
  <c r="G1630" i="10"/>
  <c r="G1631" i="10"/>
  <c r="G1632" i="10"/>
  <c r="G1633" i="10"/>
  <c r="G1634" i="10"/>
  <c r="G1635" i="10"/>
  <c r="G1636" i="10"/>
  <c r="G1637" i="10"/>
  <c r="G1638" i="10"/>
  <c r="G1639" i="10"/>
  <c r="G1640" i="10"/>
  <c r="G1641" i="10"/>
  <c r="G1642" i="10"/>
  <c r="G1643" i="10"/>
  <c r="G1644" i="10"/>
  <c r="G1645" i="10"/>
  <c r="G1646" i="10"/>
  <c r="G1647" i="10"/>
  <c r="G1648" i="10"/>
  <c r="G1649" i="10"/>
  <c r="G1650" i="10"/>
  <c r="G1651" i="10"/>
  <c r="G1652" i="10"/>
  <c r="G1653" i="10"/>
  <c r="G1654" i="10"/>
  <c r="G1655" i="10"/>
  <c r="G1656" i="10"/>
  <c r="G1657" i="10"/>
  <c r="G1658" i="10"/>
  <c r="G1659" i="10"/>
  <c r="G1660" i="10"/>
  <c r="G1661" i="10"/>
  <c r="G1662" i="10"/>
  <c r="G1663" i="10"/>
  <c r="G1664" i="10"/>
  <c r="G1665" i="10"/>
  <c r="G1666" i="10"/>
  <c r="G1667" i="10"/>
  <c r="G1668" i="10"/>
  <c r="G1669" i="10"/>
  <c r="G1670" i="10"/>
  <c r="G1671" i="10"/>
  <c r="G1672" i="10"/>
  <c r="G1673" i="10"/>
  <c r="G1674" i="10"/>
  <c r="G1675" i="10"/>
  <c r="G1676" i="10"/>
  <c r="G1677" i="10"/>
  <c r="G1678" i="10"/>
  <c r="G1679" i="10"/>
  <c r="G1680" i="10"/>
  <c r="G1681" i="10"/>
  <c r="G1682" i="10"/>
  <c r="G1683" i="10"/>
  <c r="G1684" i="10"/>
  <c r="G1685" i="10"/>
  <c r="G1686" i="10"/>
  <c r="G1687" i="10"/>
  <c r="G1688" i="10"/>
  <c r="G1689" i="10"/>
  <c r="G1690" i="10"/>
  <c r="G1691" i="10"/>
  <c r="G1692" i="10"/>
  <c r="G1693" i="10"/>
  <c r="G1694" i="10"/>
  <c r="G1695" i="10"/>
  <c r="G1696" i="10"/>
  <c r="G1697" i="10"/>
  <c r="G1698" i="10"/>
  <c r="G1699" i="10"/>
  <c r="G1700" i="10"/>
  <c r="G1701" i="10"/>
  <c r="G1702" i="10"/>
  <c r="G1703" i="10"/>
  <c r="G1704" i="10"/>
  <c r="G1705" i="10"/>
  <c r="G1706" i="10"/>
  <c r="G1707" i="10"/>
  <c r="G1708" i="10"/>
  <c r="G1709" i="10"/>
  <c r="G1710" i="10"/>
  <c r="G1711" i="10"/>
  <c r="G1712" i="10"/>
  <c r="G1713" i="10"/>
  <c r="G1714" i="10"/>
  <c r="G1715" i="10"/>
  <c r="G1716" i="10"/>
  <c r="G1717" i="10"/>
  <c r="G1718" i="10"/>
  <c r="G1719" i="10"/>
  <c r="G1720" i="10"/>
  <c r="G1721" i="10"/>
  <c r="G1722" i="10"/>
  <c r="G1723" i="10"/>
  <c r="G1724" i="10"/>
  <c r="G1725" i="10"/>
  <c r="G1726" i="10"/>
  <c r="G1727" i="10"/>
  <c r="G1728" i="10"/>
  <c r="G1729" i="10"/>
  <c r="G1730" i="10"/>
  <c r="G1731" i="10"/>
  <c r="G1732" i="10"/>
  <c r="G1733" i="10"/>
  <c r="G1734" i="10"/>
  <c r="G1735" i="10"/>
  <c r="G1736" i="10"/>
  <c r="G1737" i="10"/>
  <c r="G1738" i="10"/>
  <c r="G1739" i="10"/>
  <c r="G1740" i="10"/>
  <c r="G1741" i="10"/>
  <c r="G1742" i="10"/>
  <c r="G1743" i="10"/>
  <c r="G1744" i="10"/>
  <c r="G1745" i="10"/>
  <c r="G1746" i="10"/>
  <c r="G1747" i="10"/>
  <c r="G1748" i="10"/>
  <c r="G1749" i="10"/>
  <c r="G1750" i="10"/>
  <c r="G1751" i="10"/>
  <c r="G1752" i="10"/>
  <c r="G1753" i="10"/>
  <c r="G1754" i="10"/>
  <c r="G1755" i="10"/>
  <c r="G1756" i="10"/>
  <c r="G1757" i="10"/>
  <c r="G1758" i="10"/>
  <c r="G1759" i="10"/>
  <c r="G1760" i="10"/>
  <c r="G1761" i="10"/>
  <c r="G1762" i="10"/>
  <c r="G1763" i="10"/>
  <c r="G1764" i="10"/>
  <c r="G1765" i="10"/>
  <c r="G1766" i="10"/>
  <c r="G1767" i="10"/>
  <c r="G1768" i="10"/>
  <c r="G1769" i="10"/>
  <c r="G1770" i="10"/>
  <c r="G1771" i="10"/>
  <c r="G1772" i="10"/>
  <c r="G1773" i="10"/>
  <c r="G1774" i="10"/>
  <c r="G1775" i="10"/>
  <c r="G1776" i="10"/>
  <c r="G1777" i="10"/>
  <c r="G1778" i="10"/>
  <c r="G1779" i="10"/>
  <c r="G1780" i="10"/>
  <c r="G1781" i="10"/>
  <c r="G1782" i="10"/>
  <c r="G1783" i="10"/>
  <c r="G1784" i="10"/>
  <c r="G1785" i="10"/>
  <c r="G1786" i="10"/>
  <c r="G1787" i="10"/>
  <c r="G1788" i="10"/>
  <c r="G1789" i="10"/>
  <c r="G1790" i="10"/>
  <c r="G1791" i="10"/>
  <c r="G1792" i="10"/>
  <c r="G1793" i="10"/>
  <c r="G1794" i="10"/>
  <c r="G1795" i="10"/>
  <c r="G1796" i="10"/>
  <c r="G1797" i="10"/>
  <c r="G1798" i="10"/>
  <c r="G1799" i="10"/>
  <c r="G1800" i="10"/>
  <c r="G1801" i="10"/>
  <c r="G1802" i="10"/>
  <c r="G1803" i="10"/>
  <c r="G1804" i="10"/>
  <c r="G1805" i="10"/>
  <c r="G1806" i="10"/>
  <c r="G1807" i="10"/>
  <c r="G1808" i="10"/>
  <c r="G1809" i="10"/>
  <c r="G1810" i="10"/>
  <c r="G1811" i="10"/>
  <c r="G1812" i="10"/>
  <c r="G1813" i="10"/>
  <c r="G1814" i="10"/>
  <c r="G1815" i="10"/>
  <c r="G1816" i="10"/>
  <c r="G1817" i="10"/>
  <c r="G1818" i="10"/>
  <c r="G1819" i="10"/>
  <c r="G1820" i="10"/>
  <c r="G1821" i="10"/>
  <c r="G1822" i="10"/>
  <c r="G1823" i="10"/>
  <c r="G1824" i="10"/>
  <c r="G1825" i="10"/>
  <c r="G1826" i="10"/>
  <c r="G1827" i="10"/>
  <c r="G1828" i="10"/>
  <c r="G1829" i="10"/>
  <c r="G1830" i="10"/>
  <c r="G1831" i="10"/>
  <c r="G1832" i="10"/>
  <c r="G1833" i="10"/>
  <c r="G1834" i="10"/>
  <c r="G1835" i="10"/>
  <c r="G1836" i="10"/>
  <c r="G1837" i="10"/>
  <c r="G1838" i="10"/>
  <c r="G1839" i="10"/>
  <c r="G1840" i="10"/>
  <c r="G1841" i="10"/>
  <c r="G1842" i="10"/>
  <c r="G1843" i="10"/>
  <c r="G1844" i="10"/>
  <c r="G1845" i="10"/>
  <c r="G1846" i="10"/>
  <c r="G1847" i="10"/>
  <c r="G1848" i="10"/>
  <c r="G1849" i="10"/>
  <c r="G1850" i="10"/>
  <c r="G1851" i="10"/>
  <c r="G1852" i="10"/>
  <c r="G1853" i="10"/>
  <c r="G1854" i="10"/>
  <c r="G1855" i="10"/>
  <c r="G1856" i="10"/>
  <c r="G1857" i="10"/>
  <c r="G1858" i="10"/>
  <c r="G1859" i="10"/>
  <c r="G1860" i="10"/>
  <c r="G1861" i="10"/>
  <c r="G1862" i="10"/>
  <c r="G1863" i="10"/>
  <c r="G1864" i="10"/>
  <c r="G1865" i="10"/>
  <c r="G1866" i="10"/>
  <c r="G1867" i="10"/>
  <c r="G1868" i="10"/>
  <c r="G1869" i="10"/>
  <c r="G1870" i="10"/>
  <c r="G1871" i="10"/>
  <c r="G1872" i="10"/>
  <c r="G1873" i="10"/>
  <c r="G1874" i="10"/>
  <c r="G1875" i="10"/>
  <c r="G1876" i="10"/>
  <c r="G1877" i="10"/>
  <c r="G1878" i="10"/>
  <c r="G1879" i="10"/>
  <c r="G1880" i="10"/>
  <c r="G1881" i="10"/>
  <c r="G1882" i="10"/>
  <c r="G1883" i="10"/>
  <c r="G1884" i="10"/>
  <c r="G1885" i="10"/>
  <c r="G1886" i="10"/>
  <c r="G1887" i="10"/>
  <c r="G1888" i="10"/>
  <c r="G1889" i="10"/>
  <c r="G1890" i="10"/>
  <c r="G1891" i="10"/>
  <c r="G1892" i="10"/>
  <c r="G1893" i="10"/>
  <c r="G1894" i="10"/>
  <c r="G1895" i="10"/>
  <c r="G1896" i="10"/>
  <c r="G1897" i="10"/>
  <c r="G1898" i="10"/>
  <c r="G1899" i="10"/>
  <c r="G1900" i="10"/>
  <c r="G1901" i="10"/>
  <c r="G1902" i="10"/>
  <c r="G1903" i="10"/>
  <c r="G1904" i="10"/>
  <c r="G1905" i="10"/>
  <c r="G1906" i="10"/>
  <c r="G1907" i="10"/>
  <c r="G1908" i="10"/>
  <c r="G1909" i="10"/>
  <c r="G1910" i="10"/>
  <c r="G1911" i="10"/>
  <c r="G1912" i="10"/>
  <c r="G1913" i="10"/>
  <c r="G1914" i="10"/>
  <c r="G1915" i="10"/>
  <c r="G1916" i="10"/>
  <c r="G1917" i="10"/>
  <c r="G1918" i="10"/>
  <c r="G1919" i="10"/>
  <c r="G1920" i="10"/>
  <c r="G1921" i="10"/>
  <c r="G1922" i="10"/>
  <c r="G1923" i="10"/>
  <c r="G1924" i="10"/>
  <c r="G1925" i="10"/>
  <c r="G1926" i="10"/>
  <c r="G1927" i="10"/>
  <c r="G1928" i="10"/>
  <c r="G1929" i="10"/>
  <c r="G1930" i="10"/>
  <c r="G1931" i="10"/>
  <c r="G1932" i="10"/>
  <c r="G1933" i="10"/>
  <c r="G1934" i="10"/>
  <c r="G1935" i="10"/>
  <c r="G1936" i="10"/>
  <c r="G1937" i="10"/>
  <c r="G1938" i="10"/>
  <c r="G1939" i="10"/>
  <c r="G1940" i="10"/>
  <c r="G1941" i="10"/>
  <c r="G1942" i="10"/>
  <c r="G1943" i="10"/>
  <c r="G1944" i="10"/>
  <c r="G1945" i="10"/>
  <c r="G1946" i="10"/>
  <c r="G1947" i="10"/>
  <c r="G1948" i="10"/>
  <c r="G1949" i="10"/>
  <c r="G1950" i="10"/>
  <c r="G1951" i="10"/>
  <c r="G1952" i="10"/>
  <c r="G1953" i="10"/>
  <c r="G1954" i="10"/>
  <c r="G1955" i="10"/>
  <c r="G1956" i="10"/>
  <c r="G1957" i="10"/>
  <c r="G1958" i="10"/>
  <c r="G1959" i="10"/>
  <c r="G1960" i="10"/>
  <c r="G1961" i="10"/>
  <c r="G1962" i="10"/>
  <c r="G1963" i="10"/>
  <c r="G1964" i="10"/>
  <c r="G1965" i="10"/>
  <c r="G1966" i="10"/>
  <c r="G1967" i="10"/>
  <c r="G1968" i="10"/>
  <c r="G1969" i="10"/>
  <c r="G1970" i="10"/>
  <c r="G1971" i="10"/>
  <c r="G1972" i="10"/>
  <c r="G1973" i="10"/>
  <c r="G1974" i="10"/>
  <c r="G1975" i="10"/>
  <c r="G1976" i="10"/>
  <c r="G1977" i="10"/>
  <c r="G1978" i="10"/>
  <c r="G1979" i="10"/>
  <c r="G1980" i="10"/>
  <c r="G1981" i="10"/>
  <c r="G1982" i="10"/>
  <c r="G1983" i="10"/>
  <c r="G1984" i="10"/>
  <c r="G1985" i="10"/>
  <c r="G1986" i="10"/>
  <c r="G1987" i="10"/>
  <c r="G1988" i="10"/>
  <c r="G1989" i="10"/>
  <c r="G1990" i="10"/>
  <c r="G1991" i="10"/>
  <c r="G1992" i="10"/>
  <c r="G1993" i="10"/>
  <c r="G1994" i="10"/>
  <c r="G1995" i="10"/>
  <c r="G1996" i="10"/>
  <c r="G1997" i="10"/>
  <c r="G1998" i="10"/>
  <c r="G1999" i="10"/>
  <c r="G2000" i="10"/>
  <c r="G2001" i="10"/>
  <c r="G2002" i="10"/>
  <c r="G2003" i="10"/>
  <c r="G2004" i="10"/>
  <c r="G2005" i="10"/>
  <c r="G2006" i="10"/>
  <c r="G2007" i="10"/>
  <c r="G2008" i="10"/>
  <c r="G2009" i="10"/>
  <c r="G2010" i="10"/>
  <c r="G2011" i="10"/>
  <c r="G2012" i="10"/>
  <c r="G2013" i="10"/>
  <c r="G2014" i="10"/>
  <c r="G2015" i="10"/>
  <c r="G2016" i="10"/>
  <c r="G2017" i="10"/>
  <c r="G2018" i="10"/>
  <c r="G2019" i="10"/>
  <c r="G2020" i="10"/>
  <c r="G2021" i="10"/>
  <c r="G2022" i="10"/>
  <c r="G2023" i="10"/>
  <c r="G2024" i="10"/>
  <c r="G2025" i="10"/>
  <c r="G2026" i="10"/>
  <c r="G2027" i="10"/>
  <c r="G2028" i="10"/>
  <c r="G2029" i="10"/>
  <c r="G2030" i="10"/>
  <c r="G2031" i="10"/>
  <c r="G2032" i="10"/>
  <c r="G2033" i="10"/>
  <c r="G2034" i="10"/>
  <c r="G2035" i="10"/>
  <c r="G2036" i="10"/>
  <c r="G2037" i="10"/>
  <c r="G2038" i="10"/>
  <c r="G2039" i="10"/>
  <c r="G2040" i="10"/>
  <c r="G2041" i="10"/>
  <c r="G2042" i="10"/>
  <c r="G2043" i="10"/>
  <c r="G2044" i="10"/>
  <c r="G2045" i="10"/>
  <c r="G2046" i="10"/>
  <c r="G2047" i="10"/>
  <c r="G2048" i="10"/>
  <c r="G2049" i="10"/>
  <c r="G2050" i="10"/>
  <c r="G2051" i="10"/>
  <c r="G2052" i="10"/>
  <c r="G2053" i="10"/>
  <c r="G2054" i="10"/>
  <c r="G2055" i="10"/>
  <c r="G2056" i="10"/>
  <c r="G2057" i="10"/>
  <c r="G2058" i="10"/>
  <c r="G2059" i="10"/>
  <c r="G2060" i="10"/>
  <c r="G2061" i="10"/>
  <c r="G2062" i="10"/>
  <c r="G2063" i="10"/>
  <c r="G2064" i="10"/>
  <c r="G2065" i="10"/>
  <c r="G2066" i="10"/>
  <c r="G2067" i="10"/>
  <c r="G2068" i="10"/>
  <c r="G2069" i="10"/>
  <c r="G2070" i="10"/>
  <c r="G2071" i="10"/>
  <c r="G2072" i="10"/>
  <c r="G2073" i="10"/>
  <c r="G2074" i="10"/>
  <c r="G2075" i="10"/>
  <c r="G2076" i="10"/>
  <c r="G2077" i="10"/>
  <c r="G2078" i="10"/>
  <c r="G2079" i="10"/>
  <c r="G2080" i="10"/>
  <c r="G2081" i="10"/>
  <c r="G2082" i="10"/>
  <c r="G2083" i="10"/>
  <c r="G2084" i="10"/>
  <c r="G2085" i="10"/>
  <c r="G2086" i="10"/>
  <c r="G2087" i="10"/>
  <c r="G2088" i="10"/>
  <c r="G2089" i="10"/>
  <c r="G2090" i="10"/>
  <c r="G2091" i="10"/>
  <c r="G2092" i="10"/>
  <c r="G2093" i="10"/>
  <c r="G2094" i="10"/>
  <c r="G2095" i="10"/>
  <c r="G2096" i="10"/>
  <c r="G2097" i="10"/>
  <c r="G2098" i="10"/>
  <c r="G2099" i="10"/>
  <c r="G2100" i="10"/>
  <c r="G2101" i="10"/>
  <c r="G2102" i="10"/>
  <c r="G2103" i="10"/>
  <c r="G2104" i="10"/>
  <c r="G2105" i="10"/>
  <c r="G2106" i="10"/>
  <c r="G2107" i="10"/>
  <c r="G2108" i="10"/>
  <c r="G2109" i="10"/>
  <c r="G2110" i="10"/>
  <c r="G2111" i="10"/>
  <c r="G2112" i="10"/>
  <c r="G2113" i="10"/>
  <c r="G2114" i="10"/>
  <c r="G2115" i="10"/>
  <c r="G2116" i="10"/>
  <c r="G2117" i="10"/>
  <c r="G2118" i="10"/>
  <c r="G2119" i="10"/>
  <c r="G2120" i="10"/>
  <c r="G2121" i="10"/>
  <c r="G2122" i="10"/>
  <c r="G2123" i="10"/>
  <c r="G2124" i="10"/>
  <c r="G2125" i="10"/>
  <c r="G2126" i="10"/>
  <c r="G2127" i="10"/>
  <c r="G2128" i="10"/>
  <c r="G2129" i="10"/>
  <c r="G2130" i="10"/>
  <c r="G2131" i="10"/>
  <c r="G2132" i="10"/>
  <c r="G2133" i="10"/>
  <c r="G2134" i="10"/>
  <c r="G2135" i="10"/>
  <c r="G2136" i="10"/>
  <c r="G2137" i="10"/>
  <c r="G2138" i="10"/>
  <c r="G2139" i="10"/>
  <c r="G2140" i="10"/>
  <c r="G2141" i="10"/>
  <c r="G2142" i="10"/>
  <c r="G2143" i="10"/>
  <c r="G2144" i="10"/>
  <c r="G2145" i="10"/>
  <c r="G2146" i="10"/>
  <c r="G2147" i="10"/>
  <c r="G2148" i="10"/>
  <c r="G2149" i="10"/>
  <c r="F24" i="10"/>
  <c r="F35" i="10"/>
  <c r="F36" i="10"/>
  <c r="F52" i="10"/>
  <c r="F32" i="10"/>
  <c r="F82" i="10"/>
  <c r="F72" i="10"/>
  <c r="F66" i="10"/>
  <c r="F37" i="10"/>
  <c r="F79" i="10"/>
  <c r="F44" i="10"/>
  <c r="F92" i="10"/>
  <c r="F81" i="10"/>
  <c r="F73" i="10"/>
  <c r="F71" i="10"/>
  <c r="F93" i="10"/>
  <c r="F45" i="10"/>
  <c r="F18" i="10"/>
  <c r="F75" i="10"/>
  <c r="F62" i="10"/>
  <c r="F28" i="10"/>
  <c r="F96" i="10"/>
  <c r="F7" i="10"/>
  <c r="F59" i="10"/>
  <c r="F74" i="10"/>
  <c r="F5" i="10"/>
  <c r="F12" i="10"/>
  <c r="F55" i="10"/>
  <c r="F94" i="10"/>
  <c r="F54" i="10"/>
  <c r="F29" i="10"/>
  <c r="F49" i="10"/>
  <c r="F76" i="10"/>
  <c r="F77" i="10"/>
  <c r="F68" i="10"/>
  <c r="F65" i="10"/>
  <c r="F78" i="10"/>
  <c r="F38" i="10"/>
  <c r="F3" i="10"/>
  <c r="F91" i="10"/>
  <c r="F8" i="10"/>
  <c r="F10" i="10"/>
  <c r="F89" i="10"/>
  <c r="F85" i="10"/>
  <c r="F97" i="10"/>
  <c r="F43" i="10"/>
  <c r="F86" i="10"/>
  <c r="F30" i="10"/>
  <c r="F69" i="10"/>
  <c r="F42" i="10"/>
  <c r="F25" i="10"/>
  <c r="F14" i="10"/>
  <c r="F22" i="10"/>
  <c r="F39" i="10"/>
  <c r="F27" i="10"/>
  <c r="F9" i="10"/>
  <c r="F95" i="10"/>
  <c r="F87" i="10"/>
  <c r="F33" i="10"/>
  <c r="F47" i="10"/>
  <c r="F40" i="10"/>
  <c r="F57" i="10"/>
  <c r="F61" i="10"/>
  <c r="F51" i="10"/>
  <c r="F16" i="10"/>
  <c r="F80" i="10"/>
  <c r="F23" i="10"/>
  <c r="F56" i="10"/>
  <c r="F67" i="10"/>
  <c r="F19" i="10"/>
  <c r="F84" i="10"/>
  <c r="F90" i="10"/>
  <c r="F98" i="10"/>
  <c r="F4" i="10"/>
  <c r="F17" i="10"/>
  <c r="F11" i="10"/>
  <c r="F88" i="10"/>
  <c r="F34" i="10"/>
  <c r="F20" i="10"/>
  <c r="F64" i="10"/>
  <c r="F60" i="10"/>
  <c r="F46" i="10"/>
  <c r="F21" i="10"/>
  <c r="F70" i="10"/>
  <c r="F15" i="10"/>
  <c r="F2" i="10"/>
  <c r="F58" i="10"/>
  <c r="F6" i="10"/>
  <c r="F83" i="10"/>
  <c r="F50" i="10"/>
  <c r="F53" i="10"/>
  <c r="F48" i="10"/>
  <c r="F63" i="10"/>
  <c r="F31" i="10"/>
  <c r="F26" i="10"/>
  <c r="F13" i="10"/>
  <c r="F41" i="10"/>
  <c r="F181" i="10"/>
  <c r="F189" i="10"/>
  <c r="F193" i="10"/>
  <c r="F163" i="10"/>
  <c r="F169" i="10"/>
  <c r="F138" i="10"/>
  <c r="F170" i="10"/>
  <c r="F134" i="10"/>
  <c r="F188" i="10"/>
  <c r="F101" i="10"/>
  <c r="F162" i="10"/>
  <c r="F147" i="10"/>
  <c r="F118" i="10"/>
  <c r="F184" i="10"/>
  <c r="F144" i="10"/>
  <c r="F148" i="10"/>
  <c r="F122" i="10"/>
  <c r="F113" i="10"/>
  <c r="F108" i="10"/>
  <c r="F103" i="10"/>
  <c r="F161" i="10"/>
  <c r="F185" i="10"/>
  <c r="F178" i="10"/>
  <c r="F180" i="10"/>
  <c r="F130" i="10"/>
  <c r="F136" i="10"/>
  <c r="F150" i="10"/>
  <c r="F155" i="10"/>
  <c r="F191" i="10"/>
  <c r="F125" i="10"/>
  <c r="F112" i="10"/>
  <c r="F135" i="10"/>
  <c r="F107" i="10"/>
  <c r="F151" i="10"/>
  <c r="F145" i="10"/>
  <c r="F158" i="10"/>
  <c r="F120" i="10"/>
  <c r="F123" i="10"/>
  <c r="F182" i="10"/>
  <c r="F186" i="10"/>
  <c r="F99" i="10"/>
  <c r="F128" i="10"/>
  <c r="F129" i="10"/>
  <c r="F115" i="10"/>
  <c r="F104" i="10"/>
  <c r="F152" i="10"/>
  <c r="F124" i="10"/>
  <c r="F165" i="10"/>
  <c r="F121" i="10"/>
  <c r="F183" i="10"/>
  <c r="F154" i="10"/>
  <c r="F116" i="10"/>
  <c r="F171" i="10"/>
  <c r="F131" i="10"/>
  <c r="F177" i="10"/>
  <c r="F160" i="10"/>
  <c r="F142" i="10"/>
  <c r="F117" i="10"/>
  <c r="F166" i="10"/>
  <c r="F179" i="10"/>
  <c r="F105" i="10"/>
  <c r="F173" i="10"/>
  <c r="F109" i="10"/>
  <c r="F168" i="10"/>
  <c r="F172" i="10"/>
  <c r="F126" i="10"/>
  <c r="F164" i="10"/>
  <c r="F167" i="10"/>
  <c r="F156" i="10"/>
  <c r="F153" i="10"/>
  <c r="F133" i="10"/>
  <c r="F192" i="10"/>
  <c r="F110" i="10"/>
  <c r="F141" i="10"/>
  <c r="F106" i="10"/>
  <c r="F143" i="10"/>
  <c r="F140" i="10"/>
  <c r="F194" i="10"/>
  <c r="F137" i="10"/>
  <c r="F176" i="10"/>
  <c r="F157" i="10"/>
  <c r="F100" i="10"/>
  <c r="F190" i="10"/>
  <c r="F175" i="10"/>
  <c r="F174" i="10"/>
  <c r="F139" i="10"/>
  <c r="F195" i="10"/>
  <c r="F127" i="10"/>
  <c r="F159" i="10"/>
  <c r="F149" i="10"/>
  <c r="F132" i="10"/>
  <c r="F114" i="10"/>
  <c r="F146" i="10"/>
  <c r="F111" i="10"/>
  <c r="F187" i="10"/>
  <c r="F119" i="10"/>
  <c r="F102" i="10"/>
  <c r="F286" i="10"/>
  <c r="F299" i="10"/>
  <c r="F263" i="10"/>
  <c r="F258" i="10"/>
  <c r="F259" i="10"/>
  <c r="F237" i="10"/>
  <c r="F218" i="10"/>
  <c r="F284" i="10"/>
  <c r="F294" i="10"/>
  <c r="F287" i="10"/>
  <c r="F221" i="10"/>
  <c r="F234" i="10"/>
  <c r="F254" i="10"/>
  <c r="F228" i="10"/>
  <c r="F291" i="10"/>
  <c r="F261" i="10"/>
  <c r="F217" i="10"/>
  <c r="F264" i="10"/>
  <c r="F305" i="10"/>
  <c r="F276" i="10"/>
  <c r="F266" i="10"/>
  <c r="F249" i="10"/>
  <c r="F250" i="10"/>
  <c r="F213" i="10"/>
  <c r="F298" i="10"/>
  <c r="F204" i="10"/>
  <c r="F306" i="10"/>
  <c r="F300" i="10"/>
  <c r="F271" i="10"/>
  <c r="F230" i="10"/>
  <c r="F293" i="10"/>
  <c r="F272" i="10"/>
  <c r="F212" i="10"/>
  <c r="F239" i="10"/>
  <c r="F267" i="10"/>
  <c r="F257" i="10"/>
  <c r="F225" i="10"/>
  <c r="F273" i="10"/>
  <c r="F227" i="10"/>
  <c r="F297" i="10"/>
  <c r="F214" i="10"/>
  <c r="F255" i="10"/>
  <c r="F207" i="10"/>
  <c r="F278" i="10"/>
  <c r="F198" i="10"/>
  <c r="F208" i="10"/>
  <c r="F200" i="10"/>
  <c r="F303" i="10"/>
  <c r="F262" i="10"/>
  <c r="F224" i="10"/>
  <c r="F219" i="10"/>
  <c r="F251" i="10"/>
  <c r="F241" i="10"/>
  <c r="F232" i="10"/>
  <c r="F245" i="10"/>
  <c r="F210" i="10"/>
  <c r="F295" i="10"/>
  <c r="F244" i="10"/>
  <c r="F308" i="10"/>
  <c r="F202" i="10"/>
  <c r="F265" i="10"/>
  <c r="F240" i="10"/>
  <c r="F201" i="10"/>
  <c r="F205" i="10"/>
  <c r="F289" i="10"/>
  <c r="F220" i="10"/>
  <c r="F206" i="10"/>
  <c r="F274" i="10"/>
  <c r="F222" i="10"/>
  <c r="F288" i="10"/>
  <c r="F307" i="10"/>
  <c r="F270" i="10"/>
  <c r="F236" i="10"/>
  <c r="F248" i="10"/>
  <c r="F252" i="10"/>
  <c r="F216" i="10"/>
  <c r="F242" i="10"/>
  <c r="F196" i="10"/>
  <c r="F279" i="10"/>
  <c r="F296" i="10"/>
  <c r="F304" i="10"/>
  <c r="F203" i="10"/>
  <c r="F247" i="10"/>
  <c r="F277" i="10"/>
  <c r="F243" i="10"/>
  <c r="F238" i="10"/>
  <c r="F282" i="10"/>
  <c r="F290" i="10"/>
  <c r="F246" i="10"/>
  <c r="F215" i="10"/>
  <c r="F260" i="10"/>
  <c r="F197" i="10"/>
  <c r="F223" i="10"/>
  <c r="F256" i="10"/>
  <c r="F285" i="10"/>
  <c r="F302" i="10"/>
  <c r="F301" i="10"/>
  <c r="F281" i="10"/>
  <c r="F235" i="10"/>
  <c r="F292" i="10"/>
  <c r="F269" i="10"/>
  <c r="F209" i="10"/>
  <c r="F231" i="10"/>
  <c r="F275" i="10"/>
  <c r="F226" i="10"/>
  <c r="F211" i="10"/>
  <c r="F280" i="10"/>
  <c r="F233" i="10"/>
  <c r="F253" i="10"/>
  <c r="F283" i="10"/>
  <c r="F268" i="10"/>
  <c r="F229" i="10"/>
  <c r="F199" i="10"/>
  <c r="F345" i="10"/>
  <c r="F352" i="10"/>
  <c r="F322" i="10"/>
  <c r="F392" i="10"/>
  <c r="F342" i="10"/>
  <c r="F339" i="10"/>
  <c r="F343" i="10"/>
  <c r="F387" i="10"/>
  <c r="F309" i="10"/>
  <c r="F351" i="10"/>
  <c r="F411" i="10"/>
  <c r="F353" i="10"/>
  <c r="F331" i="10"/>
  <c r="F383" i="10"/>
  <c r="F314" i="10"/>
  <c r="F391" i="10"/>
  <c r="F372" i="10"/>
  <c r="F328" i="10"/>
  <c r="F410" i="10"/>
  <c r="F405" i="10"/>
  <c r="F348" i="10"/>
  <c r="F363" i="10"/>
  <c r="F399" i="10"/>
  <c r="F354" i="10"/>
  <c r="F338" i="10"/>
  <c r="F316" i="10"/>
  <c r="F368" i="10"/>
  <c r="F344" i="10"/>
  <c r="F380" i="10"/>
  <c r="F323" i="10"/>
  <c r="F388" i="10"/>
  <c r="F312" i="10"/>
  <c r="F396" i="10"/>
  <c r="F347" i="10"/>
  <c r="F400" i="10"/>
  <c r="F374" i="10"/>
  <c r="F376" i="10"/>
  <c r="F385" i="10"/>
  <c r="F369" i="10"/>
  <c r="F327" i="10"/>
  <c r="F313" i="10"/>
  <c r="F332" i="10"/>
  <c r="F403" i="10"/>
  <c r="F361" i="10"/>
  <c r="F406" i="10"/>
  <c r="F408" i="10"/>
  <c r="F402" i="10"/>
  <c r="F379" i="10"/>
  <c r="F409" i="10"/>
  <c r="F320" i="10"/>
  <c r="F359" i="10"/>
  <c r="F356" i="10"/>
  <c r="F389" i="10"/>
  <c r="F358" i="10"/>
  <c r="F397" i="10"/>
  <c r="F321" i="10"/>
  <c r="F315" i="10"/>
  <c r="F394" i="10"/>
  <c r="F357" i="10"/>
  <c r="F335" i="10"/>
  <c r="F381" i="10"/>
  <c r="F364" i="10"/>
  <c r="F373" i="10"/>
  <c r="F334" i="10"/>
  <c r="F329" i="10"/>
  <c r="F386" i="10"/>
  <c r="F350" i="10"/>
  <c r="F310" i="10"/>
  <c r="F390" i="10"/>
  <c r="F341" i="10"/>
  <c r="F333" i="10"/>
  <c r="F346" i="10"/>
  <c r="F365" i="10"/>
  <c r="F317" i="10"/>
  <c r="F393" i="10"/>
  <c r="F378" i="10"/>
  <c r="F326" i="10"/>
  <c r="F336" i="10"/>
  <c r="F367" i="10"/>
  <c r="F311" i="10"/>
  <c r="F340" i="10"/>
  <c r="F375" i="10"/>
  <c r="F398" i="10"/>
  <c r="F377" i="10"/>
  <c r="F325" i="10"/>
  <c r="F371" i="10"/>
  <c r="F404" i="10"/>
  <c r="F349" i="10"/>
  <c r="F384" i="10"/>
  <c r="F324" i="10"/>
  <c r="F413" i="10"/>
  <c r="F318" i="10"/>
  <c r="F395" i="10"/>
  <c r="F370" i="10"/>
  <c r="F407" i="10"/>
  <c r="F401" i="10"/>
  <c r="F330" i="10"/>
  <c r="F319" i="10"/>
  <c r="F382" i="10"/>
  <c r="F366" i="10"/>
  <c r="F362" i="10"/>
  <c r="F412" i="10"/>
  <c r="F337" i="10"/>
  <c r="F360" i="10"/>
  <c r="F355" i="10"/>
  <c r="F483" i="10"/>
  <c r="F463" i="10"/>
  <c r="F509" i="10"/>
  <c r="F452" i="10"/>
  <c r="F453" i="10"/>
  <c r="F502" i="10"/>
  <c r="F457" i="10"/>
  <c r="F431" i="10"/>
  <c r="F511" i="10"/>
  <c r="F477" i="10"/>
  <c r="F490" i="10"/>
  <c r="F482" i="10"/>
  <c r="F469" i="10"/>
  <c r="F486" i="10"/>
  <c r="F415" i="10"/>
  <c r="F510" i="10"/>
  <c r="F501" i="10"/>
  <c r="F433" i="10"/>
  <c r="F517" i="10"/>
  <c r="F474" i="10"/>
  <c r="F489" i="10"/>
  <c r="F427" i="10"/>
  <c r="F516" i="10"/>
  <c r="F441" i="10"/>
  <c r="F455" i="10"/>
  <c r="F464" i="10"/>
  <c r="F438" i="10"/>
  <c r="F470" i="10"/>
  <c r="F498" i="10"/>
  <c r="F462" i="10"/>
  <c r="F492" i="10"/>
  <c r="F480" i="10"/>
  <c r="F496" i="10"/>
  <c r="F468" i="10"/>
  <c r="F499" i="10"/>
  <c r="F473" i="10"/>
  <c r="F446" i="10"/>
  <c r="F514" i="10"/>
  <c r="F491" i="10"/>
  <c r="F497" i="10"/>
  <c r="F421" i="10"/>
  <c r="F434" i="10"/>
  <c r="F443" i="10"/>
  <c r="F423" i="10"/>
  <c r="F450" i="10"/>
  <c r="F515" i="10"/>
  <c r="F426" i="10"/>
  <c r="F429" i="10"/>
  <c r="F437" i="10"/>
  <c r="F494" i="10"/>
  <c r="F430" i="10"/>
  <c r="F503" i="10"/>
  <c r="F432" i="10"/>
  <c r="F485" i="10"/>
  <c r="F481" i="10"/>
  <c r="F456" i="10"/>
  <c r="F472" i="10"/>
  <c r="F493" i="10"/>
  <c r="F476" i="10"/>
  <c r="F507" i="10"/>
  <c r="F484" i="10"/>
  <c r="F466" i="10"/>
  <c r="F454" i="10"/>
  <c r="F424" i="10"/>
  <c r="F444" i="10"/>
  <c r="F465" i="10"/>
  <c r="F478" i="10"/>
  <c r="F418" i="10"/>
  <c r="F451" i="10"/>
  <c r="F487" i="10"/>
  <c r="F467" i="10"/>
  <c r="F439" i="10"/>
  <c r="F414" i="10"/>
  <c r="F475" i="10"/>
  <c r="F420" i="10"/>
  <c r="F508" i="10"/>
  <c r="F442" i="10"/>
  <c r="F512" i="10"/>
  <c r="F513" i="10"/>
  <c r="F440" i="10"/>
  <c r="F425" i="10"/>
  <c r="F500" i="10"/>
  <c r="F459" i="10"/>
  <c r="F504" i="10"/>
  <c r="F422" i="10"/>
  <c r="F518" i="10"/>
  <c r="F445" i="10"/>
  <c r="F419" i="10"/>
  <c r="F458" i="10"/>
  <c r="F495" i="10"/>
  <c r="F488" i="10"/>
  <c r="F447" i="10"/>
  <c r="F461" i="10"/>
  <c r="F436" i="10"/>
  <c r="F471" i="10"/>
  <c r="F428" i="10"/>
  <c r="F506" i="10"/>
  <c r="F449" i="10"/>
  <c r="F479" i="10"/>
  <c r="F417" i="10"/>
  <c r="F416" i="10"/>
  <c r="F435" i="10"/>
  <c r="F448" i="10"/>
  <c r="F460" i="10"/>
  <c r="F505" i="10"/>
  <c r="F580" i="10"/>
  <c r="F524" i="10"/>
  <c r="F597" i="10"/>
  <c r="F555" i="10"/>
  <c r="F604" i="10"/>
  <c r="F566" i="10"/>
  <c r="F589" i="10"/>
  <c r="F540" i="10"/>
  <c r="F569" i="10"/>
  <c r="F605" i="10"/>
  <c r="F549" i="10"/>
  <c r="F581" i="10"/>
  <c r="F571" i="10"/>
  <c r="F617" i="10"/>
  <c r="F598" i="10"/>
  <c r="F548" i="10"/>
  <c r="F599" i="10"/>
  <c r="F601" i="10"/>
  <c r="F550" i="10"/>
  <c r="F600" i="10"/>
  <c r="F553" i="10"/>
  <c r="F542" i="10"/>
  <c r="F537" i="10"/>
  <c r="F559" i="10"/>
  <c r="F567" i="10"/>
  <c r="F551" i="10"/>
  <c r="F588" i="10"/>
  <c r="F523" i="10"/>
  <c r="F585" i="10"/>
  <c r="F607" i="10"/>
  <c r="F616" i="10"/>
  <c r="F572" i="10"/>
  <c r="F533" i="10"/>
  <c r="F562" i="10"/>
  <c r="F606" i="10"/>
  <c r="F520" i="10"/>
  <c r="F574" i="10"/>
  <c r="F563" i="10"/>
  <c r="F614" i="10"/>
  <c r="F591" i="10"/>
  <c r="F586" i="10"/>
  <c r="F528" i="10"/>
  <c r="F539" i="10"/>
  <c r="F603" i="10"/>
  <c r="F575" i="10"/>
  <c r="F557" i="10"/>
  <c r="F560" i="10"/>
  <c r="F615" i="10"/>
  <c r="F613" i="10"/>
  <c r="F590" i="10"/>
  <c r="F611" i="10"/>
  <c r="F544" i="10"/>
  <c r="F587" i="10"/>
  <c r="F579" i="10"/>
  <c r="F541" i="10"/>
  <c r="F532" i="10"/>
  <c r="F618" i="10"/>
  <c r="F609" i="10"/>
  <c r="F519" i="10"/>
  <c r="F594" i="10"/>
  <c r="F596" i="10"/>
  <c r="F554" i="10"/>
  <c r="F568" i="10"/>
  <c r="F538" i="10"/>
  <c r="F593" i="10"/>
  <c r="F583" i="10"/>
  <c r="F610" i="10"/>
  <c r="F602" i="10"/>
  <c r="F595" i="10"/>
  <c r="F527" i="10"/>
  <c r="F525" i="10"/>
  <c r="F543" i="10"/>
  <c r="F546" i="10"/>
  <c r="F565" i="10"/>
  <c r="F584" i="10"/>
  <c r="F530" i="10"/>
  <c r="F578" i="10"/>
  <c r="F577" i="10"/>
  <c r="F534" i="10"/>
  <c r="F573" i="10"/>
  <c r="F608" i="10"/>
  <c r="F526" i="10"/>
  <c r="F529" i="10"/>
  <c r="F547" i="10"/>
  <c r="F531" i="10"/>
  <c r="F535" i="10"/>
  <c r="F612" i="10"/>
  <c r="F521" i="10"/>
  <c r="F570" i="10"/>
  <c r="F592" i="10"/>
  <c r="F561" i="10"/>
  <c r="F582" i="10"/>
  <c r="F522" i="10"/>
  <c r="F545" i="10"/>
  <c r="F556" i="10"/>
  <c r="F558" i="10"/>
  <c r="F619" i="10"/>
  <c r="F564" i="10"/>
  <c r="F552" i="10"/>
  <c r="F536" i="10"/>
  <c r="F576" i="10"/>
  <c r="F640" i="10"/>
  <c r="F625" i="10"/>
  <c r="F662" i="10"/>
  <c r="F705" i="10"/>
  <c r="F678" i="10"/>
  <c r="F658" i="10"/>
  <c r="F629" i="10"/>
  <c r="F668" i="10"/>
  <c r="F623" i="10"/>
  <c r="F627" i="10"/>
  <c r="F710" i="10"/>
  <c r="F620" i="10"/>
  <c r="F697" i="10"/>
  <c r="F690" i="10"/>
  <c r="F626" i="10"/>
  <c r="F647" i="10"/>
  <c r="F684" i="10"/>
  <c r="F641" i="10"/>
  <c r="F707" i="10"/>
  <c r="F679" i="10"/>
  <c r="F631" i="10"/>
  <c r="F663" i="10"/>
  <c r="F698" i="10"/>
  <c r="F642" i="10"/>
  <c r="F681" i="10"/>
  <c r="F646" i="10"/>
  <c r="F669" i="10"/>
  <c r="F639" i="10"/>
  <c r="F656" i="10"/>
  <c r="F700" i="10"/>
  <c r="F701" i="10"/>
  <c r="F645" i="10"/>
  <c r="F686" i="10"/>
  <c r="F637" i="10"/>
  <c r="F654" i="10"/>
  <c r="F696" i="10"/>
  <c r="F634" i="10"/>
  <c r="F709" i="10"/>
  <c r="F664" i="10"/>
  <c r="F653" i="10"/>
  <c r="F706" i="10"/>
  <c r="F632" i="10"/>
  <c r="F624" i="10"/>
  <c r="F695" i="10"/>
  <c r="F676" i="10"/>
  <c r="F657" i="10"/>
  <c r="F680" i="10"/>
  <c r="F687" i="10"/>
  <c r="F650" i="10"/>
  <c r="F688" i="10"/>
  <c r="F622" i="10"/>
  <c r="F671" i="10"/>
  <c r="F711" i="10"/>
  <c r="F708" i="10"/>
  <c r="F648" i="10"/>
  <c r="F630" i="10"/>
  <c r="F667" i="10"/>
  <c r="F692" i="10"/>
  <c r="F674" i="10"/>
  <c r="F693" i="10"/>
  <c r="F651" i="10"/>
  <c r="F643" i="10"/>
  <c r="F655" i="10"/>
  <c r="F682" i="10"/>
  <c r="F660" i="10"/>
  <c r="F649" i="10"/>
  <c r="F666" i="10"/>
  <c r="F683" i="10"/>
  <c r="F628" i="10"/>
  <c r="F644" i="10"/>
  <c r="F638" i="10"/>
  <c r="F635" i="10"/>
  <c r="F652" i="10"/>
  <c r="F670" i="10"/>
  <c r="F636" i="10"/>
  <c r="F677" i="10"/>
  <c r="F703" i="10"/>
  <c r="F665" i="10"/>
  <c r="F702" i="10"/>
  <c r="F659" i="10"/>
  <c r="F661" i="10"/>
  <c r="F673" i="10"/>
  <c r="F675" i="10"/>
  <c r="F689" i="10"/>
  <c r="F699" i="10"/>
  <c r="F694" i="10"/>
  <c r="F704" i="10"/>
  <c r="F672" i="10"/>
  <c r="F685" i="10"/>
  <c r="F633" i="10"/>
  <c r="F712" i="10"/>
  <c r="F691" i="10"/>
  <c r="F621" i="10"/>
  <c r="F783" i="10"/>
  <c r="F810" i="10"/>
  <c r="F730" i="10"/>
  <c r="F786" i="10"/>
  <c r="F761" i="10"/>
  <c r="F776" i="10"/>
  <c r="F757" i="10"/>
  <c r="F794" i="10"/>
  <c r="F754" i="10"/>
  <c r="F720" i="10"/>
  <c r="F815" i="10"/>
  <c r="F714" i="10"/>
  <c r="F721" i="10"/>
  <c r="F740" i="10"/>
  <c r="F735" i="10"/>
  <c r="F751" i="10"/>
  <c r="F763" i="10"/>
  <c r="F722" i="10"/>
  <c r="F738" i="10"/>
  <c r="F793" i="10"/>
  <c r="F758" i="10"/>
  <c r="F792" i="10"/>
  <c r="F717" i="10"/>
  <c r="F726" i="10"/>
  <c r="F778" i="10"/>
  <c r="F718" i="10"/>
  <c r="F785" i="10"/>
  <c r="F771" i="10"/>
  <c r="F781" i="10"/>
  <c r="F725" i="10"/>
  <c r="F744" i="10"/>
  <c r="F756" i="10"/>
  <c r="F731" i="10"/>
  <c r="F736" i="10"/>
  <c r="F804" i="10"/>
  <c r="F748" i="10"/>
  <c r="F760" i="10"/>
  <c r="F741" i="10"/>
  <c r="F755" i="10"/>
  <c r="F766" i="10"/>
  <c r="F803" i="10"/>
  <c r="F743" i="10"/>
  <c r="F737" i="10"/>
  <c r="F713" i="10"/>
  <c r="F715" i="10"/>
  <c r="F801" i="10"/>
  <c r="F806" i="10"/>
  <c r="F773" i="10"/>
  <c r="F791" i="10"/>
  <c r="F745" i="10"/>
  <c r="F774" i="10"/>
  <c r="F772" i="10"/>
  <c r="F799" i="10"/>
  <c r="F798" i="10"/>
  <c r="F729" i="10"/>
  <c r="F749" i="10"/>
  <c r="F727" i="10"/>
  <c r="F782" i="10"/>
  <c r="F790" i="10"/>
  <c r="F808" i="10"/>
  <c r="F723" i="10"/>
  <c r="F811" i="10"/>
  <c r="F813" i="10"/>
  <c r="F746" i="10"/>
  <c r="F795" i="10"/>
  <c r="F742" i="10"/>
  <c r="F767" i="10"/>
  <c r="F759" i="10"/>
  <c r="F809" i="10"/>
  <c r="F764" i="10"/>
  <c r="F762" i="10"/>
  <c r="F788" i="10"/>
  <c r="F747" i="10"/>
  <c r="F716" i="10"/>
  <c r="F777" i="10"/>
  <c r="F733" i="10"/>
  <c r="F750" i="10"/>
  <c r="F784" i="10"/>
  <c r="F789" i="10"/>
  <c r="F796" i="10"/>
  <c r="F802" i="10"/>
  <c r="F739" i="10"/>
  <c r="F780" i="10"/>
  <c r="F732" i="10"/>
  <c r="F775" i="10"/>
  <c r="F812" i="10"/>
  <c r="F753" i="10"/>
  <c r="F769" i="10"/>
  <c r="F807" i="10"/>
  <c r="F728" i="10"/>
  <c r="F805" i="10"/>
  <c r="F800" i="10"/>
  <c r="F719" i="10"/>
  <c r="F779" i="10"/>
  <c r="F770" i="10"/>
  <c r="F724" i="10"/>
  <c r="F765" i="10"/>
  <c r="F768" i="10"/>
  <c r="F797" i="10"/>
  <c r="F814" i="10"/>
  <c r="F787" i="10"/>
  <c r="F752" i="10"/>
  <c r="F734" i="10"/>
  <c r="F833" i="10"/>
  <c r="F819" i="10"/>
  <c r="F885" i="10"/>
  <c r="F909" i="10"/>
  <c r="F865" i="10"/>
  <c r="F871" i="10"/>
  <c r="F820" i="10"/>
  <c r="F868" i="10"/>
  <c r="F822" i="10"/>
  <c r="F821" i="10"/>
  <c r="F867" i="10"/>
  <c r="F886" i="10"/>
  <c r="F882" i="10"/>
  <c r="F888" i="10"/>
  <c r="F851" i="10"/>
  <c r="F846" i="10"/>
  <c r="F881" i="10"/>
  <c r="F879" i="10"/>
  <c r="F860" i="10"/>
  <c r="F889" i="10"/>
  <c r="F902" i="10"/>
  <c r="F843" i="10"/>
  <c r="F893" i="10"/>
  <c r="F859" i="10"/>
  <c r="F842" i="10"/>
  <c r="F900" i="10"/>
  <c r="F894" i="10"/>
  <c r="F841" i="10"/>
  <c r="F862" i="10"/>
  <c r="F907" i="10"/>
  <c r="F816" i="10"/>
  <c r="F875" i="10"/>
  <c r="F850" i="10"/>
  <c r="F904" i="10"/>
  <c r="F838" i="10"/>
  <c r="F823" i="10"/>
  <c r="F876" i="10"/>
  <c r="F856" i="10"/>
  <c r="F891" i="10"/>
  <c r="F845" i="10"/>
  <c r="F836" i="10"/>
  <c r="F897" i="10"/>
  <c r="F908" i="10"/>
  <c r="F853" i="10"/>
  <c r="F898" i="10"/>
  <c r="F905" i="10"/>
  <c r="F873" i="10"/>
  <c r="F863" i="10"/>
  <c r="F835" i="10"/>
  <c r="F869" i="10"/>
  <c r="F844" i="10"/>
  <c r="F872" i="10"/>
  <c r="F861" i="10"/>
  <c r="F817" i="10"/>
  <c r="F839" i="10"/>
  <c r="F903" i="10"/>
  <c r="F858" i="10"/>
  <c r="F827" i="10"/>
  <c r="F852" i="10"/>
  <c r="F824" i="10"/>
  <c r="F890" i="10"/>
  <c r="F830" i="10"/>
  <c r="F901" i="10"/>
  <c r="F892" i="10"/>
  <c r="F855" i="10"/>
  <c r="F832" i="10"/>
  <c r="F825" i="10"/>
  <c r="F887" i="10"/>
  <c r="F828" i="10"/>
  <c r="F854" i="10"/>
  <c r="F847" i="10"/>
  <c r="F880" i="10"/>
  <c r="F837" i="10"/>
  <c r="F896" i="10"/>
  <c r="F826" i="10"/>
  <c r="F866" i="10"/>
  <c r="F899" i="10"/>
  <c r="F883" i="10"/>
  <c r="F874" i="10"/>
  <c r="F834" i="10"/>
  <c r="F848" i="10"/>
  <c r="F884" i="10"/>
  <c r="F849" i="10"/>
  <c r="F840" i="10"/>
  <c r="F878" i="10"/>
  <c r="F895" i="10"/>
  <c r="F906" i="10"/>
  <c r="F857" i="10"/>
  <c r="F831" i="10"/>
  <c r="F829" i="10"/>
  <c r="F870" i="10"/>
  <c r="F864" i="10"/>
  <c r="F877" i="10"/>
  <c r="F818" i="10"/>
  <c r="F933" i="10"/>
  <c r="F990" i="10"/>
  <c r="F950" i="10"/>
  <c r="F1005" i="10"/>
  <c r="F999" i="10"/>
  <c r="F930" i="10"/>
  <c r="F948" i="10"/>
  <c r="F981" i="10"/>
  <c r="F944" i="10"/>
  <c r="F910" i="10"/>
  <c r="F936" i="10"/>
  <c r="F969" i="10"/>
  <c r="F989" i="10"/>
  <c r="F987" i="10"/>
  <c r="F917" i="10"/>
  <c r="F967" i="10"/>
  <c r="F964" i="10"/>
  <c r="F951" i="10"/>
  <c r="F932" i="10"/>
  <c r="F934" i="10"/>
  <c r="F1003" i="10"/>
  <c r="F914" i="10"/>
  <c r="F1008" i="10"/>
  <c r="F974" i="10"/>
  <c r="F982" i="10"/>
  <c r="F973" i="10"/>
  <c r="F962" i="10"/>
  <c r="F920" i="10"/>
  <c r="F953" i="10"/>
  <c r="F959" i="10"/>
  <c r="F961" i="10"/>
  <c r="F993" i="10"/>
  <c r="F928" i="10"/>
  <c r="F1011" i="10"/>
  <c r="F955" i="10"/>
  <c r="F1000" i="10"/>
  <c r="F938" i="10"/>
  <c r="F1001" i="10"/>
  <c r="F985" i="10"/>
  <c r="F954" i="10"/>
  <c r="F966" i="10"/>
  <c r="F946" i="10"/>
  <c r="F996" i="10"/>
  <c r="F992" i="10"/>
  <c r="F1004" i="10"/>
  <c r="F998" i="10"/>
  <c r="F922" i="10"/>
  <c r="F925" i="10"/>
  <c r="F971" i="10"/>
  <c r="F923" i="10"/>
  <c r="F994" i="10"/>
  <c r="F940" i="10"/>
  <c r="F921" i="10"/>
  <c r="F965" i="10"/>
  <c r="F976" i="10"/>
  <c r="F935" i="10"/>
  <c r="F945" i="10"/>
  <c r="F924" i="10"/>
  <c r="F913" i="10"/>
  <c r="F942" i="10"/>
  <c r="F977" i="10"/>
  <c r="F931" i="10"/>
  <c r="F991" i="10"/>
  <c r="F912" i="10"/>
  <c r="F937" i="10"/>
  <c r="F956" i="10"/>
  <c r="F911" i="10"/>
  <c r="F972" i="10"/>
  <c r="F919" i="10"/>
  <c r="F926" i="10"/>
  <c r="F915" i="10"/>
  <c r="F995" i="10"/>
  <c r="F986" i="10"/>
  <c r="F952" i="10"/>
  <c r="F949" i="10"/>
  <c r="F1007" i="10"/>
  <c r="F984" i="10"/>
  <c r="F929" i="10"/>
  <c r="F980" i="10"/>
  <c r="F997" i="10"/>
  <c r="F1009" i="10"/>
  <c r="F975" i="10"/>
  <c r="F968" i="10"/>
  <c r="F988" i="10"/>
  <c r="F960" i="10"/>
  <c r="F1002" i="10"/>
  <c r="F1006" i="10"/>
  <c r="F978" i="10"/>
  <c r="F979" i="10"/>
  <c r="F927" i="10"/>
  <c r="F983" i="10"/>
  <c r="F939" i="10"/>
  <c r="F918" i="10"/>
  <c r="F916" i="10"/>
  <c r="F1010" i="10"/>
  <c r="F957" i="10"/>
  <c r="F947" i="10"/>
  <c r="F963" i="10"/>
  <c r="F970" i="10"/>
  <c r="F941" i="10"/>
  <c r="F958" i="10"/>
  <c r="F943" i="10"/>
  <c r="F1083" i="10"/>
  <c r="F1073" i="10"/>
  <c r="F1036" i="10"/>
  <c r="F1037" i="10"/>
  <c r="F1116" i="10"/>
  <c r="F1048" i="10"/>
  <c r="F1065" i="10"/>
  <c r="F1066" i="10"/>
  <c r="F1054" i="10"/>
  <c r="F1081" i="10"/>
  <c r="F1095" i="10"/>
  <c r="F1033" i="10"/>
  <c r="F1035" i="10"/>
  <c r="F1074" i="10"/>
  <c r="F1109" i="10"/>
  <c r="F1026" i="10"/>
  <c r="F1045" i="10"/>
  <c r="F1018" i="10"/>
  <c r="F1094" i="10"/>
  <c r="F1052" i="10"/>
  <c r="F1115" i="10"/>
  <c r="F1027" i="10"/>
  <c r="F1025" i="10"/>
  <c r="F1022" i="10"/>
  <c r="F1067" i="10"/>
  <c r="F1107" i="10"/>
  <c r="F1057" i="10"/>
  <c r="F1090" i="10"/>
  <c r="F1092" i="10"/>
  <c r="F1071" i="10"/>
  <c r="F1070" i="10"/>
  <c r="F1024" i="10"/>
  <c r="F1059" i="10"/>
  <c r="F1020" i="10"/>
  <c r="F1096" i="10"/>
  <c r="F1042" i="10"/>
  <c r="F1062" i="10"/>
  <c r="F1038" i="10"/>
  <c r="F1058" i="10"/>
  <c r="F1087" i="10"/>
  <c r="F1111" i="10"/>
  <c r="F1061" i="10"/>
  <c r="F1110" i="10"/>
  <c r="F1023" i="10"/>
  <c r="F1056" i="10"/>
  <c r="F1055" i="10"/>
  <c r="F1068" i="10"/>
  <c r="F1016" i="10"/>
  <c r="F1080" i="10"/>
  <c r="F1021" i="10"/>
  <c r="F1097" i="10"/>
  <c r="F1084" i="10"/>
  <c r="F1105" i="10"/>
  <c r="F1030" i="10"/>
  <c r="F1013" i="10"/>
  <c r="F1032" i="10"/>
  <c r="F1114" i="10"/>
  <c r="F1086" i="10"/>
  <c r="F1046" i="10"/>
  <c r="F1012" i="10"/>
  <c r="F1044" i="10"/>
  <c r="F1064" i="10"/>
  <c r="F1093" i="10"/>
  <c r="F1102" i="10"/>
  <c r="F1079" i="10"/>
  <c r="F1100" i="10"/>
  <c r="F1053" i="10"/>
  <c r="F1108" i="10"/>
  <c r="F1076" i="10"/>
  <c r="F1063" i="10"/>
  <c r="F1112" i="10"/>
  <c r="F1077" i="10"/>
  <c r="F1034" i="10"/>
  <c r="F1089" i="10"/>
  <c r="F1031" i="10"/>
  <c r="F1049" i="10"/>
  <c r="F1051" i="10"/>
  <c r="F1117" i="10"/>
  <c r="F1017" i="10"/>
  <c r="F1098" i="10"/>
  <c r="F1069" i="10"/>
  <c r="F1101" i="10"/>
  <c r="F1082" i="10"/>
  <c r="F1091" i="10"/>
  <c r="F1088" i="10"/>
  <c r="F1029" i="10"/>
  <c r="F1041" i="10"/>
  <c r="F1043" i="10"/>
  <c r="F1050" i="10"/>
  <c r="F1060" i="10"/>
  <c r="F1072" i="10"/>
  <c r="F1014" i="10"/>
  <c r="F1040" i="10"/>
  <c r="F1106" i="10"/>
  <c r="F1103" i="10"/>
  <c r="F1078" i="10"/>
  <c r="F1028" i="10"/>
  <c r="F1047" i="10"/>
  <c r="F1039" i="10"/>
  <c r="F1019" i="10"/>
  <c r="F1099" i="10"/>
  <c r="F1085" i="10"/>
  <c r="F1075" i="10"/>
  <c r="F1104" i="10"/>
  <c r="F1015" i="10"/>
  <c r="F1113" i="10"/>
  <c r="F1186" i="10"/>
  <c r="F1119" i="10"/>
  <c r="F1215" i="10"/>
  <c r="F1156" i="10"/>
  <c r="F1134" i="10"/>
  <c r="F1197" i="10"/>
  <c r="F1176" i="10"/>
  <c r="F1168" i="10"/>
  <c r="F1170" i="10"/>
  <c r="F1203" i="10"/>
  <c r="F1126" i="10"/>
  <c r="F1174" i="10"/>
  <c r="F1205" i="10"/>
  <c r="F1127" i="10"/>
  <c r="F1121" i="10"/>
  <c r="F1124" i="10"/>
  <c r="F1135" i="10"/>
  <c r="F1131" i="10"/>
  <c r="F1166" i="10"/>
  <c r="F1151" i="10"/>
  <c r="F1162" i="10"/>
  <c r="F1152" i="10"/>
  <c r="F1163" i="10"/>
  <c r="F1153" i="10"/>
  <c r="F1211" i="10"/>
  <c r="F1140" i="10"/>
  <c r="F1209" i="10"/>
  <c r="F1188" i="10"/>
  <c r="F1145" i="10"/>
  <c r="F1118" i="10"/>
  <c r="F1157" i="10"/>
  <c r="F1122" i="10"/>
  <c r="F1199" i="10"/>
  <c r="F1158" i="10"/>
  <c r="F1133" i="10"/>
  <c r="F1147" i="10"/>
  <c r="F1173" i="10"/>
  <c r="F1137" i="10"/>
  <c r="F1138" i="10"/>
  <c r="F1184" i="10"/>
  <c r="F1161" i="10"/>
  <c r="F1125" i="10"/>
  <c r="F1120" i="10"/>
  <c r="F1212" i="10"/>
  <c r="F1187" i="10"/>
  <c r="F1177" i="10"/>
  <c r="F1143" i="10"/>
  <c r="F1195" i="10"/>
  <c r="F1200" i="10"/>
  <c r="F1129" i="10"/>
  <c r="F1154" i="10"/>
  <c r="F1132" i="10"/>
  <c r="F1210" i="10"/>
  <c r="F1150" i="10"/>
  <c r="F1178" i="10"/>
  <c r="F1202" i="10"/>
  <c r="F1193" i="10"/>
  <c r="F1189" i="10"/>
  <c r="F1182" i="10"/>
  <c r="F1191" i="10"/>
  <c r="F1179" i="10"/>
  <c r="F1123" i="10"/>
  <c r="F1213" i="10"/>
  <c r="F1201" i="10"/>
  <c r="F1142" i="10"/>
  <c r="F1216" i="10"/>
  <c r="F1183" i="10"/>
  <c r="F1160" i="10"/>
  <c r="F1194" i="10"/>
  <c r="F1141" i="10"/>
  <c r="F1190" i="10"/>
  <c r="F1207" i="10"/>
  <c r="F1136" i="10"/>
  <c r="F1208" i="10"/>
  <c r="F1144" i="10"/>
  <c r="F1171" i="10"/>
  <c r="F1130" i="10"/>
  <c r="F1155" i="10"/>
  <c r="F1128" i="10"/>
  <c r="F1167" i="10"/>
  <c r="F1149" i="10"/>
  <c r="F1148" i="10"/>
  <c r="F1164" i="10"/>
  <c r="F1206" i="10"/>
  <c r="F1139" i="10"/>
  <c r="F1159" i="10"/>
  <c r="F1165" i="10"/>
  <c r="F1181" i="10"/>
  <c r="F1196" i="10"/>
  <c r="F1204" i="10"/>
  <c r="F1172" i="10"/>
  <c r="F1169" i="10"/>
  <c r="F1214" i="10"/>
  <c r="F1180" i="10"/>
  <c r="F1198" i="10"/>
  <c r="F1185" i="10"/>
  <c r="F1175" i="10"/>
  <c r="F1192" i="10"/>
  <c r="F1146" i="10"/>
  <c r="F1226" i="10"/>
  <c r="F1289" i="10"/>
  <c r="F1230" i="10"/>
  <c r="F1283" i="10"/>
  <c r="F1261" i="10"/>
  <c r="F1224" i="10"/>
  <c r="F1232" i="10"/>
  <c r="F1302" i="10"/>
  <c r="F1222" i="10"/>
  <c r="F1316" i="10"/>
  <c r="F1286" i="10"/>
  <c r="F1243" i="10"/>
  <c r="F1304" i="10"/>
  <c r="F1296" i="10"/>
  <c r="F1259" i="10"/>
  <c r="F1279" i="10"/>
  <c r="F1240" i="10"/>
  <c r="F1244" i="10"/>
  <c r="F1231" i="10"/>
  <c r="F1265" i="10"/>
  <c r="F1272" i="10"/>
  <c r="F1220" i="10"/>
  <c r="F1227" i="10"/>
  <c r="F1251" i="10"/>
  <c r="F1292" i="10"/>
  <c r="F1306" i="10"/>
  <c r="F1241" i="10"/>
  <c r="F1310" i="10"/>
  <c r="F1239" i="10"/>
  <c r="F1271" i="10"/>
  <c r="F1290" i="10"/>
  <c r="F1221" i="10"/>
  <c r="F1314" i="10"/>
  <c r="F1253" i="10"/>
  <c r="F1295" i="10"/>
  <c r="F1268" i="10"/>
  <c r="F1248" i="10"/>
  <c r="F1281" i="10"/>
  <c r="F1233" i="10"/>
  <c r="F1277" i="10"/>
  <c r="F1245" i="10"/>
  <c r="F1219" i="10"/>
  <c r="F1247" i="10"/>
  <c r="F1291" i="10"/>
  <c r="F1299" i="10"/>
  <c r="F1294" i="10"/>
  <c r="F1285" i="10"/>
  <c r="F1242" i="10"/>
  <c r="F1273" i="10"/>
  <c r="F1308" i="10"/>
  <c r="F1300" i="10"/>
  <c r="F1255" i="10"/>
  <c r="F1236" i="10"/>
  <c r="F1276" i="10"/>
  <c r="F1254" i="10"/>
  <c r="F1235" i="10"/>
  <c r="F1223" i="10"/>
  <c r="F1287" i="10"/>
  <c r="F1257" i="10"/>
  <c r="F1260" i="10"/>
  <c r="F1307" i="10"/>
  <c r="F1263" i="10"/>
  <c r="F1315" i="10"/>
  <c r="F1298" i="10"/>
  <c r="F1312" i="10"/>
  <c r="F1267" i="10"/>
  <c r="F1280" i="10"/>
  <c r="F1269" i="10"/>
  <c r="F1234" i="10"/>
  <c r="F1305" i="10"/>
  <c r="F1270" i="10"/>
  <c r="F1252" i="10"/>
  <c r="F1301" i="10"/>
  <c r="F1278" i="10"/>
  <c r="F1309" i="10"/>
  <c r="F1266" i="10"/>
  <c r="F1303" i="10"/>
  <c r="F1218" i="10"/>
  <c r="F1284" i="10"/>
  <c r="F1313" i="10"/>
  <c r="F1250" i="10"/>
  <c r="F1258" i="10"/>
  <c r="F1229" i="10"/>
  <c r="F1228" i="10"/>
  <c r="F1264" i="10"/>
  <c r="F1262" i="10"/>
  <c r="F1225" i="10"/>
  <c r="F1256" i="10"/>
  <c r="F1282" i="10"/>
  <c r="F1238" i="10"/>
  <c r="F1311" i="10"/>
  <c r="F1237" i="10"/>
  <c r="F1293" i="10"/>
  <c r="F1288" i="10"/>
  <c r="F1275" i="10"/>
  <c r="F1274" i="10"/>
  <c r="F1297" i="10"/>
  <c r="F1246" i="10"/>
  <c r="F1217" i="10"/>
  <c r="F1249" i="10"/>
  <c r="F1339" i="10"/>
  <c r="F1403" i="10"/>
  <c r="F1398" i="10"/>
  <c r="F1324" i="10"/>
  <c r="F1352" i="10"/>
  <c r="F1376" i="10"/>
  <c r="F1361" i="10"/>
  <c r="F1350" i="10"/>
  <c r="F1349" i="10"/>
  <c r="F1342" i="10"/>
  <c r="F1379" i="10"/>
  <c r="F1325" i="10"/>
  <c r="F1372" i="10"/>
  <c r="F1393" i="10"/>
  <c r="F1332" i="10"/>
  <c r="F1375" i="10"/>
  <c r="F1358" i="10"/>
  <c r="F1410" i="10"/>
  <c r="F1373" i="10"/>
  <c r="F1326" i="10"/>
  <c r="F1329" i="10"/>
  <c r="F1369" i="10"/>
  <c r="F1366" i="10"/>
  <c r="F1384" i="10"/>
  <c r="F1330" i="10"/>
  <c r="F1374" i="10"/>
  <c r="F1406" i="10"/>
  <c r="F1357" i="10"/>
  <c r="F1346" i="10"/>
  <c r="F1390" i="10"/>
  <c r="F1320" i="10"/>
  <c r="F1371" i="10"/>
  <c r="F1397" i="10"/>
  <c r="F1392" i="10"/>
  <c r="F1351" i="10"/>
  <c r="F1336" i="10"/>
  <c r="F1323" i="10"/>
  <c r="F1413" i="10"/>
  <c r="F1408" i="10"/>
  <c r="F1412" i="10"/>
  <c r="F1359" i="10"/>
  <c r="F1328" i="10"/>
  <c r="F1386" i="10"/>
  <c r="F1355" i="10"/>
  <c r="F1407" i="10"/>
  <c r="F1344" i="10"/>
  <c r="F1399" i="10"/>
  <c r="F1389" i="10"/>
  <c r="F1370" i="10"/>
  <c r="F1335" i="10"/>
  <c r="F1378" i="10"/>
  <c r="F1345" i="10"/>
  <c r="F1334" i="10"/>
  <c r="F1319" i="10"/>
  <c r="F1338" i="10"/>
  <c r="F1395" i="10"/>
  <c r="F1331" i="10"/>
  <c r="F1400" i="10"/>
  <c r="F1363" i="10"/>
  <c r="F1380" i="10"/>
  <c r="F1411" i="10"/>
  <c r="F1365" i="10"/>
  <c r="F1394" i="10"/>
  <c r="F1356" i="10"/>
  <c r="F1343" i="10"/>
  <c r="F1409" i="10"/>
  <c r="F1353" i="10"/>
  <c r="F1368" i="10"/>
  <c r="F1405" i="10"/>
  <c r="F1367" i="10"/>
  <c r="F1396" i="10"/>
  <c r="F1383" i="10"/>
  <c r="F1401" i="10"/>
  <c r="F1327" i="10"/>
  <c r="F1404" i="10"/>
  <c r="F1341" i="10"/>
  <c r="F1382" i="10"/>
  <c r="F1340" i="10"/>
  <c r="F1348" i="10"/>
  <c r="F1360" i="10"/>
  <c r="F1385" i="10"/>
  <c r="F1333" i="10"/>
  <c r="F1337" i="10"/>
  <c r="F1387" i="10"/>
  <c r="F1354" i="10"/>
  <c r="F1321" i="10"/>
  <c r="F1377" i="10"/>
  <c r="F1318" i="10"/>
  <c r="F1322" i="10"/>
  <c r="F1362" i="10"/>
  <c r="F1391" i="10"/>
  <c r="F1317" i="10"/>
  <c r="F1381" i="10"/>
  <c r="F1402" i="10"/>
  <c r="F1347" i="10"/>
  <c r="F1364" i="10"/>
  <c r="F1388" i="10"/>
  <c r="F1463" i="10"/>
  <c r="F1469" i="10"/>
  <c r="F1449" i="10"/>
  <c r="F1500" i="10"/>
  <c r="F1419" i="10"/>
  <c r="F1477" i="10"/>
  <c r="F1451" i="10"/>
  <c r="F1447" i="10"/>
  <c r="F1483" i="10"/>
  <c r="F1424" i="10"/>
  <c r="F1455" i="10"/>
  <c r="F1432" i="10"/>
  <c r="F1466" i="10"/>
  <c r="F1422" i="10"/>
  <c r="F1511" i="10"/>
  <c r="F1428" i="10"/>
  <c r="F1433" i="10"/>
  <c r="F1488" i="10"/>
  <c r="F1416" i="10"/>
  <c r="F1464" i="10"/>
  <c r="F1478" i="10"/>
  <c r="F1476" i="10"/>
  <c r="F1493" i="10"/>
  <c r="F1494" i="10"/>
  <c r="F1487" i="10"/>
  <c r="F1481" i="10"/>
  <c r="F1450" i="10"/>
  <c r="F1434" i="10"/>
  <c r="F1498" i="10"/>
  <c r="F1459" i="10"/>
  <c r="F1468" i="10"/>
  <c r="F1505" i="10"/>
  <c r="F1499" i="10"/>
  <c r="F1473" i="10"/>
  <c r="F1496" i="10"/>
  <c r="F1465" i="10"/>
  <c r="F1492" i="10"/>
  <c r="F1421" i="10"/>
  <c r="F1425" i="10"/>
  <c r="F1508" i="10"/>
  <c r="F1445" i="10"/>
  <c r="F1489" i="10"/>
  <c r="F1509" i="10"/>
  <c r="F1414" i="10"/>
  <c r="F1506" i="10"/>
  <c r="F1484" i="10"/>
  <c r="F1460" i="10"/>
  <c r="F1502" i="10"/>
  <c r="F1479" i="10"/>
  <c r="F1501" i="10"/>
  <c r="F1435" i="10"/>
  <c r="F1458" i="10"/>
  <c r="F1472" i="10"/>
  <c r="F1426" i="10"/>
  <c r="F1423" i="10"/>
  <c r="F1430" i="10"/>
  <c r="F1480" i="10"/>
  <c r="F1417" i="10"/>
  <c r="F1475" i="10"/>
  <c r="F1446" i="10"/>
  <c r="F1444" i="10"/>
  <c r="F1495" i="10"/>
  <c r="F1453" i="10"/>
  <c r="F1438" i="10"/>
  <c r="F1503" i="10"/>
  <c r="F1462" i="10"/>
  <c r="F1420" i="10"/>
  <c r="F1474" i="10"/>
  <c r="F1443" i="10"/>
  <c r="F1431" i="10"/>
  <c r="F1504" i="10"/>
  <c r="F1467" i="10"/>
  <c r="F1442" i="10"/>
  <c r="F1486" i="10"/>
  <c r="F1429" i="10"/>
  <c r="F1440" i="10"/>
  <c r="F1512" i="10"/>
  <c r="F1470" i="10"/>
  <c r="F1482" i="10"/>
  <c r="F1418" i="10"/>
  <c r="F1471" i="10"/>
  <c r="F1452" i="10"/>
  <c r="F1490" i="10"/>
  <c r="F1497" i="10"/>
  <c r="F1441" i="10"/>
  <c r="F1491" i="10"/>
  <c r="F1436" i="10"/>
  <c r="F1457" i="10"/>
  <c r="F1415" i="10"/>
  <c r="F1456" i="10"/>
  <c r="F1461" i="10"/>
  <c r="F1427" i="10"/>
  <c r="F1507" i="10"/>
  <c r="F1448" i="10"/>
  <c r="F1437" i="10"/>
  <c r="F1439" i="10"/>
  <c r="F1454" i="10"/>
  <c r="F1510" i="10"/>
  <c r="F1485" i="10"/>
  <c r="F1591" i="10"/>
  <c r="F1584" i="10"/>
  <c r="F1548" i="10"/>
  <c r="F1594" i="10"/>
  <c r="F1541" i="10"/>
  <c r="F1528" i="10"/>
  <c r="F1592" i="10"/>
  <c r="F1576" i="10"/>
  <c r="F1590" i="10"/>
  <c r="F1593" i="10"/>
  <c r="F1566" i="10"/>
  <c r="F1563" i="10"/>
  <c r="F1621" i="10"/>
  <c r="F1573" i="10"/>
  <c r="F1568" i="10"/>
  <c r="F1559" i="10"/>
  <c r="F1608" i="10"/>
  <c r="F1605" i="10"/>
  <c r="F1615" i="10"/>
  <c r="F1577" i="10"/>
  <c r="F1531" i="10"/>
  <c r="F1545" i="10"/>
  <c r="F1572" i="10"/>
  <c r="F1587" i="10"/>
  <c r="F1583" i="10"/>
  <c r="F1514" i="10"/>
  <c r="F1595" i="10"/>
  <c r="F1513" i="10"/>
  <c r="F1537" i="10"/>
  <c r="F1556" i="10"/>
  <c r="F1562" i="10"/>
  <c r="F1534" i="10"/>
  <c r="F1614" i="10"/>
  <c r="F1543" i="10"/>
  <c r="F1525" i="10"/>
  <c r="F1532" i="10"/>
  <c r="F1561" i="10"/>
  <c r="F1522" i="10"/>
  <c r="F1527" i="10"/>
  <c r="F1524" i="10"/>
  <c r="F1618" i="10"/>
  <c r="F1620" i="10"/>
  <c r="F1571" i="10"/>
  <c r="F1604" i="10"/>
  <c r="F1575" i="10"/>
  <c r="F1580" i="10"/>
  <c r="F1585" i="10"/>
  <c r="F1581" i="10"/>
  <c r="F1617" i="10"/>
  <c r="F1516" i="10"/>
  <c r="F1547" i="10"/>
  <c r="F1611" i="10"/>
  <c r="F1564" i="10"/>
  <c r="F1598" i="10"/>
  <c r="F1550" i="10"/>
  <c r="F1603" i="10"/>
  <c r="F1599" i="10"/>
  <c r="F1588" i="10"/>
  <c r="F1540" i="10"/>
  <c r="F1574" i="10"/>
  <c r="F1557" i="10"/>
  <c r="F1560" i="10"/>
  <c r="F1613" i="10"/>
  <c r="F1523" i="10"/>
  <c r="F1570" i="10"/>
  <c r="F1554" i="10"/>
  <c r="F1555" i="10"/>
  <c r="F1544" i="10"/>
  <c r="F1619" i="10"/>
  <c r="F1586" i="10"/>
  <c r="F1601" i="10"/>
  <c r="F1602" i="10"/>
  <c r="F1600" i="10"/>
  <c r="F1606" i="10"/>
  <c r="F1536" i="10"/>
  <c r="F1535" i="10"/>
  <c r="F1610" i="10"/>
  <c r="F1521" i="10"/>
  <c r="F1582" i="10"/>
  <c r="F1551" i="10"/>
  <c r="F1596" i="10"/>
  <c r="F1597" i="10"/>
  <c r="F1530" i="10"/>
  <c r="F1520" i="10"/>
  <c r="F1515" i="10"/>
  <c r="F1612" i="10"/>
  <c r="F1578" i="10"/>
  <c r="F1569" i="10"/>
  <c r="F1538" i="10"/>
  <c r="F1552" i="10"/>
  <c r="F1533" i="10"/>
  <c r="F1529" i="10"/>
  <c r="F1539" i="10"/>
  <c r="F1616" i="10"/>
  <c r="F1589" i="10"/>
  <c r="F1553" i="10"/>
  <c r="F1546" i="10"/>
  <c r="F1558" i="10"/>
  <c r="F1549" i="10"/>
  <c r="F1609" i="10"/>
  <c r="F1526" i="10"/>
  <c r="F1565" i="10"/>
  <c r="F1579" i="10"/>
  <c r="F1567" i="10"/>
  <c r="F1518" i="10"/>
  <c r="F1517" i="10"/>
  <c r="F1607" i="10"/>
  <c r="F1542" i="10"/>
  <c r="F1519" i="10"/>
  <c r="F1661" i="10"/>
  <c r="F1632" i="10"/>
  <c r="F1681" i="10"/>
  <c r="F1682" i="10"/>
  <c r="F1658" i="10"/>
  <c r="F1701" i="10"/>
  <c r="F1636" i="10"/>
  <c r="F1720" i="10"/>
  <c r="F1712" i="10"/>
  <c r="F1727" i="10"/>
  <c r="F1678" i="10"/>
  <c r="F1690" i="10"/>
  <c r="F1663" i="10"/>
  <c r="F1691" i="10"/>
  <c r="F1705" i="10"/>
  <c r="F1646" i="10"/>
  <c r="F1703" i="10"/>
  <c r="F1721" i="10"/>
  <c r="F1625" i="10"/>
  <c r="F1635" i="10"/>
  <c r="F1706" i="10"/>
  <c r="F1662" i="10"/>
  <c r="F1665" i="10"/>
  <c r="F1704" i="10"/>
  <c r="F1692" i="10"/>
  <c r="F1689" i="10"/>
  <c r="F1683" i="10"/>
  <c r="F1702" i="10"/>
  <c r="F1698" i="10"/>
  <c r="F1695" i="10"/>
  <c r="F1669" i="10"/>
  <c r="F1653" i="10"/>
  <c r="F1667" i="10"/>
  <c r="F1672" i="10"/>
  <c r="F1722" i="10"/>
  <c r="F1699" i="10"/>
  <c r="F1677" i="10"/>
  <c r="F1708" i="10"/>
  <c r="F1671" i="10"/>
  <c r="F1626" i="10"/>
  <c r="F1675" i="10"/>
  <c r="F1623" i="10"/>
  <c r="F1659" i="10"/>
  <c r="F1624" i="10"/>
  <c r="F1700" i="10"/>
  <c r="F1634" i="10"/>
  <c r="F1660" i="10"/>
  <c r="F1684" i="10"/>
  <c r="F1654" i="10"/>
  <c r="F1657" i="10"/>
  <c r="F1670" i="10"/>
  <c r="F1729" i="10"/>
  <c r="F1713" i="10"/>
  <c r="F1642" i="10"/>
  <c r="F1711" i="10"/>
  <c r="F1649" i="10"/>
  <c r="F1629" i="10"/>
  <c r="F1644" i="10"/>
  <c r="F1643" i="10"/>
  <c r="F1638" i="10"/>
  <c r="F1631" i="10"/>
  <c r="F1715" i="10"/>
  <c r="F1694" i="10"/>
  <c r="F1633" i="10"/>
  <c r="F1651" i="10"/>
  <c r="F1710" i="10"/>
  <c r="F1718" i="10"/>
  <c r="F1709" i="10"/>
  <c r="F1719" i="10"/>
  <c r="F1640" i="10"/>
  <c r="F1650" i="10"/>
  <c r="F1666" i="10"/>
  <c r="F1724" i="10"/>
  <c r="F1674" i="10"/>
  <c r="F1655" i="10"/>
  <c r="F1688" i="10"/>
  <c r="F1730" i="10"/>
  <c r="F1707" i="10"/>
  <c r="F1679" i="10"/>
  <c r="F1731" i="10"/>
  <c r="F1725" i="10"/>
  <c r="F1664" i="10"/>
  <c r="F1728" i="10"/>
  <c r="F1685" i="10"/>
  <c r="F1630" i="10"/>
  <c r="F1693" i="10"/>
  <c r="F1628" i="10"/>
  <c r="F1697" i="10"/>
  <c r="F1686" i="10"/>
  <c r="F1726" i="10"/>
  <c r="F1648" i="10"/>
  <c r="F1673" i="10"/>
  <c r="F1696" i="10"/>
  <c r="F1639" i="10"/>
  <c r="F1717" i="10"/>
  <c r="F1647" i="10"/>
  <c r="F1668" i="10"/>
  <c r="F1627" i="10"/>
  <c r="F1716" i="10"/>
  <c r="F1645" i="10"/>
  <c r="F1637" i="10"/>
  <c r="F1687" i="10"/>
  <c r="F1622" i="10"/>
  <c r="F1641" i="10"/>
  <c r="F1656" i="10"/>
  <c r="F1723" i="10"/>
  <c r="F1676" i="10"/>
  <c r="F1680" i="10"/>
  <c r="F1652" i="10"/>
  <c r="F1714" i="10"/>
  <c r="F1778" i="10"/>
  <c r="F1766" i="10"/>
  <c r="F1789" i="10"/>
  <c r="F1780" i="10"/>
  <c r="F1743" i="10"/>
  <c r="F1736" i="10"/>
  <c r="F1798" i="10"/>
  <c r="F1794" i="10"/>
  <c r="F1837" i="10"/>
  <c r="F1814" i="10"/>
  <c r="F1824" i="10"/>
  <c r="F1810" i="10"/>
  <c r="F1756" i="10"/>
  <c r="F1829" i="10"/>
  <c r="F1763" i="10"/>
  <c r="F1790" i="10"/>
  <c r="F1783" i="10"/>
  <c r="F1738" i="10"/>
  <c r="F1735" i="10"/>
  <c r="F1801" i="10"/>
  <c r="F1745" i="10"/>
  <c r="F1760" i="10"/>
  <c r="F1779" i="10"/>
  <c r="F1747" i="10"/>
  <c r="F1797" i="10"/>
  <c r="F1785" i="10"/>
  <c r="F1767" i="10"/>
  <c r="F1739" i="10"/>
  <c r="F1768" i="10"/>
  <c r="F1838" i="10"/>
  <c r="F1771" i="10"/>
  <c r="F1823" i="10"/>
  <c r="F1828" i="10"/>
  <c r="F1786" i="10"/>
  <c r="F1742" i="10"/>
  <c r="F1748" i="10"/>
  <c r="F1769" i="10"/>
  <c r="F1833" i="10"/>
  <c r="F1809" i="10"/>
  <c r="F1791" i="10"/>
  <c r="F1762" i="10"/>
  <c r="F1822" i="10"/>
  <c r="F1807" i="10"/>
  <c r="F1737" i="10"/>
  <c r="F1821" i="10"/>
  <c r="F1782" i="10"/>
  <c r="F1818" i="10"/>
  <c r="F1772" i="10"/>
  <c r="F1805" i="10"/>
  <c r="F1832" i="10"/>
  <c r="F1811" i="10"/>
  <c r="F1741" i="10"/>
  <c r="F1792" i="10"/>
  <c r="F1752" i="10"/>
  <c r="F1733" i="10"/>
  <c r="F1776" i="10"/>
  <c r="F1773" i="10"/>
  <c r="F1753" i="10"/>
  <c r="F1788" i="10"/>
  <c r="F1836" i="10"/>
  <c r="F1795" i="10"/>
  <c r="F1827" i="10"/>
  <c r="F1825" i="10"/>
  <c r="F1761" i="10"/>
  <c r="F1826" i="10"/>
  <c r="F1759" i="10"/>
  <c r="F1812" i="10"/>
  <c r="F1777" i="10"/>
  <c r="F1740" i="10"/>
  <c r="F1775" i="10"/>
  <c r="F1835" i="10"/>
  <c r="F1802" i="10"/>
  <c r="F1764" i="10"/>
  <c r="F1799" i="10"/>
  <c r="F1819" i="10"/>
  <c r="F1808" i="10"/>
  <c r="F1758" i="10"/>
  <c r="F1831" i="10"/>
  <c r="F1813" i="10"/>
  <c r="F1770" i="10"/>
  <c r="F1803" i="10"/>
  <c r="F1751" i="10"/>
  <c r="F1787" i="10"/>
  <c r="F1749" i="10"/>
  <c r="F1800" i="10"/>
  <c r="F1834" i="10"/>
  <c r="F1820" i="10"/>
  <c r="F1817" i="10"/>
  <c r="F1757" i="10"/>
  <c r="F1744" i="10"/>
  <c r="F1830" i="10"/>
  <c r="F1839" i="10"/>
  <c r="F1784" i="10"/>
  <c r="F1806" i="10"/>
  <c r="F1816" i="10"/>
  <c r="F1754" i="10"/>
  <c r="F1815" i="10"/>
  <c r="F1755" i="10"/>
  <c r="F1804" i="10"/>
  <c r="F1793" i="10"/>
  <c r="F1734" i="10"/>
  <c r="F1774" i="10"/>
  <c r="F1796" i="10"/>
  <c r="F1765" i="10"/>
  <c r="F1732" i="10"/>
  <c r="F1750" i="10"/>
  <c r="F1781" i="10"/>
  <c r="F1746" i="10"/>
  <c r="F1868" i="10"/>
  <c r="F1911" i="10"/>
  <c r="F1926" i="10"/>
  <c r="F1932" i="10"/>
  <c r="F1934" i="10"/>
  <c r="F1874" i="10"/>
  <c r="F1859" i="10"/>
  <c r="F1888" i="10"/>
  <c r="F1907" i="10"/>
  <c r="F1931" i="10"/>
  <c r="F1845" i="10"/>
  <c r="F1881" i="10"/>
  <c r="F1883" i="10"/>
  <c r="F1898" i="10"/>
  <c r="F1918" i="10"/>
  <c r="F1850" i="10"/>
  <c r="F1853" i="10"/>
  <c r="F1852" i="10"/>
  <c r="F1925" i="10"/>
  <c r="F1844" i="10"/>
  <c r="F1862" i="10"/>
  <c r="F1887" i="10"/>
  <c r="F1889" i="10"/>
  <c r="F1897" i="10"/>
  <c r="F1903" i="10"/>
  <c r="F1842" i="10"/>
  <c r="F1882" i="10"/>
  <c r="F1933" i="10"/>
  <c r="F1854" i="10"/>
  <c r="F1857" i="10"/>
  <c r="F1905" i="10"/>
  <c r="F1848" i="10"/>
  <c r="F1936" i="10"/>
  <c r="F1910" i="10"/>
  <c r="F1915" i="10"/>
  <c r="F1917" i="10"/>
  <c r="F1923" i="10"/>
  <c r="F1914" i="10"/>
  <c r="F1922" i="10"/>
  <c r="F1927" i="10"/>
  <c r="F1906" i="10"/>
  <c r="F1902" i="10"/>
  <c r="F1890" i="10"/>
  <c r="F1846" i="10"/>
  <c r="F1866" i="10"/>
  <c r="F1885" i="10"/>
  <c r="F1886" i="10"/>
  <c r="F1928" i="10"/>
  <c r="F1856" i="10"/>
  <c r="F1847" i="10"/>
  <c r="F1876" i="10"/>
  <c r="F1930" i="10"/>
  <c r="F1858" i="10"/>
  <c r="F1855" i="10"/>
  <c r="F1895" i="10"/>
  <c r="F1861" i="10"/>
  <c r="F1891" i="10"/>
  <c r="F1860" i="10"/>
  <c r="F1869" i="10"/>
  <c r="F1909" i="10"/>
  <c r="F1880" i="10"/>
  <c r="F1849" i="10"/>
  <c r="F1919" i="10"/>
  <c r="F1904" i="10"/>
  <c r="F1864" i="10"/>
  <c r="F1896" i="10"/>
  <c r="F1893" i="10"/>
  <c r="F1870" i="10"/>
  <c r="F1843" i="10"/>
  <c r="F1929" i="10"/>
  <c r="F1913" i="10"/>
  <c r="F1841" i="10"/>
  <c r="F1900" i="10"/>
  <c r="F1867" i="10"/>
  <c r="F1840" i="10"/>
  <c r="F1916" i="10"/>
  <c r="F1873" i="10"/>
  <c r="F1875" i="10"/>
  <c r="F1899" i="10"/>
  <c r="F1935" i="10"/>
  <c r="F1901" i="10"/>
  <c r="F1908" i="10"/>
  <c r="F1920" i="10"/>
  <c r="F1884" i="10"/>
  <c r="F1863" i="10"/>
  <c r="F1879" i="10"/>
  <c r="F1872" i="10"/>
  <c r="F1865" i="10"/>
  <c r="F1871" i="10"/>
  <c r="F1912" i="10"/>
  <c r="F1924" i="10"/>
  <c r="F1894" i="10"/>
  <c r="F1877" i="10"/>
  <c r="F1921" i="10"/>
  <c r="F1851" i="10"/>
  <c r="F1892" i="10"/>
  <c r="F1878" i="10"/>
  <c r="F1993" i="10"/>
  <c r="F2020" i="10"/>
  <c r="F1981" i="10"/>
  <c r="F1954" i="10"/>
  <c r="F1966" i="10"/>
  <c r="F2009" i="10"/>
  <c r="F2035" i="10"/>
  <c r="F1997" i="10"/>
  <c r="F1996" i="10"/>
  <c r="F1944" i="10"/>
  <c r="F2027" i="10"/>
  <c r="F2015" i="10"/>
  <c r="F1945" i="10"/>
  <c r="F1948" i="10"/>
  <c r="F1992" i="10"/>
  <c r="F1985" i="10"/>
  <c r="F1979" i="10"/>
  <c r="F1971" i="10"/>
  <c r="F1972" i="10"/>
  <c r="F2019" i="10"/>
  <c r="F1960" i="10"/>
  <c r="F1946" i="10"/>
  <c r="F1952" i="10"/>
  <c r="F1968" i="10"/>
  <c r="F1963" i="10"/>
  <c r="F2028" i="10"/>
  <c r="F1942" i="10"/>
  <c r="F1961" i="10"/>
  <c r="F2016" i="10"/>
  <c r="F2014" i="10"/>
  <c r="F2001" i="10"/>
  <c r="F1967" i="10"/>
  <c r="F2023" i="10"/>
  <c r="F2029" i="10"/>
  <c r="F1950" i="10"/>
  <c r="F1970" i="10"/>
  <c r="F1958" i="10"/>
  <c r="F1991" i="10"/>
  <c r="F1947" i="10"/>
  <c r="F2006" i="10"/>
  <c r="F2033" i="10"/>
  <c r="F1998" i="10"/>
  <c r="F1955" i="10"/>
  <c r="F2026" i="10"/>
  <c r="F2022" i="10"/>
  <c r="F1987" i="10"/>
  <c r="F1978" i="10"/>
  <c r="F2004" i="10"/>
  <c r="F1943" i="10"/>
  <c r="F1977" i="10"/>
  <c r="F2012" i="10"/>
  <c r="F1940" i="10"/>
  <c r="F1938" i="10"/>
  <c r="F1986" i="10"/>
  <c r="F2030" i="10"/>
  <c r="F1964" i="10"/>
  <c r="F2002" i="10"/>
  <c r="F1984" i="10"/>
  <c r="F2018" i="10"/>
  <c r="F2021" i="10"/>
  <c r="F2036" i="10"/>
  <c r="F1980" i="10"/>
  <c r="F1994" i="10"/>
  <c r="F2013" i="10"/>
  <c r="F1973" i="10"/>
  <c r="F2017" i="10"/>
  <c r="F1956" i="10"/>
  <c r="F1983" i="10"/>
  <c r="F2010" i="10"/>
  <c r="F2025" i="10"/>
  <c r="F1951" i="10"/>
  <c r="F1999" i="10"/>
  <c r="F1949" i="10"/>
  <c r="F1990" i="10"/>
  <c r="F1953" i="10"/>
  <c r="F1957" i="10"/>
  <c r="F2011" i="10"/>
  <c r="F1941" i="10"/>
  <c r="F2000" i="10"/>
  <c r="F1939" i="10"/>
  <c r="F2005" i="10"/>
  <c r="F1962" i="10"/>
  <c r="F1965" i="10"/>
  <c r="F1989" i="10"/>
  <c r="F1937" i="10"/>
  <c r="F1982" i="10"/>
  <c r="F1969" i="10"/>
  <c r="F1974" i="10"/>
  <c r="F2024" i="10"/>
  <c r="F1976" i="10"/>
  <c r="F1975" i="10"/>
  <c r="F2031" i="10"/>
  <c r="F2007" i="10"/>
  <c r="F1959" i="10"/>
  <c r="F2003" i="10"/>
  <c r="F1995" i="10"/>
  <c r="F2034" i="10"/>
  <c r="F2032" i="10"/>
  <c r="F1988" i="10"/>
  <c r="F2008" i="10"/>
  <c r="F2109" i="10"/>
  <c r="F2119" i="10"/>
  <c r="F2037" i="10"/>
  <c r="F2066" i="10"/>
  <c r="F2074" i="10"/>
  <c r="F2062" i="10"/>
  <c r="F2070" i="10"/>
  <c r="F2081" i="10"/>
  <c r="F2049" i="10"/>
  <c r="F2110" i="10"/>
  <c r="F2068" i="10"/>
  <c r="F2101" i="10"/>
  <c r="F2149" i="10"/>
  <c r="F2042" i="10"/>
  <c r="F2098" i="10"/>
  <c r="F2122" i="10"/>
  <c r="F2136" i="10"/>
  <c r="F2123" i="10"/>
  <c r="F2063" i="10"/>
  <c r="F2052" i="10"/>
  <c r="F2071" i="10"/>
  <c r="F2128" i="10"/>
  <c r="F2146" i="10"/>
  <c r="F2148" i="10"/>
  <c r="F2072" i="10"/>
  <c r="F2094" i="10"/>
  <c r="F2100" i="10"/>
  <c r="F2126" i="10"/>
  <c r="F2093" i="10"/>
  <c r="F2147" i="10"/>
  <c r="F2077" i="10"/>
  <c r="F2120" i="10"/>
  <c r="F2125" i="10"/>
  <c r="F2132" i="10"/>
  <c r="F2053" i="10"/>
  <c r="F2121" i="10"/>
  <c r="F2080" i="10"/>
  <c r="F2142" i="10"/>
  <c r="F2108" i="10"/>
  <c r="F2118" i="10"/>
  <c r="F2051" i="10"/>
  <c r="F2050" i="10"/>
  <c r="F2099" i="10"/>
  <c r="F2105" i="10"/>
  <c r="F2083" i="10"/>
  <c r="F2129" i="10"/>
  <c r="F2057" i="10"/>
  <c r="F2054" i="10"/>
  <c r="F2102" i="10"/>
  <c r="F2133" i="10"/>
  <c r="F2135" i="10"/>
  <c r="F2092" i="10"/>
  <c r="F2075" i="10"/>
  <c r="F2087" i="10"/>
  <c r="F2055" i="10"/>
  <c r="F2058" i="10"/>
  <c r="F2090" i="10"/>
  <c r="F2134" i="10"/>
  <c r="F2107" i="10"/>
  <c r="F2086" i="10"/>
  <c r="F2104" i="10"/>
  <c r="F2114" i="10"/>
  <c r="F2046" i="10"/>
  <c r="F2127" i="10"/>
  <c r="F2061" i="10"/>
  <c r="F2067" i="10"/>
  <c r="F2091" i="10"/>
  <c r="F2059" i="10"/>
  <c r="F2130" i="10"/>
  <c r="F2079" i="10"/>
  <c r="F2064" i="10"/>
  <c r="F2073" i="10"/>
  <c r="F2040" i="10"/>
  <c r="F2048" i="10"/>
  <c r="F2088" i="10"/>
  <c r="F2139" i="10"/>
  <c r="F2115" i="10"/>
  <c r="F2124" i="10"/>
  <c r="F2089" i="10"/>
  <c r="F2113" i="10"/>
  <c r="F2041" i="10"/>
  <c r="F2111" i="10"/>
  <c r="F2112" i="10"/>
  <c r="F2069" i="10"/>
  <c r="F2060" i="10"/>
  <c r="F2137" i="10"/>
  <c r="F2145" i="10"/>
  <c r="F2138" i="10"/>
  <c r="F2047" i="10"/>
  <c r="F2096" i="10"/>
  <c r="F2143" i="10"/>
  <c r="F2078" i="10"/>
  <c r="F2085" i="10"/>
  <c r="F2131" i="10"/>
  <c r="F2097" i="10"/>
  <c r="F2106" i="10"/>
  <c r="F2065" i="10"/>
  <c r="F2056" i="10"/>
  <c r="F2044" i="10"/>
  <c r="F2140" i="10"/>
  <c r="F2045" i="10"/>
  <c r="F2103" i="10"/>
  <c r="F2038" i="10"/>
  <c r="F2043" i="10"/>
  <c r="F2082" i="10"/>
  <c r="F2116" i="10"/>
  <c r="F2076" i="10"/>
  <c r="F2095" i="10"/>
  <c r="F2144" i="10"/>
  <c r="F2141" i="10"/>
  <c r="F2039" i="10"/>
  <c r="F2117" i="10"/>
  <c r="F2084" i="10"/>
  <c r="E2084" i="10"/>
  <c r="E2117" i="10"/>
  <c r="E2039" i="10"/>
  <c r="E2141" i="10"/>
  <c r="E2144" i="10"/>
  <c r="E2095" i="10"/>
  <c r="E2076" i="10"/>
  <c r="E2116" i="10"/>
  <c r="E2082" i="10"/>
  <c r="E2043" i="10"/>
  <c r="E2038" i="10"/>
  <c r="E2103" i="10"/>
  <c r="E2045" i="10"/>
  <c r="E2140" i="10"/>
  <c r="E2044" i="10"/>
  <c r="E2056" i="10"/>
  <c r="E2065" i="10"/>
  <c r="E2106" i="10"/>
  <c r="E2097" i="10"/>
  <c r="E2131" i="10"/>
  <c r="E2085" i="10"/>
  <c r="E2078" i="10"/>
  <c r="E2143" i="10"/>
  <c r="E2096" i="10"/>
  <c r="E2047" i="10"/>
  <c r="E2138" i="10"/>
  <c r="E2145" i="10"/>
  <c r="E2137" i="10"/>
  <c r="E2060" i="10"/>
  <c r="E2069" i="10"/>
  <c r="E2112" i="10"/>
  <c r="E2111" i="10"/>
  <c r="E2041" i="10"/>
  <c r="E2113" i="10"/>
  <c r="E2089" i="10"/>
  <c r="E2124" i="10"/>
  <c r="E2115" i="10"/>
  <c r="E2139" i="10"/>
  <c r="E2088" i="10"/>
  <c r="E2048" i="10"/>
  <c r="E2040" i="10"/>
  <c r="E2073" i="10"/>
  <c r="E2064" i="10"/>
  <c r="E2079" i="10"/>
  <c r="E2130" i="10"/>
  <c r="E2059" i="10"/>
  <c r="E2091" i="10"/>
  <c r="E2067" i="10"/>
  <c r="E2061" i="10"/>
  <c r="E2127" i="10"/>
  <c r="E2046" i="10"/>
  <c r="E2114" i="10"/>
  <c r="E2104" i="10"/>
  <c r="E2086" i="10"/>
  <c r="E2107" i="10"/>
  <c r="E2134" i="10"/>
  <c r="E2090" i="10"/>
  <c r="E2058" i="10"/>
  <c r="E2055" i="10"/>
  <c r="E2087" i="10"/>
  <c r="E2075" i="10"/>
  <c r="E2092" i="10"/>
  <c r="E2135" i="10"/>
  <c r="E2133" i="10"/>
  <c r="E2102" i="10"/>
  <c r="E2054" i="10"/>
  <c r="E2057" i="10"/>
  <c r="E2129" i="10"/>
  <c r="E2083" i="10"/>
  <c r="E2105" i="10"/>
  <c r="E2099" i="10"/>
  <c r="E2050" i="10"/>
  <c r="E2051" i="10"/>
  <c r="E2118" i="10"/>
  <c r="E2108" i="10"/>
  <c r="E2142" i="10"/>
  <c r="E2080" i="10"/>
  <c r="E2121" i="10"/>
  <c r="E2053" i="10"/>
  <c r="E2132" i="10"/>
  <c r="E2125" i="10"/>
  <c r="E2120" i="10"/>
  <c r="E2077" i="10"/>
  <c r="E2147" i="10"/>
  <c r="E2093" i="10"/>
  <c r="E2126" i="10"/>
  <c r="E2100" i="10"/>
  <c r="E2094" i="10"/>
  <c r="E2072" i="10"/>
  <c r="E2148" i="10"/>
  <c r="E2146" i="10"/>
  <c r="E2128" i="10"/>
  <c r="E2071" i="10"/>
  <c r="E2052" i="10"/>
  <c r="E2063" i="10"/>
  <c r="E2123" i="10"/>
  <c r="E2136" i="10"/>
  <c r="E2122" i="10"/>
  <c r="E2098" i="10"/>
  <c r="E2042" i="10"/>
  <c r="E2149" i="10"/>
  <c r="E2101" i="10"/>
  <c r="E2068" i="10"/>
  <c r="E2110" i="10"/>
  <c r="E2049" i="10"/>
  <c r="E2081" i="10"/>
  <c r="E2070" i="10"/>
  <c r="E2062" i="10"/>
  <c r="E2074" i="10"/>
  <c r="E2066" i="10"/>
  <c r="E2037" i="10"/>
  <c r="E2119" i="10"/>
  <c r="E2109" i="10"/>
  <c r="E2008" i="10"/>
  <c r="E1988" i="10"/>
  <c r="E2032" i="10"/>
  <c r="E2034" i="10"/>
  <c r="E1995" i="10"/>
  <c r="E2003" i="10"/>
  <c r="E1959" i="10"/>
  <c r="E2007" i="10"/>
  <c r="E2031" i="10"/>
  <c r="E1975" i="10"/>
  <c r="E1976" i="10"/>
  <c r="E2024" i="10"/>
  <c r="E1974" i="10"/>
  <c r="E1969" i="10"/>
  <c r="E1982" i="10"/>
  <c r="E1937" i="10"/>
  <c r="E1989" i="10"/>
  <c r="E1965" i="10"/>
  <c r="E1962" i="10"/>
  <c r="E2005" i="10"/>
  <c r="E1939" i="10"/>
  <c r="E2000" i="10"/>
  <c r="E1941" i="10"/>
  <c r="E2011" i="10"/>
  <c r="E1957" i="10"/>
  <c r="E1953" i="10"/>
  <c r="E1990" i="10"/>
  <c r="E1949" i="10"/>
  <c r="E1999" i="10"/>
  <c r="E1951" i="10"/>
  <c r="E2025" i="10"/>
  <c r="E2010" i="10"/>
  <c r="E1983" i="10"/>
  <c r="E1956" i="10"/>
  <c r="E2017" i="10"/>
  <c r="E1973" i="10"/>
  <c r="E2013" i="10"/>
  <c r="E1994" i="10"/>
  <c r="E1980" i="10"/>
  <c r="E2036" i="10"/>
  <c r="E2021" i="10"/>
  <c r="E2018" i="10"/>
  <c r="E1984" i="10"/>
  <c r="E2002" i="10"/>
  <c r="E1964" i="10"/>
  <c r="E2030" i="10"/>
  <c r="E1986" i="10"/>
  <c r="E1938" i="10"/>
  <c r="E1940" i="10"/>
  <c r="E2012" i="10"/>
  <c r="E1977" i="10"/>
  <c r="E1943" i="10"/>
  <c r="E2004" i="10"/>
  <c r="E1978" i="10"/>
  <c r="E1987" i="10"/>
  <c r="E2022" i="10"/>
  <c r="E2026" i="10"/>
  <c r="E1955" i="10"/>
  <c r="E1998" i="10"/>
  <c r="E2033" i="10"/>
  <c r="E2006" i="10"/>
  <c r="E1947" i="10"/>
  <c r="E1991" i="10"/>
  <c r="E1958" i="10"/>
  <c r="E1970" i="10"/>
  <c r="E1950" i="10"/>
  <c r="E2029" i="10"/>
  <c r="E2023" i="10"/>
  <c r="E1967" i="10"/>
  <c r="E2001" i="10"/>
  <c r="E2014" i="10"/>
  <c r="E2016" i="10"/>
  <c r="E1961" i="10"/>
  <c r="E1942" i="10"/>
  <c r="E2028" i="10"/>
  <c r="E1963" i="10"/>
  <c r="E1968" i="10"/>
  <c r="E1952" i="10"/>
  <c r="E1946" i="10"/>
  <c r="E1960" i="10"/>
  <c r="E2019" i="10"/>
  <c r="E1972" i="10"/>
  <c r="E1971" i="10"/>
  <c r="E1979" i="10"/>
  <c r="E1985" i="10"/>
  <c r="E1992" i="10"/>
  <c r="E1948" i="10"/>
  <c r="E1945" i="10"/>
  <c r="E2015" i="10"/>
  <c r="E2027" i="10"/>
  <c r="E1944" i="10"/>
  <c r="E1996" i="10"/>
  <c r="E1997" i="10"/>
  <c r="E2035" i="10"/>
  <c r="E2009" i="10"/>
  <c r="E1966" i="10"/>
  <c r="E1954" i="10"/>
  <c r="E1981" i="10"/>
  <c r="E2020" i="10"/>
  <c r="E1993" i="10"/>
  <c r="E1878" i="10"/>
  <c r="E1892" i="10"/>
  <c r="E1851" i="10"/>
  <c r="E1921" i="10"/>
  <c r="E1877" i="10"/>
  <c r="E1894" i="10"/>
  <c r="E1924" i="10"/>
  <c r="E1912" i="10"/>
  <c r="E1871" i="10"/>
  <c r="E1865" i="10"/>
  <c r="E1872" i="10"/>
  <c r="E1879" i="10"/>
  <c r="E1863" i="10"/>
  <c r="E1884" i="10"/>
  <c r="E1920" i="10"/>
  <c r="E1908" i="10"/>
  <c r="E1901" i="10"/>
  <c r="E1935" i="10"/>
  <c r="E1899" i="10"/>
  <c r="E1875" i="10"/>
  <c r="E1873" i="10"/>
  <c r="E1916" i="10"/>
  <c r="E1840" i="10"/>
  <c r="E1867" i="10"/>
  <c r="E1900" i="10"/>
  <c r="E1841" i="10"/>
  <c r="E1913" i="10"/>
  <c r="E1929" i="10"/>
  <c r="E1843" i="10"/>
  <c r="E1870" i="10"/>
  <c r="E1893" i="10"/>
  <c r="E1896" i="10"/>
  <c r="E1864" i="10"/>
  <c r="E1904" i="10"/>
  <c r="E1919" i="10"/>
  <c r="E1849" i="10"/>
  <c r="E1880" i="10"/>
  <c r="E1909" i="10"/>
  <c r="E1869" i="10"/>
  <c r="E1860" i="10"/>
  <c r="E1891" i="10"/>
  <c r="E1861" i="10"/>
  <c r="E1895" i="10"/>
  <c r="E1855" i="10"/>
  <c r="E1858" i="10"/>
  <c r="E1930" i="10"/>
  <c r="E1876" i="10"/>
  <c r="E1847" i="10"/>
  <c r="E1856" i="10"/>
  <c r="E1928" i="10"/>
  <c r="E1886" i="10"/>
  <c r="E1885" i="10"/>
  <c r="E1866" i="10"/>
  <c r="E1846" i="10"/>
  <c r="E1890" i="10"/>
  <c r="E1902" i="10"/>
  <c r="E1906" i="10"/>
  <c r="E1927" i="10"/>
  <c r="E1922" i="10"/>
  <c r="E1914" i="10"/>
  <c r="E1923" i="10"/>
  <c r="E1917" i="10"/>
  <c r="E1915" i="10"/>
  <c r="E1910" i="10"/>
  <c r="E1936" i="10"/>
  <c r="E1848" i="10"/>
  <c r="E1905" i="10"/>
  <c r="E1857" i="10"/>
  <c r="E1854" i="10"/>
  <c r="E1933" i="10"/>
  <c r="E1882" i="10"/>
  <c r="E1842" i="10"/>
  <c r="E1903" i="10"/>
  <c r="E1897" i="10"/>
  <c r="E1889" i="10"/>
  <c r="E1887" i="10"/>
  <c r="E1862" i="10"/>
  <c r="E1844" i="10"/>
  <c r="E1925" i="10"/>
  <c r="E1852" i="10"/>
  <c r="E1853" i="10"/>
  <c r="E1850" i="10"/>
  <c r="E1918" i="10"/>
  <c r="E1898" i="10"/>
  <c r="E1883" i="10"/>
  <c r="E1881" i="10"/>
  <c r="E1845" i="10"/>
  <c r="E1931" i="10"/>
  <c r="E1907" i="10"/>
  <c r="E1888" i="10"/>
  <c r="E1859" i="10"/>
  <c r="E1874" i="10"/>
  <c r="E1934" i="10"/>
  <c r="E1932" i="10"/>
  <c r="E1926" i="10"/>
  <c r="E1911" i="10"/>
  <c r="E1868" i="10"/>
  <c r="E1746" i="10"/>
  <c r="E1781" i="10"/>
  <c r="E1750" i="10"/>
  <c r="E1732" i="10"/>
  <c r="E1765" i="10"/>
  <c r="E1796" i="10"/>
  <c r="E1774" i="10"/>
  <c r="E1734" i="10"/>
  <c r="E1793" i="10"/>
  <c r="E1804" i="10"/>
  <c r="E1755" i="10"/>
  <c r="E1815" i="10"/>
  <c r="E1754" i="10"/>
  <c r="E1816" i="10"/>
  <c r="E1806" i="10"/>
  <c r="E1784" i="10"/>
  <c r="E1839" i="10"/>
  <c r="E1830" i="10"/>
  <c r="E1744" i="10"/>
  <c r="E1757" i="10"/>
  <c r="E1817" i="10"/>
  <c r="E1820" i="10"/>
  <c r="E1834" i="10"/>
  <c r="E1800" i="10"/>
  <c r="E1749" i="10"/>
  <c r="E1787" i="10"/>
  <c r="E1751" i="10"/>
  <c r="E1803" i="10"/>
  <c r="E1770" i="10"/>
  <c r="E1813" i="10"/>
  <c r="E1831" i="10"/>
  <c r="E1758" i="10"/>
  <c r="E1808" i="10"/>
  <c r="E1819" i="10"/>
  <c r="E1799" i="10"/>
  <c r="E1764" i="10"/>
  <c r="E1802" i="10"/>
  <c r="E1835" i="10"/>
  <c r="E1775" i="10"/>
  <c r="E1740" i="10"/>
  <c r="E1777" i="10"/>
  <c r="E1812" i="10"/>
  <c r="E1759" i="10"/>
  <c r="E1826" i="10"/>
  <c r="E1761" i="10"/>
  <c r="E1825" i="10"/>
  <c r="E1827" i="10"/>
  <c r="E1795" i="10"/>
  <c r="E1836" i="10"/>
  <c r="E1788" i="10"/>
  <c r="E1753" i="10"/>
  <c r="E1773" i="10"/>
  <c r="E1776" i="10"/>
  <c r="E1733" i="10"/>
  <c r="E1752" i="10"/>
  <c r="E1792" i="10"/>
  <c r="E1741" i="10"/>
  <c r="E1811" i="10"/>
  <c r="E1832" i="10"/>
  <c r="E1805" i="10"/>
  <c r="E1772" i="10"/>
  <c r="E1818" i="10"/>
  <c r="E1782" i="10"/>
  <c r="E1821" i="10"/>
  <c r="E1737" i="10"/>
  <c r="E1807" i="10"/>
  <c r="E1822" i="10"/>
  <c r="E1762" i="10"/>
  <c r="E1791" i="10"/>
  <c r="E1809" i="10"/>
  <c r="E1833" i="10"/>
  <c r="E1769" i="10"/>
  <c r="E1748" i="10"/>
  <c r="E1742" i="10"/>
  <c r="E1786" i="10"/>
  <c r="E1828" i="10"/>
  <c r="E1823" i="10"/>
  <c r="E1771" i="10"/>
  <c r="E1838" i="10"/>
  <c r="E1768" i="10"/>
  <c r="E1739" i="10"/>
  <c r="E1767" i="10"/>
  <c r="E1785" i="10"/>
  <c r="E1797" i="10"/>
  <c r="E1747" i="10"/>
  <c r="E1779" i="10"/>
  <c r="E1760" i="10"/>
  <c r="E1745" i="10"/>
  <c r="E1801" i="10"/>
  <c r="E1735" i="10"/>
  <c r="E1738" i="10"/>
  <c r="E1783" i="10"/>
  <c r="E1790" i="10"/>
  <c r="E1763" i="10"/>
  <c r="E1829" i="10"/>
  <c r="E1756" i="10"/>
  <c r="E1810" i="10"/>
  <c r="E1824" i="10"/>
  <c r="E1814" i="10"/>
  <c r="E1837" i="10"/>
  <c r="E1794" i="10"/>
  <c r="E1798" i="10"/>
  <c r="E1736" i="10"/>
  <c r="E1743" i="10"/>
  <c r="E1780" i="10"/>
  <c r="E1789" i="10"/>
  <c r="E1766" i="10"/>
  <c r="E1778" i="10"/>
  <c r="E1714" i="10"/>
  <c r="E1652" i="10"/>
  <c r="E1680" i="10"/>
  <c r="E1676" i="10"/>
  <c r="E1723" i="10"/>
  <c r="E1656" i="10"/>
  <c r="E1641" i="10"/>
  <c r="E1622" i="10"/>
  <c r="E1687" i="10"/>
  <c r="E1637" i="10"/>
  <c r="E1645" i="10"/>
  <c r="E1716" i="10"/>
  <c r="E1627" i="10"/>
  <c r="E1668" i="10"/>
  <c r="E1647" i="10"/>
  <c r="E1717" i="10"/>
  <c r="E1639" i="10"/>
  <c r="E1696" i="10"/>
  <c r="E1673" i="10"/>
  <c r="E1648" i="10"/>
  <c r="E1726" i="10"/>
  <c r="E1686" i="10"/>
  <c r="E1697" i="10"/>
  <c r="E1628" i="10"/>
  <c r="E1693" i="10"/>
  <c r="E1630" i="10"/>
  <c r="E1685" i="10"/>
  <c r="E1728" i="10"/>
  <c r="E1664" i="10"/>
  <c r="E1725" i="10"/>
  <c r="E1731" i="10"/>
  <c r="E1679" i="10"/>
  <c r="E1707" i="10"/>
  <c r="E1730" i="10"/>
  <c r="E1688" i="10"/>
  <c r="E1655" i="10"/>
  <c r="E1674" i="10"/>
  <c r="E1724" i="10"/>
  <c r="E1666" i="10"/>
  <c r="E1650" i="10"/>
  <c r="E1640" i="10"/>
  <c r="E1719" i="10"/>
  <c r="E1709" i="10"/>
  <c r="E1718" i="10"/>
  <c r="E1710" i="10"/>
  <c r="E1651" i="10"/>
  <c r="E1633" i="10"/>
  <c r="E1694" i="10"/>
  <c r="E1715" i="10"/>
  <c r="E1631" i="10"/>
  <c r="E1638" i="10"/>
  <c r="E1643" i="10"/>
  <c r="E1644" i="10"/>
  <c r="E1629" i="10"/>
  <c r="E1649" i="10"/>
  <c r="E1711" i="10"/>
  <c r="E1642" i="10"/>
  <c r="E1713" i="10"/>
  <c r="E1729" i="10"/>
  <c r="E1670" i="10"/>
  <c r="E1657" i="10"/>
  <c r="E1654" i="10"/>
  <c r="E1684" i="10"/>
  <c r="E1660" i="10"/>
  <c r="E1634" i="10"/>
  <c r="E1700" i="10"/>
  <c r="E1624" i="10"/>
  <c r="E1659" i="10"/>
  <c r="E1623" i="10"/>
  <c r="E1675" i="10"/>
  <c r="E1626" i="10"/>
  <c r="E1671" i="10"/>
  <c r="E1708" i="10"/>
  <c r="E1677" i="10"/>
  <c r="E1699" i="10"/>
  <c r="E1722" i="10"/>
  <c r="E1672" i="10"/>
  <c r="E1667" i="10"/>
  <c r="E1653" i="10"/>
  <c r="E1669" i="10"/>
  <c r="E1695" i="10"/>
  <c r="E1698" i="10"/>
  <c r="E1702" i="10"/>
  <c r="E1683" i="10"/>
  <c r="E1689" i="10"/>
  <c r="E1692" i="10"/>
  <c r="E1704" i="10"/>
  <c r="E1665" i="10"/>
  <c r="E1662" i="10"/>
  <c r="E1706" i="10"/>
  <c r="E1635" i="10"/>
  <c r="E1625" i="10"/>
  <c r="E1721" i="10"/>
  <c r="E1703" i="10"/>
  <c r="E1646" i="10"/>
  <c r="E1705" i="10"/>
  <c r="E1691" i="10"/>
  <c r="E1663" i="10"/>
  <c r="E1690" i="10"/>
  <c r="E1678" i="10"/>
  <c r="E1727" i="10"/>
  <c r="E1712" i="10"/>
  <c r="E1720" i="10"/>
  <c r="E1636" i="10"/>
  <c r="E1701" i="10"/>
  <c r="E1658" i="10"/>
  <c r="E1682" i="10"/>
  <c r="E1681" i="10"/>
  <c r="E1632" i="10"/>
  <c r="E1661" i="10"/>
  <c r="E1519" i="10"/>
  <c r="E1542" i="10"/>
  <c r="E1607" i="10"/>
  <c r="E1517" i="10"/>
  <c r="E1518" i="10"/>
  <c r="E1567" i="10"/>
  <c r="E1579" i="10"/>
  <c r="E1565" i="10"/>
  <c r="E1526" i="10"/>
  <c r="E1609" i="10"/>
  <c r="E1549" i="10"/>
  <c r="E1558" i="10"/>
  <c r="E1546" i="10"/>
  <c r="E1553" i="10"/>
  <c r="E1589" i="10"/>
  <c r="E1616" i="10"/>
  <c r="E1539" i="10"/>
  <c r="E1529" i="10"/>
  <c r="E1533" i="10"/>
  <c r="E1552" i="10"/>
  <c r="E1538" i="10"/>
  <c r="E1569" i="10"/>
  <c r="E1578" i="10"/>
  <c r="E1612" i="10"/>
  <c r="E1515" i="10"/>
  <c r="E1520" i="10"/>
  <c r="E1530" i="10"/>
  <c r="E1597" i="10"/>
  <c r="E1596" i="10"/>
  <c r="E1551" i="10"/>
  <c r="E1582" i="10"/>
  <c r="E1521" i="10"/>
  <c r="E1610" i="10"/>
  <c r="E1535" i="10"/>
  <c r="E1536" i="10"/>
  <c r="E1606" i="10"/>
  <c r="E1600" i="10"/>
  <c r="E1602" i="10"/>
  <c r="E1601" i="10"/>
  <c r="E1586" i="10"/>
  <c r="E1619" i="10"/>
  <c r="E1544" i="10"/>
  <c r="E1555" i="10"/>
  <c r="E1554" i="10"/>
  <c r="E1570" i="10"/>
  <c r="E1523" i="10"/>
  <c r="E1613" i="10"/>
  <c r="E1560" i="10"/>
  <c r="E1557" i="10"/>
  <c r="E1574" i="10"/>
  <c r="E1540" i="10"/>
  <c r="E1588" i="10"/>
  <c r="E1599" i="10"/>
  <c r="E1603" i="10"/>
  <c r="E1550" i="10"/>
  <c r="E1598" i="10"/>
  <c r="E1564" i="10"/>
  <c r="E1611" i="10"/>
  <c r="E1547" i="10"/>
  <c r="E1516" i="10"/>
  <c r="E1617" i="10"/>
  <c r="E1581" i="10"/>
  <c r="E1585" i="10"/>
  <c r="E1580" i="10"/>
  <c r="E1575" i="10"/>
  <c r="E1604" i="10"/>
  <c r="E1571" i="10"/>
  <c r="E1620" i="10"/>
  <c r="E1618" i="10"/>
  <c r="E1524" i="10"/>
  <c r="E1527" i="10"/>
  <c r="E1522" i="10"/>
  <c r="E1561" i="10"/>
  <c r="E1532" i="10"/>
  <c r="E1525" i="10"/>
  <c r="E1543" i="10"/>
  <c r="E1614" i="10"/>
  <c r="E1534" i="10"/>
  <c r="E1562" i="10"/>
  <c r="E1556" i="10"/>
  <c r="E1537" i="10"/>
  <c r="E1513" i="10"/>
  <c r="E1595" i="10"/>
  <c r="E1514" i="10"/>
  <c r="E1583" i="10"/>
  <c r="E1587" i="10"/>
  <c r="E1572" i="10"/>
  <c r="E1545" i="10"/>
  <c r="E1531" i="10"/>
  <c r="E1577" i="10"/>
  <c r="E1615" i="10"/>
  <c r="E1605" i="10"/>
  <c r="E1608" i="10"/>
  <c r="E1559" i="10"/>
  <c r="E1568" i="10"/>
  <c r="E1573" i="10"/>
  <c r="E1621" i="10"/>
  <c r="E1563" i="10"/>
  <c r="E1566" i="10"/>
  <c r="E1593" i="10"/>
  <c r="E1590" i="10"/>
  <c r="E1576" i="10"/>
  <c r="E1592" i="10"/>
  <c r="E1528" i="10"/>
  <c r="E1541" i="10"/>
  <c r="E1594" i="10"/>
  <c r="E1548" i="10"/>
  <c r="E1584" i="10"/>
  <c r="E1591" i="10"/>
  <c r="E1485" i="10"/>
  <c r="E1510" i="10"/>
  <c r="E1454" i="10"/>
  <c r="E1439" i="10"/>
  <c r="E1437" i="10"/>
  <c r="E1448" i="10"/>
  <c r="E1507" i="10"/>
  <c r="E1427" i="10"/>
  <c r="E1461" i="10"/>
  <c r="E1456" i="10"/>
  <c r="E1415" i="10"/>
  <c r="E1457" i="10"/>
  <c r="E1436" i="10"/>
  <c r="E1491" i="10"/>
  <c r="E1441" i="10"/>
  <c r="E1497" i="10"/>
  <c r="E1490" i="10"/>
  <c r="E1452" i="10"/>
  <c r="E1471" i="10"/>
  <c r="E1418" i="10"/>
  <c r="E1482" i="10"/>
  <c r="E1470" i="10"/>
  <c r="E1512" i="10"/>
  <c r="E1440" i="10"/>
  <c r="E1429" i="10"/>
  <c r="E1486" i="10"/>
  <c r="E1442" i="10"/>
  <c r="E1467" i="10"/>
  <c r="E1504" i="10"/>
  <c r="E1431" i="10"/>
  <c r="E1443" i="10"/>
  <c r="E1474" i="10"/>
  <c r="E1420" i="10"/>
  <c r="E1462" i="10"/>
  <c r="E1503" i="10"/>
  <c r="E1438" i="10"/>
  <c r="E1453" i="10"/>
  <c r="E1495" i="10"/>
  <c r="E1444" i="10"/>
  <c r="E1446" i="10"/>
  <c r="E1475" i="10"/>
  <c r="E1417" i="10"/>
  <c r="E1480" i="10"/>
  <c r="E1430" i="10"/>
  <c r="E1423" i="10"/>
  <c r="E1426" i="10"/>
  <c r="E1472" i="10"/>
  <c r="E1458" i="10"/>
  <c r="E1435" i="10"/>
  <c r="E1501" i="10"/>
  <c r="E1479" i="10"/>
  <c r="E1502" i="10"/>
  <c r="E1460" i="10"/>
  <c r="E1484" i="10"/>
  <c r="E1506" i="10"/>
  <c r="E1414" i="10"/>
  <c r="E1509" i="10"/>
  <c r="E1489" i="10"/>
  <c r="E1445" i="10"/>
  <c r="E1508" i="10"/>
  <c r="E1425" i="10"/>
  <c r="E1421" i="10"/>
  <c r="E1492" i="10"/>
  <c r="E1465" i="10"/>
  <c r="E1496" i="10"/>
  <c r="E1473" i="10"/>
  <c r="E1499" i="10"/>
  <c r="E1505" i="10"/>
  <c r="E1468" i="10"/>
  <c r="E1459" i="10"/>
  <c r="E1498" i="10"/>
  <c r="E1434" i="10"/>
  <c r="E1450" i="10"/>
  <c r="E1481" i="10"/>
  <c r="E1487" i="10"/>
  <c r="E1494" i="10"/>
  <c r="E1493" i="10"/>
  <c r="E1476" i="10"/>
  <c r="E1478" i="10"/>
  <c r="E1464" i="10"/>
  <c r="E1416" i="10"/>
  <c r="E1488" i="10"/>
  <c r="E1433" i="10"/>
  <c r="E1428" i="10"/>
  <c r="E1511" i="10"/>
  <c r="E1422" i="10"/>
  <c r="E1466" i="10"/>
  <c r="E1432" i="10"/>
  <c r="E1455" i="10"/>
  <c r="E1424" i="10"/>
  <c r="E1483" i="10"/>
  <c r="E1447" i="10"/>
  <c r="E1451" i="10"/>
  <c r="E1477" i="10"/>
  <c r="E1419" i="10"/>
  <c r="E1500" i="10"/>
  <c r="E1449" i="10"/>
  <c r="E1469" i="10"/>
  <c r="E1463" i="10"/>
  <c r="E1388" i="10"/>
  <c r="E1364" i="10"/>
  <c r="E1347" i="10"/>
  <c r="E1402" i="10"/>
  <c r="E1381" i="10"/>
  <c r="E1317" i="10"/>
  <c r="E1391" i="10"/>
  <c r="E1362" i="10"/>
  <c r="E1322" i="10"/>
  <c r="E1318" i="10"/>
  <c r="E1377" i="10"/>
  <c r="E1321" i="10"/>
  <c r="E1354" i="10"/>
  <c r="E1387" i="10"/>
  <c r="E1337" i="10"/>
  <c r="E1333" i="10"/>
  <c r="E1385" i="10"/>
  <c r="E1360" i="10"/>
  <c r="E1348" i="10"/>
  <c r="E1340" i="10"/>
  <c r="E1382" i="10"/>
  <c r="E1341" i="10"/>
  <c r="E1404" i="10"/>
  <c r="E1327" i="10"/>
  <c r="E1401" i="10"/>
  <c r="E1383" i="10"/>
  <c r="E1396" i="10"/>
  <c r="E1367" i="10"/>
  <c r="E1405" i="10"/>
  <c r="E1368" i="10"/>
  <c r="E1353" i="10"/>
  <c r="E1409" i="10"/>
  <c r="E1343" i="10"/>
  <c r="E1356" i="10"/>
  <c r="E1394" i="10"/>
  <c r="E1365" i="10"/>
  <c r="E1411" i="10"/>
  <c r="E1380" i="10"/>
  <c r="E1363" i="10"/>
  <c r="E1400" i="10"/>
  <c r="E1331" i="10"/>
  <c r="E1395" i="10"/>
  <c r="E1338" i="10"/>
  <c r="E1319" i="10"/>
  <c r="E1334" i="10"/>
  <c r="E1345" i="10"/>
  <c r="E1378" i="10"/>
  <c r="E1335" i="10"/>
  <c r="E1370" i="10"/>
  <c r="E1389" i="10"/>
  <c r="E1399" i="10"/>
  <c r="E1344" i="10"/>
  <c r="E1407" i="10"/>
  <c r="E1355" i="10"/>
  <c r="E1386" i="10"/>
  <c r="E1328" i="10"/>
  <c r="E1359" i="10"/>
  <c r="E1412" i="10"/>
  <c r="E1408" i="10"/>
  <c r="E1413" i="10"/>
  <c r="E1323" i="10"/>
  <c r="E1336" i="10"/>
  <c r="E1351" i="10"/>
  <c r="E1392" i="10"/>
  <c r="E1397" i="10"/>
  <c r="E1371" i="10"/>
  <c r="E1320" i="10"/>
  <c r="E1390" i="10"/>
  <c r="E1346" i="10"/>
  <c r="E1357" i="10"/>
  <c r="E1406" i="10"/>
  <c r="E1374" i="10"/>
  <c r="E1330" i="10"/>
  <c r="E1384" i="10"/>
  <c r="E1366" i="10"/>
  <c r="E1369" i="10"/>
  <c r="E1329" i="10"/>
  <c r="E1326" i="10"/>
  <c r="E1373" i="10"/>
  <c r="E1410" i="10"/>
  <c r="E1358" i="10"/>
  <c r="E1375" i="10"/>
  <c r="E1332" i="10"/>
  <c r="E1393" i="10"/>
  <c r="E1372" i="10"/>
  <c r="E1325" i="10"/>
  <c r="E1379" i="10"/>
  <c r="E1342" i="10"/>
  <c r="E1349" i="10"/>
  <c r="E1350" i="10"/>
  <c r="E1361" i="10"/>
  <c r="E1376" i="10"/>
  <c r="E1352" i="10"/>
  <c r="E1324" i="10"/>
  <c r="E1398" i="10"/>
  <c r="E1403" i="10"/>
  <c r="E1339" i="10"/>
  <c r="E1249" i="10"/>
  <c r="E1217" i="10"/>
  <c r="E1246" i="10"/>
  <c r="E1297" i="10"/>
  <c r="E1274" i="10"/>
  <c r="E1275" i="10"/>
  <c r="E1288" i="10"/>
  <c r="E1293" i="10"/>
  <c r="E1237" i="10"/>
  <c r="E1311" i="10"/>
  <c r="E1238" i="10"/>
  <c r="E1282" i="10"/>
  <c r="E1256" i="10"/>
  <c r="E1225" i="10"/>
  <c r="E1262" i="10"/>
  <c r="E1264" i="10"/>
  <c r="E1228" i="10"/>
  <c r="E1229" i="10"/>
  <c r="E1258" i="10"/>
  <c r="E1250" i="10"/>
  <c r="E1313" i="10"/>
  <c r="E1284" i="10"/>
  <c r="E1218" i="10"/>
  <c r="E1303" i="10"/>
  <c r="E1266" i="10"/>
  <c r="E1309" i="10"/>
  <c r="E1278" i="10"/>
  <c r="E1301" i="10"/>
  <c r="E1252" i="10"/>
  <c r="E1270" i="10"/>
  <c r="E1305" i="10"/>
  <c r="E1234" i="10"/>
  <c r="E1269" i="10"/>
  <c r="E1280" i="10"/>
  <c r="E1267" i="10"/>
  <c r="E1312" i="10"/>
  <c r="E1298" i="10"/>
  <c r="E1315" i="10"/>
  <c r="E1263" i="10"/>
  <c r="E1307" i="10"/>
  <c r="E1260" i="10"/>
  <c r="E1257" i="10"/>
  <c r="E1287" i="10"/>
  <c r="E1223" i="10"/>
  <c r="E1235" i="10"/>
  <c r="E1254" i="10"/>
  <c r="E1276" i="10"/>
  <c r="E1236" i="10"/>
  <c r="E1255" i="10"/>
  <c r="E1300" i="10"/>
  <c r="E1308" i="10"/>
  <c r="E1273" i="10"/>
  <c r="E1242" i="10"/>
  <c r="E1285" i="10"/>
  <c r="E1294" i="10"/>
  <c r="E1299" i="10"/>
  <c r="E1291" i="10"/>
  <c r="E1247" i="10"/>
  <c r="E1219" i="10"/>
  <c r="E1245" i="10"/>
  <c r="E1277" i="10"/>
  <c r="E1233" i="10"/>
  <c r="E1281" i="10"/>
  <c r="E1248" i="10"/>
  <c r="E1268" i="10"/>
  <c r="E1295" i="10"/>
  <c r="E1253" i="10"/>
  <c r="E1314" i="10"/>
  <c r="E1221" i="10"/>
  <c r="E1290" i="10"/>
  <c r="E1271" i="10"/>
  <c r="E1239" i="10"/>
  <c r="E1310" i="10"/>
  <c r="E1241" i="10"/>
  <c r="E1306" i="10"/>
  <c r="E1292" i="10"/>
  <c r="E1251" i="10"/>
  <c r="E1227" i="10"/>
  <c r="E1220" i="10"/>
  <c r="E1272" i="10"/>
  <c r="E1265" i="10"/>
  <c r="E1231" i="10"/>
  <c r="E1244" i="10"/>
  <c r="E1240" i="10"/>
  <c r="E1279" i="10"/>
  <c r="E1259" i="10"/>
  <c r="E1296" i="10"/>
  <c r="E1304" i="10"/>
  <c r="E1243" i="10"/>
  <c r="E1286" i="10"/>
  <c r="E1316" i="10"/>
  <c r="E1222" i="10"/>
  <c r="E1302" i="10"/>
  <c r="E1232" i="10"/>
  <c r="E1224" i="10"/>
  <c r="E1261" i="10"/>
  <c r="E1283" i="10"/>
  <c r="E1230" i="10"/>
  <c r="E1289" i="10"/>
  <c r="E1226" i="10"/>
  <c r="E1146" i="10"/>
  <c r="E1192" i="10"/>
  <c r="E1175" i="10"/>
  <c r="E1185" i="10"/>
  <c r="E1198" i="10"/>
  <c r="E1180" i="10"/>
  <c r="E1214" i="10"/>
  <c r="E1169" i="10"/>
  <c r="E1172" i="10"/>
  <c r="E1204" i="10"/>
  <c r="E1196" i="10"/>
  <c r="E1181" i="10"/>
  <c r="E1165" i="10"/>
  <c r="E1159" i="10"/>
  <c r="E1139" i="10"/>
  <c r="E1206" i="10"/>
  <c r="E1164" i="10"/>
  <c r="E1148" i="10"/>
  <c r="E1149" i="10"/>
  <c r="E1167" i="10"/>
  <c r="E1128" i="10"/>
  <c r="E1155" i="10"/>
  <c r="E1130" i="10"/>
  <c r="E1171" i="10"/>
  <c r="E1144" i="10"/>
  <c r="E1208" i="10"/>
  <c r="E1136" i="10"/>
  <c r="E1207" i="10"/>
  <c r="E1190" i="10"/>
  <c r="E1141" i="10"/>
  <c r="E1194" i="10"/>
  <c r="E1160" i="10"/>
  <c r="E1183" i="10"/>
  <c r="E1216" i="10"/>
  <c r="E1142" i="10"/>
  <c r="E1201" i="10"/>
  <c r="E1213" i="10"/>
  <c r="E1123" i="10"/>
  <c r="E1179" i="10"/>
  <c r="E1191" i="10"/>
  <c r="E1182" i="10"/>
  <c r="E1189" i="10"/>
  <c r="E1193" i="10"/>
  <c r="E1202" i="10"/>
  <c r="E1178" i="10"/>
  <c r="E1150" i="10"/>
  <c r="E1210" i="10"/>
  <c r="E1132" i="10"/>
  <c r="E1154" i="10"/>
  <c r="E1129" i="10"/>
  <c r="E1200" i="10"/>
  <c r="E1195" i="10"/>
  <c r="E1143" i="10"/>
  <c r="E1177" i="10"/>
  <c r="E1187" i="10"/>
  <c r="E1212" i="10"/>
  <c r="E1120" i="10"/>
  <c r="E1125" i="10"/>
  <c r="E1161" i="10"/>
  <c r="E1184" i="10"/>
  <c r="E1138" i="10"/>
  <c r="E1137" i="10"/>
  <c r="E1173" i="10"/>
  <c r="E1147" i="10"/>
  <c r="E1133" i="10"/>
  <c r="E1158" i="10"/>
  <c r="E1199" i="10"/>
  <c r="E1122" i="10"/>
  <c r="E1157" i="10"/>
  <c r="E1118" i="10"/>
  <c r="E1145" i="10"/>
  <c r="E1188" i="10"/>
  <c r="E1209" i="10"/>
  <c r="E1140" i="10"/>
  <c r="E1211" i="10"/>
  <c r="E1153" i="10"/>
  <c r="E1163" i="10"/>
  <c r="E1152" i="10"/>
  <c r="E1162" i="10"/>
  <c r="E1151" i="10"/>
  <c r="E1166" i="10"/>
  <c r="E1131" i="10"/>
  <c r="E1135" i="10"/>
  <c r="E1124" i="10"/>
  <c r="E1121" i="10"/>
  <c r="E1127" i="10"/>
  <c r="E1205" i="10"/>
  <c r="E1174" i="10"/>
  <c r="E1126" i="10"/>
  <c r="E1203" i="10"/>
  <c r="E1170" i="10"/>
  <c r="E1168" i="10"/>
  <c r="E1176" i="10"/>
  <c r="E1197" i="10"/>
  <c r="E1134" i="10"/>
  <c r="E1156" i="10"/>
  <c r="E1215" i="10"/>
  <c r="E1119" i="10"/>
  <c r="E1186" i="10"/>
  <c r="E1113" i="10"/>
  <c r="E1015" i="10"/>
  <c r="E1104" i="10"/>
  <c r="E1075" i="10"/>
  <c r="E1085" i="10"/>
  <c r="E1099" i="10"/>
  <c r="E1019" i="10"/>
  <c r="E1039" i="10"/>
  <c r="E1047" i="10"/>
  <c r="E1028" i="10"/>
  <c r="E1078" i="10"/>
  <c r="E1103" i="10"/>
  <c r="E1106" i="10"/>
  <c r="E1040" i="10"/>
  <c r="E1014" i="10"/>
  <c r="E1072" i="10"/>
  <c r="E1060" i="10"/>
  <c r="E1050" i="10"/>
  <c r="E1043" i="10"/>
  <c r="E1041" i="10"/>
  <c r="E1029" i="10"/>
  <c r="E1088" i="10"/>
  <c r="E1091" i="10"/>
  <c r="E1082" i="10"/>
  <c r="E1101" i="10"/>
  <c r="E1069" i="10"/>
  <c r="E1098" i="10"/>
  <c r="E1017" i="10"/>
  <c r="E1117" i="10"/>
  <c r="E1051" i="10"/>
  <c r="E1049" i="10"/>
  <c r="E1031" i="10"/>
  <c r="E1089" i="10"/>
  <c r="E1034" i="10"/>
  <c r="E1077" i="10"/>
  <c r="E1112" i="10"/>
  <c r="E1063" i="10"/>
  <c r="E1076" i="10"/>
  <c r="E1108" i="10"/>
  <c r="E1053" i="10"/>
  <c r="E1100" i="10"/>
  <c r="E1079" i="10"/>
  <c r="E1102" i="10"/>
  <c r="E1093" i="10"/>
  <c r="E1064" i="10"/>
  <c r="E1044" i="10"/>
  <c r="E1012" i="10"/>
  <c r="E1046" i="10"/>
  <c r="E1086" i="10"/>
  <c r="E1114" i="10"/>
  <c r="E1032" i="10"/>
  <c r="E1013" i="10"/>
  <c r="E1030" i="10"/>
  <c r="E1105" i="10"/>
  <c r="E1084" i="10"/>
  <c r="E1097" i="10"/>
  <c r="E1021" i="10"/>
  <c r="E1080" i="10"/>
  <c r="E1016" i="10"/>
  <c r="E1068" i="10"/>
  <c r="E1055" i="10"/>
  <c r="E1056" i="10"/>
  <c r="E1023" i="10"/>
  <c r="E1110" i="10"/>
  <c r="E1061" i="10"/>
  <c r="E1111" i="10"/>
  <c r="E1087" i="10"/>
  <c r="E1058" i="10"/>
  <c r="E1038" i="10"/>
  <c r="E1062" i="10"/>
  <c r="E1042" i="10"/>
  <c r="E1096" i="10"/>
  <c r="E1020" i="10"/>
  <c r="E1059" i="10"/>
  <c r="E1024" i="10"/>
  <c r="E1070" i="10"/>
  <c r="E1071" i="10"/>
  <c r="E1092" i="10"/>
  <c r="E1090" i="10"/>
  <c r="E1057" i="10"/>
  <c r="E1107" i="10"/>
  <c r="E1067" i="10"/>
  <c r="E1022" i="10"/>
  <c r="E1025" i="10"/>
  <c r="E1027" i="10"/>
  <c r="E1115" i="10"/>
  <c r="E1052" i="10"/>
  <c r="E1094" i="10"/>
  <c r="E1018" i="10"/>
  <c r="E1045" i="10"/>
  <c r="E1026" i="10"/>
  <c r="E1109" i="10"/>
  <c r="E1074" i="10"/>
  <c r="E1035" i="10"/>
  <c r="E1033" i="10"/>
  <c r="E1095" i="10"/>
  <c r="E1081" i="10"/>
  <c r="E1054" i="10"/>
  <c r="E1066" i="10"/>
  <c r="E1065" i="10"/>
  <c r="E1048" i="10"/>
  <c r="E1116" i="10"/>
  <c r="E1037" i="10"/>
  <c r="E1036" i="10"/>
  <c r="E1073" i="10"/>
  <c r="E1083" i="10"/>
  <c r="E943" i="10"/>
  <c r="E958" i="10"/>
  <c r="E941" i="10"/>
  <c r="E970" i="10"/>
  <c r="E963" i="10"/>
  <c r="E947" i="10"/>
  <c r="E957" i="10"/>
  <c r="E1010" i="10"/>
  <c r="E916" i="10"/>
  <c r="E918" i="10"/>
  <c r="E939" i="10"/>
  <c r="E983" i="10"/>
  <c r="E927" i="10"/>
  <c r="E979" i="10"/>
  <c r="E978" i="10"/>
  <c r="E1006" i="10"/>
  <c r="E1002" i="10"/>
  <c r="E960" i="10"/>
  <c r="E988" i="10"/>
  <c r="E968" i="10"/>
  <c r="E975" i="10"/>
  <c r="E1009" i="10"/>
  <c r="E997" i="10"/>
  <c r="E980" i="10"/>
  <c r="E929" i="10"/>
  <c r="E984" i="10"/>
  <c r="E1007" i="10"/>
  <c r="E949" i="10"/>
  <c r="E952" i="10"/>
  <c r="E986" i="10"/>
  <c r="E995" i="10"/>
  <c r="E915" i="10"/>
  <c r="E926" i="10"/>
  <c r="E919" i="10"/>
  <c r="E972" i="10"/>
  <c r="E911" i="10"/>
  <c r="E956" i="10"/>
  <c r="E937" i="10"/>
  <c r="E912" i="10"/>
  <c r="E991" i="10"/>
  <c r="E931" i="10"/>
  <c r="E977" i="10"/>
  <c r="E942" i="10"/>
  <c r="E913" i="10"/>
  <c r="E924" i="10"/>
  <c r="E945" i="10"/>
  <c r="E935" i="10"/>
  <c r="E976" i="10"/>
  <c r="E965" i="10"/>
  <c r="E921" i="10"/>
  <c r="E940" i="10"/>
  <c r="E994" i="10"/>
  <c r="E923" i="10"/>
  <c r="E971" i="10"/>
  <c r="E925" i="10"/>
  <c r="E922" i="10"/>
  <c r="E998" i="10"/>
  <c r="E1004" i="10"/>
  <c r="E992" i="10"/>
  <c r="E996" i="10"/>
  <c r="E946" i="10"/>
  <c r="E966" i="10"/>
  <c r="E954" i="10"/>
  <c r="E985" i="10"/>
  <c r="E1001" i="10"/>
  <c r="E938" i="10"/>
  <c r="E1000" i="10"/>
  <c r="E955" i="10"/>
  <c r="E1011" i="10"/>
  <c r="E928" i="10"/>
  <c r="E993" i="10"/>
  <c r="E961" i="10"/>
  <c r="E959" i="10"/>
  <c r="E953" i="10"/>
  <c r="E920" i="10"/>
  <c r="E962" i="10"/>
  <c r="E973" i="10"/>
  <c r="E982" i="10"/>
  <c r="E974" i="10"/>
  <c r="E1008" i="10"/>
  <c r="E914" i="10"/>
  <c r="E1003" i="10"/>
  <c r="E934" i="10"/>
  <c r="E932" i="10"/>
  <c r="E951" i="10"/>
  <c r="E964" i="10"/>
  <c r="E967" i="10"/>
  <c r="E917" i="10"/>
  <c r="E987" i="10"/>
  <c r="E989" i="10"/>
  <c r="E969" i="10"/>
  <c r="E936" i="10"/>
  <c r="E910" i="10"/>
  <c r="E944" i="10"/>
  <c r="E981" i="10"/>
  <c r="E948" i="10"/>
  <c r="E930" i="10"/>
  <c r="E999" i="10"/>
  <c r="E1005" i="10"/>
  <c r="E950" i="10"/>
  <c r="E990" i="10"/>
  <c r="E933" i="10"/>
  <c r="E818" i="10"/>
  <c r="E877" i="10"/>
  <c r="E864" i="10"/>
  <c r="E870" i="10"/>
  <c r="E829" i="10"/>
  <c r="E831" i="10"/>
  <c r="E857" i="10"/>
  <c r="E906" i="10"/>
  <c r="E895" i="10"/>
  <c r="E878" i="10"/>
  <c r="E840" i="10"/>
  <c r="E849" i="10"/>
  <c r="E884" i="10"/>
  <c r="E848" i="10"/>
  <c r="E834" i="10"/>
  <c r="E874" i="10"/>
  <c r="E883" i="10"/>
  <c r="E899" i="10"/>
  <c r="E866" i="10"/>
  <c r="E826" i="10"/>
  <c r="E896" i="10"/>
  <c r="E837" i="10"/>
  <c r="E880" i="10"/>
  <c r="E847" i="10"/>
  <c r="E854" i="10"/>
  <c r="E828" i="10"/>
  <c r="E887" i="10"/>
  <c r="E825" i="10"/>
  <c r="E832" i="10"/>
  <c r="E855" i="10"/>
  <c r="E892" i="10"/>
  <c r="E901" i="10"/>
  <c r="E830" i="10"/>
  <c r="E890" i="10"/>
  <c r="E824" i="10"/>
  <c r="E852" i="10"/>
  <c r="E827" i="10"/>
  <c r="E858" i="10"/>
  <c r="E903" i="10"/>
  <c r="E839" i="10"/>
  <c r="E817" i="10"/>
  <c r="E861" i="10"/>
  <c r="E872" i="10"/>
  <c r="E844" i="10"/>
  <c r="E869" i="10"/>
  <c r="E835" i="10"/>
  <c r="E863" i="10"/>
  <c r="E873" i="10"/>
  <c r="E905" i="10"/>
  <c r="E898" i="10"/>
  <c r="E853" i="10"/>
  <c r="E908" i="10"/>
  <c r="E897" i="10"/>
  <c r="E836" i="10"/>
  <c r="E845" i="10"/>
  <c r="E891" i="10"/>
  <c r="E856" i="10"/>
  <c r="E876" i="10"/>
  <c r="E823" i="10"/>
  <c r="E838" i="10"/>
  <c r="E904" i="10"/>
  <c r="E850" i="10"/>
  <c r="E875" i="10"/>
  <c r="E816" i="10"/>
  <c r="E907" i="10"/>
  <c r="E862" i="10"/>
  <c r="E841" i="10"/>
  <c r="E894" i="10"/>
  <c r="E900" i="10"/>
  <c r="E842" i="10"/>
  <c r="E859" i="10"/>
  <c r="E893" i="10"/>
  <c r="E843" i="10"/>
  <c r="E902" i="10"/>
  <c r="E889" i="10"/>
  <c r="E860" i="10"/>
  <c r="E879" i="10"/>
  <c r="E881" i="10"/>
  <c r="E846" i="10"/>
  <c r="E851" i="10"/>
  <c r="E888" i="10"/>
  <c r="E882" i="10"/>
  <c r="E886" i="10"/>
  <c r="E867" i="10"/>
  <c r="E821" i="10"/>
  <c r="E822" i="10"/>
  <c r="E868" i="10"/>
  <c r="E820" i="10"/>
  <c r="E871" i="10"/>
  <c r="E865" i="10"/>
  <c r="E909" i="10"/>
  <c r="E885" i="10"/>
  <c r="E819" i="10"/>
  <c r="E833" i="10"/>
  <c r="E734" i="10"/>
  <c r="E752" i="10"/>
  <c r="E787" i="10"/>
  <c r="E814" i="10"/>
  <c r="E797" i="10"/>
  <c r="E768" i="10"/>
  <c r="E765" i="10"/>
  <c r="E724" i="10"/>
  <c r="E770" i="10"/>
  <c r="E779" i="10"/>
  <c r="E719" i="10"/>
  <c r="E800" i="10"/>
  <c r="E805" i="10"/>
  <c r="E728" i="10"/>
  <c r="E807" i="10"/>
  <c r="E769" i="10"/>
  <c r="E753" i="10"/>
  <c r="E812" i="10"/>
  <c r="E775" i="10"/>
  <c r="E732" i="10"/>
  <c r="E780" i="10"/>
  <c r="E739" i="10"/>
  <c r="E802" i="10"/>
  <c r="E796" i="10"/>
  <c r="E789" i="10"/>
  <c r="E784" i="10"/>
  <c r="E750" i="10"/>
  <c r="E733" i="10"/>
  <c r="E777" i="10"/>
  <c r="E716" i="10"/>
  <c r="E747" i="10"/>
  <c r="E788" i="10"/>
  <c r="E762" i="10"/>
  <c r="E764" i="10"/>
  <c r="E809" i="10"/>
  <c r="E759" i="10"/>
  <c r="E767" i="10"/>
  <c r="E742" i="10"/>
  <c r="E795" i="10"/>
  <c r="E746" i="10"/>
  <c r="E813" i="10"/>
  <c r="E811" i="10"/>
  <c r="E723" i="10"/>
  <c r="E808" i="10"/>
  <c r="E790" i="10"/>
  <c r="E782" i="10"/>
  <c r="E727" i="10"/>
  <c r="E749" i="10"/>
  <c r="E729" i="10"/>
  <c r="E798" i="10"/>
  <c r="E799" i="10"/>
  <c r="E772" i="10"/>
  <c r="E774" i="10"/>
  <c r="E745" i="10"/>
  <c r="E791" i="10"/>
  <c r="E773" i="10"/>
  <c r="E806" i="10"/>
  <c r="E801" i="10"/>
  <c r="E715" i="10"/>
  <c r="E713" i="10"/>
  <c r="E737" i="10"/>
  <c r="E743" i="10"/>
  <c r="E803" i="10"/>
  <c r="E766" i="10"/>
  <c r="E755" i="10"/>
  <c r="E741" i="10"/>
  <c r="E760" i="10"/>
  <c r="E748" i="10"/>
  <c r="E804" i="10"/>
  <c r="E736" i="10"/>
  <c r="E731" i="10"/>
  <c r="E756" i="10"/>
  <c r="E744" i="10"/>
  <c r="E725" i="10"/>
  <c r="E781" i="10"/>
  <c r="E771" i="10"/>
  <c r="E785" i="10"/>
  <c r="E718" i="10"/>
  <c r="E778" i="10"/>
  <c r="E726" i="10"/>
  <c r="E717" i="10"/>
  <c r="E792" i="10"/>
  <c r="E758" i="10"/>
  <c r="E793" i="10"/>
  <c r="E738" i="10"/>
  <c r="E722" i="10"/>
  <c r="E763" i="10"/>
  <c r="E751" i="10"/>
  <c r="E735" i="10"/>
  <c r="E740" i="10"/>
  <c r="E721" i="10"/>
  <c r="E714" i="10"/>
  <c r="E815" i="10"/>
  <c r="E720" i="10"/>
  <c r="E754" i="10"/>
  <c r="E794" i="10"/>
  <c r="E757" i="10"/>
  <c r="E776" i="10"/>
  <c r="E761" i="10"/>
  <c r="E786" i="10"/>
  <c r="E730" i="10"/>
  <c r="E810" i="10"/>
  <c r="E783" i="10"/>
  <c r="E621" i="10"/>
  <c r="E691" i="10"/>
  <c r="E712" i="10"/>
  <c r="E633" i="10"/>
  <c r="E685" i="10"/>
  <c r="E672" i="10"/>
  <c r="E704" i="10"/>
  <c r="E694" i="10"/>
  <c r="E699" i="10"/>
  <c r="E689" i="10"/>
  <c r="E675" i="10"/>
  <c r="E673" i="10"/>
  <c r="E661" i="10"/>
  <c r="E659" i="10"/>
  <c r="E702" i="10"/>
  <c r="E665" i="10"/>
  <c r="E703" i="10"/>
  <c r="E677" i="10"/>
  <c r="E636" i="10"/>
  <c r="E670" i="10"/>
  <c r="E652" i="10"/>
  <c r="E635" i="10"/>
  <c r="E638" i="10"/>
  <c r="E644" i="10"/>
  <c r="E628" i="10"/>
  <c r="E683" i="10"/>
  <c r="E666" i="10"/>
  <c r="E649" i="10"/>
  <c r="E660" i="10"/>
  <c r="E682" i="10"/>
  <c r="E655" i="10"/>
  <c r="E643" i="10"/>
  <c r="E651" i="10"/>
  <c r="E693" i="10"/>
  <c r="E674" i="10"/>
  <c r="E692" i="10"/>
  <c r="E667" i="10"/>
  <c r="E630" i="10"/>
  <c r="E648" i="10"/>
  <c r="E708" i="10"/>
  <c r="E711" i="10"/>
  <c r="E671" i="10"/>
  <c r="E622" i="10"/>
  <c r="E688" i="10"/>
  <c r="E650" i="10"/>
  <c r="E687" i="10"/>
  <c r="E680" i="10"/>
  <c r="E657" i="10"/>
  <c r="E676" i="10"/>
  <c r="E695" i="10"/>
  <c r="E624" i="10"/>
  <c r="E632" i="10"/>
  <c r="E706" i="10"/>
  <c r="E653" i="10"/>
  <c r="E664" i="10"/>
  <c r="E709" i="10"/>
  <c r="E634" i="10"/>
  <c r="E696" i="10"/>
  <c r="E654" i="10"/>
  <c r="E637" i="10"/>
  <c r="E686" i="10"/>
  <c r="E645" i="10"/>
  <c r="E701" i="10"/>
  <c r="E700" i="10"/>
  <c r="E656" i="10"/>
  <c r="E639" i="10"/>
  <c r="E669" i="10"/>
  <c r="E646" i="10"/>
  <c r="E681" i="10"/>
  <c r="E642" i="10"/>
  <c r="E698" i="10"/>
  <c r="E663" i="10"/>
  <c r="E631" i="10"/>
  <c r="E679" i="10"/>
  <c r="E707" i="10"/>
  <c r="E641" i="10"/>
  <c r="E684" i="10"/>
  <c r="E647" i="10"/>
  <c r="E626" i="10"/>
  <c r="E690" i="10"/>
  <c r="E697" i="10"/>
  <c r="E620" i="10"/>
  <c r="E710" i="10"/>
  <c r="E627" i="10"/>
  <c r="E623" i="10"/>
  <c r="E668" i="10"/>
  <c r="E629" i="10"/>
  <c r="E658" i="10"/>
  <c r="E678" i="10"/>
  <c r="E705" i="10"/>
  <c r="E662" i="10"/>
  <c r="E625" i="10"/>
  <c r="E640" i="10"/>
  <c r="E576" i="10"/>
  <c r="E536" i="10"/>
  <c r="E552" i="10"/>
  <c r="E564" i="10"/>
  <c r="E619" i="10"/>
  <c r="E558" i="10"/>
  <c r="E556" i="10"/>
  <c r="E545" i="10"/>
  <c r="E522" i="10"/>
  <c r="E582" i="10"/>
  <c r="E561" i="10"/>
  <c r="E592" i="10"/>
  <c r="E570" i="10"/>
  <c r="E521" i="10"/>
  <c r="E612" i="10"/>
  <c r="E535" i="10"/>
  <c r="E531" i="10"/>
  <c r="E547" i="10"/>
  <c r="E529" i="10"/>
  <c r="E526" i="10"/>
  <c r="E608" i="10"/>
  <c r="E573" i="10"/>
  <c r="E534" i="10"/>
  <c r="E577" i="10"/>
  <c r="E578" i="10"/>
  <c r="E530" i="10"/>
  <c r="E584" i="10"/>
  <c r="E565" i="10"/>
  <c r="E546" i="10"/>
  <c r="E543" i="10"/>
  <c r="E525" i="10"/>
  <c r="E527" i="10"/>
  <c r="E595" i="10"/>
  <c r="E602" i="10"/>
  <c r="E610" i="10"/>
  <c r="E583" i="10"/>
  <c r="E593" i="10"/>
  <c r="E538" i="10"/>
  <c r="E568" i="10"/>
  <c r="E554" i="10"/>
  <c r="E596" i="10"/>
  <c r="E594" i="10"/>
  <c r="E519" i="10"/>
  <c r="E609" i="10"/>
  <c r="E618" i="10"/>
  <c r="E532" i="10"/>
  <c r="E541" i="10"/>
  <c r="E579" i="10"/>
  <c r="E587" i="10"/>
  <c r="E544" i="10"/>
  <c r="E611" i="10"/>
  <c r="E590" i="10"/>
  <c r="E613" i="10"/>
  <c r="E615" i="10"/>
  <c r="E560" i="10"/>
  <c r="E557" i="10"/>
  <c r="E575" i="10"/>
  <c r="E603" i="10"/>
  <c r="E539" i="10"/>
  <c r="E528" i="10"/>
  <c r="E586" i="10"/>
  <c r="E591" i="10"/>
  <c r="E614" i="10"/>
  <c r="E563" i="10"/>
  <c r="E574" i="10"/>
  <c r="E520" i="10"/>
  <c r="E606" i="10"/>
  <c r="E562" i="10"/>
  <c r="E533" i="10"/>
  <c r="E572" i="10"/>
  <c r="E616" i="10"/>
  <c r="E607" i="10"/>
  <c r="E585" i="10"/>
  <c r="E523" i="10"/>
  <c r="E588" i="10"/>
  <c r="E551" i="10"/>
  <c r="E567" i="10"/>
  <c r="E559" i="10"/>
  <c r="E537" i="10"/>
  <c r="E542" i="10"/>
  <c r="E553" i="10"/>
  <c r="E600" i="10"/>
  <c r="E550" i="10"/>
  <c r="E601" i="10"/>
  <c r="E599" i="10"/>
  <c r="E548" i="10"/>
  <c r="E598" i="10"/>
  <c r="E617" i="10"/>
  <c r="E571" i="10"/>
  <c r="E581" i="10"/>
  <c r="E549" i="10"/>
  <c r="E605" i="10"/>
  <c r="E569" i="10"/>
  <c r="E540" i="10"/>
  <c r="E589" i="10"/>
  <c r="E566" i="10"/>
  <c r="E604" i="10"/>
  <c r="E555" i="10"/>
  <c r="E597" i="10"/>
  <c r="E524" i="10"/>
  <c r="E580" i="10"/>
  <c r="E505" i="10"/>
  <c r="E460" i="10"/>
  <c r="E448" i="10"/>
  <c r="E435" i="10"/>
  <c r="E416" i="10"/>
  <c r="E417" i="10"/>
  <c r="E479" i="10"/>
  <c r="E449" i="10"/>
  <c r="E506" i="10"/>
  <c r="E428" i="10"/>
  <c r="E471" i="10"/>
  <c r="E436" i="10"/>
  <c r="E461" i="10"/>
  <c r="E447" i="10"/>
  <c r="E488" i="10"/>
  <c r="E495" i="10"/>
  <c r="E458" i="10"/>
  <c r="E419" i="10"/>
  <c r="E445" i="10"/>
  <c r="E518" i="10"/>
  <c r="E422" i="10"/>
  <c r="E504" i="10"/>
  <c r="E459" i="10"/>
  <c r="E500" i="10"/>
  <c r="E425" i="10"/>
  <c r="E440" i="10"/>
  <c r="E513" i="10"/>
  <c r="E512" i="10"/>
  <c r="E442" i="10"/>
  <c r="E508" i="10"/>
  <c r="E420" i="10"/>
  <c r="E475" i="10"/>
  <c r="E414" i="10"/>
  <c r="E439" i="10"/>
  <c r="E467" i="10"/>
  <c r="E487" i="10"/>
  <c r="E451" i="10"/>
  <c r="E418" i="10"/>
  <c r="E478" i="10"/>
  <c r="E465" i="10"/>
  <c r="E444" i="10"/>
  <c r="E424" i="10"/>
  <c r="E454" i="10"/>
  <c r="E466" i="10"/>
  <c r="E484" i="10"/>
  <c r="E507" i="10"/>
  <c r="E476" i="10"/>
  <c r="E493" i="10"/>
  <c r="E472" i="10"/>
  <c r="E456" i="10"/>
  <c r="E481" i="10"/>
  <c r="E485" i="10"/>
  <c r="E432" i="10"/>
  <c r="E503" i="10"/>
  <c r="E430" i="10"/>
  <c r="E494" i="10"/>
  <c r="E437" i="10"/>
  <c r="E429" i="10"/>
  <c r="E426" i="10"/>
  <c r="E515" i="10"/>
  <c r="E450" i="10"/>
  <c r="E423" i="10"/>
  <c r="E443" i="10"/>
  <c r="E434" i="10"/>
  <c r="E421" i="10"/>
  <c r="E497" i="10"/>
  <c r="E491" i="10"/>
  <c r="E514" i="10"/>
  <c r="E446" i="10"/>
  <c r="E473" i="10"/>
  <c r="E499" i="10"/>
  <c r="E468" i="10"/>
  <c r="E496" i="10"/>
  <c r="E480" i="10"/>
  <c r="E492" i="10"/>
  <c r="E462" i="10"/>
  <c r="E498" i="10"/>
  <c r="E470" i="10"/>
  <c r="E438" i="10"/>
  <c r="E464" i="10"/>
  <c r="E455" i="10"/>
  <c r="E441" i="10"/>
  <c r="E516" i="10"/>
  <c r="E427" i="10"/>
  <c r="E489" i="10"/>
  <c r="E474" i="10"/>
  <c r="E517" i="10"/>
  <c r="E433" i="10"/>
  <c r="E501" i="10"/>
  <c r="E510" i="10"/>
  <c r="E415" i="10"/>
  <c r="E486" i="10"/>
  <c r="E469" i="10"/>
  <c r="E482" i="10"/>
  <c r="E490" i="10"/>
  <c r="E477" i="10"/>
  <c r="E511" i="10"/>
  <c r="E431" i="10"/>
  <c r="E457" i="10"/>
  <c r="E502" i="10"/>
  <c r="E453" i="10"/>
  <c r="E452" i="10"/>
  <c r="E509" i="10"/>
  <c r="E463" i="10"/>
  <c r="E483" i="10"/>
  <c r="E355" i="10"/>
  <c r="E360" i="10"/>
  <c r="E337" i="10"/>
  <c r="E412" i="10"/>
  <c r="E362" i="10"/>
  <c r="E366" i="10"/>
  <c r="E382" i="10"/>
  <c r="E319" i="10"/>
  <c r="E330" i="10"/>
  <c r="E401" i="10"/>
  <c r="E407" i="10"/>
  <c r="E370" i="10"/>
  <c r="E395" i="10"/>
  <c r="E318" i="10"/>
  <c r="E413" i="10"/>
  <c r="E324" i="10"/>
  <c r="E384" i="10"/>
  <c r="E349" i="10"/>
  <c r="E404" i="10"/>
  <c r="E371" i="10"/>
  <c r="E325" i="10"/>
  <c r="E377" i="10"/>
  <c r="E398" i="10"/>
  <c r="E375" i="10"/>
  <c r="E340" i="10"/>
  <c r="E311" i="10"/>
  <c r="E367" i="10"/>
  <c r="E336" i="10"/>
  <c r="E326" i="10"/>
  <c r="E378" i="10"/>
  <c r="E393" i="10"/>
  <c r="E317" i="10"/>
  <c r="E365" i="10"/>
  <c r="E346" i="10"/>
  <c r="E333" i="10"/>
  <c r="E341" i="10"/>
  <c r="E390" i="10"/>
  <c r="E310" i="10"/>
  <c r="E350" i="10"/>
  <c r="E386" i="10"/>
  <c r="E329" i="10"/>
  <c r="E334" i="10"/>
  <c r="E373" i="10"/>
  <c r="E364" i="10"/>
  <c r="E381" i="10"/>
  <c r="E335" i="10"/>
  <c r="E357" i="10"/>
  <c r="E394" i="10"/>
  <c r="E315" i="10"/>
  <c r="E321" i="10"/>
  <c r="E397" i="10"/>
  <c r="E358" i="10"/>
  <c r="E389" i="10"/>
  <c r="E356" i="10"/>
  <c r="E359" i="10"/>
  <c r="E320" i="10"/>
  <c r="E409" i="10"/>
  <c r="E379" i="10"/>
  <c r="E402" i="10"/>
  <c r="E408" i="10"/>
  <c r="E406" i="10"/>
  <c r="E361" i="10"/>
  <c r="E403" i="10"/>
  <c r="E332" i="10"/>
  <c r="E313" i="10"/>
  <c r="E327" i="10"/>
  <c r="E369" i="10"/>
  <c r="E385" i="10"/>
  <c r="E376" i="10"/>
  <c r="E374" i="10"/>
  <c r="E400" i="10"/>
  <c r="E347" i="10"/>
  <c r="E396" i="10"/>
  <c r="E312" i="10"/>
  <c r="E388" i="10"/>
  <c r="E323" i="10"/>
  <c r="E380" i="10"/>
  <c r="E344" i="10"/>
  <c r="E368" i="10"/>
  <c r="E316" i="10"/>
  <c r="E338" i="10"/>
  <c r="E354" i="10"/>
  <c r="E399" i="10"/>
  <c r="E363" i="10"/>
  <c r="E348" i="10"/>
  <c r="E405" i="10"/>
  <c r="E410" i="10"/>
  <c r="E328" i="10"/>
  <c r="E372" i="10"/>
  <c r="E391" i="10"/>
  <c r="E314" i="10"/>
  <c r="E383" i="10"/>
  <c r="E331" i="10"/>
  <c r="E353" i="10"/>
  <c r="E411" i="10"/>
  <c r="E351" i="10"/>
  <c r="E309" i="10"/>
  <c r="E387" i="10"/>
  <c r="E343" i="10"/>
  <c r="E339" i="10"/>
  <c r="E342" i="10"/>
  <c r="E392" i="10"/>
  <c r="E322" i="10"/>
  <c r="E352" i="10"/>
  <c r="E345" i="10"/>
  <c r="E199" i="10"/>
  <c r="E229" i="10"/>
  <c r="E268" i="10"/>
  <c r="E283" i="10"/>
  <c r="E253" i="10"/>
  <c r="E233" i="10"/>
  <c r="E280" i="10"/>
  <c r="E211" i="10"/>
  <c r="E226" i="10"/>
  <c r="E275" i="10"/>
  <c r="E231" i="10"/>
  <c r="E209" i="10"/>
  <c r="E269" i="10"/>
  <c r="E292" i="10"/>
  <c r="E235" i="10"/>
  <c r="E281" i="10"/>
  <c r="E301" i="10"/>
  <c r="E302" i="10"/>
  <c r="E285" i="10"/>
  <c r="E256" i="10"/>
  <c r="E223" i="10"/>
  <c r="E197" i="10"/>
  <c r="E260" i="10"/>
  <c r="E215" i="10"/>
  <c r="E246" i="10"/>
  <c r="E290" i="10"/>
  <c r="E282" i="10"/>
  <c r="E238" i="10"/>
  <c r="E243" i="10"/>
  <c r="E277" i="10"/>
  <c r="E247" i="10"/>
  <c r="E203" i="10"/>
  <c r="E304" i="10"/>
  <c r="E296" i="10"/>
  <c r="E279" i="10"/>
  <c r="E196" i="10"/>
  <c r="E242" i="10"/>
  <c r="E216" i="10"/>
  <c r="E252" i="10"/>
  <c r="E248" i="10"/>
  <c r="E236" i="10"/>
  <c r="E270" i="10"/>
  <c r="E307" i="10"/>
  <c r="E288" i="10"/>
  <c r="E222" i="10"/>
  <c r="E274" i="10"/>
  <c r="E206" i="10"/>
  <c r="E220" i="10"/>
  <c r="E289" i="10"/>
  <c r="E205" i="10"/>
  <c r="E201" i="10"/>
  <c r="E240" i="10"/>
  <c r="E265" i="10"/>
  <c r="E202" i="10"/>
  <c r="E308" i="10"/>
  <c r="E244" i="10"/>
  <c r="E295" i="10"/>
  <c r="E210" i="10"/>
  <c r="E245" i="10"/>
  <c r="E232" i="10"/>
  <c r="E241" i="10"/>
  <c r="E251" i="10"/>
  <c r="E219" i="10"/>
  <c r="E224" i="10"/>
  <c r="E262" i="10"/>
  <c r="E303" i="10"/>
  <c r="E200" i="10"/>
  <c r="E208" i="10"/>
  <c r="E198" i="10"/>
  <c r="E278" i="10"/>
  <c r="E207" i="10"/>
  <c r="E255" i="10"/>
  <c r="E214" i="10"/>
  <c r="E297" i="10"/>
  <c r="E227" i="10"/>
  <c r="E273" i="10"/>
  <c r="E225" i="10"/>
  <c r="E257" i="10"/>
  <c r="E267" i="10"/>
  <c r="E239" i="10"/>
  <c r="E212" i="10"/>
  <c r="E272" i="10"/>
  <c r="E293" i="10"/>
  <c r="E230" i="10"/>
  <c r="E271" i="10"/>
  <c r="E300" i="10"/>
  <c r="E306" i="10"/>
  <c r="E204" i="10"/>
  <c r="E298" i="10"/>
  <c r="E213" i="10"/>
  <c r="E250" i="10"/>
  <c r="E249" i="10"/>
  <c r="E266" i="10"/>
  <c r="E276" i="10"/>
  <c r="E305" i="10"/>
  <c r="E264" i="10"/>
  <c r="E217" i="10"/>
  <c r="E261" i="10"/>
  <c r="E291" i="10"/>
  <c r="E228" i="10"/>
  <c r="E254" i="10"/>
  <c r="E234" i="10"/>
  <c r="E221" i="10"/>
  <c r="E287" i="10"/>
  <c r="E294" i="10"/>
  <c r="E284" i="10"/>
  <c r="E218" i="10"/>
  <c r="E237" i="10"/>
  <c r="E259" i="10"/>
  <c r="E258" i="10"/>
  <c r="E263" i="10"/>
  <c r="E299" i="10"/>
  <c r="E286" i="10"/>
  <c r="E102" i="10"/>
  <c r="E119" i="10"/>
  <c r="E187" i="10"/>
  <c r="E111" i="10"/>
  <c r="E146" i="10"/>
  <c r="E114" i="10"/>
  <c r="E132" i="10"/>
  <c r="E149" i="10"/>
  <c r="E159" i="10"/>
  <c r="E127" i="10"/>
  <c r="E195" i="10"/>
  <c r="E139" i="10"/>
  <c r="E174" i="10"/>
  <c r="E175" i="10"/>
  <c r="E190" i="10"/>
  <c r="E100" i="10"/>
  <c r="E157" i="10"/>
  <c r="E176" i="10"/>
  <c r="E137" i="10"/>
  <c r="E194" i="10"/>
  <c r="E140" i="10"/>
  <c r="E143" i="10"/>
  <c r="E106" i="10"/>
  <c r="E141" i="10"/>
  <c r="E110" i="10"/>
  <c r="E192" i="10"/>
  <c r="E133" i="10"/>
  <c r="E153" i="10"/>
  <c r="E156" i="10"/>
  <c r="E167" i="10"/>
  <c r="E164" i="10"/>
  <c r="E126" i="10"/>
  <c r="E172" i="10"/>
  <c r="E168" i="10"/>
  <c r="E109" i="10"/>
  <c r="E173" i="10"/>
  <c r="E105" i="10"/>
  <c r="E179" i="10"/>
  <c r="E166" i="10"/>
  <c r="E117" i="10"/>
  <c r="E142" i="10"/>
  <c r="E160" i="10"/>
  <c r="E177" i="10"/>
  <c r="E131" i="10"/>
  <c r="E171" i="10"/>
  <c r="E116" i="10"/>
  <c r="E154" i="10"/>
  <c r="E183" i="10"/>
  <c r="E121" i="10"/>
  <c r="E165" i="10"/>
  <c r="E124" i="10"/>
  <c r="E152" i="10"/>
  <c r="E104" i="10"/>
  <c r="E115" i="10"/>
  <c r="E129" i="10"/>
  <c r="E128" i="10"/>
  <c r="E99" i="10"/>
  <c r="E186" i="10"/>
  <c r="E182" i="10"/>
  <c r="E123" i="10"/>
  <c r="E120" i="10"/>
  <c r="E158" i="10"/>
  <c r="E145" i="10"/>
  <c r="E151" i="10"/>
  <c r="E107" i="10"/>
  <c r="E135" i="10"/>
  <c r="E112" i="10"/>
  <c r="E125" i="10"/>
  <c r="E191" i="10"/>
  <c r="E155" i="10"/>
  <c r="E150" i="10"/>
  <c r="E136" i="10"/>
  <c r="E130" i="10"/>
  <c r="E180" i="10"/>
  <c r="E178" i="10"/>
  <c r="E185" i="10"/>
  <c r="E161" i="10"/>
  <c r="E103" i="10"/>
  <c r="E108" i="10"/>
  <c r="E113" i="10"/>
  <c r="E122" i="10"/>
  <c r="E148" i="10"/>
  <c r="E144" i="10"/>
  <c r="E184" i="10"/>
  <c r="E118" i="10"/>
  <c r="E147" i="10"/>
  <c r="E162" i="10"/>
  <c r="E101" i="10"/>
  <c r="E188" i="10"/>
  <c r="E134" i="10"/>
  <c r="E170" i="10"/>
  <c r="E138" i="10"/>
  <c r="E169" i="10"/>
  <c r="E163" i="10"/>
  <c r="E193" i="10"/>
  <c r="E189" i="10"/>
  <c r="E181" i="10"/>
  <c r="E41" i="10"/>
  <c r="E13" i="10"/>
  <c r="E26" i="10"/>
  <c r="E31" i="10"/>
  <c r="E63" i="10"/>
  <c r="E48" i="10"/>
  <c r="E53" i="10"/>
  <c r="E50" i="10"/>
  <c r="E83" i="10"/>
  <c r="E6" i="10"/>
  <c r="E58" i="10"/>
  <c r="E2" i="10"/>
  <c r="E15" i="10"/>
  <c r="E70" i="10"/>
  <c r="E21" i="10"/>
  <c r="E46" i="10"/>
  <c r="E60" i="10"/>
  <c r="E64" i="10"/>
  <c r="E20" i="10"/>
  <c r="E34" i="10"/>
  <c r="E88" i="10"/>
  <c r="E11" i="10"/>
  <c r="E17" i="10"/>
  <c r="E4" i="10"/>
  <c r="J4" i="10" s="1"/>
  <c r="E98" i="10"/>
  <c r="E90" i="10"/>
  <c r="E84" i="10"/>
  <c r="E19" i="10"/>
  <c r="E67" i="10"/>
  <c r="E56" i="10"/>
  <c r="E23" i="10"/>
  <c r="E80" i="10"/>
  <c r="E16" i="10"/>
  <c r="E51" i="10"/>
  <c r="E61" i="10"/>
  <c r="E57" i="10"/>
  <c r="E40" i="10"/>
  <c r="E47" i="10"/>
  <c r="E33" i="10"/>
  <c r="E87" i="10"/>
  <c r="E95" i="10"/>
  <c r="E9" i="10"/>
  <c r="E27" i="10"/>
  <c r="E39" i="10"/>
  <c r="E22" i="10"/>
  <c r="E14" i="10"/>
  <c r="E25" i="10"/>
  <c r="E42" i="10"/>
  <c r="E69" i="10"/>
  <c r="E30" i="10"/>
  <c r="E86" i="10"/>
  <c r="E43" i="10"/>
  <c r="E97" i="10"/>
  <c r="E85" i="10"/>
  <c r="E89" i="10"/>
  <c r="E10" i="10"/>
  <c r="E8" i="10"/>
  <c r="E91" i="10"/>
  <c r="E3" i="10"/>
  <c r="J3" i="10" s="1"/>
  <c r="E38" i="10"/>
  <c r="E78" i="10"/>
  <c r="E65" i="10"/>
  <c r="E68" i="10"/>
  <c r="E77" i="10"/>
  <c r="E76" i="10"/>
  <c r="E49" i="10"/>
  <c r="E29" i="10"/>
  <c r="E54" i="10"/>
  <c r="E94" i="10"/>
  <c r="E55" i="10"/>
  <c r="E12" i="10"/>
  <c r="E5" i="10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J561" i="10" s="1"/>
  <c r="J562" i="10" s="1"/>
  <c r="J563" i="10" s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J580" i="10" s="1"/>
  <c r="J581" i="10" s="1"/>
  <c r="J582" i="10" s="1"/>
  <c r="J583" i="10" s="1"/>
  <c r="J584" i="10" s="1"/>
  <c r="J585" i="10" s="1"/>
  <c r="J586" i="10" s="1"/>
  <c r="J587" i="10" s="1"/>
  <c r="J588" i="10" s="1"/>
  <c r="J589" i="10" s="1"/>
  <c r="J590" i="10" s="1"/>
  <c r="J591" i="10" s="1"/>
  <c r="J592" i="10" s="1"/>
  <c r="J593" i="10" s="1"/>
  <c r="J594" i="10" s="1"/>
  <c r="J595" i="10" s="1"/>
  <c r="J596" i="10" s="1"/>
  <c r="J597" i="10" s="1"/>
  <c r="J598" i="10" s="1"/>
  <c r="J599" i="10" s="1"/>
  <c r="J600" i="10" s="1"/>
  <c r="J601" i="10" s="1"/>
  <c r="J602" i="10" s="1"/>
  <c r="J603" i="10" s="1"/>
  <c r="J604" i="10" s="1"/>
  <c r="J605" i="10" s="1"/>
  <c r="J606" i="10" s="1"/>
  <c r="J607" i="10" s="1"/>
  <c r="J608" i="10" s="1"/>
  <c r="J609" i="10" s="1"/>
  <c r="J610" i="10" s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J628" i="10" s="1"/>
  <c r="J629" i="10" s="1"/>
  <c r="J630" i="10" s="1"/>
  <c r="J631" i="10" s="1"/>
  <c r="J632" i="10" s="1"/>
  <c r="J633" i="10" s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J653" i="10" s="1"/>
  <c r="J654" i="10" s="1"/>
  <c r="J655" i="10" s="1"/>
  <c r="J656" i="10" s="1"/>
  <c r="J657" i="10" s="1"/>
  <c r="J658" i="10" s="1"/>
  <c r="J659" i="10" s="1"/>
  <c r="J660" i="10" s="1"/>
  <c r="J661" i="10" s="1"/>
  <c r="J662" i="10" s="1"/>
  <c r="J663" i="10" s="1"/>
  <c r="J664" i="10" s="1"/>
  <c r="J665" i="10" s="1"/>
  <c r="J666" i="10" s="1"/>
  <c r="J667" i="10" s="1"/>
  <c r="J668" i="10" s="1"/>
  <c r="J669" i="10" s="1"/>
  <c r="J670" i="10" s="1"/>
  <c r="J671" i="10" s="1"/>
  <c r="J672" i="10" s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J697" i="10" s="1"/>
  <c r="J698" i="10" s="1"/>
  <c r="J699" i="10" s="1"/>
  <c r="J700" i="10" s="1"/>
  <c r="J701" i="10" s="1"/>
  <c r="J702" i="10" s="1"/>
  <c r="J703" i="10" s="1"/>
  <c r="J704" i="10" s="1"/>
  <c r="J705" i="10" s="1"/>
  <c r="J706" i="10" s="1"/>
  <c r="J707" i="10" s="1"/>
  <c r="J708" i="10" s="1"/>
  <c r="J709" i="10" s="1"/>
  <c r="J710" i="10" s="1"/>
  <c r="J711" i="10" s="1"/>
  <c r="J712" i="10" s="1"/>
  <c r="J713" i="10" s="1"/>
  <c r="J714" i="10" s="1"/>
  <c r="J715" i="10" s="1"/>
  <c r="J716" i="10" s="1"/>
  <c r="J717" i="10" s="1"/>
  <c r="J718" i="10" s="1"/>
  <c r="J719" i="10" s="1"/>
  <c r="J720" i="10" s="1"/>
  <c r="J721" i="10" s="1"/>
  <c r="J722" i="10" s="1"/>
  <c r="J723" i="10" s="1"/>
  <c r="J724" i="10" s="1"/>
  <c r="J725" i="10" s="1"/>
  <c r="J726" i="10" s="1"/>
  <c r="J727" i="10" s="1"/>
  <c r="J728" i="10" s="1"/>
  <c r="J729" i="10" s="1"/>
  <c r="J730" i="10" s="1"/>
  <c r="J731" i="10" s="1"/>
  <c r="J732" i="10" s="1"/>
  <c r="J733" i="10" s="1"/>
  <c r="J734" i="10" s="1"/>
  <c r="J735" i="10" s="1"/>
  <c r="J736" i="10" s="1"/>
  <c r="J737" i="10" s="1"/>
  <c r="J738" i="10" s="1"/>
  <c r="J739" i="10" s="1"/>
  <c r="J740" i="10" s="1"/>
  <c r="J741" i="10" s="1"/>
  <c r="J742" i="10" s="1"/>
  <c r="J743" i="10" s="1"/>
  <c r="J744" i="10" s="1"/>
  <c r="J745" i="10" s="1"/>
  <c r="J746" i="10" s="1"/>
  <c r="J747" i="10" s="1"/>
  <c r="J748" i="10" s="1"/>
  <c r="J749" i="10" s="1"/>
  <c r="J750" i="10" s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767" i="10" s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J778" i="10" s="1"/>
  <c r="J779" i="10" s="1"/>
  <c r="J780" i="10" s="1"/>
  <c r="J781" i="10" s="1"/>
  <c r="J782" i="10" s="1"/>
  <c r="J783" i="10" s="1"/>
  <c r="J784" i="10" s="1"/>
  <c r="J785" i="10" s="1"/>
  <c r="J786" i="10" s="1"/>
  <c r="J787" i="10" s="1"/>
  <c r="J788" i="10" s="1"/>
  <c r="J789" i="10" s="1"/>
  <c r="J790" i="10" s="1"/>
  <c r="J791" i="10" s="1"/>
  <c r="J792" i="10" s="1"/>
  <c r="J793" i="10" s="1"/>
  <c r="J794" i="10" s="1"/>
  <c r="J795" i="10" s="1"/>
  <c r="J796" i="10" s="1"/>
  <c r="J797" i="10" s="1"/>
  <c r="J798" i="10" s="1"/>
  <c r="J799" i="10" s="1"/>
  <c r="J800" i="10" s="1"/>
  <c r="J801" i="10" s="1"/>
  <c r="J802" i="10" s="1"/>
  <c r="J803" i="10" s="1"/>
  <c r="J804" i="10" s="1"/>
  <c r="J805" i="10" s="1"/>
  <c r="J806" i="10" s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824" i="10" s="1"/>
  <c r="J825" i="10" s="1"/>
  <c r="J826" i="10" s="1"/>
  <c r="J827" i="10" s="1"/>
  <c r="J828" i="10" s="1"/>
  <c r="J829" i="10" s="1"/>
  <c r="J830" i="10" s="1"/>
  <c r="J831" i="10" s="1"/>
  <c r="J832" i="10" s="1"/>
  <c r="J833" i="10" s="1"/>
  <c r="J834" i="10" s="1"/>
  <c r="J835" i="10" s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846" i="10" s="1"/>
  <c r="J847" i="10" s="1"/>
  <c r="J848" i="10" s="1"/>
  <c r="J849" i="10" s="1"/>
  <c r="J850" i="10" s="1"/>
  <c r="J851" i="10" s="1"/>
  <c r="J852" i="10" s="1"/>
  <c r="J853" i="10" s="1"/>
  <c r="J854" i="10" s="1"/>
  <c r="J855" i="10" s="1"/>
  <c r="J856" i="10" s="1"/>
  <c r="J857" i="10" s="1"/>
  <c r="J858" i="10" s="1"/>
  <c r="J859" i="10" s="1"/>
  <c r="J860" i="10" s="1"/>
  <c r="J861" i="10" s="1"/>
  <c r="J862" i="10" s="1"/>
  <c r="J863" i="10" s="1"/>
  <c r="J864" i="10" s="1"/>
  <c r="J865" i="10" s="1"/>
  <c r="J866" i="10" s="1"/>
  <c r="J867" i="10" s="1"/>
  <c r="J868" i="10" s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882" i="10" s="1"/>
  <c r="J883" i="10" s="1"/>
  <c r="J884" i="10" s="1"/>
  <c r="J885" i="10" s="1"/>
  <c r="J886" i="10" s="1"/>
  <c r="J887" i="10" s="1"/>
  <c r="J888" i="10" s="1"/>
  <c r="J889" i="10" s="1"/>
  <c r="J890" i="10" s="1"/>
  <c r="J891" i="10" s="1"/>
  <c r="J892" i="10" s="1"/>
  <c r="J893" i="10" s="1"/>
  <c r="J894" i="10" s="1"/>
  <c r="J895" i="10" s="1"/>
  <c r="J896" i="10" s="1"/>
  <c r="J897" i="10" s="1"/>
  <c r="J898" i="10" s="1"/>
  <c r="J899" i="10" s="1"/>
  <c r="J900" i="10" s="1"/>
  <c r="J901" i="10" s="1"/>
  <c r="J902" i="10" s="1"/>
  <c r="J903" i="10" s="1"/>
  <c r="J904" i="10" s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s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s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s="1"/>
  <c r="J942" i="10" s="1"/>
  <c r="J943" i="10" s="1"/>
  <c r="J944" i="10" s="1"/>
  <c r="J945" i="10" s="1"/>
  <c r="J946" i="10" s="1"/>
  <c r="J947" i="10" s="1"/>
  <c r="J948" i="10" s="1"/>
  <c r="J949" i="10" s="1"/>
  <c r="J950" i="10" s="1"/>
  <c r="J951" i="10" s="1"/>
  <c r="J952" i="10" s="1"/>
  <c r="J953" i="10" s="1"/>
  <c r="J954" i="10" s="1"/>
  <c r="J955" i="10" s="1"/>
  <c r="J956" i="10" s="1"/>
  <c r="J957" i="10" s="1"/>
  <c r="J958" i="10" s="1"/>
  <c r="J959" i="10" s="1"/>
  <c r="J960" i="10" s="1"/>
  <c r="J961" i="10" s="1"/>
  <c r="J962" i="10" s="1"/>
  <c r="J963" i="10" s="1"/>
  <c r="J964" i="10" s="1"/>
  <c r="J965" i="10" s="1"/>
  <c r="J966" i="10" s="1"/>
  <c r="J967" i="10" s="1"/>
  <c r="J968" i="10" s="1"/>
  <c r="J969" i="10" s="1"/>
  <c r="J970" i="10" s="1"/>
  <c r="J971" i="10" s="1"/>
  <c r="J972" i="10" s="1"/>
  <c r="J973" i="10" s="1"/>
  <c r="J974" i="10" s="1"/>
  <c r="J975" i="10" s="1"/>
  <c r="J976" i="10" s="1"/>
  <c r="J977" i="10" s="1"/>
  <c r="J978" i="10" s="1"/>
  <c r="J979" i="10" s="1"/>
  <c r="J980" i="10" s="1"/>
  <c r="J981" i="10" s="1"/>
  <c r="J982" i="10" s="1"/>
  <c r="J983" i="10" s="1"/>
  <c r="J984" i="10" s="1"/>
  <c r="J985" i="10" s="1"/>
  <c r="J986" i="10" s="1"/>
  <c r="J987" i="10" s="1"/>
  <c r="J988" i="10" s="1"/>
  <c r="J989" i="10" s="1"/>
  <c r="J990" i="10" s="1"/>
  <c r="J991" i="10" s="1"/>
  <c r="J992" i="10" s="1"/>
  <c r="J993" i="10" s="1"/>
  <c r="J994" i="10" s="1"/>
  <c r="J995" i="10" s="1"/>
  <c r="J996" i="10" s="1"/>
  <c r="J997" i="10" s="1"/>
  <c r="J998" i="10" s="1"/>
  <c r="J999" i="10" s="1"/>
  <c r="J1000" i="10" s="1"/>
  <c r="J1001" i="10" s="1"/>
  <c r="J1002" i="10" s="1"/>
  <c r="J1003" i="10" s="1"/>
  <c r="J1004" i="10" s="1"/>
  <c r="J1005" i="10" s="1"/>
  <c r="J1006" i="10" s="1"/>
  <c r="J1007" i="10" s="1"/>
  <c r="J1008" i="10" s="1"/>
  <c r="J1009" i="10" s="1"/>
  <c r="J1010" i="10" s="1"/>
  <c r="J1011" i="10" s="1"/>
  <c r="J1012" i="10" s="1"/>
  <c r="J1013" i="10" s="1"/>
  <c r="J1014" i="10" s="1"/>
  <c r="J1015" i="10" s="1"/>
  <c r="J1016" i="10" s="1"/>
  <c r="J1017" i="10" s="1"/>
  <c r="J1018" i="10" s="1"/>
  <c r="J1019" i="10" s="1"/>
  <c r="J1020" i="10" s="1"/>
  <c r="J1021" i="10" s="1"/>
  <c r="J1022" i="10" s="1"/>
  <c r="J1023" i="10" s="1"/>
  <c r="J1024" i="10" s="1"/>
  <c r="J1025" i="10" s="1"/>
  <c r="J1026" i="10" s="1"/>
  <c r="J1027" i="10" s="1"/>
  <c r="J1028" i="10" s="1"/>
  <c r="J1029" i="10" s="1"/>
  <c r="J1030" i="10" s="1"/>
  <c r="J1031" i="10" s="1"/>
  <c r="J1032" i="10" s="1"/>
  <c r="J1033" i="10" s="1"/>
  <c r="J1034" i="10" s="1"/>
  <c r="J1035" i="10" s="1"/>
  <c r="J1036" i="10" s="1"/>
  <c r="J1037" i="10" s="1"/>
  <c r="J1038" i="10" s="1"/>
  <c r="J1039" i="10" s="1"/>
  <c r="J1040" i="10" s="1"/>
  <c r="J1041" i="10" s="1"/>
  <c r="J1042" i="10" s="1"/>
  <c r="J1043" i="10" s="1"/>
  <c r="J1044" i="10" s="1"/>
  <c r="J1045" i="10" s="1"/>
  <c r="J1046" i="10" s="1"/>
  <c r="J1047" i="10" s="1"/>
  <c r="J1048" i="10" s="1"/>
  <c r="J1049" i="10" s="1"/>
  <c r="J1050" i="10" s="1"/>
  <c r="J1051" i="10" s="1"/>
  <c r="J1052" i="10" s="1"/>
  <c r="J1053" i="10" s="1"/>
  <c r="J1054" i="10" s="1"/>
  <c r="J1055" i="10" s="1"/>
  <c r="J1056" i="10" s="1"/>
  <c r="J1057" i="10" s="1"/>
  <c r="J1058" i="10" s="1"/>
  <c r="J1059" i="10" s="1"/>
  <c r="J1060" i="10" s="1"/>
  <c r="J1061" i="10" s="1"/>
  <c r="J1062" i="10" s="1"/>
  <c r="J1063" i="10" s="1"/>
  <c r="J1064" i="10" s="1"/>
  <c r="J1065" i="10" s="1"/>
  <c r="J1066" i="10" s="1"/>
  <c r="J1067" i="10" s="1"/>
  <c r="J1068" i="10" s="1"/>
  <c r="J1069" i="10" s="1"/>
  <c r="J1070" i="10" s="1"/>
  <c r="J1071" i="10" s="1"/>
  <c r="J1072" i="10" s="1"/>
  <c r="J1073" i="10" s="1"/>
  <c r="J1074" i="10" s="1"/>
  <c r="J1075" i="10" s="1"/>
  <c r="J1076" i="10" s="1"/>
  <c r="J1077" i="10" s="1"/>
  <c r="J1078" i="10" s="1"/>
  <c r="J1079" i="10" s="1"/>
  <c r="J1080" i="10" s="1"/>
  <c r="J1081" i="10" s="1"/>
  <c r="J1082" i="10" s="1"/>
  <c r="J1083" i="10" s="1"/>
  <c r="J1084" i="10" s="1"/>
  <c r="J1085" i="10" s="1"/>
  <c r="J1086" i="10" s="1"/>
  <c r="J1087" i="10" s="1"/>
  <c r="J1088" i="10" s="1"/>
  <c r="J1089" i="10" s="1"/>
  <c r="J1090" i="10" s="1"/>
  <c r="J1091" i="10" s="1"/>
  <c r="J1092" i="10" s="1"/>
  <c r="J1093" i="10" s="1"/>
  <c r="J1094" i="10" s="1"/>
  <c r="J1095" i="10" s="1"/>
  <c r="J1096" i="10" s="1"/>
  <c r="J1097" i="10" s="1"/>
  <c r="J1098" i="10" s="1"/>
  <c r="J1099" i="10" s="1"/>
  <c r="J1100" i="10" s="1"/>
  <c r="J1101" i="10" s="1"/>
  <c r="J1102" i="10" s="1"/>
  <c r="J1103" i="10" s="1"/>
  <c r="J1104" i="10" s="1"/>
  <c r="J1105" i="10" s="1"/>
  <c r="J1106" i="10" s="1"/>
  <c r="J1107" i="10" s="1"/>
  <c r="J1108" i="10" s="1"/>
  <c r="J1109" i="10" s="1"/>
  <c r="J1110" i="10" s="1"/>
  <c r="J1111" i="10" s="1"/>
  <c r="J1112" i="10" s="1"/>
  <c r="J1113" i="10" s="1"/>
  <c r="J1114" i="10" s="1"/>
  <c r="J1115" i="10" s="1"/>
  <c r="J1116" i="10" s="1"/>
  <c r="J1117" i="10" s="1"/>
  <c r="J1118" i="10" s="1"/>
  <c r="J1119" i="10" s="1"/>
  <c r="J1120" i="10" s="1"/>
  <c r="J1121" i="10" s="1"/>
  <c r="J1122" i="10" s="1"/>
  <c r="J1123" i="10" s="1"/>
  <c r="J1124" i="10" s="1"/>
  <c r="J1125" i="10" s="1"/>
  <c r="J1126" i="10" s="1"/>
  <c r="J1127" i="10" s="1"/>
  <c r="J1128" i="10" s="1"/>
  <c r="J1129" i="10" s="1"/>
  <c r="J1130" i="10" s="1"/>
  <c r="J1131" i="10" s="1"/>
  <c r="J1132" i="10" s="1"/>
  <c r="J1133" i="10" s="1"/>
  <c r="J1134" i="10" s="1"/>
  <c r="J1135" i="10" s="1"/>
  <c r="J1136" i="10" s="1"/>
  <c r="J1137" i="10" s="1"/>
  <c r="J1138" i="10" s="1"/>
  <c r="J1139" i="10" s="1"/>
  <c r="J1140" i="10" s="1"/>
  <c r="J1141" i="10" s="1"/>
  <c r="J1142" i="10" s="1"/>
  <c r="J1143" i="10" s="1"/>
  <c r="J1144" i="10" s="1"/>
  <c r="J1145" i="10" s="1"/>
  <c r="J1146" i="10" s="1"/>
  <c r="J1147" i="10" s="1"/>
  <c r="J1148" i="10" s="1"/>
  <c r="J1149" i="10" s="1"/>
  <c r="J1150" i="10" s="1"/>
  <c r="J1151" i="10" s="1"/>
  <c r="J1152" i="10" s="1"/>
  <c r="J1153" i="10" s="1"/>
  <c r="J1154" i="10" s="1"/>
  <c r="J1155" i="10" s="1"/>
  <c r="J1156" i="10" s="1"/>
  <c r="J1157" i="10" s="1"/>
  <c r="J1158" i="10" s="1"/>
  <c r="J1159" i="10" s="1"/>
  <c r="J1160" i="10" s="1"/>
  <c r="J1161" i="10" s="1"/>
  <c r="J1162" i="10" s="1"/>
  <c r="J1163" i="10" s="1"/>
  <c r="J1164" i="10" s="1"/>
  <c r="J1165" i="10" s="1"/>
  <c r="J1166" i="10" s="1"/>
  <c r="J1167" i="10" s="1"/>
  <c r="J1168" i="10" s="1"/>
  <c r="J1169" i="10" s="1"/>
  <c r="J1170" i="10" s="1"/>
  <c r="J1171" i="10" s="1"/>
  <c r="J1172" i="10" s="1"/>
  <c r="J1173" i="10" s="1"/>
  <c r="J1174" i="10" s="1"/>
  <c r="J1175" i="10" s="1"/>
  <c r="J1176" i="10" s="1"/>
  <c r="J1177" i="10" s="1"/>
  <c r="J1178" i="10" s="1"/>
  <c r="J1179" i="10" s="1"/>
  <c r="J1180" i="10" s="1"/>
  <c r="J1181" i="10" s="1"/>
  <c r="J1182" i="10" s="1"/>
  <c r="J1183" i="10" s="1"/>
  <c r="J1184" i="10" s="1"/>
  <c r="J1185" i="10" s="1"/>
  <c r="J1186" i="10" s="1"/>
  <c r="J1187" i="10" s="1"/>
  <c r="J1188" i="10" s="1"/>
  <c r="J1189" i="10" s="1"/>
  <c r="J1190" i="10" s="1"/>
  <c r="J1191" i="10" s="1"/>
  <c r="J1192" i="10" s="1"/>
  <c r="J1193" i="10" s="1"/>
  <c r="J1194" i="10" s="1"/>
  <c r="J1195" i="10" s="1"/>
  <c r="J1196" i="10" s="1"/>
  <c r="J1197" i="10" s="1"/>
  <c r="J1198" i="10" s="1"/>
  <c r="J1199" i="10" s="1"/>
  <c r="J1200" i="10" s="1"/>
  <c r="J1201" i="10" s="1"/>
  <c r="J1202" i="10" s="1"/>
  <c r="J1203" i="10" s="1"/>
  <c r="J1204" i="10" s="1"/>
  <c r="J1205" i="10" s="1"/>
  <c r="J1206" i="10" s="1"/>
  <c r="J1207" i="10" s="1"/>
  <c r="J1208" i="10" s="1"/>
  <c r="J1209" i="10" s="1"/>
  <c r="J1210" i="10" s="1"/>
  <c r="J1211" i="10" s="1"/>
  <c r="J1212" i="10" s="1"/>
  <c r="J1213" i="10" s="1"/>
  <c r="J1214" i="10" s="1"/>
  <c r="J1215" i="10" s="1"/>
  <c r="J1216" i="10" s="1"/>
  <c r="J1217" i="10" s="1"/>
  <c r="J1218" i="10" s="1"/>
  <c r="J1219" i="10" s="1"/>
  <c r="J1220" i="10" s="1"/>
  <c r="J1221" i="10" s="1"/>
  <c r="J1222" i="10" s="1"/>
  <c r="J1223" i="10" s="1"/>
  <c r="J1224" i="10" s="1"/>
  <c r="J1225" i="10" s="1"/>
  <c r="J1226" i="10" s="1"/>
  <c r="J1227" i="10" s="1"/>
  <c r="J1228" i="10" s="1"/>
  <c r="J1229" i="10" s="1"/>
  <c r="J1230" i="10" s="1"/>
  <c r="J1231" i="10" s="1"/>
  <c r="J1232" i="10" s="1"/>
  <c r="J1233" i="10" s="1"/>
  <c r="J1234" i="10" s="1"/>
  <c r="J1235" i="10" s="1"/>
  <c r="J1236" i="10" s="1"/>
  <c r="J1237" i="10" s="1"/>
  <c r="J1238" i="10" s="1"/>
  <c r="J1239" i="10" s="1"/>
  <c r="J1240" i="10" s="1"/>
  <c r="J1241" i="10" s="1"/>
  <c r="J1242" i="10" s="1"/>
  <c r="J1243" i="10" s="1"/>
  <c r="J1244" i="10" s="1"/>
  <c r="J1245" i="10" s="1"/>
  <c r="J1246" i="10" s="1"/>
  <c r="J1247" i="10" s="1"/>
  <c r="J1248" i="10" s="1"/>
  <c r="J1249" i="10" s="1"/>
  <c r="J1250" i="10" s="1"/>
  <c r="J1251" i="10" s="1"/>
  <c r="J1252" i="10" s="1"/>
  <c r="J1253" i="10" s="1"/>
  <c r="J1254" i="10" s="1"/>
  <c r="J1255" i="10" s="1"/>
  <c r="J1256" i="10" s="1"/>
  <c r="J1257" i="10" s="1"/>
  <c r="J1258" i="10" s="1"/>
  <c r="J1259" i="10" s="1"/>
  <c r="J1260" i="10" s="1"/>
  <c r="J1261" i="10" s="1"/>
  <c r="J1262" i="10" s="1"/>
  <c r="J1263" i="10" s="1"/>
  <c r="J1264" i="10" s="1"/>
  <c r="J1265" i="10" s="1"/>
  <c r="J1266" i="10" s="1"/>
  <c r="J1267" i="10" s="1"/>
  <c r="J1268" i="10" s="1"/>
  <c r="J1269" i="10" s="1"/>
  <c r="J1270" i="10" s="1"/>
  <c r="J1271" i="10" s="1"/>
  <c r="J1272" i="10" s="1"/>
  <c r="J1273" i="10" s="1"/>
  <c r="J1274" i="10" s="1"/>
  <c r="J1275" i="10" s="1"/>
  <c r="J1276" i="10" s="1"/>
  <c r="J1277" i="10" s="1"/>
  <c r="J1278" i="10" s="1"/>
  <c r="J1279" i="10" s="1"/>
  <c r="J1280" i="10" s="1"/>
  <c r="J1281" i="10" s="1"/>
  <c r="J1282" i="10" s="1"/>
  <c r="J1283" i="10" s="1"/>
  <c r="J1284" i="10" s="1"/>
  <c r="J1285" i="10" s="1"/>
  <c r="J1286" i="10" s="1"/>
  <c r="J1287" i="10" s="1"/>
  <c r="J1288" i="10" s="1"/>
  <c r="J1289" i="10" s="1"/>
  <c r="J1290" i="10" s="1"/>
  <c r="J1291" i="10" s="1"/>
  <c r="J1292" i="10" s="1"/>
  <c r="J1293" i="10" s="1"/>
  <c r="J1294" i="10" s="1"/>
  <c r="J1295" i="10" s="1"/>
  <c r="J1296" i="10" s="1"/>
  <c r="J1297" i="10" s="1"/>
  <c r="J1298" i="10" s="1"/>
  <c r="J1299" i="10" s="1"/>
  <c r="J1300" i="10" s="1"/>
  <c r="J1301" i="10" s="1"/>
  <c r="J1302" i="10" s="1"/>
  <c r="J1303" i="10" s="1"/>
  <c r="J1304" i="10" s="1"/>
  <c r="J1305" i="10" s="1"/>
  <c r="J1306" i="10" s="1"/>
  <c r="J1307" i="10" s="1"/>
  <c r="J1308" i="10" s="1"/>
  <c r="J1309" i="10" s="1"/>
  <c r="J1310" i="10" s="1"/>
  <c r="J1311" i="10" s="1"/>
  <c r="J1312" i="10" s="1"/>
  <c r="J1313" i="10" s="1"/>
  <c r="J1314" i="10" s="1"/>
  <c r="J1315" i="10" s="1"/>
  <c r="J1316" i="10" s="1"/>
  <c r="J1317" i="10" s="1"/>
  <c r="J1318" i="10" s="1"/>
  <c r="J1319" i="10" s="1"/>
  <c r="J1320" i="10" s="1"/>
  <c r="J1321" i="10" s="1"/>
  <c r="J1322" i="10" s="1"/>
  <c r="J1323" i="10" s="1"/>
  <c r="J1324" i="10" s="1"/>
  <c r="J1325" i="10" s="1"/>
  <c r="J1326" i="10" s="1"/>
  <c r="J1327" i="10" s="1"/>
  <c r="J1328" i="10" s="1"/>
  <c r="J1329" i="10" s="1"/>
  <c r="J1330" i="10" s="1"/>
  <c r="J1331" i="10" s="1"/>
  <c r="J1332" i="10" s="1"/>
  <c r="J1333" i="10" s="1"/>
  <c r="J1334" i="10" s="1"/>
  <c r="J1335" i="10" s="1"/>
  <c r="J1336" i="10" s="1"/>
  <c r="J1337" i="10" s="1"/>
  <c r="J1338" i="10" s="1"/>
  <c r="J1339" i="10" s="1"/>
  <c r="J1340" i="10" s="1"/>
  <c r="J1341" i="10" s="1"/>
  <c r="J1342" i="10" s="1"/>
  <c r="J1343" i="10" s="1"/>
  <c r="J1344" i="10" s="1"/>
  <c r="J1345" i="10" s="1"/>
  <c r="J1346" i="10" s="1"/>
  <c r="J1347" i="10" s="1"/>
  <c r="J1348" i="10" s="1"/>
  <c r="J1349" i="10" s="1"/>
  <c r="J1350" i="10" s="1"/>
  <c r="J1351" i="10" s="1"/>
  <c r="J1352" i="10" s="1"/>
  <c r="J1353" i="10" s="1"/>
  <c r="J1354" i="10" s="1"/>
  <c r="J1355" i="10" s="1"/>
  <c r="J1356" i="10" s="1"/>
  <c r="J1357" i="10" s="1"/>
  <c r="J1358" i="10" s="1"/>
  <c r="J1359" i="10" s="1"/>
  <c r="J1360" i="10" s="1"/>
  <c r="J1361" i="10" s="1"/>
  <c r="J1362" i="10" s="1"/>
  <c r="J1363" i="10" s="1"/>
  <c r="J1364" i="10" s="1"/>
  <c r="J1365" i="10" s="1"/>
  <c r="J1366" i="10" s="1"/>
  <c r="J1367" i="10" s="1"/>
  <c r="J1368" i="10" s="1"/>
  <c r="J1369" i="10" s="1"/>
  <c r="J1370" i="10" s="1"/>
  <c r="J1371" i="10" s="1"/>
  <c r="J1372" i="10" s="1"/>
  <c r="J1373" i="10" s="1"/>
  <c r="J1374" i="10" s="1"/>
  <c r="J1375" i="10" s="1"/>
  <c r="J1376" i="10" s="1"/>
  <c r="J1377" i="10" s="1"/>
  <c r="J1378" i="10" s="1"/>
  <c r="J1379" i="10" s="1"/>
  <c r="J1380" i="10" s="1"/>
  <c r="J1381" i="10" s="1"/>
  <c r="J1382" i="10" s="1"/>
  <c r="J1383" i="10" s="1"/>
  <c r="J1384" i="10" s="1"/>
  <c r="J1385" i="10" s="1"/>
  <c r="J1386" i="10" s="1"/>
  <c r="J1387" i="10" s="1"/>
  <c r="J1388" i="10" s="1"/>
  <c r="J1389" i="10" s="1"/>
  <c r="J1390" i="10" s="1"/>
  <c r="J1391" i="10" s="1"/>
  <c r="J1392" i="10" s="1"/>
  <c r="J1393" i="10" s="1"/>
  <c r="J1394" i="10" s="1"/>
  <c r="J1395" i="10" s="1"/>
  <c r="J1396" i="10" s="1"/>
  <c r="J1397" i="10" s="1"/>
  <c r="J1398" i="10" s="1"/>
  <c r="J1399" i="10" s="1"/>
  <c r="J1400" i="10" s="1"/>
  <c r="J1401" i="10" s="1"/>
  <c r="J1402" i="10" s="1"/>
  <c r="J1403" i="10" s="1"/>
  <c r="J1404" i="10" s="1"/>
  <c r="J1405" i="10" s="1"/>
  <c r="J1406" i="10" s="1"/>
  <c r="J1407" i="10" s="1"/>
  <c r="J1408" i="10" s="1"/>
  <c r="J1409" i="10" s="1"/>
  <c r="J1410" i="10" s="1"/>
  <c r="J1411" i="10" s="1"/>
  <c r="J1412" i="10" s="1"/>
  <c r="J1413" i="10" s="1"/>
  <c r="J1414" i="10" s="1"/>
  <c r="J1415" i="10" s="1"/>
  <c r="J1416" i="10" s="1"/>
  <c r="J1417" i="10" s="1"/>
  <c r="J1418" i="10" s="1"/>
  <c r="J1419" i="10" s="1"/>
  <c r="J1420" i="10" s="1"/>
  <c r="J1421" i="10" s="1"/>
  <c r="J1422" i="10" s="1"/>
  <c r="J1423" i="10" s="1"/>
  <c r="J1424" i="10" s="1"/>
  <c r="J1425" i="10" s="1"/>
  <c r="J1426" i="10" s="1"/>
  <c r="J1427" i="10" s="1"/>
  <c r="J1428" i="10" s="1"/>
  <c r="J1429" i="10" s="1"/>
  <c r="J1430" i="10" s="1"/>
  <c r="J1431" i="10" s="1"/>
  <c r="J1432" i="10" s="1"/>
  <c r="J1433" i="10" s="1"/>
  <c r="J1434" i="10" s="1"/>
  <c r="J1435" i="10" s="1"/>
  <c r="J1436" i="10" s="1"/>
  <c r="J1437" i="10" s="1"/>
  <c r="J1438" i="10" s="1"/>
  <c r="J1439" i="10" s="1"/>
  <c r="J1440" i="10" s="1"/>
  <c r="J1441" i="10" s="1"/>
  <c r="J1442" i="10" s="1"/>
  <c r="J1443" i="10" s="1"/>
  <c r="J1444" i="10" s="1"/>
  <c r="J1445" i="10" s="1"/>
  <c r="J1446" i="10" s="1"/>
  <c r="J1447" i="10" s="1"/>
  <c r="J1448" i="10" s="1"/>
  <c r="J1449" i="10" s="1"/>
  <c r="J1450" i="10" s="1"/>
  <c r="J1451" i="10" s="1"/>
  <c r="J1452" i="10" s="1"/>
  <c r="J1453" i="10" s="1"/>
  <c r="J1454" i="10" s="1"/>
  <c r="J1455" i="10" s="1"/>
  <c r="J1456" i="10" s="1"/>
  <c r="J1457" i="10" s="1"/>
  <c r="J1458" i="10" s="1"/>
  <c r="J1459" i="10" s="1"/>
  <c r="J1460" i="10" s="1"/>
  <c r="J1461" i="10" s="1"/>
  <c r="J1462" i="10" s="1"/>
  <c r="J1463" i="10" s="1"/>
  <c r="J1464" i="10" s="1"/>
  <c r="J1465" i="10" s="1"/>
  <c r="J1466" i="10" s="1"/>
  <c r="J1467" i="10" s="1"/>
  <c r="J1468" i="10" s="1"/>
  <c r="J1469" i="10" s="1"/>
  <c r="J1470" i="10" s="1"/>
  <c r="J1471" i="10" s="1"/>
  <c r="J1472" i="10" s="1"/>
  <c r="J1473" i="10" s="1"/>
  <c r="J1474" i="10" s="1"/>
  <c r="J1475" i="10" s="1"/>
  <c r="J1476" i="10" s="1"/>
  <c r="J1477" i="10" s="1"/>
  <c r="J1478" i="10" s="1"/>
  <c r="J1479" i="10" s="1"/>
  <c r="J1480" i="10" s="1"/>
  <c r="J1481" i="10" s="1"/>
  <c r="J1482" i="10" s="1"/>
  <c r="J1483" i="10" s="1"/>
  <c r="J1484" i="10" s="1"/>
  <c r="J1485" i="10" s="1"/>
  <c r="J1486" i="10" s="1"/>
  <c r="J1487" i="10" s="1"/>
  <c r="J1488" i="10" s="1"/>
  <c r="J1489" i="10" s="1"/>
  <c r="J1490" i="10" s="1"/>
  <c r="J1491" i="10" s="1"/>
  <c r="J1492" i="10" s="1"/>
  <c r="J1493" i="10" s="1"/>
  <c r="J1494" i="10" s="1"/>
  <c r="J1495" i="10" s="1"/>
  <c r="J1496" i="10" s="1"/>
  <c r="J1497" i="10" s="1"/>
  <c r="J1498" i="10" s="1"/>
  <c r="J1499" i="10" s="1"/>
  <c r="J1500" i="10" s="1"/>
  <c r="J1501" i="10" s="1"/>
  <c r="J1502" i="10" s="1"/>
  <c r="J1503" i="10" s="1"/>
  <c r="J1504" i="10" s="1"/>
  <c r="J1505" i="10" s="1"/>
  <c r="J1506" i="10" s="1"/>
  <c r="J1507" i="10" s="1"/>
  <c r="J1508" i="10" s="1"/>
  <c r="J1509" i="10" s="1"/>
  <c r="J1510" i="10" s="1"/>
  <c r="J1511" i="10" s="1"/>
  <c r="J1512" i="10" s="1"/>
  <c r="J1513" i="10" s="1"/>
  <c r="J1514" i="10" s="1"/>
  <c r="J1515" i="10" s="1"/>
  <c r="J1516" i="10" s="1"/>
  <c r="J1517" i="10" s="1"/>
  <c r="J1518" i="10" s="1"/>
  <c r="J1519" i="10" s="1"/>
  <c r="J1520" i="10" s="1"/>
  <c r="J1521" i="10" s="1"/>
  <c r="J1522" i="10" s="1"/>
  <c r="J1523" i="10" s="1"/>
  <c r="J1524" i="10" s="1"/>
  <c r="J1525" i="10" s="1"/>
  <c r="J1526" i="10" s="1"/>
  <c r="J1527" i="10" s="1"/>
  <c r="J1528" i="10" s="1"/>
  <c r="J1529" i="10" s="1"/>
  <c r="J1530" i="10" s="1"/>
  <c r="J1531" i="10" s="1"/>
  <c r="J1532" i="10" s="1"/>
  <c r="J1533" i="10" s="1"/>
  <c r="J1534" i="10" s="1"/>
  <c r="J1535" i="10" s="1"/>
  <c r="J1536" i="10" s="1"/>
  <c r="J1537" i="10" s="1"/>
  <c r="J1538" i="10" s="1"/>
  <c r="J1539" i="10" s="1"/>
  <c r="J1540" i="10" s="1"/>
  <c r="J1541" i="10" s="1"/>
  <c r="J1542" i="10" s="1"/>
  <c r="J1543" i="10" s="1"/>
  <c r="J1544" i="10" s="1"/>
  <c r="J1545" i="10" s="1"/>
  <c r="J1546" i="10" s="1"/>
  <c r="J1547" i="10" s="1"/>
  <c r="J1548" i="10" s="1"/>
  <c r="J1549" i="10" s="1"/>
  <c r="J1550" i="10" s="1"/>
  <c r="J1551" i="10" s="1"/>
  <c r="J1552" i="10" s="1"/>
  <c r="J1553" i="10" s="1"/>
  <c r="J1554" i="10" s="1"/>
  <c r="J1555" i="10" s="1"/>
  <c r="J1556" i="10" s="1"/>
  <c r="J1557" i="10" s="1"/>
  <c r="J1558" i="10" s="1"/>
  <c r="J1559" i="10" s="1"/>
  <c r="J1560" i="10" s="1"/>
  <c r="J1561" i="10" s="1"/>
  <c r="J1562" i="10" s="1"/>
  <c r="J1563" i="10" s="1"/>
  <c r="J1564" i="10" s="1"/>
  <c r="J1565" i="10" s="1"/>
  <c r="J1566" i="10" s="1"/>
  <c r="J1567" i="10" s="1"/>
  <c r="J1568" i="10" s="1"/>
  <c r="J1569" i="10" s="1"/>
  <c r="J1570" i="10" s="1"/>
  <c r="J1571" i="10" s="1"/>
  <c r="J1572" i="10" s="1"/>
  <c r="J1573" i="10" s="1"/>
  <c r="J1574" i="10" s="1"/>
  <c r="J1575" i="10" s="1"/>
  <c r="J1576" i="10" s="1"/>
  <c r="J1577" i="10" s="1"/>
  <c r="J1578" i="10" s="1"/>
  <c r="J1579" i="10" s="1"/>
  <c r="J1580" i="10" s="1"/>
  <c r="J1581" i="10" s="1"/>
  <c r="J1582" i="10" s="1"/>
  <c r="J1583" i="10" s="1"/>
  <c r="J1584" i="10" s="1"/>
  <c r="J1585" i="10" s="1"/>
  <c r="J1586" i="10" s="1"/>
  <c r="J1587" i="10" s="1"/>
  <c r="J1588" i="10" s="1"/>
  <c r="J1589" i="10" s="1"/>
  <c r="J1590" i="10" s="1"/>
  <c r="J1591" i="10" s="1"/>
  <c r="J1592" i="10" s="1"/>
  <c r="J1593" i="10" s="1"/>
  <c r="J1594" i="10" s="1"/>
  <c r="J1595" i="10" s="1"/>
  <c r="J1596" i="10" s="1"/>
  <c r="J1597" i="10" s="1"/>
  <c r="J1598" i="10" s="1"/>
  <c r="J1599" i="10" s="1"/>
  <c r="J1600" i="10" s="1"/>
  <c r="J1601" i="10" s="1"/>
  <c r="J1602" i="10" s="1"/>
  <c r="J1603" i="10" s="1"/>
  <c r="J1604" i="10" s="1"/>
  <c r="J1605" i="10" s="1"/>
  <c r="J1606" i="10" s="1"/>
  <c r="J1607" i="10" s="1"/>
  <c r="J1608" i="10" s="1"/>
  <c r="J1609" i="10" s="1"/>
  <c r="J1610" i="10" s="1"/>
  <c r="J1611" i="10" s="1"/>
  <c r="J1612" i="10" s="1"/>
  <c r="J1613" i="10" s="1"/>
  <c r="J1614" i="10" s="1"/>
  <c r="J1615" i="10" s="1"/>
  <c r="J1616" i="10" s="1"/>
  <c r="J1617" i="10" s="1"/>
  <c r="J1618" i="10" s="1"/>
  <c r="J1619" i="10" s="1"/>
  <c r="J1620" i="10" s="1"/>
  <c r="J1621" i="10" s="1"/>
  <c r="J1622" i="10" s="1"/>
  <c r="J1623" i="10" s="1"/>
  <c r="J1624" i="10" s="1"/>
  <c r="J1625" i="10" s="1"/>
  <c r="J1626" i="10" s="1"/>
  <c r="J1627" i="10" s="1"/>
  <c r="J1628" i="10" s="1"/>
  <c r="J1629" i="10" s="1"/>
  <c r="J1630" i="10" s="1"/>
  <c r="J1631" i="10" s="1"/>
  <c r="J1632" i="10" s="1"/>
  <c r="J1633" i="10" s="1"/>
  <c r="J1634" i="10" s="1"/>
  <c r="J1635" i="10" s="1"/>
  <c r="J1636" i="10" s="1"/>
  <c r="J1637" i="10" s="1"/>
  <c r="J1638" i="10" s="1"/>
  <c r="J1639" i="10" s="1"/>
  <c r="J1640" i="10" s="1"/>
  <c r="J1641" i="10" s="1"/>
  <c r="J1642" i="10" s="1"/>
  <c r="J1643" i="10" s="1"/>
  <c r="J1644" i="10" s="1"/>
  <c r="J1645" i="10" s="1"/>
  <c r="J1646" i="10" s="1"/>
  <c r="J1647" i="10" s="1"/>
  <c r="J1648" i="10" s="1"/>
  <c r="J1649" i="10" s="1"/>
  <c r="J1650" i="10" s="1"/>
  <c r="J1651" i="10" s="1"/>
  <c r="J1652" i="10" s="1"/>
  <c r="J1653" i="10" s="1"/>
  <c r="J1654" i="10" s="1"/>
  <c r="J1655" i="10" s="1"/>
  <c r="J1656" i="10" s="1"/>
  <c r="J1657" i="10" s="1"/>
  <c r="J1658" i="10" s="1"/>
  <c r="J1659" i="10" s="1"/>
  <c r="J1660" i="10" s="1"/>
  <c r="J1661" i="10" s="1"/>
  <c r="J1662" i="10" s="1"/>
  <c r="J1663" i="10" s="1"/>
  <c r="J1664" i="10" s="1"/>
  <c r="J1665" i="10" s="1"/>
  <c r="J1666" i="10" s="1"/>
  <c r="J1667" i="10" s="1"/>
  <c r="J1668" i="10" s="1"/>
  <c r="J1669" i="10" s="1"/>
  <c r="J1670" i="10" s="1"/>
  <c r="J1671" i="10" s="1"/>
  <c r="J1672" i="10" s="1"/>
  <c r="J1673" i="10" s="1"/>
  <c r="J1674" i="10" s="1"/>
  <c r="J1675" i="10" s="1"/>
  <c r="J1676" i="10" s="1"/>
  <c r="J1677" i="10" s="1"/>
  <c r="J1678" i="10" s="1"/>
  <c r="J1679" i="10" s="1"/>
  <c r="J1680" i="10" s="1"/>
  <c r="J1681" i="10" s="1"/>
  <c r="J1682" i="10" s="1"/>
  <c r="J1683" i="10" s="1"/>
  <c r="J1684" i="10" s="1"/>
  <c r="J1685" i="10" s="1"/>
  <c r="J1686" i="10" s="1"/>
  <c r="J1687" i="10" s="1"/>
  <c r="J1688" i="10" s="1"/>
  <c r="J1689" i="10" s="1"/>
  <c r="J1690" i="10" s="1"/>
  <c r="J1691" i="10" s="1"/>
  <c r="J1692" i="10" s="1"/>
  <c r="J1693" i="10" s="1"/>
  <c r="J1694" i="10" s="1"/>
  <c r="J1695" i="10" s="1"/>
  <c r="J1696" i="10" s="1"/>
  <c r="J1697" i="10" s="1"/>
  <c r="J1698" i="10" s="1"/>
  <c r="J1699" i="10" s="1"/>
  <c r="J1700" i="10" s="1"/>
  <c r="J1701" i="10" s="1"/>
  <c r="J1702" i="10" s="1"/>
  <c r="J1703" i="10" s="1"/>
  <c r="J1704" i="10" s="1"/>
  <c r="J1705" i="10" s="1"/>
  <c r="J1706" i="10" s="1"/>
  <c r="J1707" i="10" s="1"/>
  <c r="J1708" i="10" s="1"/>
  <c r="J1709" i="10" s="1"/>
  <c r="J1710" i="10" s="1"/>
  <c r="J1711" i="10" s="1"/>
  <c r="J1712" i="10" s="1"/>
  <c r="J1713" i="10" s="1"/>
  <c r="J1714" i="10" s="1"/>
  <c r="J1715" i="10" s="1"/>
  <c r="J1716" i="10" s="1"/>
  <c r="J1717" i="10" s="1"/>
  <c r="J1718" i="10" s="1"/>
  <c r="J1719" i="10" s="1"/>
  <c r="J1720" i="10" s="1"/>
  <c r="J1721" i="10" s="1"/>
  <c r="J1722" i="10" s="1"/>
  <c r="J1723" i="10" s="1"/>
  <c r="J1724" i="10" s="1"/>
  <c r="J1725" i="10" s="1"/>
  <c r="J1726" i="10" s="1"/>
  <c r="J1727" i="10" s="1"/>
  <c r="J1728" i="10" s="1"/>
  <c r="J1729" i="10" s="1"/>
  <c r="J1730" i="10" s="1"/>
  <c r="J1731" i="10" s="1"/>
  <c r="J1732" i="10" s="1"/>
  <c r="J1733" i="10" s="1"/>
  <c r="J1734" i="10" s="1"/>
  <c r="J1735" i="10" s="1"/>
  <c r="J1736" i="10" s="1"/>
  <c r="J1737" i="10" s="1"/>
  <c r="J1738" i="10" s="1"/>
  <c r="J1739" i="10" s="1"/>
  <c r="J1740" i="10" s="1"/>
  <c r="J1741" i="10" s="1"/>
  <c r="J1742" i="10" s="1"/>
  <c r="J1743" i="10" s="1"/>
  <c r="J1744" i="10" s="1"/>
  <c r="J1745" i="10" s="1"/>
  <c r="J1746" i="10" s="1"/>
  <c r="J1747" i="10" s="1"/>
  <c r="J1748" i="10" s="1"/>
  <c r="J1749" i="10" s="1"/>
  <c r="J1750" i="10" s="1"/>
  <c r="J1751" i="10" s="1"/>
  <c r="J1752" i="10" s="1"/>
  <c r="J1753" i="10" s="1"/>
  <c r="J1754" i="10" s="1"/>
  <c r="J1755" i="10" s="1"/>
  <c r="J1756" i="10" s="1"/>
  <c r="J1757" i="10" s="1"/>
  <c r="J1758" i="10" s="1"/>
  <c r="J1759" i="10" s="1"/>
  <c r="J1760" i="10" s="1"/>
  <c r="J1761" i="10" s="1"/>
  <c r="J1762" i="10" s="1"/>
  <c r="J1763" i="10" s="1"/>
  <c r="J1764" i="10" s="1"/>
  <c r="J1765" i="10" s="1"/>
  <c r="J1766" i="10" s="1"/>
  <c r="J1767" i="10" s="1"/>
  <c r="J1768" i="10" s="1"/>
  <c r="J1769" i="10" s="1"/>
  <c r="J1770" i="10" s="1"/>
  <c r="J1771" i="10" s="1"/>
  <c r="J1772" i="10" s="1"/>
  <c r="J1773" i="10" s="1"/>
  <c r="J1774" i="10" s="1"/>
  <c r="J1775" i="10" s="1"/>
  <c r="J1776" i="10" s="1"/>
  <c r="J1777" i="10" s="1"/>
  <c r="J1778" i="10" s="1"/>
  <c r="J1779" i="10" s="1"/>
  <c r="J1780" i="10" s="1"/>
  <c r="J1781" i="10" s="1"/>
  <c r="J1782" i="10" s="1"/>
  <c r="J1783" i="10" s="1"/>
  <c r="J1784" i="10" s="1"/>
  <c r="J1785" i="10" s="1"/>
  <c r="J1786" i="10" s="1"/>
  <c r="J1787" i="10" s="1"/>
  <c r="J1788" i="10" s="1"/>
  <c r="J1789" i="10" s="1"/>
  <c r="J1790" i="10" s="1"/>
  <c r="J1791" i="10" s="1"/>
  <c r="J1792" i="10" s="1"/>
  <c r="J1793" i="10" s="1"/>
  <c r="J1794" i="10" s="1"/>
  <c r="J1795" i="10" s="1"/>
  <c r="J1796" i="10" s="1"/>
  <c r="J1797" i="10" s="1"/>
  <c r="J1798" i="10" s="1"/>
  <c r="J1799" i="10" s="1"/>
  <c r="J1800" i="10" s="1"/>
  <c r="J1801" i="10" s="1"/>
  <c r="J1802" i="10" s="1"/>
  <c r="J1803" i="10" s="1"/>
  <c r="J1804" i="10" s="1"/>
  <c r="J1805" i="10" s="1"/>
  <c r="J1806" i="10" s="1"/>
  <c r="J1807" i="10" s="1"/>
  <c r="J1808" i="10" s="1"/>
  <c r="J1809" i="10" s="1"/>
  <c r="J1810" i="10" s="1"/>
  <c r="J1811" i="10" s="1"/>
  <c r="J1812" i="10" s="1"/>
  <c r="J1813" i="10" s="1"/>
  <c r="J1814" i="10" s="1"/>
  <c r="J1815" i="10" s="1"/>
  <c r="J1816" i="10" s="1"/>
  <c r="J1817" i="10" s="1"/>
  <c r="J1818" i="10" s="1"/>
  <c r="J1819" i="10" s="1"/>
  <c r="J1820" i="10" s="1"/>
  <c r="J1821" i="10" s="1"/>
  <c r="J1822" i="10" s="1"/>
  <c r="J1823" i="10" s="1"/>
  <c r="J1824" i="10" s="1"/>
  <c r="J1825" i="10" s="1"/>
  <c r="J1826" i="10" s="1"/>
  <c r="J1827" i="10" s="1"/>
  <c r="J1828" i="10" s="1"/>
  <c r="J1829" i="10" s="1"/>
  <c r="J1830" i="10" s="1"/>
  <c r="J1831" i="10" s="1"/>
  <c r="J1832" i="10" s="1"/>
  <c r="J1833" i="10" s="1"/>
  <c r="J1834" i="10" s="1"/>
  <c r="J1835" i="10" s="1"/>
  <c r="J1836" i="10" s="1"/>
  <c r="J1837" i="10" s="1"/>
  <c r="J1838" i="10" s="1"/>
  <c r="J1839" i="10" s="1"/>
  <c r="J1840" i="10" s="1"/>
  <c r="J1841" i="10" s="1"/>
  <c r="J1842" i="10" s="1"/>
  <c r="J1843" i="10" s="1"/>
  <c r="J1844" i="10" s="1"/>
  <c r="J1845" i="10" s="1"/>
  <c r="J1846" i="10" s="1"/>
  <c r="J1847" i="10" s="1"/>
  <c r="J1848" i="10" s="1"/>
  <c r="J1849" i="10" s="1"/>
  <c r="J1850" i="10" s="1"/>
  <c r="J1851" i="10" s="1"/>
  <c r="J1852" i="10" s="1"/>
  <c r="J1853" i="10" s="1"/>
  <c r="J1854" i="10" s="1"/>
  <c r="J1855" i="10" s="1"/>
  <c r="J1856" i="10" s="1"/>
  <c r="J1857" i="10" s="1"/>
  <c r="J1858" i="10" s="1"/>
  <c r="J1859" i="10" s="1"/>
  <c r="J1860" i="10" s="1"/>
  <c r="J1861" i="10" s="1"/>
  <c r="J1862" i="10" s="1"/>
  <c r="J1863" i="10" s="1"/>
  <c r="J1864" i="10" s="1"/>
  <c r="J1865" i="10" s="1"/>
  <c r="J1866" i="10" s="1"/>
  <c r="J1867" i="10" s="1"/>
  <c r="J1868" i="10" s="1"/>
  <c r="J1869" i="10" s="1"/>
  <c r="J1870" i="10" s="1"/>
  <c r="J1871" i="10" s="1"/>
  <c r="J1872" i="10" s="1"/>
  <c r="J1873" i="10" s="1"/>
  <c r="J1874" i="10" s="1"/>
  <c r="J1875" i="10" s="1"/>
  <c r="J1876" i="10" s="1"/>
  <c r="J1877" i="10" s="1"/>
  <c r="J1878" i="10" s="1"/>
  <c r="J1879" i="10" s="1"/>
  <c r="J1880" i="10" s="1"/>
  <c r="J1881" i="10" s="1"/>
  <c r="J1882" i="10" s="1"/>
  <c r="J1883" i="10" s="1"/>
  <c r="J1884" i="10" s="1"/>
  <c r="J1885" i="10" s="1"/>
  <c r="J1886" i="10" s="1"/>
  <c r="J1887" i="10" s="1"/>
  <c r="J1888" i="10" s="1"/>
  <c r="J1889" i="10" s="1"/>
  <c r="J1890" i="10" s="1"/>
  <c r="J1891" i="10" s="1"/>
  <c r="J1892" i="10" s="1"/>
  <c r="J1893" i="10" s="1"/>
  <c r="J1894" i="10" s="1"/>
  <c r="J1895" i="10" s="1"/>
  <c r="J1896" i="10" s="1"/>
  <c r="J1897" i="10" s="1"/>
  <c r="J1898" i="10" s="1"/>
  <c r="J1899" i="10" s="1"/>
  <c r="J1900" i="10" s="1"/>
  <c r="J1901" i="10" s="1"/>
  <c r="J1902" i="10" s="1"/>
  <c r="J1903" i="10" s="1"/>
  <c r="J1904" i="10" s="1"/>
  <c r="J1905" i="10" s="1"/>
  <c r="J1906" i="10" s="1"/>
  <c r="J1907" i="10" s="1"/>
  <c r="J1908" i="10" s="1"/>
  <c r="J1909" i="10" s="1"/>
  <c r="J1910" i="10" s="1"/>
  <c r="J1911" i="10" s="1"/>
  <c r="J1912" i="10" s="1"/>
  <c r="J1913" i="10" s="1"/>
  <c r="J1914" i="10" s="1"/>
  <c r="J1915" i="10" s="1"/>
  <c r="J1916" i="10" s="1"/>
  <c r="J1917" i="10" s="1"/>
  <c r="J1918" i="10" s="1"/>
  <c r="J1919" i="10" s="1"/>
  <c r="J1920" i="10" s="1"/>
  <c r="J1921" i="10" s="1"/>
  <c r="J1922" i="10" s="1"/>
  <c r="J1923" i="10" s="1"/>
  <c r="J1924" i="10" s="1"/>
  <c r="J1925" i="10" s="1"/>
  <c r="J1926" i="10" s="1"/>
  <c r="J1927" i="10" s="1"/>
  <c r="J1928" i="10" s="1"/>
  <c r="J1929" i="10" s="1"/>
  <c r="J1930" i="10" s="1"/>
  <c r="J1931" i="10" s="1"/>
  <c r="J1932" i="10" s="1"/>
  <c r="J1933" i="10" s="1"/>
  <c r="J1934" i="10" s="1"/>
  <c r="J1935" i="10" s="1"/>
  <c r="J1936" i="10" s="1"/>
  <c r="J1937" i="10" s="1"/>
  <c r="J1938" i="10" s="1"/>
  <c r="J1939" i="10" s="1"/>
  <c r="J1940" i="10" s="1"/>
  <c r="J1941" i="10" s="1"/>
  <c r="J1942" i="10" s="1"/>
  <c r="J1943" i="10" s="1"/>
  <c r="J1944" i="10" s="1"/>
  <c r="J1945" i="10" s="1"/>
  <c r="J1946" i="10" s="1"/>
  <c r="J1947" i="10" s="1"/>
  <c r="J1948" i="10" s="1"/>
  <c r="J1949" i="10" s="1"/>
  <c r="J1950" i="10" s="1"/>
  <c r="J1951" i="10" s="1"/>
  <c r="J1952" i="10" s="1"/>
  <c r="J1953" i="10" s="1"/>
  <c r="J1954" i="10" s="1"/>
  <c r="J1955" i="10" s="1"/>
  <c r="J1956" i="10" s="1"/>
  <c r="J1957" i="10" s="1"/>
  <c r="J1958" i="10" s="1"/>
  <c r="J1959" i="10" s="1"/>
  <c r="J1960" i="10" s="1"/>
  <c r="J1961" i="10" s="1"/>
  <c r="J1962" i="10" s="1"/>
  <c r="J1963" i="10" s="1"/>
  <c r="J1964" i="10" s="1"/>
  <c r="J1965" i="10" s="1"/>
  <c r="J1966" i="10" s="1"/>
  <c r="J1967" i="10" s="1"/>
  <c r="J1968" i="10" s="1"/>
  <c r="J1969" i="10" s="1"/>
  <c r="J1970" i="10" s="1"/>
  <c r="J1971" i="10" s="1"/>
  <c r="J1972" i="10" s="1"/>
  <c r="J1973" i="10" s="1"/>
  <c r="J1974" i="10" s="1"/>
  <c r="J1975" i="10" s="1"/>
  <c r="J1976" i="10" s="1"/>
  <c r="J1977" i="10" s="1"/>
  <c r="J1978" i="10" s="1"/>
  <c r="J1979" i="10" s="1"/>
  <c r="J1980" i="10" s="1"/>
  <c r="J1981" i="10" s="1"/>
  <c r="J1982" i="10" s="1"/>
  <c r="J1983" i="10" s="1"/>
  <c r="J1984" i="10" s="1"/>
  <c r="J1985" i="10" s="1"/>
  <c r="J1986" i="10" s="1"/>
  <c r="J1987" i="10" s="1"/>
  <c r="J1988" i="10" s="1"/>
  <c r="J1989" i="10" s="1"/>
  <c r="J1990" i="10" s="1"/>
  <c r="J1991" i="10" s="1"/>
  <c r="J1992" i="10" s="1"/>
  <c r="J1993" i="10" s="1"/>
  <c r="J1994" i="10" s="1"/>
  <c r="J1995" i="10" s="1"/>
  <c r="J1996" i="10" s="1"/>
  <c r="J1997" i="10" s="1"/>
  <c r="J1998" i="10" s="1"/>
  <c r="J1999" i="10" s="1"/>
  <c r="J2000" i="10" s="1"/>
  <c r="J2001" i="10" s="1"/>
  <c r="J2002" i="10" s="1"/>
  <c r="J2003" i="10" s="1"/>
  <c r="J2004" i="10" s="1"/>
  <c r="J2005" i="10" s="1"/>
  <c r="J2006" i="10" s="1"/>
  <c r="J2007" i="10" s="1"/>
  <c r="J2008" i="10" s="1"/>
  <c r="J2009" i="10" s="1"/>
  <c r="J2010" i="10" s="1"/>
  <c r="J2011" i="10" s="1"/>
  <c r="J2012" i="10" s="1"/>
  <c r="J2013" i="10" s="1"/>
  <c r="J2014" i="10" s="1"/>
  <c r="J2015" i="10" s="1"/>
  <c r="J2016" i="10" s="1"/>
  <c r="J2017" i="10" s="1"/>
  <c r="J2018" i="10" s="1"/>
  <c r="J2019" i="10" s="1"/>
  <c r="J2020" i="10" s="1"/>
  <c r="J2021" i="10" s="1"/>
  <c r="J2022" i="10" s="1"/>
  <c r="J2023" i="10" s="1"/>
  <c r="J2024" i="10" s="1"/>
  <c r="J2025" i="10" s="1"/>
  <c r="J2026" i="10" s="1"/>
  <c r="J2027" i="10" s="1"/>
  <c r="J2028" i="10" s="1"/>
  <c r="J2029" i="10" s="1"/>
  <c r="J2030" i="10" s="1"/>
  <c r="J2031" i="10" s="1"/>
  <c r="J2032" i="10" s="1"/>
  <c r="J2033" i="10" s="1"/>
  <c r="J2034" i="10" s="1"/>
  <c r="J2035" i="10" s="1"/>
  <c r="J2036" i="10" s="1"/>
  <c r="J2037" i="10" s="1"/>
  <c r="J2038" i="10" s="1"/>
  <c r="J2039" i="10" s="1"/>
  <c r="J2040" i="10" s="1"/>
  <c r="J2041" i="10" s="1"/>
  <c r="J2042" i="10" s="1"/>
  <c r="J2043" i="10" s="1"/>
  <c r="J2044" i="10" s="1"/>
  <c r="J2045" i="10" s="1"/>
  <c r="J2046" i="10" s="1"/>
  <c r="J2047" i="10" s="1"/>
  <c r="J2048" i="10" s="1"/>
  <c r="J2049" i="10" s="1"/>
  <c r="J2050" i="10" s="1"/>
  <c r="J2051" i="10" s="1"/>
  <c r="J2052" i="10" s="1"/>
  <c r="J2053" i="10" s="1"/>
  <c r="J2054" i="10" s="1"/>
  <c r="J2055" i="10" s="1"/>
  <c r="J2056" i="10" s="1"/>
  <c r="J2057" i="10" s="1"/>
  <c r="J2058" i="10" s="1"/>
  <c r="J2059" i="10" s="1"/>
  <c r="J2060" i="10" s="1"/>
  <c r="J2061" i="10" s="1"/>
  <c r="J2062" i="10" s="1"/>
  <c r="J2063" i="10" s="1"/>
  <c r="J2064" i="10" s="1"/>
  <c r="J2065" i="10" s="1"/>
  <c r="J2066" i="10" s="1"/>
  <c r="J2067" i="10" s="1"/>
  <c r="J2068" i="10" s="1"/>
  <c r="J2069" i="10" s="1"/>
  <c r="J2070" i="10" s="1"/>
  <c r="J2071" i="10" s="1"/>
  <c r="J2072" i="10" s="1"/>
  <c r="J2073" i="10" s="1"/>
  <c r="J2074" i="10" s="1"/>
  <c r="J2075" i="10" s="1"/>
  <c r="J2076" i="10" s="1"/>
  <c r="J2077" i="10" s="1"/>
  <c r="J2078" i="10" s="1"/>
  <c r="J2079" i="10" s="1"/>
  <c r="J2080" i="10" s="1"/>
  <c r="J2081" i="10" s="1"/>
  <c r="J2082" i="10" s="1"/>
  <c r="J2083" i="10" s="1"/>
  <c r="J2084" i="10" s="1"/>
  <c r="J2085" i="10" s="1"/>
  <c r="J2086" i="10" s="1"/>
  <c r="J2087" i="10" s="1"/>
  <c r="J2088" i="10" s="1"/>
  <c r="J2089" i="10" s="1"/>
  <c r="J2090" i="10" s="1"/>
  <c r="J2091" i="10" s="1"/>
  <c r="J2092" i="10" s="1"/>
  <c r="J2093" i="10" s="1"/>
  <c r="J2094" i="10" s="1"/>
  <c r="J2095" i="10" s="1"/>
  <c r="J2096" i="10" s="1"/>
  <c r="J2097" i="10" s="1"/>
  <c r="J2098" i="10" s="1"/>
  <c r="J2099" i="10" s="1"/>
  <c r="J2100" i="10" s="1"/>
  <c r="J2101" i="10" s="1"/>
  <c r="J2102" i="10" s="1"/>
  <c r="J2103" i="10" s="1"/>
  <c r="J2104" i="10" s="1"/>
  <c r="J2105" i="10" s="1"/>
  <c r="J2106" i="10" s="1"/>
  <c r="J2107" i="10" s="1"/>
  <c r="J2108" i="10" s="1"/>
  <c r="J2109" i="10" s="1"/>
  <c r="J2110" i="10" s="1"/>
  <c r="J2111" i="10" s="1"/>
  <c r="J2112" i="10" s="1"/>
  <c r="J2113" i="10" s="1"/>
  <c r="J2114" i="10" s="1"/>
  <c r="J2115" i="10" s="1"/>
  <c r="J2116" i="10" s="1"/>
  <c r="J2117" i="10" s="1"/>
  <c r="J2118" i="10" s="1"/>
  <c r="J2119" i="10" s="1"/>
  <c r="J2120" i="10" s="1"/>
  <c r="J2121" i="10" s="1"/>
  <c r="J2122" i="10" s="1"/>
  <c r="J2123" i="10" s="1"/>
  <c r="J2124" i="10" s="1"/>
  <c r="J2125" i="10" s="1"/>
  <c r="J2126" i="10" s="1"/>
  <c r="J2127" i="10" s="1"/>
  <c r="J2128" i="10" s="1"/>
  <c r="J2129" i="10" s="1"/>
  <c r="J2130" i="10" s="1"/>
  <c r="J2131" i="10" s="1"/>
  <c r="J2132" i="10" s="1"/>
  <c r="J2133" i="10" s="1"/>
  <c r="J2134" i="10" s="1"/>
  <c r="J2135" i="10" s="1"/>
  <c r="J2136" i="10" s="1"/>
  <c r="J2137" i="10" s="1"/>
  <c r="J2138" i="10" s="1"/>
  <c r="J2139" i="10" s="1"/>
  <c r="J2140" i="10" s="1"/>
  <c r="J2141" i="10" s="1"/>
  <c r="J2142" i="10" s="1"/>
  <c r="J2143" i="10" s="1"/>
  <c r="J2144" i="10" s="1"/>
  <c r="J2145" i="10" s="1"/>
  <c r="J2146" i="10" s="1"/>
  <c r="J2147" i="10" s="1"/>
  <c r="J2148" i="10" s="1"/>
  <c r="J2149" i="10" s="1"/>
  <c r="E74" i="10"/>
  <c r="E59" i="10"/>
  <c r="E7" i="10"/>
  <c r="E96" i="10"/>
  <c r="E28" i="10"/>
  <c r="E62" i="10"/>
  <c r="E75" i="10"/>
  <c r="E18" i="10"/>
  <c r="E45" i="10"/>
  <c r="E93" i="10"/>
  <c r="E71" i="10"/>
  <c r="E73" i="10"/>
  <c r="E81" i="10"/>
  <c r="E92" i="10"/>
  <c r="E44" i="10"/>
  <c r="E79" i="10"/>
  <c r="E37" i="10"/>
  <c r="E66" i="10"/>
  <c r="E72" i="10"/>
  <c r="E82" i="10"/>
  <c r="E32" i="10"/>
  <c r="E52" i="10"/>
  <c r="E36" i="10"/>
  <c r="E35" i="10"/>
  <c r="E24" i="10"/>
  <c r="F2" i="9"/>
  <c r="G2" i="9" s="1"/>
  <c r="F3" i="9"/>
  <c r="G3" i="9" s="1"/>
  <c r="F4" i="9"/>
  <c r="G4" i="9" s="1"/>
  <c r="F5" i="9"/>
  <c r="G5" i="9" s="1"/>
  <c r="F6" i="9"/>
  <c r="G6" i="9" s="1"/>
  <c r="F7" i="9"/>
  <c r="G7" i="9" s="1"/>
  <c r="F8" i="9"/>
  <c r="G8" i="9" s="1"/>
  <c r="F9" i="9"/>
  <c r="G9" i="9" s="1"/>
  <c r="F10" i="9"/>
  <c r="G10" i="9" s="1"/>
  <c r="F11" i="9"/>
  <c r="G11" i="9" s="1"/>
  <c r="F12" i="9"/>
  <c r="G12" i="9" s="1"/>
  <c r="F13" i="9"/>
  <c r="G13" i="9" s="1"/>
  <c r="F14" i="9"/>
  <c r="G14" i="9" s="1"/>
  <c r="F15" i="9"/>
  <c r="G15" i="9" s="1"/>
  <c r="F16" i="9"/>
  <c r="G16" i="9" s="1"/>
  <c r="F17" i="9"/>
  <c r="G17" i="9" s="1"/>
  <c r="F18" i="9"/>
  <c r="G18" i="9" s="1"/>
  <c r="F19" i="9"/>
  <c r="G19" i="9" s="1"/>
  <c r="F20" i="9"/>
  <c r="G20" i="9" s="1"/>
  <c r="F21" i="9"/>
  <c r="G21" i="9" s="1"/>
  <c r="F22" i="9"/>
  <c r="G22" i="9" s="1"/>
  <c r="F23" i="9"/>
  <c r="G23" i="9" s="1"/>
  <c r="F24" i="9"/>
  <c r="G24" i="9" s="1"/>
  <c r="F25" i="9"/>
  <c r="G25" i="9" s="1"/>
  <c r="F26" i="9"/>
  <c r="G26" i="9" s="1"/>
  <c r="F27" i="9"/>
  <c r="G27" i="9" s="1"/>
  <c r="F28" i="9"/>
  <c r="G28" i="9" s="1"/>
  <c r="F29" i="9"/>
  <c r="G29" i="9" s="1"/>
  <c r="F30" i="9"/>
  <c r="G30" i="9" s="1"/>
  <c r="F31" i="9"/>
  <c r="G31" i="9" s="1"/>
  <c r="F32" i="9"/>
  <c r="G32" i="9" s="1"/>
  <c r="F33" i="9"/>
  <c r="G33" i="9" s="1"/>
  <c r="F34" i="9"/>
  <c r="G34" i="9" s="1"/>
  <c r="F35" i="9"/>
  <c r="G35" i="9" s="1"/>
  <c r="F36" i="9"/>
  <c r="G36" i="9" s="1"/>
  <c r="F37" i="9"/>
  <c r="G37" i="9" s="1"/>
  <c r="F38" i="9"/>
  <c r="G38" i="9" s="1"/>
  <c r="F39" i="9"/>
  <c r="G39" i="9" s="1"/>
  <c r="F40" i="9"/>
  <c r="G40" i="9" s="1"/>
  <c r="F41" i="9"/>
  <c r="G41" i="9" s="1"/>
  <c r="F42" i="9"/>
  <c r="G42" i="9" s="1"/>
  <c r="F43" i="9"/>
  <c r="G43" i="9" s="1"/>
  <c r="F44" i="9"/>
  <c r="G44" i="9" s="1"/>
  <c r="F45" i="9"/>
  <c r="G45" i="9" s="1"/>
  <c r="F46" i="9"/>
  <c r="G46" i="9" s="1"/>
  <c r="F47" i="9"/>
  <c r="G47" i="9" s="1"/>
  <c r="F48" i="9"/>
  <c r="G48" i="9" s="1"/>
  <c r="F49" i="9"/>
  <c r="G49" i="9" s="1"/>
  <c r="F50" i="9"/>
  <c r="G50" i="9" s="1"/>
  <c r="F51" i="9"/>
  <c r="G51" i="9" s="1"/>
  <c r="F52" i="9"/>
  <c r="G52" i="9" s="1"/>
  <c r="F53" i="9"/>
  <c r="G53" i="9" s="1"/>
  <c r="F54" i="9"/>
  <c r="G54" i="9" s="1"/>
  <c r="F55" i="9"/>
  <c r="G55" i="9" s="1"/>
  <c r="F56" i="9"/>
  <c r="G56" i="9" s="1"/>
  <c r="F57" i="9"/>
  <c r="G57" i="9" s="1"/>
  <c r="F58" i="9"/>
  <c r="G58" i="9" s="1"/>
  <c r="F59" i="9"/>
  <c r="G59" i="9" s="1"/>
  <c r="F60" i="9"/>
  <c r="G60" i="9" s="1"/>
  <c r="F61" i="9"/>
  <c r="G61" i="9" s="1"/>
  <c r="F62" i="9"/>
  <c r="G62" i="9" s="1"/>
  <c r="F63" i="9"/>
  <c r="G63" i="9" s="1"/>
  <c r="F64" i="9"/>
  <c r="G64" i="9" s="1"/>
  <c r="F65" i="9"/>
  <c r="G65" i="9" s="1"/>
  <c r="F66" i="9"/>
  <c r="G66" i="9" s="1"/>
  <c r="F67" i="9"/>
  <c r="G67" i="9" s="1"/>
  <c r="F68" i="9"/>
  <c r="G68" i="9" s="1"/>
  <c r="F69" i="9"/>
  <c r="G69" i="9" s="1"/>
  <c r="F70" i="9"/>
  <c r="G70" i="9" s="1"/>
  <c r="F71" i="9"/>
  <c r="G71" i="9" s="1"/>
  <c r="F72" i="9"/>
  <c r="G72" i="9" s="1"/>
  <c r="F73" i="9"/>
  <c r="G73" i="9" s="1"/>
  <c r="F74" i="9"/>
  <c r="G74" i="9" s="1"/>
  <c r="F75" i="9"/>
  <c r="G75" i="9" s="1"/>
  <c r="F76" i="9"/>
  <c r="G76" i="9" s="1"/>
  <c r="F77" i="9"/>
  <c r="G77" i="9" s="1"/>
  <c r="F78" i="9"/>
  <c r="G78" i="9" s="1"/>
  <c r="F79" i="9"/>
  <c r="G79" i="9" s="1"/>
  <c r="F80" i="9"/>
  <c r="G80" i="9" s="1"/>
  <c r="F81" i="9"/>
  <c r="G81" i="9" s="1"/>
  <c r="F82" i="9"/>
  <c r="G82" i="9" s="1"/>
  <c r="F83" i="9"/>
  <c r="G83" i="9" s="1"/>
  <c r="F84" i="9"/>
  <c r="G84" i="9" s="1"/>
  <c r="F85" i="9"/>
  <c r="G85" i="9" s="1"/>
  <c r="F86" i="9"/>
  <c r="G86" i="9" s="1"/>
  <c r="F87" i="9"/>
  <c r="G87" i="9" s="1"/>
  <c r="F88" i="9"/>
  <c r="G88" i="9" s="1"/>
  <c r="F89" i="9"/>
  <c r="G89" i="9" s="1"/>
  <c r="F90" i="9"/>
  <c r="G90" i="9" s="1"/>
  <c r="F91" i="9"/>
  <c r="G91" i="9" s="1"/>
  <c r="F92" i="9"/>
  <c r="G92" i="9" s="1"/>
  <c r="F93" i="9"/>
  <c r="G93" i="9" s="1"/>
  <c r="F94" i="9"/>
  <c r="G94" i="9" s="1"/>
  <c r="F95" i="9"/>
  <c r="G95" i="9" s="1"/>
  <c r="F96" i="9"/>
  <c r="G96" i="9" s="1"/>
  <c r="F97" i="9"/>
  <c r="G97" i="9" s="1"/>
  <c r="F98" i="9"/>
  <c r="G98" i="9" s="1"/>
  <c r="F99" i="9"/>
  <c r="G99" i="9" s="1"/>
  <c r="F100" i="9"/>
  <c r="G100" i="9" s="1"/>
  <c r="F101" i="9"/>
  <c r="G101" i="9" s="1"/>
  <c r="F102" i="9"/>
  <c r="G102" i="9" s="1"/>
  <c r="F103" i="9"/>
  <c r="G103" i="9" s="1"/>
  <c r="F104" i="9"/>
  <c r="G104" i="9" s="1"/>
  <c r="F105" i="9"/>
  <c r="G105" i="9" s="1"/>
  <c r="F106" i="9"/>
  <c r="G106" i="9" s="1"/>
  <c r="F107" i="9"/>
  <c r="G107" i="9" s="1"/>
  <c r="F108" i="9"/>
  <c r="G108" i="9" s="1"/>
  <c r="F109" i="9"/>
  <c r="G109" i="9" s="1"/>
  <c r="F110" i="9"/>
  <c r="G110" i="9" s="1"/>
  <c r="F111" i="9"/>
  <c r="G111" i="9" s="1"/>
  <c r="F112" i="9"/>
  <c r="G112" i="9" s="1"/>
  <c r="F113" i="9"/>
  <c r="G113" i="9" s="1"/>
  <c r="F114" i="9"/>
  <c r="G114" i="9" s="1"/>
  <c r="F115" i="9"/>
  <c r="G115" i="9" s="1"/>
  <c r="F116" i="9"/>
  <c r="G116" i="9" s="1"/>
  <c r="F117" i="9"/>
  <c r="G117" i="9" s="1"/>
  <c r="F118" i="9"/>
  <c r="G118" i="9" s="1"/>
  <c r="F119" i="9"/>
  <c r="G119" i="9" s="1"/>
  <c r="F120" i="9"/>
  <c r="G120" i="9" s="1"/>
  <c r="F121" i="9"/>
  <c r="G121" i="9" s="1"/>
  <c r="F122" i="9"/>
  <c r="G122" i="9" s="1"/>
  <c r="F123" i="9"/>
  <c r="G123" i="9" s="1"/>
  <c r="F124" i="9"/>
  <c r="G124" i="9" s="1"/>
  <c r="F125" i="9"/>
  <c r="G125" i="9" s="1"/>
  <c r="F126" i="9"/>
  <c r="G126" i="9" s="1"/>
  <c r="F127" i="9"/>
  <c r="G127" i="9" s="1"/>
  <c r="F128" i="9"/>
  <c r="G128" i="9" s="1"/>
  <c r="F129" i="9"/>
  <c r="G129" i="9" s="1"/>
  <c r="F130" i="9"/>
  <c r="G130" i="9" s="1"/>
  <c r="F131" i="9"/>
  <c r="G131" i="9" s="1"/>
  <c r="F132" i="9"/>
  <c r="G132" i="9" s="1"/>
  <c r="F133" i="9"/>
  <c r="G133" i="9" s="1"/>
  <c r="F134" i="9"/>
  <c r="G134" i="9" s="1"/>
  <c r="F135" i="9"/>
  <c r="G135" i="9" s="1"/>
  <c r="F136" i="9"/>
  <c r="G136" i="9" s="1"/>
  <c r="F137" i="9"/>
  <c r="G137" i="9" s="1"/>
  <c r="F138" i="9"/>
  <c r="G138" i="9" s="1"/>
  <c r="F139" i="9"/>
  <c r="G139" i="9" s="1"/>
  <c r="F140" i="9"/>
  <c r="G140" i="9" s="1"/>
  <c r="F141" i="9"/>
  <c r="G141" i="9" s="1"/>
  <c r="F142" i="9"/>
  <c r="G142" i="9" s="1"/>
  <c r="F143" i="9"/>
  <c r="G143" i="9" s="1"/>
  <c r="F144" i="9"/>
  <c r="G144" i="9" s="1"/>
  <c r="F145" i="9"/>
  <c r="G145" i="9" s="1"/>
  <c r="F146" i="9"/>
  <c r="G146" i="9" s="1"/>
  <c r="F147" i="9"/>
  <c r="G147" i="9" s="1"/>
  <c r="F148" i="9"/>
  <c r="G148" i="9" s="1"/>
  <c r="F149" i="9"/>
  <c r="G149" i="9" s="1"/>
  <c r="F150" i="9"/>
  <c r="G150" i="9" s="1"/>
  <c r="F151" i="9"/>
  <c r="G151" i="9" s="1"/>
  <c r="F152" i="9"/>
  <c r="G152" i="9" s="1"/>
  <c r="F153" i="9"/>
  <c r="G153" i="9" s="1"/>
  <c r="F154" i="9"/>
  <c r="G154" i="9" s="1"/>
  <c r="F155" i="9"/>
  <c r="G155" i="9" s="1"/>
  <c r="F156" i="9"/>
  <c r="G156" i="9" s="1"/>
  <c r="F157" i="9"/>
  <c r="G157" i="9" s="1"/>
  <c r="F158" i="9"/>
  <c r="G158" i="9" s="1"/>
  <c r="F159" i="9"/>
  <c r="G159" i="9" s="1"/>
  <c r="F160" i="9"/>
  <c r="G160" i="9" s="1"/>
  <c r="F161" i="9"/>
  <c r="G161" i="9" s="1"/>
  <c r="F162" i="9"/>
  <c r="G162" i="9" s="1"/>
  <c r="F163" i="9"/>
  <c r="G163" i="9" s="1"/>
  <c r="F164" i="9"/>
  <c r="G164" i="9" s="1"/>
  <c r="F165" i="9"/>
  <c r="G165" i="9" s="1"/>
  <c r="F166" i="9"/>
  <c r="G166" i="9" s="1"/>
  <c r="F167" i="9"/>
  <c r="G167" i="9" s="1"/>
  <c r="F168" i="9"/>
  <c r="G168" i="9" s="1"/>
  <c r="F169" i="9"/>
  <c r="G169" i="9" s="1"/>
  <c r="F170" i="9"/>
  <c r="G170" i="9" s="1"/>
  <c r="F171" i="9"/>
  <c r="G171" i="9" s="1"/>
  <c r="F172" i="9"/>
  <c r="G172" i="9" s="1"/>
  <c r="F173" i="9"/>
  <c r="G173" i="9" s="1"/>
  <c r="F174" i="9"/>
  <c r="G174" i="9" s="1"/>
  <c r="F175" i="9"/>
  <c r="G175" i="9" s="1"/>
  <c r="F176" i="9"/>
  <c r="G176" i="9" s="1"/>
  <c r="F177" i="9"/>
  <c r="G177" i="9" s="1"/>
  <c r="F178" i="9"/>
  <c r="G178" i="9" s="1"/>
  <c r="F179" i="9"/>
  <c r="G179" i="9" s="1"/>
  <c r="F180" i="9"/>
  <c r="G180" i="9" s="1"/>
  <c r="F181" i="9"/>
  <c r="G181" i="9" s="1"/>
  <c r="F182" i="9"/>
  <c r="G182" i="9" s="1"/>
  <c r="F183" i="9"/>
  <c r="G183" i="9" s="1"/>
  <c r="F184" i="9"/>
  <c r="G184" i="9" s="1"/>
  <c r="F185" i="9"/>
  <c r="G185" i="9" s="1"/>
  <c r="F186" i="9"/>
  <c r="G186" i="9" s="1"/>
  <c r="F187" i="9"/>
  <c r="G187" i="9" s="1"/>
  <c r="F188" i="9"/>
  <c r="G188" i="9" s="1"/>
  <c r="F189" i="9"/>
  <c r="G189" i="9" s="1"/>
  <c r="F190" i="9"/>
  <c r="G190" i="9" s="1"/>
  <c r="F191" i="9"/>
  <c r="G191" i="9" s="1"/>
  <c r="F192" i="9"/>
  <c r="G192" i="9" s="1"/>
  <c r="F193" i="9"/>
  <c r="G193" i="9" s="1"/>
  <c r="F194" i="9"/>
  <c r="G194" i="9" s="1"/>
  <c r="F195" i="9"/>
  <c r="G195" i="9" s="1"/>
  <c r="F196" i="9"/>
  <c r="G196" i="9" s="1"/>
  <c r="F197" i="9"/>
  <c r="G197" i="9" s="1"/>
  <c r="F198" i="9"/>
  <c r="G198" i="9" s="1"/>
  <c r="F199" i="9"/>
  <c r="G199" i="9" s="1"/>
  <c r="F200" i="9"/>
  <c r="G200" i="9" s="1"/>
  <c r="F201" i="9"/>
  <c r="G201" i="9" s="1"/>
  <c r="F202" i="9"/>
  <c r="G202" i="9" s="1"/>
  <c r="F203" i="9"/>
  <c r="G203" i="9" s="1"/>
  <c r="F204" i="9"/>
  <c r="G204" i="9" s="1"/>
  <c r="F205" i="9"/>
  <c r="G205" i="9" s="1"/>
  <c r="F206" i="9"/>
  <c r="G206" i="9" s="1"/>
  <c r="F207" i="9"/>
  <c r="G207" i="9" s="1"/>
  <c r="F208" i="9"/>
  <c r="G208" i="9" s="1"/>
  <c r="F209" i="9"/>
  <c r="G209" i="9" s="1"/>
  <c r="F210" i="9"/>
  <c r="G210" i="9" s="1"/>
  <c r="F211" i="9"/>
  <c r="G211" i="9" s="1"/>
  <c r="F212" i="9"/>
  <c r="G212" i="9" s="1"/>
  <c r="F213" i="9"/>
  <c r="G213" i="9" s="1"/>
  <c r="F214" i="9"/>
  <c r="G214" i="9" s="1"/>
  <c r="F215" i="9"/>
  <c r="G215" i="9" s="1"/>
  <c r="F216" i="9"/>
  <c r="G216" i="9" s="1"/>
  <c r="F217" i="9"/>
  <c r="G217" i="9" s="1"/>
  <c r="F218" i="9"/>
  <c r="G218" i="9" s="1"/>
  <c r="F219" i="9"/>
  <c r="G219" i="9" s="1"/>
  <c r="F220" i="9"/>
  <c r="G220" i="9" s="1"/>
  <c r="F221" i="9"/>
  <c r="G221" i="9" s="1"/>
  <c r="F222" i="9"/>
  <c r="G222" i="9" s="1"/>
  <c r="F223" i="9"/>
  <c r="G223" i="9" s="1"/>
  <c r="F224" i="9"/>
  <c r="G224" i="9" s="1"/>
  <c r="F225" i="9"/>
  <c r="G225" i="9" s="1"/>
  <c r="F226" i="9"/>
  <c r="G226" i="9" s="1"/>
  <c r="F227" i="9"/>
  <c r="G227" i="9" s="1"/>
  <c r="F228" i="9"/>
  <c r="G228" i="9" s="1"/>
  <c r="F229" i="9"/>
  <c r="G229" i="9" s="1"/>
  <c r="F230" i="9"/>
  <c r="G230" i="9" s="1"/>
  <c r="F231" i="9"/>
  <c r="G231" i="9" s="1"/>
  <c r="F232" i="9"/>
  <c r="G232" i="9" s="1"/>
  <c r="F233" i="9"/>
  <c r="G233" i="9" s="1"/>
  <c r="F234" i="9"/>
  <c r="G234" i="9" s="1"/>
  <c r="F235" i="9"/>
  <c r="G235" i="9" s="1"/>
  <c r="F236" i="9"/>
  <c r="G236" i="9" s="1"/>
  <c r="F237" i="9"/>
  <c r="G237" i="9" s="1"/>
  <c r="F238" i="9"/>
  <c r="G238" i="9" s="1"/>
  <c r="F239" i="9"/>
  <c r="G239" i="9" s="1"/>
  <c r="F240" i="9"/>
  <c r="G240" i="9" s="1"/>
  <c r="F241" i="9"/>
  <c r="G241" i="9" s="1"/>
  <c r="F242" i="9"/>
  <c r="G242" i="9" s="1"/>
  <c r="F243" i="9"/>
  <c r="G243" i="9" s="1"/>
  <c r="F244" i="9"/>
  <c r="G244" i="9" s="1"/>
  <c r="F245" i="9"/>
  <c r="G245" i="9" s="1"/>
  <c r="F246" i="9"/>
  <c r="G246" i="9" s="1"/>
  <c r="F247" i="9"/>
  <c r="G247" i="9" s="1"/>
  <c r="F248" i="9"/>
  <c r="G248" i="9" s="1"/>
  <c r="F249" i="9"/>
  <c r="G249" i="9" s="1"/>
  <c r="F250" i="9"/>
  <c r="G250" i="9" s="1"/>
  <c r="F251" i="9"/>
  <c r="G251" i="9" s="1"/>
  <c r="F252" i="9"/>
  <c r="G252" i="9" s="1"/>
  <c r="F253" i="9"/>
  <c r="G253" i="9" s="1"/>
  <c r="F254" i="9"/>
  <c r="G254" i="9" s="1"/>
  <c r="F255" i="9"/>
  <c r="G255" i="9" s="1"/>
  <c r="F256" i="9"/>
  <c r="G256" i="9" s="1"/>
  <c r="F257" i="9"/>
  <c r="G257" i="9" s="1"/>
  <c r="F258" i="9"/>
  <c r="G258" i="9" s="1"/>
  <c r="F259" i="9"/>
  <c r="G259" i="9" s="1"/>
  <c r="F260" i="9"/>
  <c r="G260" i="9" s="1"/>
  <c r="F261" i="9"/>
  <c r="G261" i="9" s="1"/>
  <c r="F262" i="9"/>
  <c r="G262" i="9" s="1"/>
  <c r="F263" i="9"/>
  <c r="G263" i="9" s="1"/>
  <c r="F264" i="9"/>
  <c r="G264" i="9" s="1"/>
  <c r="F265" i="9"/>
  <c r="G265" i="9" s="1"/>
  <c r="F266" i="9"/>
  <c r="G266" i="9" s="1"/>
  <c r="F267" i="9"/>
  <c r="G267" i="9" s="1"/>
  <c r="F268" i="9"/>
  <c r="G268" i="9" s="1"/>
  <c r="F269" i="9"/>
  <c r="G269" i="9" s="1"/>
  <c r="F270" i="9"/>
  <c r="G270" i="9" s="1"/>
  <c r="F271" i="9"/>
  <c r="G271" i="9" s="1"/>
  <c r="F272" i="9"/>
  <c r="G272" i="9" s="1"/>
  <c r="F273" i="9"/>
  <c r="G273" i="9" s="1"/>
  <c r="F274" i="9"/>
  <c r="G274" i="9" s="1"/>
  <c r="F275" i="9"/>
  <c r="G275" i="9" s="1"/>
  <c r="F276" i="9"/>
  <c r="G276" i="9" s="1"/>
  <c r="F277" i="9"/>
  <c r="G277" i="9" s="1"/>
  <c r="F278" i="9"/>
  <c r="G278" i="9" s="1"/>
  <c r="F279" i="9"/>
  <c r="G279" i="9" s="1"/>
  <c r="F280" i="9"/>
  <c r="G280" i="9" s="1"/>
  <c r="F281" i="9"/>
  <c r="G281" i="9" s="1"/>
  <c r="F282" i="9"/>
  <c r="G282" i="9" s="1"/>
  <c r="F283" i="9"/>
  <c r="G283" i="9" s="1"/>
  <c r="F284" i="9"/>
  <c r="G284" i="9" s="1"/>
  <c r="F285" i="9"/>
  <c r="G285" i="9" s="1"/>
  <c r="F286" i="9"/>
  <c r="G286" i="9" s="1"/>
  <c r="F287" i="9"/>
  <c r="G287" i="9" s="1"/>
  <c r="F288" i="9"/>
  <c r="G288" i="9" s="1"/>
  <c r="F289" i="9"/>
  <c r="G289" i="9" s="1"/>
  <c r="F290" i="9"/>
  <c r="G290" i="9" s="1"/>
  <c r="F291" i="9"/>
  <c r="G291" i="9" s="1"/>
  <c r="F292" i="9"/>
  <c r="G292" i="9" s="1"/>
  <c r="F293" i="9"/>
  <c r="G293" i="9" s="1"/>
  <c r="F294" i="9"/>
  <c r="G294" i="9" s="1"/>
  <c r="F295" i="9"/>
  <c r="G295" i="9" s="1"/>
  <c r="F296" i="9"/>
  <c r="G296" i="9" s="1"/>
  <c r="F297" i="9"/>
  <c r="G297" i="9" s="1"/>
  <c r="F298" i="9"/>
  <c r="G298" i="9" s="1"/>
  <c r="F299" i="9"/>
  <c r="G299" i="9" s="1"/>
  <c r="F300" i="9"/>
  <c r="G300" i="9" s="1"/>
  <c r="F301" i="9"/>
  <c r="G301" i="9" s="1"/>
  <c r="F302" i="9"/>
  <c r="G302" i="9" s="1"/>
  <c r="F303" i="9"/>
  <c r="G303" i="9" s="1"/>
  <c r="F304" i="9"/>
  <c r="G304" i="9" s="1"/>
  <c r="F305" i="9"/>
  <c r="G305" i="9" s="1"/>
  <c r="F306" i="9"/>
  <c r="G306" i="9" s="1"/>
  <c r="F307" i="9"/>
  <c r="G307" i="9" s="1"/>
  <c r="F308" i="9"/>
  <c r="G308" i="9" s="1"/>
  <c r="F309" i="9"/>
  <c r="G309" i="9" s="1"/>
  <c r="F310" i="9"/>
  <c r="G310" i="9" s="1"/>
  <c r="F311" i="9"/>
  <c r="G311" i="9" s="1"/>
  <c r="F312" i="9"/>
  <c r="G312" i="9" s="1"/>
  <c r="F313" i="9"/>
  <c r="G313" i="9" s="1"/>
  <c r="F314" i="9"/>
  <c r="G314" i="9" s="1"/>
  <c r="F315" i="9"/>
  <c r="G315" i="9" s="1"/>
  <c r="F316" i="9"/>
  <c r="G316" i="9" s="1"/>
  <c r="F317" i="9"/>
  <c r="G317" i="9" s="1"/>
  <c r="F318" i="9"/>
  <c r="G318" i="9" s="1"/>
  <c r="F319" i="9"/>
  <c r="G319" i="9" s="1"/>
  <c r="F320" i="9"/>
  <c r="G320" i="9" s="1"/>
  <c r="F321" i="9"/>
  <c r="G321" i="9" s="1"/>
  <c r="F322" i="9"/>
  <c r="G322" i="9" s="1"/>
  <c r="F323" i="9"/>
  <c r="G323" i="9" s="1"/>
  <c r="F324" i="9"/>
  <c r="G324" i="9" s="1"/>
  <c r="F325" i="9"/>
  <c r="G325" i="9" s="1"/>
  <c r="F326" i="9"/>
  <c r="G326" i="9" s="1"/>
  <c r="F327" i="9"/>
  <c r="G327" i="9" s="1"/>
  <c r="F328" i="9"/>
  <c r="G328" i="9" s="1"/>
  <c r="F329" i="9"/>
  <c r="G329" i="9" s="1"/>
  <c r="F330" i="9"/>
  <c r="G330" i="9" s="1"/>
  <c r="F331" i="9"/>
  <c r="G331" i="9" s="1"/>
  <c r="F332" i="9"/>
  <c r="G332" i="9" s="1"/>
  <c r="F333" i="9"/>
  <c r="G333" i="9" s="1"/>
  <c r="F334" i="9"/>
  <c r="G334" i="9" s="1"/>
  <c r="F335" i="9"/>
  <c r="G335" i="9" s="1"/>
  <c r="F336" i="9"/>
  <c r="G336" i="9" s="1"/>
  <c r="F337" i="9"/>
  <c r="G337" i="9" s="1"/>
  <c r="F338" i="9"/>
  <c r="G338" i="9" s="1"/>
  <c r="F339" i="9"/>
  <c r="G339" i="9" s="1"/>
  <c r="F340" i="9"/>
  <c r="G340" i="9" s="1"/>
  <c r="F341" i="9"/>
  <c r="G341" i="9" s="1"/>
  <c r="F342" i="9"/>
  <c r="G342" i="9" s="1"/>
  <c r="F343" i="9"/>
  <c r="G343" i="9" s="1"/>
  <c r="F344" i="9"/>
  <c r="G344" i="9" s="1"/>
  <c r="F345" i="9"/>
  <c r="G345" i="9" s="1"/>
  <c r="F346" i="9"/>
  <c r="G346" i="9" s="1"/>
  <c r="F347" i="9"/>
  <c r="G347" i="9" s="1"/>
  <c r="F348" i="9"/>
  <c r="G348" i="9" s="1"/>
  <c r="F349" i="9"/>
  <c r="G349" i="9" s="1"/>
  <c r="F350" i="9"/>
  <c r="G350" i="9" s="1"/>
  <c r="F351" i="9"/>
  <c r="G351" i="9" s="1"/>
  <c r="F352" i="9"/>
  <c r="G352" i="9" s="1"/>
  <c r="F353" i="9"/>
  <c r="G353" i="9" s="1"/>
  <c r="F354" i="9"/>
  <c r="G354" i="9" s="1"/>
  <c r="F355" i="9"/>
  <c r="G355" i="9" s="1"/>
  <c r="F356" i="9"/>
  <c r="G356" i="9" s="1"/>
  <c r="F357" i="9"/>
  <c r="G357" i="9" s="1"/>
  <c r="F358" i="9"/>
  <c r="G358" i="9" s="1"/>
  <c r="F359" i="9"/>
  <c r="G359" i="9" s="1"/>
  <c r="F360" i="9"/>
  <c r="G360" i="9" s="1"/>
  <c r="F361" i="9"/>
  <c r="G361" i="9" s="1"/>
  <c r="F362" i="9"/>
  <c r="G362" i="9" s="1"/>
  <c r="F363" i="9"/>
  <c r="G363" i="9" s="1"/>
  <c r="F364" i="9"/>
  <c r="G364" i="9" s="1"/>
  <c r="F365" i="9"/>
  <c r="G365" i="9" s="1"/>
  <c r="F366" i="9"/>
  <c r="G366" i="9" s="1"/>
  <c r="F367" i="9"/>
  <c r="G367" i="9" s="1"/>
  <c r="F368" i="9"/>
  <c r="G368" i="9" s="1"/>
  <c r="F369" i="9"/>
  <c r="G369" i="9" s="1"/>
  <c r="F370" i="9"/>
  <c r="G370" i="9" s="1"/>
  <c r="F371" i="9"/>
  <c r="G371" i="9" s="1"/>
  <c r="F372" i="9"/>
  <c r="G372" i="9" s="1"/>
  <c r="F373" i="9"/>
  <c r="G373" i="9" s="1"/>
  <c r="F374" i="9"/>
  <c r="G374" i="9" s="1"/>
  <c r="F375" i="9"/>
  <c r="G375" i="9" s="1"/>
  <c r="F376" i="9"/>
  <c r="G376" i="9" s="1"/>
  <c r="F377" i="9"/>
  <c r="G377" i="9" s="1"/>
  <c r="F378" i="9"/>
  <c r="G378" i="9" s="1"/>
  <c r="F379" i="9"/>
  <c r="G379" i="9" s="1"/>
  <c r="F380" i="9"/>
  <c r="G380" i="9" s="1"/>
  <c r="F381" i="9"/>
  <c r="G381" i="9" s="1"/>
  <c r="F382" i="9"/>
  <c r="G382" i="9" s="1"/>
  <c r="F383" i="9"/>
  <c r="G383" i="9" s="1"/>
  <c r="F384" i="9"/>
  <c r="G384" i="9" s="1"/>
  <c r="F385" i="9"/>
  <c r="G385" i="9" s="1"/>
  <c r="F386" i="9"/>
  <c r="G386" i="9" s="1"/>
  <c r="F387" i="9"/>
  <c r="G387" i="9" s="1"/>
  <c r="F388" i="9"/>
  <c r="G388" i="9" s="1"/>
  <c r="F389" i="9"/>
  <c r="G389" i="9" s="1"/>
  <c r="F390" i="9"/>
  <c r="G390" i="9" s="1"/>
  <c r="F391" i="9"/>
  <c r="G391" i="9" s="1"/>
  <c r="F392" i="9"/>
  <c r="G392" i="9" s="1"/>
  <c r="F393" i="9"/>
  <c r="G393" i="9" s="1"/>
  <c r="F394" i="9"/>
  <c r="G394" i="9" s="1"/>
  <c r="F395" i="9"/>
  <c r="G395" i="9" s="1"/>
  <c r="F396" i="9"/>
  <c r="G396" i="9" s="1"/>
  <c r="F397" i="9"/>
  <c r="G397" i="9" s="1"/>
  <c r="F398" i="9"/>
  <c r="G398" i="9" s="1"/>
  <c r="F399" i="9"/>
  <c r="G399" i="9" s="1"/>
  <c r="F400" i="9"/>
  <c r="G400" i="9" s="1"/>
  <c r="F401" i="9"/>
  <c r="G401" i="9" s="1"/>
  <c r="F402" i="9"/>
  <c r="G402" i="9" s="1"/>
  <c r="F403" i="9"/>
  <c r="G403" i="9" s="1"/>
  <c r="F404" i="9"/>
  <c r="G404" i="9" s="1"/>
  <c r="F405" i="9"/>
  <c r="G405" i="9" s="1"/>
  <c r="F406" i="9"/>
  <c r="G406" i="9" s="1"/>
  <c r="F407" i="9"/>
  <c r="G407" i="9" s="1"/>
  <c r="F408" i="9"/>
  <c r="G408" i="9" s="1"/>
  <c r="F409" i="9"/>
  <c r="G409" i="9" s="1"/>
  <c r="F410" i="9"/>
  <c r="G410" i="9" s="1"/>
  <c r="F411" i="9"/>
  <c r="G411" i="9" s="1"/>
  <c r="F412" i="9"/>
  <c r="G412" i="9" s="1"/>
  <c r="F413" i="9"/>
  <c r="G413" i="9" s="1"/>
  <c r="F414" i="9"/>
  <c r="G414" i="9" s="1"/>
  <c r="F415" i="9"/>
  <c r="G415" i="9" s="1"/>
  <c r="F416" i="9"/>
  <c r="G416" i="9" s="1"/>
  <c r="F417" i="9"/>
  <c r="G417" i="9" s="1"/>
  <c r="F418" i="9"/>
  <c r="G418" i="9" s="1"/>
  <c r="F419" i="9"/>
  <c r="G419" i="9" s="1"/>
  <c r="F420" i="9"/>
  <c r="G420" i="9" s="1"/>
  <c r="F421" i="9"/>
  <c r="G421" i="9" s="1"/>
  <c r="F422" i="9"/>
  <c r="G422" i="9" s="1"/>
  <c r="F423" i="9"/>
  <c r="G423" i="9" s="1"/>
  <c r="F424" i="9"/>
  <c r="G424" i="9" s="1"/>
  <c r="F425" i="9"/>
  <c r="G425" i="9" s="1"/>
  <c r="F426" i="9"/>
  <c r="G426" i="9" s="1"/>
  <c r="F427" i="9"/>
  <c r="G427" i="9" s="1"/>
  <c r="F428" i="9"/>
  <c r="G428" i="9" s="1"/>
  <c r="F429" i="9"/>
  <c r="G429" i="9" s="1"/>
  <c r="F430" i="9"/>
  <c r="G430" i="9" s="1"/>
  <c r="F431" i="9"/>
  <c r="G431" i="9" s="1"/>
  <c r="F432" i="9"/>
  <c r="G432" i="9" s="1"/>
  <c r="F433" i="9"/>
  <c r="G433" i="9" s="1"/>
  <c r="F434" i="9"/>
  <c r="G434" i="9" s="1"/>
  <c r="F435" i="9"/>
  <c r="G435" i="9" s="1"/>
  <c r="F436" i="9"/>
  <c r="G436" i="9" s="1"/>
  <c r="F437" i="9"/>
  <c r="G437" i="9" s="1"/>
  <c r="F438" i="9"/>
  <c r="G438" i="9" s="1"/>
  <c r="F439" i="9"/>
  <c r="G439" i="9" s="1"/>
  <c r="F440" i="9"/>
  <c r="G440" i="9" s="1"/>
  <c r="F441" i="9"/>
  <c r="G441" i="9" s="1"/>
  <c r="F442" i="9"/>
  <c r="G442" i="9" s="1"/>
  <c r="F443" i="9"/>
  <c r="G443" i="9" s="1"/>
  <c r="F444" i="9"/>
  <c r="G444" i="9" s="1"/>
  <c r="F445" i="9"/>
  <c r="G445" i="9" s="1"/>
  <c r="F446" i="9"/>
  <c r="G446" i="9" s="1"/>
  <c r="F447" i="9"/>
  <c r="G447" i="9" s="1"/>
  <c r="F448" i="9"/>
  <c r="G448" i="9" s="1"/>
  <c r="F449" i="9"/>
  <c r="G449" i="9" s="1"/>
  <c r="F450" i="9"/>
  <c r="G450" i="9" s="1"/>
  <c r="F451" i="9"/>
  <c r="G451" i="9" s="1"/>
  <c r="F452" i="9"/>
  <c r="G452" i="9" s="1"/>
  <c r="F453" i="9"/>
  <c r="G453" i="9" s="1"/>
  <c r="F454" i="9"/>
  <c r="G454" i="9" s="1"/>
  <c r="F455" i="9"/>
  <c r="G455" i="9" s="1"/>
  <c r="F456" i="9"/>
  <c r="G456" i="9" s="1"/>
  <c r="F457" i="9"/>
  <c r="G457" i="9" s="1"/>
  <c r="F458" i="9"/>
  <c r="G458" i="9" s="1"/>
  <c r="F459" i="9"/>
  <c r="G459" i="9" s="1"/>
  <c r="F460" i="9"/>
  <c r="G460" i="9" s="1"/>
  <c r="F461" i="9"/>
  <c r="G461" i="9" s="1"/>
  <c r="F462" i="9"/>
  <c r="G462" i="9" s="1"/>
  <c r="F463" i="9"/>
  <c r="G463" i="9" s="1"/>
  <c r="F464" i="9"/>
  <c r="G464" i="9" s="1"/>
  <c r="F465" i="9"/>
  <c r="G465" i="9" s="1"/>
  <c r="F466" i="9"/>
  <c r="G466" i="9" s="1"/>
  <c r="F467" i="9"/>
  <c r="G467" i="9" s="1"/>
  <c r="F468" i="9"/>
  <c r="G468" i="9" s="1"/>
  <c r="F469" i="9"/>
  <c r="G469" i="9" s="1"/>
  <c r="F470" i="9"/>
  <c r="G470" i="9" s="1"/>
  <c r="F471" i="9"/>
  <c r="G471" i="9" s="1"/>
  <c r="F472" i="9"/>
  <c r="G472" i="9" s="1"/>
  <c r="F473" i="9"/>
  <c r="G473" i="9" s="1"/>
  <c r="F474" i="9"/>
  <c r="G474" i="9" s="1"/>
  <c r="F475" i="9"/>
  <c r="G475" i="9" s="1"/>
  <c r="F476" i="9"/>
  <c r="G476" i="9" s="1"/>
  <c r="F477" i="9"/>
  <c r="G477" i="9" s="1"/>
  <c r="F478" i="9"/>
  <c r="G478" i="9" s="1"/>
  <c r="F479" i="9"/>
  <c r="G479" i="9" s="1"/>
  <c r="F480" i="9"/>
  <c r="G480" i="9" s="1"/>
  <c r="F481" i="9"/>
  <c r="G481" i="9" s="1"/>
  <c r="F482" i="9"/>
  <c r="G482" i="9" s="1"/>
  <c r="F483" i="9"/>
  <c r="G483" i="9" s="1"/>
  <c r="F484" i="9"/>
  <c r="G484" i="9" s="1"/>
  <c r="F485" i="9"/>
  <c r="G485" i="9" s="1"/>
  <c r="F486" i="9"/>
  <c r="G486" i="9" s="1"/>
  <c r="F487" i="9"/>
  <c r="G487" i="9" s="1"/>
  <c r="F488" i="9"/>
  <c r="G488" i="9" s="1"/>
  <c r="F489" i="9"/>
  <c r="G489" i="9" s="1"/>
  <c r="F490" i="9"/>
  <c r="G490" i="9" s="1"/>
  <c r="F491" i="9"/>
  <c r="G491" i="9" s="1"/>
  <c r="F492" i="9"/>
  <c r="G492" i="9" s="1"/>
  <c r="F493" i="9"/>
  <c r="G493" i="9" s="1"/>
  <c r="F494" i="9"/>
  <c r="G494" i="9" s="1"/>
  <c r="F495" i="9"/>
  <c r="G495" i="9" s="1"/>
  <c r="F496" i="9"/>
  <c r="G496" i="9" s="1"/>
  <c r="F497" i="9"/>
  <c r="G497" i="9" s="1"/>
  <c r="F498" i="9"/>
  <c r="G498" i="9" s="1"/>
  <c r="F499" i="9"/>
  <c r="G499" i="9" s="1"/>
  <c r="F500" i="9"/>
  <c r="G500" i="9" s="1"/>
  <c r="F501" i="9"/>
  <c r="G501" i="9" s="1"/>
  <c r="F502" i="9"/>
  <c r="G502" i="9" s="1"/>
  <c r="F503" i="9"/>
  <c r="G503" i="9" s="1"/>
  <c r="F504" i="9"/>
  <c r="G504" i="9" s="1"/>
  <c r="F505" i="9"/>
  <c r="G505" i="9" s="1"/>
  <c r="F506" i="9"/>
  <c r="G506" i="9" s="1"/>
  <c r="F507" i="9"/>
  <c r="G507" i="9" s="1"/>
  <c r="F508" i="9"/>
  <c r="G508" i="9" s="1"/>
  <c r="F509" i="9"/>
  <c r="G509" i="9" s="1"/>
  <c r="F510" i="9"/>
  <c r="G510" i="9" s="1"/>
  <c r="F511" i="9"/>
  <c r="G511" i="9" s="1"/>
  <c r="F512" i="9"/>
  <c r="G512" i="9" s="1"/>
  <c r="F513" i="9"/>
  <c r="G513" i="9" s="1"/>
  <c r="F514" i="9"/>
  <c r="G514" i="9" s="1"/>
  <c r="F515" i="9"/>
  <c r="G515" i="9" s="1"/>
  <c r="F516" i="9"/>
  <c r="G516" i="9" s="1"/>
  <c r="F517" i="9"/>
  <c r="G517" i="9" s="1"/>
  <c r="F518" i="9"/>
  <c r="G518" i="9" s="1"/>
  <c r="F519" i="9"/>
  <c r="G519" i="9" s="1"/>
  <c r="F520" i="9"/>
  <c r="G520" i="9" s="1"/>
  <c r="F521" i="9"/>
  <c r="G521" i="9" s="1"/>
  <c r="F522" i="9"/>
  <c r="G522" i="9" s="1"/>
  <c r="F523" i="9"/>
  <c r="G523" i="9" s="1"/>
  <c r="F524" i="9"/>
  <c r="G524" i="9" s="1"/>
  <c r="F525" i="9"/>
  <c r="G525" i="9" s="1"/>
  <c r="F526" i="9"/>
  <c r="G526" i="9" s="1"/>
  <c r="F527" i="9"/>
  <c r="G527" i="9" s="1"/>
  <c r="F528" i="9"/>
  <c r="G528" i="9" s="1"/>
  <c r="F529" i="9"/>
  <c r="G529" i="9" s="1"/>
  <c r="F530" i="9"/>
  <c r="G530" i="9" s="1"/>
  <c r="F531" i="9"/>
  <c r="G531" i="9" s="1"/>
  <c r="F532" i="9"/>
  <c r="G532" i="9" s="1"/>
  <c r="F533" i="9"/>
  <c r="G533" i="9" s="1"/>
  <c r="F534" i="9"/>
  <c r="G534" i="9" s="1"/>
  <c r="F535" i="9"/>
  <c r="G535" i="9" s="1"/>
  <c r="F536" i="9"/>
  <c r="G536" i="9" s="1"/>
  <c r="F537" i="9"/>
  <c r="G537" i="9" s="1"/>
  <c r="F538" i="9"/>
  <c r="G538" i="9" s="1"/>
  <c r="F539" i="9"/>
  <c r="G539" i="9" s="1"/>
  <c r="F540" i="9"/>
  <c r="G540" i="9" s="1"/>
  <c r="F541" i="9"/>
  <c r="G541" i="9" s="1"/>
  <c r="F542" i="9"/>
  <c r="G542" i="9" s="1"/>
  <c r="F543" i="9"/>
  <c r="G543" i="9" s="1"/>
  <c r="F544" i="9"/>
  <c r="G544" i="9" s="1"/>
  <c r="F545" i="9"/>
  <c r="G545" i="9" s="1"/>
  <c r="F546" i="9"/>
  <c r="G546" i="9" s="1"/>
  <c r="F547" i="9"/>
  <c r="G547" i="9" s="1"/>
  <c r="F548" i="9"/>
  <c r="G548" i="9" s="1"/>
  <c r="F549" i="9"/>
  <c r="G549" i="9" s="1"/>
  <c r="F550" i="9"/>
  <c r="G550" i="9" s="1"/>
  <c r="F551" i="9"/>
  <c r="G551" i="9" s="1"/>
  <c r="F552" i="9"/>
  <c r="G552" i="9" s="1"/>
  <c r="F553" i="9"/>
  <c r="G553" i="9" s="1"/>
  <c r="F554" i="9"/>
  <c r="G554" i="9" s="1"/>
  <c r="F555" i="9"/>
  <c r="G555" i="9" s="1"/>
  <c r="F556" i="9"/>
  <c r="G556" i="9" s="1"/>
  <c r="F557" i="9"/>
  <c r="G557" i="9" s="1"/>
  <c r="F558" i="9"/>
  <c r="G558" i="9" s="1"/>
  <c r="F559" i="9"/>
  <c r="G559" i="9" s="1"/>
  <c r="F560" i="9"/>
  <c r="G560" i="9" s="1"/>
  <c r="F561" i="9"/>
  <c r="G561" i="9" s="1"/>
  <c r="F562" i="9"/>
  <c r="G562" i="9" s="1"/>
  <c r="F563" i="9"/>
  <c r="G563" i="9" s="1"/>
  <c r="F564" i="9"/>
  <c r="G564" i="9" s="1"/>
  <c r="F565" i="9"/>
  <c r="G565" i="9" s="1"/>
  <c r="F566" i="9"/>
  <c r="G566" i="9" s="1"/>
  <c r="F567" i="9"/>
  <c r="G567" i="9" s="1"/>
  <c r="F568" i="9"/>
  <c r="G568" i="9" s="1"/>
  <c r="F569" i="9"/>
  <c r="G569" i="9" s="1"/>
  <c r="F570" i="9"/>
  <c r="G570" i="9" s="1"/>
  <c r="F571" i="9"/>
  <c r="G571" i="9" s="1"/>
  <c r="F572" i="9"/>
  <c r="G572" i="9" s="1"/>
  <c r="F573" i="9"/>
  <c r="G573" i="9" s="1"/>
  <c r="F574" i="9"/>
  <c r="G574" i="9" s="1"/>
  <c r="F575" i="9"/>
  <c r="G575" i="9" s="1"/>
  <c r="F576" i="9"/>
  <c r="G576" i="9" s="1"/>
  <c r="F577" i="9"/>
  <c r="G577" i="9" s="1"/>
  <c r="F578" i="9"/>
  <c r="G578" i="9" s="1"/>
  <c r="F579" i="9"/>
  <c r="G579" i="9" s="1"/>
  <c r="F580" i="9"/>
  <c r="G580" i="9" s="1"/>
  <c r="F581" i="9"/>
  <c r="G581" i="9" s="1"/>
  <c r="F582" i="9"/>
  <c r="G582" i="9" s="1"/>
  <c r="F583" i="9"/>
  <c r="G583" i="9" s="1"/>
  <c r="F584" i="9"/>
  <c r="G584" i="9" s="1"/>
  <c r="F585" i="9"/>
  <c r="G585" i="9" s="1"/>
  <c r="F586" i="9"/>
  <c r="G586" i="9" s="1"/>
  <c r="F587" i="9"/>
  <c r="G587" i="9" s="1"/>
  <c r="F588" i="9"/>
  <c r="G588" i="9" s="1"/>
  <c r="F589" i="9"/>
  <c r="G589" i="9" s="1"/>
  <c r="F590" i="9"/>
  <c r="G590" i="9" s="1"/>
  <c r="F591" i="9"/>
  <c r="G591" i="9" s="1"/>
  <c r="F592" i="9"/>
  <c r="G592" i="9" s="1"/>
  <c r="F593" i="9"/>
  <c r="G593" i="9" s="1"/>
  <c r="F594" i="9"/>
  <c r="G594" i="9" s="1"/>
  <c r="F595" i="9"/>
  <c r="G595" i="9" s="1"/>
  <c r="F596" i="9"/>
  <c r="G596" i="9" s="1"/>
  <c r="F597" i="9"/>
  <c r="G597" i="9" s="1"/>
  <c r="F598" i="9"/>
  <c r="G598" i="9" s="1"/>
  <c r="F599" i="9"/>
  <c r="G599" i="9" s="1"/>
  <c r="F600" i="9"/>
  <c r="G600" i="9" s="1"/>
  <c r="F601" i="9"/>
  <c r="G601" i="9" s="1"/>
  <c r="F602" i="9"/>
  <c r="G602" i="9" s="1"/>
  <c r="F603" i="9"/>
  <c r="G603" i="9" s="1"/>
  <c r="F604" i="9"/>
  <c r="G604" i="9" s="1"/>
  <c r="F605" i="9"/>
  <c r="G605" i="9" s="1"/>
  <c r="F606" i="9"/>
  <c r="G606" i="9" s="1"/>
  <c r="F607" i="9"/>
  <c r="G607" i="9" s="1"/>
  <c r="F608" i="9"/>
  <c r="G608" i="9" s="1"/>
  <c r="F609" i="9"/>
  <c r="G609" i="9" s="1"/>
  <c r="F610" i="9"/>
  <c r="G610" i="9" s="1"/>
  <c r="F611" i="9"/>
  <c r="G611" i="9" s="1"/>
  <c r="F612" i="9"/>
  <c r="G612" i="9" s="1"/>
  <c r="F613" i="9"/>
  <c r="G613" i="9" s="1"/>
  <c r="F614" i="9"/>
  <c r="G614" i="9" s="1"/>
  <c r="F615" i="9"/>
  <c r="G615" i="9" s="1"/>
  <c r="F616" i="9"/>
  <c r="G616" i="9" s="1"/>
  <c r="F617" i="9"/>
  <c r="G617" i="9" s="1"/>
  <c r="F618" i="9"/>
  <c r="G618" i="9" s="1"/>
  <c r="F619" i="9"/>
  <c r="G619" i="9" s="1"/>
  <c r="F620" i="9"/>
  <c r="G620" i="9" s="1"/>
  <c r="F621" i="9"/>
  <c r="G621" i="9" s="1"/>
  <c r="F622" i="9"/>
  <c r="G622" i="9" s="1"/>
  <c r="F623" i="9"/>
  <c r="G623" i="9" s="1"/>
  <c r="F624" i="9"/>
  <c r="G624" i="9" s="1"/>
  <c r="F625" i="9"/>
  <c r="G625" i="9" s="1"/>
  <c r="F626" i="9"/>
  <c r="G626" i="9" s="1"/>
  <c r="F627" i="9"/>
  <c r="G627" i="9" s="1"/>
  <c r="F628" i="9"/>
  <c r="G628" i="9" s="1"/>
  <c r="F629" i="9"/>
  <c r="G629" i="9" s="1"/>
  <c r="F630" i="9"/>
  <c r="G630" i="9" s="1"/>
  <c r="F631" i="9"/>
  <c r="G631" i="9" s="1"/>
  <c r="F632" i="9"/>
  <c r="G632" i="9" s="1"/>
  <c r="F633" i="9"/>
  <c r="G633" i="9" s="1"/>
  <c r="F634" i="9"/>
  <c r="G634" i="9" s="1"/>
  <c r="F635" i="9"/>
  <c r="G635" i="9" s="1"/>
  <c r="F636" i="9"/>
  <c r="G636" i="9" s="1"/>
  <c r="F637" i="9"/>
  <c r="G637" i="9" s="1"/>
  <c r="F638" i="9"/>
  <c r="G638" i="9" s="1"/>
  <c r="F639" i="9"/>
  <c r="G639" i="9" s="1"/>
  <c r="F640" i="9"/>
  <c r="G640" i="9" s="1"/>
  <c r="F641" i="9"/>
  <c r="G641" i="9" s="1"/>
  <c r="F642" i="9"/>
  <c r="G642" i="9" s="1"/>
  <c r="F643" i="9"/>
  <c r="G643" i="9" s="1"/>
  <c r="F644" i="9"/>
  <c r="G644" i="9" s="1"/>
  <c r="F645" i="9"/>
  <c r="G645" i="9" s="1"/>
  <c r="F646" i="9"/>
  <c r="G646" i="9" s="1"/>
  <c r="F647" i="9"/>
  <c r="G647" i="9" s="1"/>
  <c r="F648" i="9"/>
  <c r="G648" i="9" s="1"/>
  <c r="F649" i="9"/>
  <c r="G649" i="9" s="1"/>
  <c r="F650" i="9"/>
  <c r="G650" i="9" s="1"/>
  <c r="F651" i="9"/>
  <c r="G651" i="9" s="1"/>
  <c r="F652" i="9"/>
  <c r="G652" i="9" s="1"/>
  <c r="F653" i="9"/>
  <c r="G653" i="9" s="1"/>
  <c r="F654" i="9"/>
  <c r="G654" i="9" s="1"/>
  <c r="F655" i="9"/>
  <c r="G655" i="9" s="1"/>
  <c r="F656" i="9"/>
  <c r="G656" i="9" s="1"/>
  <c r="F657" i="9"/>
  <c r="G657" i="9" s="1"/>
  <c r="F658" i="9"/>
  <c r="G658" i="9" s="1"/>
  <c r="F659" i="9"/>
  <c r="G659" i="9" s="1"/>
  <c r="F660" i="9"/>
  <c r="G660" i="9" s="1"/>
  <c r="F661" i="9"/>
  <c r="G661" i="9" s="1"/>
  <c r="F662" i="9"/>
  <c r="G662" i="9" s="1"/>
  <c r="F663" i="9"/>
  <c r="G663" i="9" s="1"/>
  <c r="F664" i="9"/>
  <c r="G664" i="9" s="1"/>
  <c r="F665" i="9"/>
  <c r="G665" i="9" s="1"/>
  <c r="F666" i="9"/>
  <c r="G666" i="9" s="1"/>
  <c r="F667" i="9"/>
  <c r="G667" i="9" s="1"/>
  <c r="F668" i="9"/>
  <c r="G668" i="9" s="1"/>
  <c r="F669" i="9"/>
  <c r="G669" i="9" s="1"/>
  <c r="F670" i="9"/>
  <c r="G670" i="9" s="1"/>
  <c r="F671" i="9"/>
  <c r="G671" i="9" s="1"/>
  <c r="F672" i="9"/>
  <c r="G672" i="9" s="1"/>
  <c r="F673" i="9"/>
  <c r="G673" i="9" s="1"/>
  <c r="F674" i="9"/>
  <c r="G674" i="9" s="1"/>
  <c r="F675" i="9"/>
  <c r="G675" i="9" s="1"/>
  <c r="F676" i="9"/>
  <c r="G676" i="9" s="1"/>
  <c r="F677" i="9"/>
  <c r="G677" i="9" s="1"/>
  <c r="F678" i="9"/>
  <c r="G678" i="9" s="1"/>
  <c r="F679" i="9"/>
  <c r="G679" i="9" s="1"/>
  <c r="F680" i="9"/>
  <c r="G680" i="9" s="1"/>
  <c r="F681" i="9"/>
  <c r="G681" i="9" s="1"/>
  <c r="F682" i="9"/>
  <c r="G682" i="9" s="1"/>
  <c r="F683" i="9"/>
  <c r="G683" i="9" s="1"/>
  <c r="F684" i="9"/>
  <c r="G684" i="9" s="1"/>
  <c r="F685" i="9"/>
  <c r="G685" i="9" s="1"/>
  <c r="F686" i="9"/>
  <c r="G686" i="9" s="1"/>
  <c r="F687" i="9"/>
  <c r="G687" i="9" s="1"/>
  <c r="F688" i="9"/>
  <c r="G688" i="9" s="1"/>
  <c r="F689" i="9"/>
  <c r="G689" i="9" s="1"/>
  <c r="F690" i="9"/>
  <c r="G690" i="9" s="1"/>
  <c r="F691" i="9"/>
  <c r="G691" i="9" s="1"/>
  <c r="F692" i="9"/>
  <c r="G692" i="9" s="1"/>
  <c r="F693" i="9"/>
  <c r="G693" i="9" s="1"/>
  <c r="F694" i="9"/>
  <c r="G694" i="9" s="1"/>
  <c r="F695" i="9"/>
  <c r="G695" i="9" s="1"/>
  <c r="F696" i="9"/>
  <c r="G696" i="9" s="1"/>
  <c r="F697" i="9"/>
  <c r="G697" i="9" s="1"/>
  <c r="F698" i="9"/>
  <c r="G698" i="9" s="1"/>
  <c r="F699" i="9"/>
  <c r="G699" i="9" s="1"/>
  <c r="F700" i="9"/>
  <c r="G700" i="9" s="1"/>
  <c r="F701" i="9"/>
  <c r="G701" i="9" s="1"/>
  <c r="F702" i="9"/>
  <c r="G702" i="9" s="1"/>
  <c r="F703" i="9"/>
  <c r="G703" i="9" s="1"/>
  <c r="F704" i="9"/>
  <c r="G704" i="9" s="1"/>
  <c r="F705" i="9"/>
  <c r="G705" i="9" s="1"/>
  <c r="F706" i="9"/>
  <c r="G706" i="9" s="1"/>
  <c r="F707" i="9"/>
  <c r="G707" i="9" s="1"/>
  <c r="F708" i="9"/>
  <c r="G708" i="9" s="1"/>
  <c r="F709" i="9"/>
  <c r="G709" i="9" s="1"/>
  <c r="F710" i="9"/>
  <c r="G710" i="9" s="1"/>
  <c r="F711" i="9"/>
  <c r="G711" i="9" s="1"/>
  <c r="F712" i="9"/>
  <c r="G712" i="9" s="1"/>
  <c r="F713" i="9"/>
  <c r="G713" i="9" s="1"/>
  <c r="F714" i="9"/>
  <c r="G714" i="9" s="1"/>
  <c r="F715" i="9"/>
  <c r="G715" i="9" s="1"/>
  <c r="F716" i="9"/>
  <c r="G716" i="9" s="1"/>
  <c r="F717" i="9"/>
  <c r="G717" i="9" s="1"/>
  <c r="F718" i="9"/>
  <c r="G718" i="9" s="1"/>
  <c r="F719" i="9"/>
  <c r="G719" i="9" s="1"/>
  <c r="F720" i="9"/>
  <c r="G720" i="9" s="1"/>
  <c r="F721" i="9"/>
  <c r="G721" i="9" s="1"/>
  <c r="F722" i="9"/>
  <c r="G722" i="9" s="1"/>
  <c r="F723" i="9"/>
  <c r="G723" i="9" s="1"/>
  <c r="F724" i="9"/>
  <c r="G724" i="9" s="1"/>
  <c r="F725" i="9"/>
  <c r="G725" i="9" s="1"/>
  <c r="F726" i="9"/>
  <c r="G726" i="9" s="1"/>
  <c r="F727" i="9"/>
  <c r="G727" i="9" s="1"/>
  <c r="F728" i="9"/>
  <c r="G728" i="9" s="1"/>
  <c r="F729" i="9"/>
  <c r="G729" i="9" s="1"/>
  <c r="F730" i="9"/>
  <c r="G730" i="9" s="1"/>
  <c r="F731" i="9"/>
  <c r="G731" i="9" s="1"/>
  <c r="F732" i="9"/>
  <c r="G732" i="9" s="1"/>
  <c r="F733" i="9"/>
  <c r="G733" i="9" s="1"/>
  <c r="F734" i="9"/>
  <c r="G734" i="9" s="1"/>
  <c r="F735" i="9"/>
  <c r="G735" i="9" s="1"/>
  <c r="F736" i="9"/>
  <c r="G736" i="9" s="1"/>
  <c r="F737" i="9"/>
  <c r="G737" i="9" s="1"/>
  <c r="F738" i="9"/>
  <c r="G738" i="9" s="1"/>
  <c r="F739" i="9"/>
  <c r="G739" i="9" s="1"/>
  <c r="F740" i="9"/>
  <c r="G740" i="9" s="1"/>
  <c r="F741" i="9"/>
  <c r="G741" i="9" s="1"/>
  <c r="F742" i="9"/>
  <c r="G742" i="9" s="1"/>
  <c r="F743" i="9"/>
  <c r="G743" i="9" s="1"/>
  <c r="F744" i="9"/>
  <c r="G744" i="9" s="1"/>
  <c r="F745" i="9"/>
  <c r="G745" i="9" s="1"/>
  <c r="F746" i="9"/>
  <c r="G746" i="9" s="1"/>
  <c r="F747" i="9"/>
  <c r="G747" i="9" s="1"/>
  <c r="F748" i="9"/>
  <c r="G748" i="9" s="1"/>
  <c r="F749" i="9"/>
  <c r="G749" i="9" s="1"/>
  <c r="F750" i="9"/>
  <c r="G750" i="9" s="1"/>
  <c r="F751" i="9"/>
  <c r="G751" i="9" s="1"/>
  <c r="F752" i="9"/>
  <c r="G752" i="9" s="1"/>
  <c r="F753" i="9"/>
  <c r="G753" i="9" s="1"/>
  <c r="F754" i="9"/>
  <c r="G754" i="9" s="1"/>
  <c r="F755" i="9"/>
  <c r="G755" i="9" s="1"/>
  <c r="F756" i="9"/>
  <c r="G756" i="9" s="1"/>
  <c r="F757" i="9"/>
  <c r="G757" i="9" s="1"/>
  <c r="F758" i="9"/>
  <c r="G758" i="9" s="1"/>
  <c r="F759" i="9"/>
  <c r="G759" i="9" s="1"/>
  <c r="F760" i="9"/>
  <c r="G760" i="9" s="1"/>
  <c r="F761" i="9"/>
  <c r="G761" i="9" s="1"/>
  <c r="F762" i="9"/>
  <c r="G762" i="9" s="1"/>
  <c r="F763" i="9"/>
  <c r="G763" i="9" s="1"/>
  <c r="F764" i="9"/>
  <c r="G764" i="9" s="1"/>
  <c r="F765" i="9"/>
  <c r="G765" i="9" s="1"/>
  <c r="F766" i="9"/>
  <c r="G766" i="9" s="1"/>
  <c r="F767" i="9"/>
  <c r="G767" i="9" s="1"/>
  <c r="F768" i="9"/>
  <c r="G768" i="9" s="1"/>
  <c r="F769" i="9"/>
  <c r="G769" i="9" s="1"/>
  <c r="F770" i="9"/>
  <c r="G770" i="9" s="1"/>
  <c r="F771" i="9"/>
  <c r="G771" i="9" s="1"/>
  <c r="F772" i="9"/>
  <c r="G772" i="9" s="1"/>
  <c r="F773" i="9"/>
  <c r="G773" i="9" s="1"/>
  <c r="F774" i="9"/>
  <c r="G774" i="9" s="1"/>
  <c r="F775" i="9"/>
  <c r="G775" i="9" s="1"/>
  <c r="F776" i="9"/>
  <c r="G776" i="9" s="1"/>
  <c r="F777" i="9"/>
  <c r="G777" i="9" s="1"/>
  <c r="F778" i="9"/>
  <c r="G778" i="9" s="1"/>
  <c r="F779" i="9"/>
  <c r="G779" i="9" s="1"/>
  <c r="F780" i="9"/>
  <c r="G780" i="9" s="1"/>
  <c r="F781" i="9"/>
  <c r="G781" i="9" s="1"/>
  <c r="F782" i="9"/>
  <c r="G782" i="9" s="1"/>
  <c r="F783" i="9"/>
  <c r="G783" i="9" s="1"/>
  <c r="F784" i="9"/>
  <c r="G784" i="9" s="1"/>
  <c r="F785" i="9"/>
  <c r="G785" i="9" s="1"/>
  <c r="F786" i="9"/>
  <c r="G786" i="9" s="1"/>
  <c r="F787" i="9"/>
  <c r="G787" i="9" s="1"/>
  <c r="F788" i="9"/>
  <c r="G788" i="9" s="1"/>
  <c r="F789" i="9"/>
  <c r="G789" i="9" s="1"/>
  <c r="F790" i="9"/>
  <c r="G790" i="9" s="1"/>
  <c r="F791" i="9"/>
  <c r="G791" i="9" s="1"/>
  <c r="F792" i="9"/>
  <c r="G792" i="9" s="1"/>
  <c r="F793" i="9"/>
  <c r="G793" i="9" s="1"/>
  <c r="F794" i="9"/>
  <c r="G794" i="9" s="1"/>
  <c r="F795" i="9"/>
  <c r="G795" i="9" s="1"/>
  <c r="F796" i="9"/>
  <c r="G796" i="9" s="1"/>
  <c r="F797" i="9"/>
  <c r="G797" i="9" s="1"/>
  <c r="F798" i="9"/>
  <c r="G798" i="9" s="1"/>
  <c r="F799" i="9"/>
  <c r="G799" i="9" s="1"/>
  <c r="F800" i="9"/>
  <c r="G800" i="9" s="1"/>
  <c r="F801" i="9"/>
  <c r="G801" i="9" s="1"/>
  <c r="F802" i="9"/>
  <c r="G802" i="9" s="1"/>
  <c r="F803" i="9"/>
  <c r="G803" i="9" s="1"/>
  <c r="F804" i="9"/>
  <c r="G804" i="9" s="1"/>
  <c r="F805" i="9"/>
  <c r="G805" i="9" s="1"/>
  <c r="F806" i="9"/>
  <c r="G806" i="9" s="1"/>
  <c r="F807" i="9"/>
  <c r="G807" i="9" s="1"/>
  <c r="F808" i="9"/>
  <c r="G808" i="9" s="1"/>
  <c r="F809" i="9"/>
  <c r="G809" i="9" s="1"/>
  <c r="F810" i="9"/>
  <c r="G810" i="9" s="1"/>
  <c r="F811" i="9"/>
  <c r="G811" i="9" s="1"/>
  <c r="F812" i="9"/>
  <c r="G812" i="9" s="1"/>
  <c r="F813" i="9"/>
  <c r="G813" i="9" s="1"/>
  <c r="F814" i="9"/>
  <c r="G814" i="9" s="1"/>
  <c r="F815" i="9"/>
  <c r="G815" i="9" s="1"/>
  <c r="F816" i="9"/>
  <c r="G816" i="9" s="1"/>
  <c r="F817" i="9"/>
  <c r="G817" i="9" s="1"/>
  <c r="F818" i="9"/>
  <c r="G818" i="9" s="1"/>
  <c r="F819" i="9"/>
  <c r="G819" i="9" s="1"/>
  <c r="F820" i="9"/>
  <c r="G820" i="9" s="1"/>
  <c r="F821" i="9"/>
  <c r="G821" i="9" s="1"/>
  <c r="F822" i="9"/>
  <c r="G822" i="9" s="1"/>
  <c r="F823" i="9"/>
  <c r="G823" i="9" s="1"/>
  <c r="F824" i="9"/>
  <c r="G824" i="9" s="1"/>
  <c r="F825" i="9"/>
  <c r="G825" i="9" s="1"/>
  <c r="F826" i="9"/>
  <c r="G826" i="9" s="1"/>
  <c r="F827" i="9"/>
  <c r="G827" i="9" s="1"/>
  <c r="F828" i="9"/>
  <c r="G828" i="9" s="1"/>
  <c r="F829" i="9"/>
  <c r="G829" i="9" s="1"/>
  <c r="F830" i="9"/>
  <c r="G830" i="9" s="1"/>
  <c r="F831" i="9"/>
  <c r="G831" i="9" s="1"/>
  <c r="F832" i="9"/>
  <c r="G832" i="9" s="1"/>
  <c r="F833" i="9"/>
  <c r="G833" i="9" s="1"/>
  <c r="F834" i="9"/>
  <c r="G834" i="9" s="1"/>
  <c r="F835" i="9"/>
  <c r="G835" i="9" s="1"/>
  <c r="F836" i="9"/>
  <c r="G836" i="9" s="1"/>
  <c r="F837" i="9"/>
  <c r="G837" i="9" s="1"/>
  <c r="F838" i="9"/>
  <c r="G838" i="9" s="1"/>
  <c r="F839" i="9"/>
  <c r="G839" i="9" s="1"/>
  <c r="F840" i="9"/>
  <c r="G840" i="9" s="1"/>
  <c r="F841" i="9"/>
  <c r="G841" i="9" s="1"/>
  <c r="F842" i="9"/>
  <c r="G842" i="9" s="1"/>
  <c r="F843" i="9"/>
  <c r="G843" i="9" s="1"/>
  <c r="F844" i="9"/>
  <c r="G844" i="9" s="1"/>
  <c r="F845" i="9"/>
  <c r="G845" i="9" s="1"/>
  <c r="F846" i="9"/>
  <c r="G846" i="9" s="1"/>
  <c r="F847" i="9"/>
  <c r="G847" i="9" s="1"/>
  <c r="F848" i="9"/>
  <c r="G848" i="9" s="1"/>
  <c r="F849" i="9"/>
  <c r="G849" i="9" s="1"/>
  <c r="F850" i="9"/>
  <c r="G850" i="9" s="1"/>
  <c r="F851" i="9"/>
  <c r="G851" i="9" s="1"/>
  <c r="F852" i="9"/>
  <c r="G852" i="9" s="1"/>
  <c r="F853" i="9"/>
  <c r="G853" i="9" s="1"/>
  <c r="F854" i="9"/>
  <c r="G854" i="9" s="1"/>
  <c r="F855" i="9"/>
  <c r="G855" i="9" s="1"/>
  <c r="F856" i="9"/>
  <c r="G856" i="9" s="1"/>
  <c r="F857" i="9"/>
  <c r="G857" i="9" s="1"/>
  <c r="F858" i="9"/>
  <c r="G858" i="9" s="1"/>
  <c r="F859" i="9"/>
  <c r="G859" i="9" s="1"/>
  <c r="F860" i="9"/>
  <c r="G860" i="9" s="1"/>
  <c r="F861" i="9"/>
  <c r="G861" i="9" s="1"/>
  <c r="F862" i="9"/>
  <c r="G862" i="9" s="1"/>
  <c r="F863" i="9"/>
  <c r="G863" i="9" s="1"/>
  <c r="F864" i="9"/>
  <c r="G864" i="9" s="1"/>
  <c r="F865" i="9"/>
  <c r="G865" i="9" s="1"/>
  <c r="F866" i="9"/>
  <c r="G866" i="9" s="1"/>
  <c r="F867" i="9"/>
  <c r="G867" i="9" s="1"/>
  <c r="F868" i="9"/>
  <c r="G868" i="9" s="1"/>
  <c r="F869" i="9"/>
  <c r="G869" i="9" s="1"/>
  <c r="F870" i="9"/>
  <c r="G870" i="9" s="1"/>
  <c r="F871" i="9"/>
  <c r="G871" i="9" s="1"/>
  <c r="F872" i="9"/>
  <c r="G872" i="9" s="1"/>
  <c r="F873" i="9"/>
  <c r="G873" i="9" s="1"/>
  <c r="F874" i="9"/>
  <c r="G874" i="9" s="1"/>
  <c r="F875" i="9"/>
  <c r="G875" i="9" s="1"/>
  <c r="F876" i="9"/>
  <c r="G876" i="9" s="1"/>
  <c r="F877" i="9"/>
  <c r="G877" i="9" s="1"/>
  <c r="F878" i="9"/>
  <c r="G878" i="9" s="1"/>
  <c r="F879" i="9"/>
  <c r="G879" i="9" s="1"/>
  <c r="F880" i="9"/>
  <c r="G880" i="9" s="1"/>
  <c r="F881" i="9"/>
  <c r="G881" i="9" s="1"/>
  <c r="F882" i="9"/>
  <c r="G882" i="9" s="1"/>
  <c r="F883" i="9"/>
  <c r="G883" i="9" s="1"/>
  <c r="F884" i="9"/>
  <c r="G884" i="9" s="1"/>
  <c r="F885" i="9"/>
  <c r="G885" i="9" s="1"/>
  <c r="F886" i="9"/>
  <c r="G886" i="9" s="1"/>
  <c r="F887" i="9"/>
  <c r="G887" i="9" s="1"/>
  <c r="F888" i="9"/>
  <c r="G888" i="9" s="1"/>
  <c r="F889" i="9"/>
  <c r="G889" i="9" s="1"/>
  <c r="F890" i="9"/>
  <c r="G890" i="9" s="1"/>
  <c r="F891" i="9"/>
  <c r="G891" i="9" s="1"/>
  <c r="F892" i="9"/>
  <c r="G892" i="9" s="1"/>
  <c r="F893" i="9"/>
  <c r="G893" i="9" s="1"/>
  <c r="F894" i="9"/>
  <c r="G894" i="9" s="1"/>
  <c r="F895" i="9"/>
  <c r="G895" i="9" s="1"/>
  <c r="F896" i="9"/>
  <c r="G896" i="9" s="1"/>
  <c r="F897" i="9"/>
  <c r="G897" i="9" s="1"/>
  <c r="F898" i="9"/>
  <c r="G898" i="9" s="1"/>
  <c r="F899" i="9"/>
  <c r="G899" i="9" s="1"/>
  <c r="F900" i="9"/>
  <c r="G900" i="9" s="1"/>
  <c r="F901" i="9"/>
  <c r="G901" i="9" s="1"/>
  <c r="F902" i="9"/>
  <c r="G902" i="9" s="1"/>
  <c r="F903" i="9"/>
  <c r="G903" i="9" s="1"/>
  <c r="F904" i="9"/>
  <c r="G904" i="9" s="1"/>
  <c r="F905" i="9"/>
  <c r="G905" i="9" s="1"/>
  <c r="F906" i="9"/>
  <c r="G906" i="9" s="1"/>
  <c r="F907" i="9"/>
  <c r="G907" i="9" s="1"/>
  <c r="F908" i="9"/>
  <c r="G908" i="9" s="1"/>
  <c r="F909" i="9"/>
  <c r="G909" i="9" s="1"/>
  <c r="F910" i="9"/>
  <c r="G910" i="9" s="1"/>
  <c r="F911" i="9"/>
  <c r="G911" i="9" s="1"/>
  <c r="F912" i="9"/>
  <c r="G912" i="9" s="1"/>
  <c r="F913" i="9"/>
  <c r="G913" i="9" s="1"/>
  <c r="F914" i="9"/>
  <c r="G914" i="9" s="1"/>
  <c r="F915" i="9"/>
  <c r="G915" i="9" s="1"/>
  <c r="F916" i="9"/>
  <c r="G916" i="9" s="1"/>
  <c r="F917" i="9"/>
  <c r="G917" i="9" s="1"/>
  <c r="F918" i="9"/>
  <c r="G918" i="9" s="1"/>
  <c r="F919" i="9"/>
  <c r="G919" i="9" s="1"/>
  <c r="F920" i="9"/>
  <c r="G920" i="9" s="1"/>
  <c r="F921" i="9"/>
  <c r="G921" i="9" s="1"/>
  <c r="F922" i="9"/>
  <c r="G922" i="9" s="1"/>
  <c r="F923" i="9"/>
  <c r="G923" i="9" s="1"/>
  <c r="F924" i="9"/>
  <c r="G924" i="9" s="1"/>
  <c r="F925" i="9"/>
  <c r="G925" i="9" s="1"/>
  <c r="F926" i="9"/>
  <c r="G926" i="9" s="1"/>
  <c r="F927" i="9"/>
  <c r="G927" i="9" s="1"/>
  <c r="F928" i="9"/>
  <c r="G928" i="9" s="1"/>
  <c r="F929" i="9"/>
  <c r="G929" i="9" s="1"/>
  <c r="F930" i="9"/>
  <c r="G930" i="9" s="1"/>
  <c r="F931" i="9"/>
  <c r="G931" i="9" s="1"/>
  <c r="F932" i="9"/>
  <c r="G932" i="9" s="1"/>
  <c r="F933" i="9"/>
  <c r="G933" i="9" s="1"/>
  <c r="F934" i="9"/>
  <c r="G934" i="9" s="1"/>
  <c r="F935" i="9"/>
  <c r="G935" i="9" s="1"/>
  <c r="F936" i="9"/>
  <c r="G936" i="9" s="1"/>
  <c r="F937" i="9"/>
  <c r="G937" i="9" s="1"/>
  <c r="F938" i="9"/>
  <c r="G938" i="9" s="1"/>
  <c r="F939" i="9"/>
  <c r="G939" i="9" s="1"/>
  <c r="F940" i="9"/>
  <c r="G940" i="9" s="1"/>
  <c r="F941" i="9"/>
  <c r="G941" i="9" s="1"/>
  <c r="F942" i="9"/>
  <c r="G942" i="9" s="1"/>
  <c r="F943" i="9"/>
  <c r="G943" i="9" s="1"/>
  <c r="F944" i="9"/>
  <c r="G944" i="9" s="1"/>
  <c r="F945" i="9"/>
  <c r="G945" i="9" s="1"/>
  <c r="F946" i="9"/>
  <c r="G946" i="9" s="1"/>
  <c r="F947" i="9"/>
  <c r="G947" i="9" s="1"/>
  <c r="F948" i="9"/>
  <c r="G948" i="9" s="1"/>
  <c r="F949" i="9"/>
  <c r="G949" i="9" s="1"/>
  <c r="F950" i="9"/>
  <c r="G950" i="9" s="1"/>
  <c r="F951" i="9"/>
  <c r="G951" i="9" s="1"/>
  <c r="F952" i="9"/>
  <c r="G952" i="9" s="1"/>
  <c r="F953" i="9"/>
  <c r="G953" i="9" s="1"/>
  <c r="F954" i="9"/>
  <c r="G954" i="9" s="1"/>
  <c r="F955" i="9"/>
  <c r="G955" i="9" s="1"/>
  <c r="F956" i="9"/>
  <c r="G956" i="9" s="1"/>
  <c r="F957" i="9"/>
  <c r="G957" i="9" s="1"/>
  <c r="F958" i="9"/>
  <c r="G958" i="9" s="1"/>
  <c r="F959" i="9"/>
  <c r="G959" i="9" s="1"/>
  <c r="F960" i="9"/>
  <c r="G960" i="9" s="1"/>
  <c r="F961" i="9"/>
  <c r="G961" i="9" s="1"/>
  <c r="F962" i="9"/>
  <c r="G962" i="9" s="1"/>
  <c r="F963" i="9"/>
  <c r="G963" i="9" s="1"/>
  <c r="F964" i="9"/>
  <c r="G964" i="9" s="1"/>
  <c r="F965" i="9"/>
  <c r="G965" i="9" s="1"/>
  <c r="F966" i="9"/>
  <c r="G966" i="9" s="1"/>
  <c r="F967" i="9"/>
  <c r="G967" i="9" s="1"/>
  <c r="F968" i="9"/>
  <c r="G968" i="9" s="1"/>
  <c r="F969" i="9"/>
  <c r="G969" i="9" s="1"/>
  <c r="F970" i="9"/>
  <c r="G970" i="9" s="1"/>
  <c r="F971" i="9"/>
  <c r="G971" i="9" s="1"/>
  <c r="F972" i="9"/>
  <c r="G972" i="9" s="1"/>
  <c r="F973" i="9"/>
  <c r="G973" i="9" s="1"/>
  <c r="F974" i="9"/>
  <c r="G974" i="9" s="1"/>
  <c r="F975" i="9"/>
  <c r="G975" i="9" s="1"/>
  <c r="F976" i="9"/>
  <c r="G976" i="9" s="1"/>
  <c r="F977" i="9"/>
  <c r="G977" i="9" s="1"/>
  <c r="F978" i="9"/>
  <c r="G978" i="9" s="1"/>
  <c r="F979" i="9"/>
  <c r="G979" i="9" s="1"/>
  <c r="F980" i="9"/>
  <c r="G980" i="9" s="1"/>
  <c r="F981" i="9"/>
  <c r="G981" i="9" s="1"/>
  <c r="F982" i="9"/>
  <c r="G982" i="9" s="1"/>
  <c r="F983" i="9"/>
  <c r="G983" i="9" s="1"/>
  <c r="F984" i="9"/>
  <c r="G984" i="9" s="1"/>
  <c r="F985" i="9"/>
  <c r="G985" i="9" s="1"/>
  <c r="F986" i="9"/>
  <c r="G986" i="9" s="1"/>
  <c r="F987" i="9"/>
  <c r="G987" i="9" s="1"/>
  <c r="F988" i="9"/>
  <c r="G988" i="9" s="1"/>
  <c r="F989" i="9"/>
  <c r="G989" i="9" s="1"/>
  <c r="F990" i="9"/>
  <c r="G990" i="9" s="1"/>
  <c r="F991" i="9"/>
  <c r="G991" i="9" s="1"/>
  <c r="F992" i="9"/>
  <c r="G992" i="9" s="1"/>
  <c r="F993" i="9"/>
  <c r="G993" i="9" s="1"/>
  <c r="F994" i="9"/>
  <c r="G994" i="9" s="1"/>
  <c r="F995" i="9"/>
  <c r="G995" i="9" s="1"/>
  <c r="F996" i="9"/>
  <c r="G996" i="9" s="1"/>
  <c r="F997" i="9"/>
  <c r="G997" i="9" s="1"/>
  <c r="F998" i="9"/>
  <c r="G998" i="9" s="1"/>
  <c r="F999" i="9"/>
  <c r="G999" i="9" s="1"/>
  <c r="F1000" i="9"/>
  <c r="G1000" i="9" s="1"/>
  <c r="F1001" i="9"/>
  <c r="G1001" i="9" s="1"/>
  <c r="F1002" i="9"/>
  <c r="G1002" i="9" s="1"/>
  <c r="F1003" i="9"/>
  <c r="G1003" i="9" s="1"/>
  <c r="F1004" i="9"/>
  <c r="G1004" i="9" s="1"/>
  <c r="F1005" i="9"/>
  <c r="G1005" i="9" s="1"/>
  <c r="F1006" i="9"/>
  <c r="G1006" i="9" s="1"/>
  <c r="F1007" i="9"/>
  <c r="G1007" i="9" s="1"/>
  <c r="F1008" i="9"/>
  <c r="G1008" i="9" s="1"/>
  <c r="F1009" i="9"/>
  <c r="G1009" i="9" s="1"/>
  <c r="F1010" i="9"/>
  <c r="G1010" i="9" s="1"/>
  <c r="F1011" i="9"/>
  <c r="G1011" i="9" s="1"/>
  <c r="F1012" i="9"/>
  <c r="G1012" i="9" s="1"/>
  <c r="F1013" i="9"/>
  <c r="G1013" i="9" s="1"/>
  <c r="F1014" i="9"/>
  <c r="G1014" i="9" s="1"/>
  <c r="F1015" i="9"/>
  <c r="G1015" i="9" s="1"/>
  <c r="F1016" i="9"/>
  <c r="G1016" i="9" s="1"/>
  <c r="F1017" i="9"/>
  <c r="G1017" i="9" s="1"/>
  <c r="F1018" i="9"/>
  <c r="G1018" i="9" s="1"/>
  <c r="F1019" i="9"/>
  <c r="G1019" i="9" s="1"/>
  <c r="F1020" i="9"/>
  <c r="G1020" i="9" s="1"/>
  <c r="F1021" i="9"/>
  <c r="G1021" i="9" s="1"/>
  <c r="F1022" i="9"/>
  <c r="G1022" i="9" s="1"/>
  <c r="F1023" i="9"/>
  <c r="G1023" i="9" s="1"/>
  <c r="F1024" i="9"/>
  <c r="G1024" i="9" s="1"/>
  <c r="F1025" i="9"/>
  <c r="G1025" i="9" s="1"/>
  <c r="F1026" i="9"/>
  <c r="G1026" i="9" s="1"/>
  <c r="F1027" i="9"/>
  <c r="G1027" i="9" s="1"/>
  <c r="F1028" i="9"/>
  <c r="G1028" i="9" s="1"/>
  <c r="F1029" i="9"/>
  <c r="G1029" i="9" s="1"/>
  <c r="F1030" i="9"/>
  <c r="G1030" i="9" s="1"/>
  <c r="F1031" i="9"/>
  <c r="G1031" i="9" s="1"/>
  <c r="F1032" i="9"/>
  <c r="G1032" i="9" s="1"/>
  <c r="F1033" i="9"/>
  <c r="G1033" i="9" s="1"/>
  <c r="F1034" i="9"/>
  <c r="G1034" i="9" s="1"/>
  <c r="F1035" i="9"/>
  <c r="G1035" i="9" s="1"/>
  <c r="F1036" i="9"/>
  <c r="G1036" i="9" s="1"/>
  <c r="F1037" i="9"/>
  <c r="G1037" i="9" s="1"/>
  <c r="F1038" i="9"/>
  <c r="G1038" i="9" s="1"/>
  <c r="F1039" i="9"/>
  <c r="G1039" i="9" s="1"/>
  <c r="F1040" i="9"/>
  <c r="G1040" i="9" s="1"/>
  <c r="F1041" i="9"/>
  <c r="G1041" i="9" s="1"/>
  <c r="F1042" i="9"/>
  <c r="G1042" i="9" s="1"/>
  <c r="F1043" i="9"/>
  <c r="G1043" i="9" s="1"/>
  <c r="F1044" i="9"/>
  <c r="G1044" i="9" s="1"/>
  <c r="F1045" i="9"/>
  <c r="G1045" i="9" s="1"/>
  <c r="F1046" i="9"/>
  <c r="G1046" i="9" s="1"/>
  <c r="F1047" i="9"/>
  <c r="G1047" i="9" s="1"/>
  <c r="F1048" i="9"/>
  <c r="G1048" i="9" s="1"/>
  <c r="F1049" i="9"/>
  <c r="G1049" i="9" s="1"/>
  <c r="F1050" i="9"/>
  <c r="G1050" i="9" s="1"/>
  <c r="F1051" i="9"/>
  <c r="G1051" i="9" s="1"/>
  <c r="F1052" i="9"/>
  <c r="G1052" i="9" s="1"/>
  <c r="F1053" i="9"/>
  <c r="G1053" i="9" s="1"/>
  <c r="F1054" i="9"/>
  <c r="G1054" i="9" s="1"/>
  <c r="F1055" i="9"/>
  <c r="G1055" i="9" s="1"/>
  <c r="F1056" i="9"/>
  <c r="G1056" i="9" s="1"/>
  <c r="F1057" i="9"/>
  <c r="G1057" i="9" s="1"/>
  <c r="F1058" i="9"/>
  <c r="G1058" i="9" s="1"/>
  <c r="F1059" i="9"/>
  <c r="G1059" i="9" s="1"/>
  <c r="F1060" i="9"/>
  <c r="G1060" i="9" s="1"/>
  <c r="F1061" i="9"/>
  <c r="G1061" i="9" s="1"/>
  <c r="F1062" i="9"/>
  <c r="G1062" i="9" s="1"/>
  <c r="F1063" i="9"/>
  <c r="G1063" i="9" s="1"/>
  <c r="F1064" i="9"/>
  <c r="G1064" i="9" s="1"/>
  <c r="F1065" i="9"/>
  <c r="G1065" i="9" s="1"/>
  <c r="F1066" i="9"/>
  <c r="G1066" i="9" s="1"/>
  <c r="F1067" i="9"/>
  <c r="G1067" i="9" s="1"/>
  <c r="F1068" i="9"/>
  <c r="G1068" i="9" s="1"/>
  <c r="F1069" i="9"/>
  <c r="G1069" i="9" s="1"/>
  <c r="F1070" i="9"/>
  <c r="G1070" i="9" s="1"/>
  <c r="F1071" i="9"/>
  <c r="G1071" i="9" s="1"/>
  <c r="F1072" i="9"/>
  <c r="G1072" i="9" s="1"/>
  <c r="F1073" i="9"/>
  <c r="G1073" i="9" s="1"/>
  <c r="F1074" i="9"/>
  <c r="G1074" i="9" s="1"/>
  <c r="F1075" i="9"/>
  <c r="G1075" i="9" s="1"/>
  <c r="F1076" i="9"/>
  <c r="G1076" i="9" s="1"/>
  <c r="F1077" i="9"/>
  <c r="G1077" i="9" s="1"/>
  <c r="F1078" i="9"/>
  <c r="G1078" i="9" s="1"/>
  <c r="F1079" i="9"/>
  <c r="G1079" i="9" s="1"/>
  <c r="F1080" i="9"/>
  <c r="G1080" i="9" s="1"/>
  <c r="F1081" i="9"/>
  <c r="G1081" i="9" s="1"/>
  <c r="F1082" i="9"/>
  <c r="G1082" i="9" s="1"/>
  <c r="F1083" i="9"/>
  <c r="G1083" i="9" s="1"/>
  <c r="F1084" i="9"/>
  <c r="G1084" i="9" s="1"/>
  <c r="F1085" i="9"/>
  <c r="G1085" i="9" s="1"/>
  <c r="F1086" i="9"/>
  <c r="G1086" i="9" s="1"/>
  <c r="F1087" i="9"/>
  <c r="G1087" i="9" s="1"/>
  <c r="F1088" i="9"/>
  <c r="G1088" i="9" s="1"/>
  <c r="F1089" i="9"/>
  <c r="G1089" i="9" s="1"/>
  <c r="F1090" i="9"/>
  <c r="G1090" i="9" s="1"/>
  <c r="F1091" i="9"/>
  <c r="G1091" i="9" s="1"/>
  <c r="F1092" i="9"/>
  <c r="G1092" i="9" s="1"/>
  <c r="F1093" i="9"/>
  <c r="G1093" i="9" s="1"/>
  <c r="F1094" i="9"/>
  <c r="G1094" i="9" s="1"/>
  <c r="F1095" i="9"/>
  <c r="G1095" i="9" s="1"/>
  <c r="F1096" i="9"/>
  <c r="G1096" i="9" s="1"/>
  <c r="F1097" i="9"/>
  <c r="G1097" i="9" s="1"/>
  <c r="F1098" i="9"/>
  <c r="G1098" i="9" s="1"/>
  <c r="F1099" i="9"/>
  <c r="G1099" i="9" s="1"/>
  <c r="F1100" i="9"/>
  <c r="G1100" i="9" s="1"/>
  <c r="F1101" i="9"/>
  <c r="G1101" i="9" s="1"/>
  <c r="F1102" i="9"/>
  <c r="G1102" i="9" s="1"/>
  <c r="F1103" i="9"/>
  <c r="G1103" i="9" s="1"/>
  <c r="F1104" i="9"/>
  <c r="G1104" i="9" s="1"/>
  <c r="F1105" i="9"/>
  <c r="G1105" i="9" s="1"/>
  <c r="F1106" i="9"/>
  <c r="G1106" i="9" s="1"/>
  <c r="F1107" i="9"/>
  <c r="G1107" i="9" s="1"/>
  <c r="F1108" i="9"/>
  <c r="G1108" i="9" s="1"/>
  <c r="F1109" i="9"/>
  <c r="G1109" i="9" s="1"/>
  <c r="F1110" i="9"/>
  <c r="G1110" i="9" s="1"/>
  <c r="F1111" i="9"/>
  <c r="G1111" i="9" s="1"/>
  <c r="F1112" i="9"/>
  <c r="G1112" i="9" s="1"/>
  <c r="F1113" i="9"/>
  <c r="G1113" i="9" s="1"/>
  <c r="F1114" i="9"/>
  <c r="G1114" i="9" s="1"/>
  <c r="F1115" i="9"/>
  <c r="G1115" i="9" s="1"/>
  <c r="F1116" i="9"/>
  <c r="G1116" i="9" s="1"/>
  <c r="F1117" i="9"/>
  <c r="G1117" i="9" s="1"/>
  <c r="F1118" i="9"/>
  <c r="G1118" i="9" s="1"/>
  <c r="F1119" i="9"/>
  <c r="G1119" i="9" s="1"/>
  <c r="F1120" i="9"/>
  <c r="G1120" i="9" s="1"/>
  <c r="F1121" i="9"/>
  <c r="G1121" i="9" s="1"/>
  <c r="F1122" i="9"/>
  <c r="G1122" i="9" s="1"/>
  <c r="F1123" i="9"/>
  <c r="G1123" i="9" s="1"/>
  <c r="F1124" i="9"/>
  <c r="G1124" i="9" s="1"/>
  <c r="F1125" i="9"/>
  <c r="G1125" i="9" s="1"/>
  <c r="F1126" i="9"/>
  <c r="G1126" i="9" s="1"/>
  <c r="F1127" i="9"/>
  <c r="G1127" i="9" s="1"/>
  <c r="F1128" i="9"/>
  <c r="G1128" i="9" s="1"/>
  <c r="F1129" i="9"/>
  <c r="G1129" i="9" s="1"/>
  <c r="F1130" i="9"/>
  <c r="G1130" i="9" s="1"/>
  <c r="F1131" i="9"/>
  <c r="G1131" i="9" s="1"/>
  <c r="F1132" i="9"/>
  <c r="G1132" i="9" s="1"/>
  <c r="F1133" i="9"/>
  <c r="G1133" i="9" s="1"/>
  <c r="F1134" i="9"/>
  <c r="G1134" i="9" s="1"/>
  <c r="F1135" i="9"/>
  <c r="G1135" i="9" s="1"/>
  <c r="F1136" i="9"/>
  <c r="G1136" i="9" s="1"/>
  <c r="F1137" i="9"/>
  <c r="G1137" i="9" s="1"/>
  <c r="F1138" i="9"/>
  <c r="G1138" i="9" s="1"/>
  <c r="F1139" i="9"/>
  <c r="G1139" i="9" s="1"/>
  <c r="F1140" i="9"/>
  <c r="G1140" i="9" s="1"/>
  <c r="F1141" i="9"/>
  <c r="G1141" i="9" s="1"/>
  <c r="F1142" i="9"/>
  <c r="G1142" i="9" s="1"/>
  <c r="F1143" i="9"/>
  <c r="G1143" i="9" s="1"/>
  <c r="F1144" i="9"/>
  <c r="G1144" i="9" s="1"/>
  <c r="F1145" i="9"/>
  <c r="G1145" i="9" s="1"/>
  <c r="F1146" i="9"/>
  <c r="G1146" i="9" s="1"/>
  <c r="F1147" i="9"/>
  <c r="G1147" i="9" s="1"/>
  <c r="F1148" i="9"/>
  <c r="G1148" i="9" s="1"/>
  <c r="F1149" i="9"/>
  <c r="G1149" i="9" s="1"/>
  <c r="F1150" i="9"/>
  <c r="G1150" i="9" s="1"/>
  <c r="F1151" i="9"/>
  <c r="G1151" i="9" s="1"/>
  <c r="F1152" i="9"/>
  <c r="G1152" i="9" s="1"/>
  <c r="F1153" i="9"/>
  <c r="G1153" i="9" s="1"/>
  <c r="F1154" i="9"/>
  <c r="G1154" i="9" s="1"/>
  <c r="F1155" i="9"/>
  <c r="G1155" i="9" s="1"/>
  <c r="F1156" i="9"/>
  <c r="G1156" i="9" s="1"/>
  <c r="F1157" i="9"/>
  <c r="G1157" i="9" s="1"/>
  <c r="F1158" i="9"/>
  <c r="G1158" i="9" s="1"/>
  <c r="F1159" i="9"/>
  <c r="G1159" i="9" s="1"/>
  <c r="F1160" i="9"/>
  <c r="G1160" i="9" s="1"/>
  <c r="F1161" i="9"/>
  <c r="G1161" i="9" s="1"/>
  <c r="F1162" i="9"/>
  <c r="G1162" i="9" s="1"/>
  <c r="F1163" i="9"/>
  <c r="G1163" i="9" s="1"/>
  <c r="F1164" i="9"/>
  <c r="G1164" i="9" s="1"/>
  <c r="F1165" i="9"/>
  <c r="G1165" i="9" s="1"/>
  <c r="F1166" i="9"/>
  <c r="G1166" i="9" s="1"/>
  <c r="F1167" i="9"/>
  <c r="G1167" i="9" s="1"/>
  <c r="F1168" i="9"/>
  <c r="G1168" i="9" s="1"/>
  <c r="F1169" i="9"/>
  <c r="G1169" i="9" s="1"/>
  <c r="F1170" i="9"/>
  <c r="G1170" i="9" s="1"/>
  <c r="F1171" i="9"/>
  <c r="G1171" i="9" s="1"/>
  <c r="F1172" i="9"/>
  <c r="G1172" i="9" s="1"/>
  <c r="F1173" i="9"/>
  <c r="G1173" i="9" s="1"/>
  <c r="F1174" i="9"/>
  <c r="G1174" i="9" s="1"/>
  <c r="F1175" i="9"/>
  <c r="G1175" i="9" s="1"/>
  <c r="F1176" i="9"/>
  <c r="G1176" i="9" s="1"/>
  <c r="F1177" i="9"/>
  <c r="G1177" i="9" s="1"/>
  <c r="F1178" i="9"/>
  <c r="G1178" i="9" s="1"/>
  <c r="F1179" i="9"/>
  <c r="G1179" i="9" s="1"/>
  <c r="F1180" i="9"/>
  <c r="G1180" i="9" s="1"/>
  <c r="F1181" i="9"/>
  <c r="G1181" i="9" s="1"/>
  <c r="F1182" i="9"/>
  <c r="G1182" i="9" s="1"/>
  <c r="F1183" i="9"/>
  <c r="G1183" i="9" s="1"/>
  <c r="F1184" i="9"/>
  <c r="G1184" i="9" s="1"/>
  <c r="F1185" i="9"/>
  <c r="G1185" i="9" s="1"/>
  <c r="F1186" i="9"/>
  <c r="G1186" i="9" s="1"/>
  <c r="F1187" i="9"/>
  <c r="G1187" i="9" s="1"/>
  <c r="F1188" i="9"/>
  <c r="G1188" i="9" s="1"/>
  <c r="F1189" i="9"/>
  <c r="G1189" i="9" s="1"/>
  <c r="F1190" i="9"/>
  <c r="G1190" i="9" s="1"/>
  <c r="F1191" i="9"/>
  <c r="G1191" i="9" s="1"/>
  <c r="F1192" i="9"/>
  <c r="G1192" i="9" s="1"/>
  <c r="F1193" i="9"/>
  <c r="G1193" i="9" s="1"/>
  <c r="F1194" i="9"/>
  <c r="G1194" i="9" s="1"/>
  <c r="F1195" i="9"/>
  <c r="G1195" i="9" s="1"/>
  <c r="F1196" i="9"/>
  <c r="G1196" i="9" s="1"/>
  <c r="F1197" i="9"/>
  <c r="G1197" i="9" s="1"/>
  <c r="F1198" i="9"/>
  <c r="G1198" i="9" s="1"/>
  <c r="F1199" i="9"/>
  <c r="G1199" i="9" s="1"/>
  <c r="F1200" i="9"/>
  <c r="G1200" i="9" s="1"/>
  <c r="F1201" i="9"/>
  <c r="G1201" i="9" s="1"/>
  <c r="F1202" i="9"/>
  <c r="G1202" i="9" s="1"/>
  <c r="F1203" i="9"/>
  <c r="G1203" i="9" s="1"/>
  <c r="F1204" i="9"/>
  <c r="G1204" i="9" s="1"/>
  <c r="F1205" i="9"/>
  <c r="G1205" i="9" s="1"/>
  <c r="F1206" i="9"/>
  <c r="G1206" i="9" s="1"/>
  <c r="F1207" i="9"/>
  <c r="G1207" i="9" s="1"/>
  <c r="F1208" i="9"/>
  <c r="G1208" i="9" s="1"/>
  <c r="F1209" i="9"/>
  <c r="G1209" i="9" s="1"/>
  <c r="F1210" i="9"/>
  <c r="G1210" i="9" s="1"/>
  <c r="F1211" i="9"/>
  <c r="G1211" i="9" s="1"/>
  <c r="F1212" i="9"/>
  <c r="G1212" i="9" s="1"/>
  <c r="F1213" i="9"/>
  <c r="G1213" i="9" s="1"/>
  <c r="F1214" i="9"/>
  <c r="G1214" i="9" s="1"/>
  <c r="F1215" i="9"/>
  <c r="G1215" i="9" s="1"/>
  <c r="F1216" i="9"/>
  <c r="G1216" i="9" s="1"/>
  <c r="F1217" i="9"/>
  <c r="G1217" i="9" s="1"/>
  <c r="F1218" i="9"/>
  <c r="G1218" i="9" s="1"/>
  <c r="F1219" i="9"/>
  <c r="G1219" i="9" s="1"/>
  <c r="F1220" i="9"/>
  <c r="G1220" i="9" s="1"/>
  <c r="F1221" i="9"/>
  <c r="G1221" i="9" s="1"/>
  <c r="F1222" i="9"/>
  <c r="G1222" i="9" s="1"/>
  <c r="F1223" i="9"/>
  <c r="G1223" i="9" s="1"/>
  <c r="F1224" i="9"/>
  <c r="G1224" i="9" s="1"/>
  <c r="F1225" i="9"/>
  <c r="G1225" i="9" s="1"/>
  <c r="F1226" i="9"/>
  <c r="G1226" i="9" s="1"/>
  <c r="F1227" i="9"/>
  <c r="G1227" i="9" s="1"/>
  <c r="F1228" i="9"/>
  <c r="G1228" i="9" s="1"/>
  <c r="F1229" i="9"/>
  <c r="G1229" i="9" s="1"/>
  <c r="F1230" i="9"/>
  <c r="G1230" i="9" s="1"/>
  <c r="F1231" i="9"/>
  <c r="G1231" i="9" s="1"/>
  <c r="F1232" i="9"/>
  <c r="G1232" i="9" s="1"/>
  <c r="F1233" i="9"/>
  <c r="G1233" i="9" s="1"/>
  <c r="F1234" i="9"/>
  <c r="G1234" i="9" s="1"/>
  <c r="F1235" i="9"/>
  <c r="G1235" i="9" s="1"/>
  <c r="F1236" i="9"/>
  <c r="G1236" i="9" s="1"/>
  <c r="F1237" i="9"/>
  <c r="G1237" i="9" s="1"/>
  <c r="F1238" i="9"/>
  <c r="G1238" i="9" s="1"/>
  <c r="F1239" i="9"/>
  <c r="G1239" i="9" s="1"/>
  <c r="F1240" i="9"/>
  <c r="G1240" i="9" s="1"/>
  <c r="F1241" i="9"/>
  <c r="G1241" i="9" s="1"/>
  <c r="F1242" i="9"/>
  <c r="G1242" i="9" s="1"/>
  <c r="F1243" i="9"/>
  <c r="G1243" i="9" s="1"/>
  <c r="F1244" i="9"/>
  <c r="G1244" i="9" s="1"/>
  <c r="F1245" i="9"/>
  <c r="G1245" i="9" s="1"/>
  <c r="F1246" i="9"/>
  <c r="G1246" i="9" s="1"/>
  <c r="F1247" i="9"/>
  <c r="G1247" i="9" s="1"/>
  <c r="F1248" i="9"/>
  <c r="G1248" i="9" s="1"/>
  <c r="F1249" i="9"/>
  <c r="G1249" i="9" s="1"/>
  <c r="F1250" i="9"/>
  <c r="G1250" i="9" s="1"/>
  <c r="F1251" i="9"/>
  <c r="G1251" i="9" s="1"/>
  <c r="F1252" i="9"/>
  <c r="G1252" i="9" s="1"/>
  <c r="F1253" i="9"/>
  <c r="G1253" i="9" s="1"/>
  <c r="F1254" i="9"/>
  <c r="G1254" i="9" s="1"/>
  <c r="F1255" i="9"/>
  <c r="G1255" i="9" s="1"/>
  <c r="F1256" i="9"/>
  <c r="G1256" i="9" s="1"/>
  <c r="F1257" i="9"/>
  <c r="G1257" i="9" s="1"/>
  <c r="F1258" i="9"/>
  <c r="G1258" i="9" s="1"/>
  <c r="F1259" i="9"/>
  <c r="G1259" i="9" s="1"/>
  <c r="F1260" i="9"/>
  <c r="G1260" i="9" s="1"/>
  <c r="F1261" i="9"/>
  <c r="G1261" i="9" s="1"/>
  <c r="F1262" i="9"/>
  <c r="G1262" i="9" s="1"/>
  <c r="F1263" i="9"/>
  <c r="G1263" i="9" s="1"/>
  <c r="F1264" i="9"/>
  <c r="G1264" i="9" s="1"/>
  <c r="F1265" i="9"/>
  <c r="G1265" i="9" s="1"/>
  <c r="F1266" i="9"/>
  <c r="G1266" i="9" s="1"/>
  <c r="F1267" i="9"/>
  <c r="G1267" i="9" s="1"/>
  <c r="F1268" i="9"/>
  <c r="G1268" i="9" s="1"/>
  <c r="F1269" i="9"/>
  <c r="G1269" i="9" s="1"/>
  <c r="F1270" i="9"/>
  <c r="G1270" i="9" s="1"/>
  <c r="F1271" i="9"/>
  <c r="G1271" i="9" s="1"/>
  <c r="F1272" i="9"/>
  <c r="G1272" i="9" s="1"/>
  <c r="F1273" i="9"/>
  <c r="G1273" i="9" s="1"/>
  <c r="F1274" i="9"/>
  <c r="G1274" i="9" s="1"/>
  <c r="F1275" i="9"/>
  <c r="G1275" i="9" s="1"/>
  <c r="F1276" i="9"/>
  <c r="G1276" i="9" s="1"/>
  <c r="F1277" i="9"/>
  <c r="G1277" i="9" s="1"/>
  <c r="F1278" i="9"/>
  <c r="G1278" i="9" s="1"/>
  <c r="F1279" i="9"/>
  <c r="G1279" i="9" s="1"/>
  <c r="F1280" i="9"/>
  <c r="G1280" i="9" s="1"/>
  <c r="F1281" i="9"/>
  <c r="G1281" i="9" s="1"/>
  <c r="F1282" i="9"/>
  <c r="G1282" i="9" s="1"/>
  <c r="F1283" i="9"/>
  <c r="G1283" i="9" s="1"/>
  <c r="F1284" i="9"/>
  <c r="G1284" i="9" s="1"/>
  <c r="F1285" i="9"/>
  <c r="G1285" i="9" s="1"/>
  <c r="F1286" i="9"/>
  <c r="G1286" i="9" s="1"/>
  <c r="F1287" i="9"/>
  <c r="G1287" i="9" s="1"/>
  <c r="F1288" i="9"/>
  <c r="G1288" i="9" s="1"/>
  <c r="F1289" i="9"/>
  <c r="G1289" i="9" s="1"/>
  <c r="F1290" i="9"/>
  <c r="G1290" i="9" s="1"/>
  <c r="F1291" i="9"/>
  <c r="G1291" i="9" s="1"/>
  <c r="F1292" i="9"/>
  <c r="G1292" i="9" s="1"/>
  <c r="F1293" i="9"/>
  <c r="G1293" i="9" s="1"/>
  <c r="F1294" i="9"/>
  <c r="G1294" i="9" s="1"/>
  <c r="F1295" i="9"/>
  <c r="G1295" i="9" s="1"/>
  <c r="F1296" i="9"/>
  <c r="G1296" i="9" s="1"/>
  <c r="F1297" i="9"/>
  <c r="G1297" i="9" s="1"/>
  <c r="F1298" i="9"/>
  <c r="G1298" i="9" s="1"/>
  <c r="F1299" i="9"/>
  <c r="G1299" i="9" s="1"/>
  <c r="F1300" i="9"/>
  <c r="G1300" i="9" s="1"/>
  <c r="F1301" i="9"/>
  <c r="G1301" i="9" s="1"/>
  <c r="F1302" i="9"/>
  <c r="G1302" i="9" s="1"/>
  <c r="F1303" i="9"/>
  <c r="G1303" i="9" s="1"/>
  <c r="F1304" i="9"/>
  <c r="G1304" i="9" s="1"/>
  <c r="F1305" i="9"/>
  <c r="G1305" i="9" s="1"/>
  <c r="F1306" i="9"/>
  <c r="G1306" i="9" s="1"/>
  <c r="F1307" i="9"/>
  <c r="G1307" i="9" s="1"/>
  <c r="F1308" i="9"/>
  <c r="G1308" i="9" s="1"/>
  <c r="F1309" i="9"/>
  <c r="G1309" i="9" s="1"/>
  <c r="F1310" i="9"/>
  <c r="G1310" i="9" s="1"/>
  <c r="F1311" i="9"/>
  <c r="G1311" i="9" s="1"/>
  <c r="F1312" i="9"/>
  <c r="G1312" i="9" s="1"/>
  <c r="F1313" i="9"/>
  <c r="G1313" i="9" s="1"/>
  <c r="F1314" i="9"/>
  <c r="G1314" i="9" s="1"/>
  <c r="F1315" i="9"/>
  <c r="G1315" i="9" s="1"/>
  <c r="F1316" i="9"/>
  <c r="G1316" i="9" s="1"/>
  <c r="F1317" i="9"/>
  <c r="G1317" i="9" s="1"/>
  <c r="F1318" i="9"/>
  <c r="G1318" i="9" s="1"/>
  <c r="F1319" i="9"/>
  <c r="G1319" i="9" s="1"/>
  <c r="F1320" i="9"/>
  <c r="G1320" i="9" s="1"/>
  <c r="F1321" i="9"/>
  <c r="G1321" i="9" s="1"/>
  <c r="F1322" i="9"/>
  <c r="G1322" i="9" s="1"/>
  <c r="F1323" i="9"/>
  <c r="G1323" i="9" s="1"/>
  <c r="F1324" i="9"/>
  <c r="G1324" i="9" s="1"/>
  <c r="F1325" i="9"/>
  <c r="G1325" i="9" s="1"/>
  <c r="F1326" i="9"/>
  <c r="G1326" i="9" s="1"/>
  <c r="F1327" i="9"/>
  <c r="G1327" i="9" s="1"/>
  <c r="F1328" i="9"/>
  <c r="G1328" i="9" s="1"/>
  <c r="F1329" i="9"/>
  <c r="G1329" i="9" s="1"/>
  <c r="F1330" i="9"/>
  <c r="G1330" i="9" s="1"/>
  <c r="F1331" i="9"/>
  <c r="G1331" i="9" s="1"/>
  <c r="F1332" i="9"/>
  <c r="G1332" i="9" s="1"/>
  <c r="F1333" i="9"/>
  <c r="G1333" i="9" s="1"/>
  <c r="F1334" i="9"/>
  <c r="G1334" i="9" s="1"/>
  <c r="F1335" i="9"/>
  <c r="G1335" i="9" s="1"/>
  <c r="F1336" i="9"/>
  <c r="G1336" i="9" s="1"/>
  <c r="F1337" i="9"/>
  <c r="G1337" i="9" s="1"/>
  <c r="F1338" i="9"/>
  <c r="G1338" i="9" s="1"/>
  <c r="F1339" i="9"/>
  <c r="G1339" i="9" s="1"/>
  <c r="F1340" i="9"/>
  <c r="G1340" i="9" s="1"/>
  <c r="F1341" i="9"/>
  <c r="G1341" i="9" s="1"/>
  <c r="F1342" i="9"/>
  <c r="G1342" i="9" s="1"/>
  <c r="F1343" i="9"/>
  <c r="G1343" i="9" s="1"/>
  <c r="F1344" i="9"/>
  <c r="G1344" i="9" s="1"/>
  <c r="F1345" i="9"/>
  <c r="G1345" i="9" s="1"/>
  <c r="F1346" i="9"/>
  <c r="G1346" i="9" s="1"/>
  <c r="F1347" i="9"/>
  <c r="G1347" i="9" s="1"/>
  <c r="F1348" i="9"/>
  <c r="G1348" i="9" s="1"/>
  <c r="F1349" i="9"/>
  <c r="G1349" i="9" s="1"/>
  <c r="F1350" i="9"/>
  <c r="G1350" i="9" s="1"/>
  <c r="F1351" i="9"/>
  <c r="G1351" i="9" s="1"/>
  <c r="F1352" i="9"/>
  <c r="G1352" i="9" s="1"/>
  <c r="F1353" i="9"/>
  <c r="G1353" i="9" s="1"/>
  <c r="F1354" i="9"/>
  <c r="G1354" i="9" s="1"/>
  <c r="F1355" i="9"/>
  <c r="G1355" i="9" s="1"/>
  <c r="F1356" i="9"/>
  <c r="G1356" i="9" s="1"/>
  <c r="F1357" i="9"/>
  <c r="G1357" i="9" s="1"/>
  <c r="F1358" i="9"/>
  <c r="G1358" i="9" s="1"/>
  <c r="F1359" i="9"/>
  <c r="G1359" i="9" s="1"/>
  <c r="F1360" i="9"/>
  <c r="G1360" i="9" s="1"/>
  <c r="F1361" i="9"/>
  <c r="G1361" i="9" s="1"/>
  <c r="F1362" i="9"/>
  <c r="G1362" i="9" s="1"/>
  <c r="F1363" i="9"/>
  <c r="G1363" i="9" s="1"/>
  <c r="F1364" i="9"/>
  <c r="G1364" i="9" s="1"/>
  <c r="F1365" i="9"/>
  <c r="G1365" i="9" s="1"/>
  <c r="F1366" i="9"/>
  <c r="G1366" i="9" s="1"/>
  <c r="F1367" i="9"/>
  <c r="G1367" i="9" s="1"/>
  <c r="F1368" i="9"/>
  <c r="G1368" i="9" s="1"/>
  <c r="F1369" i="9"/>
  <c r="G1369" i="9" s="1"/>
  <c r="F1370" i="9"/>
  <c r="G1370" i="9" s="1"/>
  <c r="F1371" i="9"/>
  <c r="G1371" i="9" s="1"/>
  <c r="F1372" i="9"/>
  <c r="G1372" i="9" s="1"/>
  <c r="F1373" i="9"/>
  <c r="G1373" i="9" s="1"/>
  <c r="F1374" i="9"/>
  <c r="G1374" i="9" s="1"/>
  <c r="F1375" i="9"/>
  <c r="G1375" i="9" s="1"/>
  <c r="F1376" i="9"/>
  <c r="G1376" i="9" s="1"/>
  <c r="F1377" i="9"/>
  <c r="G1377" i="9" s="1"/>
  <c r="F1378" i="9"/>
  <c r="G1378" i="9" s="1"/>
  <c r="F1379" i="9"/>
  <c r="G1379" i="9" s="1"/>
  <c r="F1380" i="9"/>
  <c r="G1380" i="9" s="1"/>
  <c r="F1381" i="9"/>
  <c r="G1381" i="9" s="1"/>
  <c r="F1382" i="9"/>
  <c r="G1382" i="9" s="1"/>
  <c r="F1383" i="9"/>
  <c r="G1383" i="9" s="1"/>
  <c r="F1384" i="9"/>
  <c r="G1384" i="9" s="1"/>
  <c r="F1385" i="9"/>
  <c r="G1385" i="9" s="1"/>
  <c r="F1386" i="9"/>
  <c r="G1386" i="9" s="1"/>
  <c r="F1387" i="9"/>
  <c r="G1387" i="9" s="1"/>
  <c r="F1388" i="9"/>
  <c r="G1388" i="9" s="1"/>
  <c r="F1389" i="9"/>
  <c r="G1389" i="9" s="1"/>
  <c r="F1390" i="9"/>
  <c r="G1390" i="9" s="1"/>
  <c r="F1391" i="9"/>
  <c r="G1391" i="9" s="1"/>
  <c r="F1392" i="9"/>
  <c r="G1392" i="9" s="1"/>
  <c r="F1393" i="9"/>
  <c r="G1393" i="9" s="1"/>
  <c r="F1394" i="9"/>
  <c r="G1394" i="9" s="1"/>
  <c r="F1395" i="9"/>
  <c r="G1395" i="9" s="1"/>
  <c r="F1396" i="9"/>
  <c r="G1396" i="9" s="1"/>
  <c r="F1397" i="9"/>
  <c r="G1397" i="9" s="1"/>
  <c r="F1398" i="9"/>
  <c r="G1398" i="9" s="1"/>
  <c r="F1399" i="9"/>
  <c r="G1399" i="9" s="1"/>
  <c r="F1400" i="9"/>
  <c r="G1400" i="9" s="1"/>
  <c r="F1401" i="9"/>
  <c r="G1401" i="9" s="1"/>
  <c r="F1402" i="9"/>
  <c r="G1402" i="9" s="1"/>
  <c r="F1403" i="9"/>
  <c r="G1403" i="9" s="1"/>
  <c r="F1404" i="9"/>
  <c r="G1404" i="9" s="1"/>
  <c r="F1405" i="9"/>
  <c r="G1405" i="9" s="1"/>
  <c r="F1406" i="9"/>
  <c r="G1406" i="9" s="1"/>
  <c r="F1407" i="9"/>
  <c r="G1407" i="9" s="1"/>
  <c r="F1408" i="9"/>
  <c r="G1408" i="9" s="1"/>
  <c r="F1409" i="9"/>
  <c r="G1409" i="9" s="1"/>
  <c r="F1410" i="9"/>
  <c r="G1410" i="9" s="1"/>
  <c r="F1411" i="9"/>
  <c r="G1411" i="9" s="1"/>
  <c r="F1412" i="9"/>
  <c r="G1412" i="9" s="1"/>
  <c r="F1413" i="9"/>
  <c r="G1413" i="9" s="1"/>
  <c r="F1414" i="9"/>
  <c r="G1414" i="9" s="1"/>
  <c r="F1415" i="9"/>
  <c r="G1415" i="9" s="1"/>
  <c r="F1416" i="9"/>
  <c r="G1416" i="9" s="1"/>
  <c r="F1417" i="9"/>
  <c r="G1417" i="9" s="1"/>
  <c r="F1418" i="9"/>
  <c r="G1418" i="9" s="1"/>
  <c r="F1419" i="9"/>
  <c r="G1419" i="9" s="1"/>
  <c r="F1420" i="9"/>
  <c r="G1420" i="9" s="1"/>
  <c r="F1421" i="9"/>
  <c r="G1421" i="9" s="1"/>
  <c r="F1422" i="9"/>
  <c r="G1422" i="9" s="1"/>
  <c r="F1423" i="9"/>
  <c r="G1423" i="9" s="1"/>
  <c r="F1424" i="9"/>
  <c r="G1424" i="9" s="1"/>
  <c r="F1425" i="9"/>
  <c r="G1425" i="9" s="1"/>
  <c r="F1426" i="9"/>
  <c r="G1426" i="9" s="1"/>
  <c r="F1427" i="9"/>
  <c r="G1427" i="9" s="1"/>
  <c r="F1428" i="9"/>
  <c r="G1428" i="9" s="1"/>
  <c r="F1429" i="9"/>
  <c r="G1429" i="9" s="1"/>
  <c r="F1430" i="9"/>
  <c r="G1430" i="9" s="1"/>
  <c r="F1431" i="9"/>
  <c r="G1431" i="9" s="1"/>
  <c r="F1432" i="9"/>
  <c r="G1432" i="9" s="1"/>
  <c r="F1433" i="9"/>
  <c r="G1433" i="9" s="1"/>
  <c r="F1434" i="9"/>
  <c r="G1434" i="9" s="1"/>
  <c r="F1435" i="9"/>
  <c r="G1435" i="9" s="1"/>
  <c r="F1436" i="9"/>
  <c r="G1436" i="9" s="1"/>
  <c r="F1437" i="9"/>
  <c r="G1437" i="9" s="1"/>
  <c r="F1438" i="9"/>
  <c r="G1438" i="9" s="1"/>
  <c r="F1439" i="9"/>
  <c r="G1439" i="9" s="1"/>
  <c r="F1440" i="9"/>
  <c r="G1440" i="9" s="1"/>
  <c r="F1441" i="9"/>
  <c r="G1441" i="9" s="1"/>
  <c r="F1442" i="9"/>
  <c r="G1442" i="9" s="1"/>
  <c r="F1443" i="9"/>
  <c r="G1443" i="9" s="1"/>
  <c r="F1444" i="9"/>
  <c r="G1444" i="9" s="1"/>
  <c r="F1445" i="9"/>
  <c r="G1445" i="9" s="1"/>
  <c r="F1446" i="9"/>
  <c r="G1446" i="9" s="1"/>
  <c r="F1447" i="9"/>
  <c r="G1447" i="9" s="1"/>
  <c r="F1448" i="9"/>
  <c r="G1448" i="9" s="1"/>
  <c r="F1449" i="9"/>
  <c r="G1449" i="9" s="1"/>
  <c r="F1450" i="9"/>
  <c r="G1450" i="9" s="1"/>
  <c r="F1451" i="9"/>
  <c r="G1451" i="9" s="1"/>
  <c r="F1452" i="9"/>
  <c r="G1452" i="9" s="1"/>
  <c r="F1453" i="9"/>
  <c r="G1453" i="9" s="1"/>
  <c r="F1454" i="9"/>
  <c r="G1454" i="9" s="1"/>
  <c r="F1455" i="9"/>
  <c r="G1455" i="9" s="1"/>
  <c r="F1456" i="9"/>
  <c r="G1456" i="9" s="1"/>
  <c r="F1457" i="9"/>
  <c r="G1457" i="9" s="1"/>
  <c r="F1458" i="9"/>
  <c r="G1458" i="9" s="1"/>
  <c r="F1459" i="9"/>
  <c r="G1459" i="9" s="1"/>
  <c r="F1460" i="9"/>
  <c r="G1460" i="9" s="1"/>
  <c r="F1461" i="9"/>
  <c r="G1461" i="9" s="1"/>
  <c r="F1462" i="9"/>
  <c r="G1462" i="9" s="1"/>
  <c r="F1463" i="9"/>
  <c r="G1463" i="9" s="1"/>
  <c r="F1464" i="9"/>
  <c r="G1464" i="9" s="1"/>
  <c r="F1465" i="9"/>
  <c r="G1465" i="9" s="1"/>
  <c r="F1466" i="9"/>
  <c r="G1466" i="9" s="1"/>
  <c r="F1467" i="9"/>
  <c r="G1467" i="9" s="1"/>
  <c r="F1468" i="9"/>
  <c r="G1468" i="9" s="1"/>
  <c r="F1469" i="9"/>
  <c r="G1469" i="9" s="1"/>
  <c r="F1470" i="9"/>
  <c r="G1470" i="9" s="1"/>
  <c r="F1471" i="9"/>
  <c r="G1471" i="9" s="1"/>
  <c r="F1472" i="9"/>
  <c r="G1472" i="9" s="1"/>
  <c r="F1473" i="9"/>
  <c r="G1473" i="9" s="1"/>
  <c r="F1474" i="9"/>
  <c r="G1474" i="9" s="1"/>
  <c r="F1475" i="9"/>
  <c r="G1475" i="9" s="1"/>
  <c r="F1476" i="9"/>
  <c r="G1476" i="9" s="1"/>
  <c r="F1477" i="9"/>
  <c r="G1477" i="9" s="1"/>
  <c r="F1478" i="9"/>
  <c r="G1478" i="9" s="1"/>
  <c r="F1479" i="9"/>
  <c r="G1479" i="9" s="1"/>
  <c r="F1480" i="9"/>
  <c r="G1480" i="9" s="1"/>
  <c r="F1481" i="9"/>
  <c r="G1481" i="9" s="1"/>
  <c r="F1482" i="9"/>
  <c r="G1482" i="9" s="1"/>
  <c r="F1483" i="9"/>
  <c r="G1483" i="9" s="1"/>
  <c r="F1484" i="9"/>
  <c r="G1484" i="9" s="1"/>
  <c r="F1485" i="9"/>
  <c r="G1485" i="9" s="1"/>
  <c r="F1486" i="9"/>
  <c r="G1486" i="9" s="1"/>
  <c r="F1487" i="9"/>
  <c r="G1487" i="9" s="1"/>
  <c r="F1488" i="9"/>
  <c r="G1488" i="9" s="1"/>
  <c r="F1489" i="9"/>
  <c r="G1489" i="9" s="1"/>
  <c r="F1490" i="9"/>
  <c r="G1490" i="9" s="1"/>
  <c r="F1491" i="9"/>
  <c r="G1491" i="9" s="1"/>
  <c r="F1492" i="9"/>
  <c r="G1492" i="9" s="1"/>
  <c r="F1493" i="9"/>
  <c r="G1493" i="9" s="1"/>
  <c r="F1494" i="9"/>
  <c r="G1494" i="9" s="1"/>
  <c r="F1495" i="9"/>
  <c r="G1495" i="9" s="1"/>
  <c r="F1496" i="9"/>
  <c r="G1496" i="9" s="1"/>
  <c r="F1497" i="9"/>
  <c r="G1497" i="9" s="1"/>
  <c r="F1498" i="9"/>
  <c r="G1498" i="9" s="1"/>
  <c r="F1499" i="9"/>
  <c r="G1499" i="9" s="1"/>
  <c r="F1500" i="9"/>
  <c r="G1500" i="9" s="1"/>
  <c r="F1501" i="9"/>
  <c r="G1501" i="9" s="1"/>
  <c r="F1502" i="9"/>
  <c r="G1502" i="9" s="1"/>
  <c r="F1503" i="9"/>
  <c r="G1503" i="9" s="1"/>
  <c r="F1504" i="9"/>
  <c r="G1504" i="9" s="1"/>
  <c r="F1505" i="9"/>
  <c r="G1505" i="9" s="1"/>
  <c r="F1506" i="9"/>
  <c r="G1506" i="9" s="1"/>
  <c r="F1507" i="9"/>
  <c r="G1507" i="9" s="1"/>
  <c r="F1508" i="9"/>
  <c r="G1508" i="9" s="1"/>
  <c r="F1509" i="9"/>
  <c r="G1509" i="9" s="1"/>
  <c r="F1510" i="9"/>
  <c r="G1510" i="9" s="1"/>
  <c r="F1511" i="9"/>
  <c r="G1511" i="9" s="1"/>
  <c r="F1512" i="9"/>
  <c r="G1512" i="9" s="1"/>
  <c r="F1513" i="9"/>
  <c r="G1513" i="9" s="1"/>
  <c r="F1514" i="9"/>
  <c r="G1514" i="9" s="1"/>
  <c r="F1515" i="9"/>
  <c r="G1515" i="9" s="1"/>
  <c r="F1516" i="9"/>
  <c r="G1516" i="9" s="1"/>
  <c r="F1517" i="9"/>
  <c r="G1517" i="9" s="1"/>
  <c r="F1518" i="9"/>
  <c r="G1518" i="9" s="1"/>
  <c r="F1519" i="9"/>
  <c r="G1519" i="9" s="1"/>
  <c r="F1520" i="9"/>
  <c r="G1520" i="9" s="1"/>
  <c r="F1521" i="9"/>
  <c r="G1521" i="9" s="1"/>
  <c r="F1522" i="9"/>
  <c r="G1522" i="9" s="1"/>
  <c r="F1523" i="9"/>
  <c r="G1523" i="9" s="1"/>
  <c r="F1524" i="9"/>
  <c r="G1524" i="9" s="1"/>
  <c r="F1525" i="9"/>
  <c r="G1525" i="9" s="1"/>
  <c r="F1526" i="9"/>
  <c r="G1526" i="9" s="1"/>
  <c r="F1527" i="9"/>
  <c r="G1527" i="9" s="1"/>
  <c r="F1528" i="9"/>
  <c r="G1528" i="9" s="1"/>
  <c r="F1529" i="9"/>
  <c r="G1529" i="9" s="1"/>
  <c r="F1530" i="9"/>
  <c r="G1530" i="9" s="1"/>
  <c r="F1531" i="9"/>
  <c r="G1531" i="9" s="1"/>
  <c r="F1532" i="9"/>
  <c r="G1532" i="9" s="1"/>
  <c r="F1533" i="9"/>
  <c r="G1533" i="9" s="1"/>
  <c r="F1534" i="9"/>
  <c r="G1534" i="9" s="1"/>
  <c r="F1535" i="9"/>
  <c r="G1535" i="9" s="1"/>
  <c r="F1536" i="9"/>
  <c r="G1536" i="9" s="1"/>
  <c r="F1537" i="9"/>
  <c r="G1537" i="9" s="1"/>
  <c r="F1538" i="9"/>
  <c r="G1538" i="9" s="1"/>
  <c r="F1539" i="9"/>
  <c r="G1539" i="9" s="1"/>
  <c r="F1540" i="9"/>
  <c r="G1540" i="9" s="1"/>
  <c r="F1541" i="9"/>
  <c r="G1541" i="9" s="1"/>
  <c r="F1542" i="9"/>
  <c r="G1542" i="9" s="1"/>
  <c r="F1543" i="9"/>
  <c r="G1543" i="9" s="1"/>
  <c r="F1544" i="9"/>
  <c r="G1544" i="9" s="1"/>
  <c r="F1545" i="9"/>
  <c r="G1545" i="9" s="1"/>
  <c r="F1546" i="9"/>
  <c r="G1546" i="9" s="1"/>
  <c r="F1547" i="9"/>
  <c r="G1547" i="9" s="1"/>
  <c r="F1548" i="9"/>
  <c r="G1548" i="9" s="1"/>
  <c r="F1549" i="9"/>
  <c r="G1549" i="9" s="1"/>
  <c r="F1550" i="9"/>
  <c r="G1550" i="9" s="1"/>
  <c r="F1551" i="9"/>
  <c r="G1551" i="9" s="1"/>
  <c r="F1552" i="9"/>
  <c r="G1552" i="9" s="1"/>
  <c r="F1553" i="9"/>
  <c r="G1553" i="9" s="1"/>
  <c r="F1554" i="9"/>
  <c r="G1554" i="9" s="1"/>
  <c r="F1555" i="9"/>
  <c r="G1555" i="9" s="1"/>
  <c r="F1556" i="9"/>
  <c r="G1556" i="9" s="1"/>
  <c r="F1557" i="9"/>
  <c r="G1557" i="9" s="1"/>
  <c r="F1558" i="9"/>
  <c r="G1558" i="9" s="1"/>
  <c r="F1559" i="9"/>
  <c r="G1559" i="9" s="1"/>
  <c r="F1560" i="9"/>
  <c r="G1560" i="9" s="1"/>
  <c r="F1561" i="9"/>
  <c r="G1561" i="9" s="1"/>
  <c r="F1562" i="9"/>
  <c r="G1562" i="9" s="1"/>
  <c r="F1563" i="9"/>
  <c r="G1563" i="9" s="1"/>
  <c r="F1564" i="9"/>
  <c r="G1564" i="9" s="1"/>
  <c r="F1565" i="9"/>
  <c r="G1565" i="9" s="1"/>
  <c r="F1566" i="9"/>
  <c r="G1566" i="9" s="1"/>
  <c r="F1567" i="9"/>
  <c r="G1567" i="9" s="1"/>
  <c r="F1568" i="9"/>
  <c r="G1568" i="9" s="1"/>
  <c r="F1569" i="9"/>
  <c r="G1569" i="9" s="1"/>
  <c r="F1570" i="9"/>
  <c r="G1570" i="9" s="1"/>
  <c r="F1571" i="9"/>
  <c r="G1571" i="9" s="1"/>
  <c r="F1572" i="9"/>
  <c r="G1572" i="9" s="1"/>
  <c r="F1573" i="9"/>
  <c r="G1573" i="9" s="1"/>
  <c r="F1574" i="9"/>
  <c r="G1574" i="9" s="1"/>
  <c r="F1575" i="9"/>
  <c r="G1575" i="9" s="1"/>
  <c r="F1576" i="9"/>
  <c r="G1576" i="9" s="1"/>
  <c r="F1577" i="9"/>
  <c r="G1577" i="9" s="1"/>
  <c r="F1578" i="9"/>
  <c r="G1578" i="9" s="1"/>
  <c r="F1579" i="9"/>
  <c r="G1579" i="9" s="1"/>
  <c r="F1580" i="9"/>
  <c r="G1580" i="9" s="1"/>
  <c r="F1581" i="9"/>
  <c r="G1581" i="9" s="1"/>
  <c r="F1582" i="9"/>
  <c r="G1582" i="9" s="1"/>
  <c r="F1583" i="9"/>
  <c r="G1583" i="9" s="1"/>
  <c r="F1584" i="9"/>
  <c r="G1584" i="9" s="1"/>
  <c r="F1585" i="9"/>
  <c r="G1585" i="9" s="1"/>
  <c r="F1586" i="9"/>
  <c r="G1586" i="9" s="1"/>
  <c r="F1587" i="9"/>
  <c r="G1587" i="9" s="1"/>
  <c r="F1588" i="9"/>
  <c r="G1588" i="9" s="1"/>
  <c r="F1589" i="9"/>
  <c r="G1589" i="9" s="1"/>
  <c r="F1590" i="9"/>
  <c r="G1590" i="9" s="1"/>
  <c r="F1591" i="9"/>
  <c r="G1591" i="9" s="1"/>
  <c r="F1592" i="9"/>
  <c r="G1592" i="9" s="1"/>
  <c r="F1593" i="9"/>
  <c r="G1593" i="9" s="1"/>
  <c r="F1594" i="9"/>
  <c r="G1594" i="9" s="1"/>
  <c r="F1595" i="9"/>
  <c r="G1595" i="9" s="1"/>
  <c r="F1596" i="9"/>
  <c r="G1596" i="9" s="1"/>
  <c r="F1597" i="9"/>
  <c r="G1597" i="9" s="1"/>
  <c r="F1598" i="9"/>
  <c r="G1598" i="9" s="1"/>
  <c r="F1599" i="9"/>
  <c r="G1599" i="9" s="1"/>
  <c r="F1600" i="9"/>
  <c r="G1600" i="9" s="1"/>
  <c r="F1601" i="9"/>
  <c r="G1601" i="9" s="1"/>
  <c r="F1602" i="9"/>
  <c r="G1602" i="9" s="1"/>
  <c r="F1603" i="9"/>
  <c r="G1603" i="9" s="1"/>
  <c r="F1604" i="9"/>
  <c r="G1604" i="9" s="1"/>
  <c r="F1605" i="9"/>
  <c r="G1605" i="9" s="1"/>
  <c r="F1606" i="9"/>
  <c r="G1606" i="9" s="1"/>
  <c r="F1607" i="9"/>
  <c r="G1607" i="9" s="1"/>
  <c r="F1608" i="9"/>
  <c r="G1608" i="9" s="1"/>
  <c r="F1609" i="9"/>
  <c r="G1609" i="9" s="1"/>
  <c r="F1610" i="9"/>
  <c r="G1610" i="9" s="1"/>
  <c r="F1611" i="9"/>
  <c r="G1611" i="9" s="1"/>
  <c r="F1612" i="9"/>
  <c r="G1612" i="9" s="1"/>
  <c r="F1613" i="9"/>
  <c r="G1613" i="9" s="1"/>
  <c r="F1614" i="9"/>
  <c r="G1614" i="9" s="1"/>
  <c r="F1615" i="9"/>
  <c r="G1615" i="9" s="1"/>
  <c r="F1616" i="9"/>
  <c r="G1616" i="9" s="1"/>
  <c r="F1617" i="9"/>
  <c r="G1617" i="9" s="1"/>
  <c r="F1618" i="9"/>
  <c r="G1618" i="9" s="1"/>
  <c r="F1619" i="9"/>
  <c r="G1619" i="9" s="1"/>
  <c r="F1620" i="9"/>
  <c r="G1620" i="9" s="1"/>
  <c r="F1621" i="9"/>
  <c r="G1621" i="9" s="1"/>
  <c r="F1622" i="9"/>
  <c r="G1622" i="9" s="1"/>
  <c r="F1623" i="9"/>
  <c r="G1623" i="9" s="1"/>
  <c r="F1624" i="9"/>
  <c r="G1624" i="9" s="1"/>
  <c r="F1625" i="9"/>
  <c r="G1625" i="9" s="1"/>
  <c r="F1626" i="9"/>
  <c r="G1626" i="9" s="1"/>
  <c r="F1627" i="9"/>
  <c r="G1627" i="9" s="1"/>
  <c r="F1628" i="9"/>
  <c r="G1628" i="9" s="1"/>
  <c r="F1629" i="9"/>
  <c r="G1629" i="9" s="1"/>
  <c r="F1630" i="9"/>
  <c r="G1630" i="9" s="1"/>
  <c r="F1631" i="9"/>
  <c r="G1631" i="9" s="1"/>
  <c r="F1632" i="9"/>
  <c r="G1632" i="9" s="1"/>
  <c r="F1633" i="9"/>
  <c r="G1633" i="9" s="1"/>
  <c r="F1634" i="9"/>
  <c r="G1634" i="9" s="1"/>
  <c r="F1635" i="9"/>
  <c r="G1635" i="9" s="1"/>
  <c r="F1636" i="9"/>
  <c r="G1636" i="9" s="1"/>
  <c r="F1637" i="9"/>
  <c r="G1637" i="9" s="1"/>
  <c r="F1638" i="9"/>
  <c r="G1638" i="9" s="1"/>
  <c r="F1639" i="9"/>
  <c r="G1639" i="9" s="1"/>
  <c r="F1640" i="9"/>
  <c r="G1640" i="9" s="1"/>
  <c r="F1641" i="9"/>
  <c r="G1641" i="9" s="1"/>
  <c r="F1642" i="9"/>
  <c r="G1642" i="9" s="1"/>
  <c r="F1643" i="9"/>
  <c r="G1643" i="9" s="1"/>
  <c r="F1644" i="9"/>
  <c r="G1644" i="9" s="1"/>
  <c r="F1645" i="9"/>
  <c r="G1645" i="9" s="1"/>
  <c r="F1646" i="9"/>
  <c r="G1646" i="9" s="1"/>
  <c r="F1647" i="9"/>
  <c r="G1647" i="9" s="1"/>
  <c r="F1648" i="9"/>
  <c r="G1648" i="9" s="1"/>
  <c r="F1649" i="9"/>
  <c r="G1649" i="9" s="1"/>
  <c r="F1650" i="9"/>
  <c r="G1650" i="9" s="1"/>
  <c r="F1651" i="9"/>
  <c r="G1651" i="9" s="1"/>
  <c r="F1652" i="9"/>
  <c r="G1652" i="9" s="1"/>
  <c r="F1653" i="9"/>
  <c r="G1653" i="9" s="1"/>
  <c r="F1654" i="9"/>
  <c r="G1654" i="9" s="1"/>
  <c r="F1655" i="9"/>
  <c r="G1655" i="9" s="1"/>
  <c r="F1656" i="9"/>
  <c r="G1656" i="9" s="1"/>
  <c r="F1657" i="9"/>
  <c r="G1657" i="9" s="1"/>
  <c r="F1658" i="9"/>
  <c r="G1658" i="9" s="1"/>
  <c r="F1659" i="9"/>
  <c r="G1659" i="9" s="1"/>
  <c r="F1660" i="9"/>
  <c r="G1660" i="9" s="1"/>
  <c r="F1661" i="9"/>
  <c r="G1661" i="9" s="1"/>
  <c r="F1662" i="9"/>
  <c r="G1662" i="9" s="1"/>
  <c r="F1663" i="9"/>
  <c r="G1663" i="9" s="1"/>
  <c r="F1664" i="9"/>
  <c r="G1664" i="9" s="1"/>
  <c r="F1665" i="9"/>
  <c r="G1665" i="9" s="1"/>
  <c r="F1666" i="9"/>
  <c r="G1666" i="9" s="1"/>
  <c r="F1667" i="9"/>
  <c r="G1667" i="9" s="1"/>
  <c r="F1668" i="9"/>
  <c r="G1668" i="9" s="1"/>
  <c r="F1669" i="9"/>
  <c r="G1669" i="9" s="1"/>
  <c r="F1670" i="9"/>
  <c r="G1670" i="9" s="1"/>
  <c r="F1671" i="9"/>
  <c r="G1671" i="9" s="1"/>
  <c r="F1672" i="9"/>
  <c r="G1672" i="9" s="1"/>
  <c r="F1673" i="9"/>
  <c r="G1673" i="9" s="1"/>
  <c r="F1674" i="9"/>
  <c r="G1674" i="9" s="1"/>
  <c r="F1675" i="9"/>
  <c r="G1675" i="9" s="1"/>
  <c r="F1676" i="9"/>
  <c r="G1676" i="9" s="1"/>
  <c r="F1677" i="9"/>
  <c r="G1677" i="9" s="1"/>
  <c r="F1678" i="9"/>
  <c r="G1678" i="9" s="1"/>
  <c r="F1679" i="9"/>
  <c r="G1679" i="9" s="1"/>
  <c r="F1680" i="9"/>
  <c r="G1680" i="9" s="1"/>
  <c r="F1681" i="9"/>
  <c r="G1681" i="9" s="1"/>
  <c r="F1682" i="9"/>
  <c r="G1682" i="9" s="1"/>
  <c r="F1683" i="9"/>
  <c r="G1683" i="9" s="1"/>
  <c r="F1684" i="9"/>
  <c r="G1684" i="9" s="1"/>
  <c r="F1685" i="9"/>
  <c r="G1685" i="9" s="1"/>
  <c r="F1686" i="9"/>
  <c r="G1686" i="9" s="1"/>
  <c r="F1687" i="9"/>
  <c r="G1687" i="9" s="1"/>
  <c r="F1688" i="9"/>
  <c r="G1688" i="9" s="1"/>
  <c r="F1689" i="9"/>
  <c r="G1689" i="9" s="1"/>
  <c r="F1690" i="9"/>
  <c r="G1690" i="9" s="1"/>
  <c r="F1691" i="9"/>
  <c r="G1691" i="9" s="1"/>
  <c r="F1692" i="9"/>
  <c r="G1692" i="9" s="1"/>
  <c r="F1693" i="9"/>
  <c r="G1693" i="9" s="1"/>
  <c r="F1694" i="9"/>
  <c r="G1694" i="9" s="1"/>
  <c r="F1695" i="9"/>
  <c r="G1695" i="9" s="1"/>
  <c r="F1696" i="9"/>
  <c r="G1696" i="9" s="1"/>
  <c r="F1697" i="9"/>
  <c r="G1697" i="9" s="1"/>
  <c r="F1698" i="9"/>
  <c r="G1698" i="9" s="1"/>
  <c r="F1699" i="9"/>
  <c r="G1699" i="9" s="1"/>
  <c r="F1700" i="9"/>
  <c r="G1700" i="9" s="1"/>
  <c r="F1701" i="9"/>
  <c r="G1701" i="9" s="1"/>
  <c r="F1702" i="9"/>
  <c r="G1702" i="9" s="1"/>
  <c r="F1703" i="9"/>
  <c r="G1703" i="9" s="1"/>
  <c r="F1704" i="9"/>
  <c r="G1704" i="9" s="1"/>
  <c r="F1705" i="9"/>
  <c r="G1705" i="9" s="1"/>
  <c r="F1706" i="9"/>
  <c r="G1706" i="9" s="1"/>
  <c r="F1707" i="9"/>
  <c r="G1707" i="9" s="1"/>
  <c r="F1708" i="9"/>
  <c r="G1708" i="9" s="1"/>
  <c r="F1709" i="9"/>
  <c r="G1709" i="9" s="1"/>
  <c r="F1710" i="9"/>
  <c r="G1710" i="9" s="1"/>
  <c r="F1711" i="9"/>
  <c r="G1711" i="9" s="1"/>
  <c r="F1712" i="9"/>
  <c r="G1712" i="9" s="1"/>
  <c r="F1713" i="9"/>
  <c r="G1713" i="9" s="1"/>
  <c r="F1714" i="9"/>
  <c r="G1714" i="9" s="1"/>
  <c r="F1715" i="9"/>
  <c r="G1715" i="9" s="1"/>
  <c r="F1716" i="9"/>
  <c r="G1716" i="9" s="1"/>
  <c r="F1717" i="9"/>
  <c r="G1717" i="9" s="1"/>
  <c r="F1718" i="9"/>
  <c r="G1718" i="9" s="1"/>
  <c r="F1719" i="9"/>
  <c r="G1719" i="9" s="1"/>
  <c r="F1720" i="9"/>
  <c r="G1720" i="9" s="1"/>
  <c r="F1721" i="9"/>
  <c r="G1721" i="9" s="1"/>
  <c r="F1722" i="9"/>
  <c r="G1722" i="9" s="1"/>
  <c r="F1723" i="9"/>
  <c r="G1723" i="9" s="1"/>
  <c r="F1724" i="9"/>
  <c r="G1724" i="9" s="1"/>
  <c r="F1725" i="9"/>
  <c r="G1725" i="9" s="1"/>
  <c r="F1726" i="9"/>
  <c r="G1726" i="9" s="1"/>
  <c r="F1727" i="9"/>
  <c r="G1727" i="9" s="1"/>
  <c r="F1728" i="9"/>
  <c r="G1728" i="9" s="1"/>
  <c r="F1729" i="9"/>
  <c r="G1729" i="9" s="1"/>
  <c r="F1730" i="9"/>
  <c r="G1730" i="9" s="1"/>
  <c r="F1731" i="9"/>
  <c r="G1731" i="9" s="1"/>
  <c r="F1732" i="9"/>
  <c r="G1732" i="9" s="1"/>
  <c r="F1733" i="9"/>
  <c r="G1733" i="9" s="1"/>
  <c r="F1734" i="9"/>
  <c r="G1734" i="9" s="1"/>
  <c r="F1735" i="9"/>
  <c r="G1735" i="9" s="1"/>
  <c r="F1736" i="9"/>
  <c r="G1736" i="9" s="1"/>
  <c r="F1737" i="9"/>
  <c r="G1737" i="9" s="1"/>
  <c r="F1738" i="9"/>
  <c r="G1738" i="9" s="1"/>
  <c r="F1739" i="9"/>
  <c r="G1739" i="9" s="1"/>
  <c r="F1740" i="9"/>
  <c r="G1740" i="9" s="1"/>
  <c r="F1741" i="9"/>
  <c r="G1741" i="9" s="1"/>
  <c r="F1742" i="9"/>
  <c r="G1742" i="9" s="1"/>
  <c r="F1743" i="9"/>
  <c r="G1743" i="9" s="1"/>
  <c r="F1744" i="9"/>
  <c r="G1744" i="9" s="1"/>
  <c r="F1745" i="9"/>
  <c r="G1745" i="9" s="1"/>
  <c r="F1746" i="9"/>
  <c r="G1746" i="9" s="1"/>
  <c r="F1747" i="9"/>
  <c r="G1747" i="9" s="1"/>
  <c r="F1748" i="9"/>
  <c r="G1748" i="9" s="1"/>
  <c r="F1749" i="9"/>
  <c r="G1749" i="9" s="1"/>
  <c r="F1750" i="9"/>
  <c r="G1750" i="9" s="1"/>
  <c r="F1751" i="9"/>
  <c r="G1751" i="9" s="1"/>
  <c r="F1752" i="9"/>
  <c r="G1752" i="9" s="1"/>
  <c r="F1753" i="9"/>
  <c r="G1753" i="9" s="1"/>
  <c r="F1754" i="9"/>
  <c r="G1754" i="9" s="1"/>
  <c r="F1755" i="9"/>
  <c r="G1755" i="9" s="1"/>
  <c r="F1756" i="9"/>
  <c r="G1756" i="9" s="1"/>
  <c r="F1757" i="9"/>
  <c r="G1757" i="9" s="1"/>
  <c r="F1758" i="9"/>
  <c r="G1758" i="9" s="1"/>
  <c r="F1759" i="9"/>
  <c r="G1759" i="9" s="1"/>
  <c r="F1760" i="9"/>
  <c r="G1760" i="9" s="1"/>
  <c r="F1761" i="9"/>
  <c r="G1761" i="9" s="1"/>
  <c r="F1762" i="9"/>
  <c r="G1762" i="9" s="1"/>
  <c r="F1763" i="9"/>
  <c r="G1763" i="9" s="1"/>
  <c r="F1764" i="9"/>
  <c r="G1764" i="9" s="1"/>
  <c r="F1765" i="9"/>
  <c r="G1765" i="9" s="1"/>
  <c r="F1766" i="9"/>
  <c r="G1766" i="9" s="1"/>
  <c r="F1767" i="9"/>
  <c r="G1767" i="9" s="1"/>
  <c r="F1768" i="9"/>
  <c r="G1768" i="9" s="1"/>
  <c r="F1769" i="9"/>
  <c r="G1769" i="9" s="1"/>
  <c r="F1770" i="9"/>
  <c r="G1770" i="9" s="1"/>
  <c r="F1771" i="9"/>
  <c r="G1771" i="9" s="1"/>
  <c r="F1772" i="9"/>
  <c r="G1772" i="9" s="1"/>
  <c r="F1773" i="9"/>
  <c r="G1773" i="9" s="1"/>
  <c r="F1774" i="9"/>
  <c r="G1774" i="9" s="1"/>
  <c r="F1775" i="9"/>
  <c r="G1775" i="9" s="1"/>
  <c r="F1776" i="9"/>
  <c r="G1776" i="9" s="1"/>
  <c r="F1777" i="9"/>
  <c r="G1777" i="9" s="1"/>
  <c r="F1778" i="9"/>
  <c r="G1778" i="9" s="1"/>
  <c r="F1779" i="9"/>
  <c r="G1779" i="9" s="1"/>
  <c r="F1780" i="9"/>
  <c r="G1780" i="9" s="1"/>
  <c r="F1781" i="9"/>
  <c r="G1781" i="9" s="1"/>
  <c r="F1782" i="9"/>
  <c r="G1782" i="9" s="1"/>
  <c r="F1783" i="9"/>
  <c r="G1783" i="9" s="1"/>
  <c r="F1784" i="9"/>
  <c r="G1784" i="9" s="1"/>
  <c r="F1785" i="9"/>
  <c r="G1785" i="9" s="1"/>
  <c r="F1786" i="9"/>
  <c r="G1786" i="9" s="1"/>
  <c r="F1787" i="9"/>
  <c r="G1787" i="9" s="1"/>
  <c r="F1788" i="9"/>
  <c r="G1788" i="9" s="1"/>
  <c r="F1789" i="9"/>
  <c r="G1789" i="9" s="1"/>
  <c r="F1790" i="9"/>
  <c r="G1790" i="9" s="1"/>
  <c r="F1791" i="9"/>
  <c r="G1791" i="9" s="1"/>
  <c r="F1792" i="9"/>
  <c r="G1792" i="9" s="1"/>
  <c r="F1793" i="9"/>
  <c r="G1793" i="9" s="1"/>
  <c r="F1794" i="9"/>
  <c r="G1794" i="9" s="1"/>
  <c r="F1795" i="9"/>
  <c r="G1795" i="9" s="1"/>
  <c r="F1796" i="9"/>
  <c r="G1796" i="9" s="1"/>
  <c r="F1797" i="9"/>
  <c r="G1797" i="9" s="1"/>
  <c r="F1798" i="9"/>
  <c r="G1798" i="9" s="1"/>
  <c r="F1799" i="9"/>
  <c r="G1799" i="9" s="1"/>
  <c r="F1800" i="9"/>
  <c r="G1800" i="9" s="1"/>
  <c r="F1801" i="9"/>
  <c r="G1801" i="9" s="1"/>
  <c r="F1802" i="9"/>
  <c r="G1802" i="9" s="1"/>
  <c r="F1803" i="9"/>
  <c r="G1803" i="9" s="1"/>
  <c r="F1804" i="9"/>
  <c r="G1804" i="9" s="1"/>
  <c r="F1805" i="9"/>
  <c r="G1805" i="9" s="1"/>
  <c r="F1806" i="9"/>
  <c r="G1806" i="9" s="1"/>
  <c r="F1807" i="9"/>
  <c r="G1807" i="9" s="1"/>
  <c r="F1808" i="9"/>
  <c r="G1808" i="9" s="1"/>
  <c r="F1809" i="9"/>
  <c r="G1809" i="9" s="1"/>
  <c r="F1810" i="9"/>
  <c r="G1810" i="9" s="1"/>
  <c r="F1811" i="9"/>
  <c r="G1811" i="9" s="1"/>
  <c r="F1812" i="9"/>
  <c r="G1812" i="9" s="1"/>
  <c r="F1813" i="9"/>
  <c r="G1813" i="9" s="1"/>
  <c r="F1814" i="9"/>
  <c r="G1814" i="9" s="1"/>
  <c r="F1815" i="9"/>
  <c r="G1815" i="9" s="1"/>
  <c r="F1816" i="9"/>
  <c r="G1816" i="9" s="1"/>
  <c r="F1817" i="9"/>
  <c r="G1817" i="9" s="1"/>
  <c r="F1818" i="9"/>
  <c r="G1818" i="9" s="1"/>
  <c r="F1819" i="9"/>
  <c r="G1819" i="9" s="1"/>
  <c r="F1820" i="9"/>
  <c r="G1820" i="9" s="1"/>
  <c r="F1821" i="9"/>
  <c r="G1821" i="9" s="1"/>
  <c r="F1822" i="9"/>
  <c r="G1822" i="9" s="1"/>
  <c r="F1823" i="9"/>
  <c r="G1823" i="9" s="1"/>
  <c r="F1824" i="9"/>
  <c r="G1824" i="9" s="1"/>
  <c r="F1825" i="9"/>
  <c r="G1825" i="9" s="1"/>
  <c r="F1826" i="9"/>
  <c r="G1826" i="9" s="1"/>
  <c r="F1827" i="9"/>
  <c r="G1827" i="9" s="1"/>
  <c r="F1828" i="9"/>
  <c r="G1828" i="9" s="1"/>
  <c r="F1829" i="9"/>
  <c r="G1829" i="9" s="1"/>
  <c r="F1830" i="9"/>
  <c r="G1830" i="9" s="1"/>
  <c r="F1831" i="9"/>
  <c r="G1831" i="9" s="1"/>
  <c r="F1832" i="9"/>
  <c r="G1832" i="9" s="1"/>
  <c r="F1833" i="9"/>
  <c r="G1833" i="9" s="1"/>
  <c r="F1834" i="9"/>
  <c r="G1834" i="9" s="1"/>
  <c r="F1835" i="9"/>
  <c r="G1835" i="9" s="1"/>
  <c r="F1836" i="9"/>
  <c r="G1836" i="9" s="1"/>
  <c r="F1837" i="9"/>
  <c r="G1837" i="9" s="1"/>
  <c r="F1838" i="9"/>
  <c r="G1838" i="9" s="1"/>
  <c r="F1839" i="9"/>
  <c r="G1839" i="9" s="1"/>
  <c r="F1840" i="9"/>
  <c r="G1840" i="9" s="1"/>
  <c r="F1841" i="9"/>
  <c r="G1841" i="9" s="1"/>
  <c r="F1842" i="9"/>
  <c r="G1842" i="9" s="1"/>
  <c r="F1843" i="9"/>
  <c r="G1843" i="9" s="1"/>
  <c r="F1844" i="9"/>
  <c r="G1844" i="9" s="1"/>
  <c r="F1845" i="9"/>
  <c r="G1845" i="9" s="1"/>
  <c r="F1846" i="9"/>
  <c r="G1846" i="9" s="1"/>
  <c r="F1847" i="9"/>
  <c r="G1847" i="9" s="1"/>
  <c r="F1848" i="9"/>
  <c r="G1848" i="9" s="1"/>
  <c r="F1849" i="9"/>
  <c r="G1849" i="9" s="1"/>
  <c r="F1850" i="9"/>
  <c r="G1850" i="9" s="1"/>
  <c r="F1851" i="9"/>
  <c r="G1851" i="9" s="1"/>
  <c r="F1852" i="9"/>
  <c r="G1852" i="9" s="1"/>
  <c r="F1853" i="9"/>
  <c r="G1853" i="9" s="1"/>
  <c r="F1854" i="9"/>
  <c r="G1854" i="9" s="1"/>
  <c r="F1855" i="9"/>
  <c r="G1855" i="9" s="1"/>
  <c r="F1856" i="9"/>
  <c r="G1856" i="9" s="1"/>
  <c r="F1857" i="9"/>
  <c r="G1857" i="9" s="1"/>
  <c r="F1858" i="9"/>
  <c r="G1858" i="9" s="1"/>
  <c r="F1859" i="9"/>
  <c r="G1859" i="9" s="1"/>
  <c r="F1860" i="9"/>
  <c r="G1860" i="9" s="1"/>
  <c r="F1861" i="9"/>
  <c r="G1861" i="9" s="1"/>
  <c r="F1862" i="9"/>
  <c r="G1862" i="9" s="1"/>
  <c r="F1863" i="9"/>
  <c r="G1863" i="9" s="1"/>
  <c r="F1864" i="9"/>
  <c r="G1864" i="9" s="1"/>
  <c r="F1865" i="9"/>
  <c r="G1865" i="9" s="1"/>
  <c r="F1866" i="9"/>
  <c r="G1866" i="9" s="1"/>
  <c r="F1867" i="9"/>
  <c r="G1867" i="9" s="1"/>
  <c r="F1868" i="9"/>
  <c r="G1868" i="9" s="1"/>
  <c r="F1869" i="9"/>
  <c r="G1869" i="9" s="1"/>
  <c r="F1870" i="9"/>
  <c r="G1870" i="9" s="1"/>
  <c r="F1871" i="9"/>
  <c r="G1871" i="9" s="1"/>
  <c r="F1872" i="9"/>
  <c r="G1872" i="9" s="1"/>
  <c r="F1873" i="9"/>
  <c r="G1873" i="9" s="1"/>
  <c r="F1874" i="9"/>
  <c r="G1874" i="9" s="1"/>
  <c r="F1875" i="9"/>
  <c r="G1875" i="9" s="1"/>
  <c r="F1876" i="9"/>
  <c r="G1876" i="9" s="1"/>
  <c r="F1877" i="9"/>
  <c r="G1877" i="9" s="1"/>
  <c r="F1878" i="9"/>
  <c r="G1878" i="9" s="1"/>
  <c r="F1879" i="9"/>
  <c r="G1879" i="9" s="1"/>
  <c r="F1880" i="9"/>
  <c r="G1880" i="9" s="1"/>
  <c r="F1881" i="9"/>
  <c r="G1881" i="9" s="1"/>
  <c r="F1882" i="9"/>
  <c r="G1882" i="9" s="1"/>
  <c r="F1883" i="9"/>
  <c r="G1883" i="9" s="1"/>
  <c r="F1884" i="9"/>
  <c r="G1884" i="9" s="1"/>
  <c r="F1885" i="9"/>
  <c r="G1885" i="9" s="1"/>
  <c r="F1886" i="9"/>
  <c r="G1886" i="9" s="1"/>
  <c r="F1887" i="9"/>
  <c r="G1887" i="9" s="1"/>
  <c r="F1888" i="9"/>
  <c r="G1888" i="9" s="1"/>
  <c r="F1889" i="9"/>
  <c r="G1889" i="9" s="1"/>
  <c r="F1890" i="9"/>
  <c r="G1890" i="9" s="1"/>
  <c r="F1891" i="9"/>
  <c r="G1891" i="9" s="1"/>
  <c r="F1892" i="9"/>
  <c r="G1892" i="9" s="1"/>
  <c r="F1893" i="9"/>
  <c r="G1893" i="9" s="1"/>
  <c r="F1894" i="9"/>
  <c r="G1894" i="9" s="1"/>
  <c r="F1895" i="9"/>
  <c r="G1895" i="9" s="1"/>
  <c r="F1896" i="9"/>
  <c r="G1896" i="9" s="1"/>
  <c r="F1897" i="9"/>
  <c r="G1897" i="9" s="1"/>
  <c r="F1898" i="9"/>
  <c r="G1898" i="9" s="1"/>
  <c r="F1899" i="9"/>
  <c r="G1899" i="9" s="1"/>
  <c r="F1900" i="9"/>
  <c r="G1900" i="9" s="1"/>
  <c r="F1901" i="9"/>
  <c r="G1901" i="9" s="1"/>
  <c r="F1902" i="9"/>
  <c r="G1902" i="9" s="1"/>
  <c r="F1903" i="9"/>
  <c r="G1903" i="9" s="1"/>
  <c r="F1904" i="9"/>
  <c r="G1904" i="9" s="1"/>
  <c r="F1905" i="9"/>
  <c r="G1905" i="9" s="1"/>
  <c r="F1906" i="9"/>
  <c r="G1906" i="9" s="1"/>
  <c r="F1907" i="9"/>
  <c r="G1907" i="9" s="1"/>
  <c r="F1908" i="9"/>
  <c r="G1908" i="9" s="1"/>
  <c r="F1909" i="9"/>
  <c r="G1909" i="9" s="1"/>
  <c r="F1910" i="9"/>
  <c r="G1910" i="9" s="1"/>
  <c r="F1911" i="9"/>
  <c r="G1911" i="9" s="1"/>
  <c r="F1912" i="9"/>
  <c r="G1912" i="9" s="1"/>
  <c r="F1913" i="9"/>
  <c r="G1913" i="9" s="1"/>
  <c r="F1914" i="9"/>
  <c r="G1914" i="9" s="1"/>
  <c r="F1915" i="9"/>
  <c r="G1915" i="9" s="1"/>
  <c r="F1916" i="9"/>
  <c r="G1916" i="9" s="1"/>
  <c r="F1917" i="9"/>
  <c r="G1917" i="9" s="1"/>
  <c r="F1918" i="9"/>
  <c r="G1918" i="9" s="1"/>
  <c r="F1919" i="9"/>
  <c r="G1919" i="9" s="1"/>
  <c r="F1920" i="9"/>
  <c r="G1920" i="9" s="1"/>
  <c r="F1921" i="9"/>
  <c r="G1921" i="9" s="1"/>
  <c r="F1922" i="9"/>
  <c r="G1922" i="9" s="1"/>
  <c r="F1923" i="9"/>
  <c r="G1923" i="9" s="1"/>
  <c r="F1924" i="9"/>
  <c r="G1924" i="9" s="1"/>
  <c r="F1925" i="9"/>
  <c r="G1925" i="9" s="1"/>
  <c r="F1926" i="9"/>
  <c r="G1926" i="9" s="1"/>
  <c r="F1927" i="9"/>
  <c r="G1927" i="9" s="1"/>
  <c r="F1928" i="9"/>
  <c r="G1928" i="9" s="1"/>
  <c r="F1929" i="9"/>
  <c r="G1929" i="9" s="1"/>
  <c r="F1930" i="9"/>
  <c r="G1930" i="9" s="1"/>
  <c r="F1931" i="9"/>
  <c r="G1931" i="9" s="1"/>
  <c r="F1932" i="9"/>
  <c r="G1932" i="9" s="1"/>
  <c r="F1933" i="9"/>
  <c r="G1933" i="9" s="1"/>
  <c r="F1934" i="9"/>
  <c r="G1934" i="9" s="1"/>
  <c r="F1935" i="9"/>
  <c r="G1935" i="9" s="1"/>
  <c r="F1936" i="9"/>
  <c r="G1936" i="9" s="1"/>
  <c r="F1937" i="9"/>
  <c r="G1937" i="9" s="1"/>
  <c r="F1938" i="9"/>
  <c r="G1938" i="9" s="1"/>
  <c r="F1939" i="9"/>
  <c r="G1939" i="9" s="1"/>
  <c r="F1940" i="9"/>
  <c r="G1940" i="9" s="1"/>
  <c r="F1941" i="9"/>
  <c r="G1941" i="9" s="1"/>
  <c r="F1942" i="9"/>
  <c r="G1942" i="9" s="1"/>
  <c r="F1943" i="9"/>
  <c r="G1943" i="9" s="1"/>
  <c r="F1944" i="9"/>
  <c r="G1944" i="9" s="1"/>
  <c r="F1945" i="9"/>
  <c r="G1945" i="9" s="1"/>
  <c r="F1946" i="9"/>
  <c r="G1946" i="9" s="1"/>
  <c r="F1947" i="9"/>
  <c r="G1947" i="9" s="1"/>
  <c r="F1948" i="9"/>
  <c r="G1948" i="9" s="1"/>
  <c r="F1949" i="9"/>
  <c r="G1949" i="9" s="1"/>
  <c r="F1950" i="9"/>
  <c r="G1950" i="9" s="1"/>
  <c r="F1951" i="9"/>
  <c r="G1951" i="9" s="1"/>
  <c r="F1952" i="9"/>
  <c r="G1952" i="9" s="1"/>
  <c r="F1953" i="9"/>
  <c r="G1953" i="9" s="1"/>
  <c r="F1954" i="9"/>
  <c r="G1954" i="9" s="1"/>
  <c r="F1955" i="9"/>
  <c r="G1955" i="9" s="1"/>
  <c r="F1956" i="9"/>
  <c r="G1956" i="9" s="1"/>
  <c r="F1957" i="9"/>
  <c r="G1957" i="9" s="1"/>
  <c r="F1958" i="9"/>
  <c r="G1958" i="9" s="1"/>
  <c r="F1959" i="9"/>
  <c r="G1959" i="9" s="1"/>
  <c r="F1960" i="9"/>
  <c r="G1960" i="9" s="1"/>
  <c r="F1961" i="9"/>
  <c r="G1961" i="9" s="1"/>
  <c r="F1962" i="9"/>
  <c r="G1962" i="9" s="1"/>
  <c r="F1963" i="9"/>
  <c r="G1963" i="9" s="1"/>
  <c r="F1964" i="9"/>
  <c r="G1964" i="9" s="1"/>
  <c r="F1965" i="9"/>
  <c r="G1965" i="9" s="1"/>
  <c r="F1966" i="9"/>
  <c r="G1966" i="9" s="1"/>
  <c r="F1967" i="9"/>
  <c r="G1967" i="9" s="1"/>
  <c r="F1968" i="9"/>
  <c r="G1968" i="9" s="1"/>
  <c r="F1969" i="9"/>
  <c r="G1969" i="9" s="1"/>
  <c r="F1970" i="9"/>
  <c r="G1970" i="9" s="1"/>
  <c r="F1971" i="9"/>
  <c r="G1971" i="9" s="1"/>
  <c r="F1972" i="9"/>
  <c r="G1972" i="9" s="1"/>
  <c r="F1973" i="9"/>
  <c r="G1973" i="9" s="1"/>
  <c r="F1974" i="9"/>
  <c r="G1974" i="9" s="1"/>
  <c r="F1975" i="9"/>
  <c r="G1975" i="9" s="1"/>
  <c r="F1976" i="9"/>
  <c r="G1976" i="9" s="1"/>
  <c r="F1977" i="9"/>
  <c r="G1977" i="9" s="1"/>
  <c r="F1978" i="9"/>
  <c r="G1978" i="9" s="1"/>
  <c r="F1979" i="9"/>
  <c r="G1979" i="9" s="1"/>
  <c r="F1980" i="9"/>
  <c r="G1980" i="9" s="1"/>
  <c r="F1981" i="9"/>
  <c r="G1981" i="9" s="1"/>
  <c r="F1982" i="9"/>
  <c r="G1982" i="9" s="1"/>
  <c r="F1983" i="9"/>
  <c r="G1983" i="9" s="1"/>
  <c r="F1984" i="9"/>
  <c r="G1984" i="9" s="1"/>
  <c r="F1985" i="9"/>
  <c r="G1985" i="9" s="1"/>
  <c r="F1986" i="9"/>
  <c r="G1986" i="9" s="1"/>
  <c r="F1987" i="9"/>
  <c r="G1987" i="9" s="1"/>
  <c r="F1988" i="9"/>
  <c r="G1988" i="9" s="1"/>
  <c r="F1989" i="9"/>
  <c r="G1989" i="9" s="1"/>
  <c r="F1990" i="9"/>
  <c r="G1990" i="9" s="1"/>
  <c r="F1991" i="9"/>
  <c r="G1991" i="9" s="1"/>
  <c r="F1992" i="9"/>
  <c r="G1992" i="9" s="1"/>
  <c r="F1993" i="9"/>
  <c r="G1993" i="9" s="1"/>
  <c r="F1994" i="9"/>
  <c r="G1994" i="9" s="1"/>
  <c r="F1995" i="9"/>
  <c r="G1995" i="9" s="1"/>
  <c r="F1996" i="9"/>
  <c r="G1996" i="9" s="1"/>
  <c r="F1997" i="9"/>
  <c r="G1997" i="9" s="1"/>
  <c r="F1998" i="9"/>
  <c r="G1998" i="9" s="1"/>
  <c r="F1999" i="9"/>
  <c r="G1999" i="9" s="1"/>
  <c r="F2000" i="9"/>
  <c r="G2000" i="9" s="1"/>
  <c r="F2001" i="9"/>
  <c r="G2001" i="9" s="1"/>
  <c r="F2002" i="9"/>
  <c r="G2002" i="9" s="1"/>
  <c r="F2003" i="9"/>
  <c r="G2003" i="9" s="1"/>
  <c r="F2004" i="9"/>
  <c r="G2004" i="9" s="1"/>
  <c r="F2005" i="9"/>
  <c r="G2005" i="9" s="1"/>
  <c r="F2006" i="9"/>
  <c r="G2006" i="9" s="1"/>
  <c r="F2007" i="9"/>
  <c r="G2007" i="9" s="1"/>
  <c r="F2008" i="9"/>
  <c r="G2008" i="9" s="1"/>
  <c r="F2009" i="9"/>
  <c r="G2009" i="9" s="1"/>
  <c r="F2010" i="9"/>
  <c r="G2010" i="9" s="1"/>
  <c r="F2011" i="9"/>
  <c r="G2011" i="9" s="1"/>
  <c r="F2012" i="9"/>
  <c r="G2012" i="9" s="1"/>
  <c r="F2013" i="9"/>
  <c r="G2013" i="9" s="1"/>
  <c r="F2014" i="9"/>
  <c r="G2014" i="9" s="1"/>
  <c r="F2015" i="9"/>
  <c r="G2015" i="9" s="1"/>
  <c r="F2016" i="9"/>
  <c r="G2016" i="9" s="1"/>
  <c r="F2017" i="9"/>
  <c r="G2017" i="9" s="1"/>
  <c r="F2018" i="9"/>
  <c r="G2018" i="9" s="1"/>
  <c r="F2019" i="9"/>
  <c r="G2019" i="9" s="1"/>
  <c r="F2020" i="9"/>
  <c r="G2020" i="9" s="1"/>
  <c r="F2021" i="9"/>
  <c r="G2021" i="9" s="1"/>
  <c r="F2022" i="9"/>
  <c r="G2022" i="9" s="1"/>
  <c r="F2023" i="9"/>
  <c r="G2023" i="9" s="1"/>
  <c r="F2024" i="9"/>
  <c r="G2024" i="9" s="1"/>
  <c r="F2025" i="9"/>
  <c r="G2025" i="9" s="1"/>
  <c r="F2026" i="9"/>
  <c r="G2026" i="9" s="1"/>
  <c r="F2027" i="9"/>
  <c r="G2027" i="9" s="1"/>
  <c r="F2028" i="9"/>
  <c r="G2028" i="9" s="1"/>
  <c r="F2029" i="9"/>
  <c r="G2029" i="9" s="1"/>
  <c r="F2030" i="9"/>
  <c r="G2030" i="9" s="1"/>
  <c r="F2031" i="9"/>
  <c r="G2031" i="9" s="1"/>
  <c r="F2032" i="9"/>
  <c r="G2032" i="9" s="1"/>
  <c r="F2033" i="9"/>
  <c r="G2033" i="9" s="1"/>
  <c r="F2034" i="9"/>
  <c r="G2034" i="9" s="1"/>
  <c r="F2035" i="9"/>
  <c r="G2035" i="9" s="1"/>
  <c r="F2036" i="9"/>
  <c r="G2036" i="9" s="1"/>
  <c r="F2037" i="9"/>
  <c r="G2037" i="9" s="1"/>
  <c r="F2038" i="9"/>
  <c r="G2038" i="9" s="1"/>
  <c r="F2039" i="9"/>
  <c r="G2039" i="9" s="1"/>
  <c r="F2040" i="9"/>
  <c r="G2040" i="9" s="1"/>
  <c r="F2041" i="9"/>
  <c r="G2041" i="9" s="1"/>
  <c r="F2042" i="9"/>
  <c r="G2042" i="9" s="1"/>
  <c r="F2043" i="9"/>
  <c r="G2043" i="9" s="1"/>
  <c r="F2044" i="9"/>
  <c r="G2044" i="9" s="1"/>
  <c r="F2045" i="9"/>
  <c r="G2045" i="9" s="1"/>
  <c r="F2046" i="9"/>
  <c r="G2046" i="9" s="1"/>
  <c r="F2047" i="9"/>
  <c r="G2047" i="9" s="1"/>
  <c r="F2048" i="9"/>
  <c r="G2048" i="9" s="1"/>
  <c r="F2049" i="9"/>
  <c r="G2049" i="9" s="1"/>
  <c r="F2050" i="9"/>
  <c r="G2050" i="9" s="1"/>
  <c r="F2051" i="9"/>
  <c r="G2051" i="9" s="1"/>
  <c r="F2052" i="9"/>
  <c r="G2052" i="9" s="1"/>
  <c r="F2053" i="9"/>
  <c r="G2053" i="9" s="1"/>
  <c r="F2054" i="9"/>
  <c r="G2054" i="9" s="1"/>
  <c r="F2055" i="9"/>
  <c r="G2055" i="9" s="1"/>
  <c r="F2056" i="9"/>
  <c r="G2056" i="9" s="1"/>
  <c r="F2057" i="9"/>
  <c r="G2057" i="9" s="1"/>
  <c r="F2058" i="9"/>
  <c r="G2058" i="9" s="1"/>
  <c r="F2059" i="9"/>
  <c r="G2059" i="9" s="1"/>
  <c r="F2060" i="9"/>
  <c r="G2060" i="9" s="1"/>
  <c r="F2061" i="9"/>
  <c r="G2061" i="9" s="1"/>
  <c r="F2062" i="9"/>
  <c r="G2062" i="9" s="1"/>
  <c r="F2063" i="9"/>
  <c r="G2063" i="9" s="1"/>
  <c r="F2064" i="9"/>
  <c r="G2064" i="9" s="1"/>
  <c r="F2065" i="9"/>
  <c r="G2065" i="9" s="1"/>
  <c r="F2066" i="9"/>
  <c r="G2066" i="9" s="1"/>
  <c r="F2067" i="9"/>
  <c r="G2067" i="9" s="1"/>
  <c r="F2068" i="9"/>
  <c r="G2068" i="9" s="1"/>
  <c r="F2069" i="9"/>
  <c r="G2069" i="9" s="1"/>
  <c r="F2070" i="9"/>
  <c r="G2070" i="9" s="1"/>
  <c r="F2071" i="9"/>
  <c r="G2071" i="9" s="1"/>
  <c r="F2072" i="9"/>
  <c r="G2072" i="9" s="1"/>
  <c r="F2073" i="9"/>
  <c r="G2073" i="9" s="1"/>
  <c r="F2074" i="9"/>
  <c r="G2074" i="9" s="1"/>
  <c r="F2075" i="9"/>
  <c r="G2075" i="9" s="1"/>
  <c r="F2076" i="9"/>
  <c r="G2076" i="9" s="1"/>
  <c r="F2077" i="9"/>
  <c r="G2077" i="9" s="1"/>
  <c r="F2078" i="9"/>
  <c r="G2078" i="9" s="1"/>
  <c r="F2079" i="9"/>
  <c r="G2079" i="9" s="1"/>
  <c r="F2080" i="9"/>
  <c r="G2080" i="9" s="1"/>
  <c r="F2081" i="9"/>
  <c r="G2081" i="9" s="1"/>
  <c r="F2082" i="9"/>
  <c r="G2082" i="9" s="1"/>
  <c r="F2083" i="9"/>
  <c r="G2083" i="9" s="1"/>
  <c r="F2084" i="9"/>
  <c r="G2084" i="9" s="1"/>
  <c r="F2085" i="9"/>
  <c r="G2085" i="9" s="1"/>
  <c r="F2086" i="9"/>
  <c r="G2086" i="9" s="1"/>
  <c r="F2087" i="9"/>
  <c r="G2087" i="9" s="1"/>
  <c r="F2088" i="9"/>
  <c r="G2088" i="9" s="1"/>
  <c r="F2089" i="9"/>
  <c r="G2089" i="9" s="1"/>
  <c r="F2090" i="9"/>
  <c r="G2090" i="9" s="1"/>
  <c r="F2091" i="9"/>
  <c r="G2091" i="9" s="1"/>
  <c r="F2092" i="9"/>
  <c r="G2092" i="9" s="1"/>
  <c r="F2093" i="9"/>
  <c r="G2093" i="9" s="1"/>
  <c r="F2094" i="9"/>
  <c r="G2094" i="9" s="1"/>
  <c r="F2095" i="9"/>
  <c r="G2095" i="9" s="1"/>
  <c r="F2096" i="9"/>
  <c r="G2096" i="9" s="1"/>
  <c r="F2097" i="9"/>
  <c r="G2097" i="9" s="1"/>
  <c r="F2098" i="9"/>
  <c r="G2098" i="9" s="1"/>
  <c r="F2099" i="9"/>
  <c r="G2099" i="9" s="1"/>
  <c r="F2100" i="9"/>
  <c r="G2100" i="9" s="1"/>
  <c r="F2101" i="9"/>
  <c r="G2101" i="9" s="1"/>
  <c r="F2102" i="9"/>
  <c r="G2102" i="9" s="1"/>
  <c r="F2103" i="9"/>
  <c r="G2103" i="9" s="1"/>
  <c r="F2104" i="9"/>
  <c r="G2104" i="9" s="1"/>
  <c r="F2105" i="9"/>
  <c r="G2105" i="9" s="1"/>
  <c r="F2106" i="9"/>
  <c r="G2106" i="9" s="1"/>
  <c r="F2107" i="9"/>
  <c r="G2107" i="9" s="1"/>
  <c r="F2108" i="9"/>
  <c r="G2108" i="9" s="1"/>
  <c r="F2109" i="9"/>
  <c r="G2109" i="9" s="1"/>
  <c r="F2110" i="9"/>
  <c r="G2110" i="9" s="1"/>
  <c r="F2111" i="9"/>
  <c r="G2111" i="9" s="1"/>
  <c r="F2112" i="9"/>
  <c r="G2112" i="9" s="1"/>
  <c r="F2113" i="9"/>
  <c r="G2113" i="9" s="1"/>
  <c r="F2114" i="9"/>
  <c r="G2114" i="9" s="1"/>
  <c r="F2115" i="9"/>
  <c r="G2115" i="9" s="1"/>
  <c r="F2116" i="9"/>
  <c r="G2116" i="9" s="1"/>
  <c r="F2117" i="9"/>
  <c r="G2117" i="9" s="1"/>
  <c r="F2118" i="9"/>
  <c r="G2118" i="9" s="1"/>
  <c r="F2119" i="9"/>
  <c r="G2119" i="9" s="1"/>
  <c r="F2120" i="9"/>
  <c r="G2120" i="9" s="1"/>
  <c r="F2121" i="9"/>
  <c r="G2121" i="9" s="1"/>
  <c r="F2122" i="9"/>
  <c r="G2122" i="9" s="1"/>
  <c r="F2123" i="9"/>
  <c r="G2123" i="9" s="1"/>
  <c r="F2124" i="9"/>
  <c r="G2124" i="9" s="1"/>
  <c r="F2125" i="9"/>
  <c r="G2125" i="9" s="1"/>
  <c r="F2126" i="9"/>
  <c r="G2126" i="9" s="1"/>
  <c r="F2127" i="9"/>
  <c r="G2127" i="9" s="1"/>
  <c r="F2128" i="9"/>
  <c r="G2128" i="9" s="1"/>
  <c r="F2129" i="9"/>
  <c r="G2129" i="9" s="1"/>
  <c r="F2130" i="9"/>
  <c r="G2130" i="9" s="1"/>
  <c r="F2131" i="9"/>
  <c r="G2131" i="9" s="1"/>
  <c r="F2132" i="9"/>
  <c r="G2132" i="9" s="1"/>
  <c r="F2133" i="9"/>
  <c r="G2133" i="9" s="1"/>
  <c r="F2134" i="9"/>
  <c r="G2134" i="9" s="1"/>
  <c r="F2135" i="9"/>
  <c r="G2135" i="9" s="1"/>
  <c r="F2136" i="9"/>
  <c r="G2136" i="9" s="1"/>
  <c r="F2137" i="9"/>
  <c r="G2137" i="9" s="1"/>
  <c r="F2138" i="9"/>
  <c r="G2138" i="9" s="1"/>
  <c r="F2139" i="9"/>
  <c r="G2139" i="9" s="1"/>
  <c r="F2140" i="9"/>
  <c r="G2140" i="9" s="1"/>
  <c r="F2141" i="9"/>
  <c r="G2141" i="9" s="1"/>
  <c r="F2142" i="9"/>
  <c r="G2142" i="9" s="1"/>
  <c r="F2143" i="9"/>
  <c r="G2143" i="9" s="1"/>
  <c r="F2144" i="9"/>
  <c r="G2144" i="9" s="1"/>
  <c r="F2145" i="9"/>
  <c r="G2145" i="9" s="1"/>
  <c r="F2146" i="9"/>
  <c r="G2146" i="9" s="1"/>
  <c r="F2147" i="9"/>
  <c r="G2147" i="9" s="1"/>
  <c r="F2148" i="9"/>
  <c r="G2148" i="9" s="1"/>
  <c r="F2149" i="9"/>
  <c r="G2149" i="9" s="1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E2095" i="9"/>
  <c r="E2096" i="9"/>
  <c r="E2097" i="9"/>
  <c r="E2098" i="9"/>
  <c r="E2099" i="9"/>
  <c r="E2100" i="9"/>
  <c r="E2101" i="9"/>
  <c r="E2102" i="9"/>
  <c r="E2103" i="9"/>
  <c r="E2104" i="9"/>
  <c r="E2105" i="9"/>
  <c r="E2106" i="9"/>
  <c r="E2107" i="9"/>
  <c r="E2108" i="9"/>
  <c r="E2109" i="9"/>
  <c r="E2110" i="9"/>
  <c r="E2111" i="9"/>
  <c r="E2112" i="9"/>
  <c r="E2113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1" i="9"/>
  <c r="E2132" i="9"/>
  <c r="E2133" i="9"/>
  <c r="E2134" i="9"/>
  <c r="E2135" i="9"/>
  <c r="E2136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I240" i="9" l="1"/>
  <c r="I376" i="9" s="1"/>
  <c r="I3" i="10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I113" i="10" s="1"/>
  <c r="I114" i="10" s="1"/>
  <c r="I115" i="10" s="1"/>
  <c r="I116" i="10" s="1"/>
  <c r="I117" i="10" s="1"/>
  <c r="I118" i="10" s="1"/>
  <c r="I119" i="10" s="1"/>
  <c r="I120" i="10" s="1"/>
  <c r="I121" i="10" s="1"/>
  <c r="I122" i="10" s="1"/>
  <c r="I123" i="10" s="1"/>
  <c r="I124" i="10" s="1"/>
  <c r="I125" i="10" s="1"/>
  <c r="I126" i="10" s="1"/>
  <c r="I127" i="10" s="1"/>
  <c r="I128" i="10" s="1"/>
  <c r="I129" i="10" s="1"/>
  <c r="I130" i="10" s="1"/>
  <c r="I131" i="10" s="1"/>
  <c r="I132" i="10" s="1"/>
  <c r="I133" i="10" s="1"/>
  <c r="I134" i="10" s="1"/>
  <c r="I135" i="10" s="1"/>
  <c r="I136" i="10" s="1"/>
  <c r="I137" i="10" s="1"/>
  <c r="I138" i="10" s="1"/>
  <c r="I139" i="10" s="1"/>
  <c r="I140" i="10" s="1"/>
  <c r="I141" i="10" s="1"/>
  <c r="I142" i="10" s="1"/>
  <c r="I143" i="10" s="1"/>
  <c r="I144" i="10" s="1"/>
  <c r="I145" i="10" s="1"/>
  <c r="I146" i="10" s="1"/>
  <c r="I147" i="10" s="1"/>
  <c r="I148" i="10" s="1"/>
  <c r="I149" i="10" s="1"/>
  <c r="I150" i="10" s="1"/>
  <c r="I151" i="10" s="1"/>
  <c r="I152" i="10" s="1"/>
  <c r="I153" i="10" s="1"/>
  <c r="I154" i="10" s="1"/>
  <c r="I155" i="10" s="1"/>
  <c r="I156" i="10" s="1"/>
  <c r="I157" i="10" s="1"/>
  <c r="I158" i="10" s="1"/>
  <c r="I159" i="10" s="1"/>
  <c r="I160" i="10" s="1"/>
  <c r="I161" i="10" s="1"/>
  <c r="I162" i="10" s="1"/>
  <c r="I163" i="10" s="1"/>
  <c r="I164" i="10" s="1"/>
  <c r="I165" i="10" s="1"/>
  <c r="I166" i="10" s="1"/>
  <c r="I167" i="10" s="1"/>
  <c r="I168" i="10" s="1"/>
  <c r="I169" i="10" s="1"/>
  <c r="I170" i="10" s="1"/>
  <c r="I171" i="10" s="1"/>
  <c r="I172" i="10" s="1"/>
  <c r="I173" i="10" s="1"/>
  <c r="I174" i="10" s="1"/>
  <c r="I175" i="10" s="1"/>
  <c r="I176" i="10" s="1"/>
  <c r="I177" i="10" s="1"/>
  <c r="I178" i="10" s="1"/>
  <c r="I179" i="10" s="1"/>
  <c r="I180" i="10" s="1"/>
  <c r="I181" i="10" s="1"/>
  <c r="I182" i="10" s="1"/>
  <c r="I183" i="10" s="1"/>
  <c r="I184" i="10" s="1"/>
  <c r="I185" i="10" s="1"/>
  <c r="I186" i="10" s="1"/>
  <c r="I187" i="10" s="1"/>
  <c r="I188" i="10" s="1"/>
  <c r="I189" i="10" s="1"/>
  <c r="I190" i="10" s="1"/>
  <c r="I191" i="10" s="1"/>
  <c r="I192" i="10" s="1"/>
  <c r="I193" i="10" s="1"/>
  <c r="I194" i="10" s="1"/>
  <c r="I195" i="10" s="1"/>
  <c r="I196" i="10" s="1"/>
  <c r="I197" i="10" s="1"/>
  <c r="I198" i="10" s="1"/>
  <c r="I199" i="10" s="1"/>
  <c r="I200" i="10" s="1"/>
  <c r="I201" i="10" s="1"/>
  <c r="I202" i="10" s="1"/>
  <c r="I203" i="10" s="1"/>
  <c r="I204" i="10" s="1"/>
  <c r="I205" i="10" s="1"/>
  <c r="I206" i="10" s="1"/>
  <c r="I207" i="10" s="1"/>
  <c r="I208" i="10" s="1"/>
  <c r="I209" i="10" s="1"/>
  <c r="I210" i="10" s="1"/>
  <c r="I211" i="10" s="1"/>
  <c r="I212" i="10" s="1"/>
  <c r="I213" i="10" s="1"/>
  <c r="I214" i="10" s="1"/>
  <c r="I215" i="10" s="1"/>
  <c r="I216" i="10" s="1"/>
  <c r="I217" i="10" s="1"/>
  <c r="I218" i="10" s="1"/>
  <c r="I219" i="10" s="1"/>
  <c r="I220" i="10" s="1"/>
  <c r="I221" i="10" s="1"/>
  <c r="I222" i="10" s="1"/>
  <c r="I223" i="10" s="1"/>
  <c r="I224" i="10" s="1"/>
  <c r="I225" i="10" s="1"/>
  <c r="I226" i="10" s="1"/>
  <c r="I227" i="10" s="1"/>
  <c r="I228" i="10" s="1"/>
  <c r="I229" i="10" s="1"/>
  <c r="I230" i="10" s="1"/>
  <c r="I231" i="10" s="1"/>
  <c r="I232" i="10" s="1"/>
  <c r="I233" i="10" s="1"/>
  <c r="I234" i="10" s="1"/>
  <c r="I235" i="10" s="1"/>
  <c r="I236" i="10" s="1"/>
  <c r="I237" i="10" s="1"/>
  <c r="I238" i="10" s="1"/>
  <c r="I239" i="10" s="1"/>
  <c r="I240" i="10" s="1"/>
  <c r="I241" i="10" s="1"/>
  <c r="I242" i="10" s="1"/>
  <c r="I243" i="10" s="1"/>
  <c r="I244" i="10" s="1"/>
  <c r="I245" i="10" s="1"/>
  <c r="I246" i="10" s="1"/>
  <c r="I247" i="10" s="1"/>
  <c r="I248" i="10" s="1"/>
  <c r="I249" i="10" s="1"/>
  <c r="I250" i="10" s="1"/>
  <c r="I251" i="10" s="1"/>
  <c r="I252" i="10" s="1"/>
  <c r="I253" i="10" s="1"/>
  <c r="I254" i="10" s="1"/>
  <c r="I255" i="10" s="1"/>
  <c r="I256" i="10" s="1"/>
  <c r="I257" i="10" s="1"/>
  <c r="I258" i="10" s="1"/>
  <c r="I259" i="10" s="1"/>
  <c r="I260" i="10" s="1"/>
  <c r="I261" i="10" s="1"/>
  <c r="I262" i="10" s="1"/>
  <c r="I263" i="10" s="1"/>
  <c r="I264" i="10" s="1"/>
  <c r="I265" i="10" s="1"/>
  <c r="I266" i="10" s="1"/>
  <c r="I267" i="10" s="1"/>
  <c r="I268" i="10" s="1"/>
  <c r="I269" i="10" s="1"/>
  <c r="I270" i="10" s="1"/>
  <c r="I271" i="10" s="1"/>
  <c r="I272" i="10" s="1"/>
  <c r="I273" i="10" s="1"/>
  <c r="I274" i="10" s="1"/>
  <c r="I275" i="10" s="1"/>
  <c r="I276" i="10" s="1"/>
  <c r="I277" i="10" s="1"/>
  <c r="I278" i="10" s="1"/>
  <c r="I279" i="10" s="1"/>
  <c r="I280" i="10" s="1"/>
  <c r="I281" i="10" s="1"/>
  <c r="I282" i="10" s="1"/>
  <c r="I283" i="10" s="1"/>
  <c r="I284" i="10" s="1"/>
  <c r="I285" i="10" s="1"/>
  <c r="I286" i="10" s="1"/>
  <c r="I287" i="10" s="1"/>
  <c r="I288" i="10" s="1"/>
  <c r="I289" i="10" s="1"/>
  <c r="I290" i="10" s="1"/>
  <c r="I291" i="10" s="1"/>
  <c r="I292" i="10" s="1"/>
  <c r="I293" i="10" s="1"/>
  <c r="I294" i="10" s="1"/>
  <c r="I295" i="10" s="1"/>
  <c r="I296" i="10" s="1"/>
  <c r="I297" i="10" s="1"/>
  <c r="I298" i="10" s="1"/>
  <c r="I299" i="10" s="1"/>
  <c r="I300" i="10" s="1"/>
  <c r="I301" i="10" s="1"/>
  <c r="I302" i="10" s="1"/>
  <c r="I303" i="10" s="1"/>
  <c r="I304" i="10" s="1"/>
  <c r="I305" i="10" s="1"/>
  <c r="I306" i="10" s="1"/>
  <c r="I307" i="10" s="1"/>
  <c r="I308" i="10" s="1"/>
  <c r="I309" i="10" s="1"/>
  <c r="I310" i="10" s="1"/>
  <c r="I311" i="10" s="1"/>
  <c r="I312" i="10" s="1"/>
  <c r="I313" i="10" s="1"/>
  <c r="I314" i="10" s="1"/>
  <c r="I315" i="10" s="1"/>
  <c r="I316" i="10" s="1"/>
  <c r="I317" i="10" s="1"/>
  <c r="I318" i="10" s="1"/>
  <c r="I319" i="10" s="1"/>
  <c r="I320" i="10" s="1"/>
  <c r="I321" i="10" s="1"/>
  <c r="I322" i="10" s="1"/>
  <c r="I323" i="10" s="1"/>
  <c r="I324" i="10" s="1"/>
  <c r="I325" i="10" s="1"/>
  <c r="I326" i="10" s="1"/>
  <c r="I327" i="10" s="1"/>
  <c r="I328" i="10" s="1"/>
  <c r="I329" i="10" s="1"/>
  <c r="I330" i="10" s="1"/>
  <c r="I331" i="10" s="1"/>
  <c r="I332" i="10" s="1"/>
  <c r="I333" i="10" s="1"/>
  <c r="I334" i="10" s="1"/>
  <c r="I335" i="10" s="1"/>
  <c r="I336" i="10" s="1"/>
  <c r="I337" i="10" s="1"/>
  <c r="I338" i="10" s="1"/>
  <c r="I339" i="10" s="1"/>
  <c r="I340" i="10" s="1"/>
  <c r="I341" i="10" s="1"/>
  <c r="I342" i="10" s="1"/>
  <c r="I343" i="10" s="1"/>
  <c r="I344" i="10" s="1"/>
  <c r="I345" i="10" s="1"/>
  <c r="I346" i="10" s="1"/>
  <c r="I347" i="10" s="1"/>
  <c r="I348" i="10" s="1"/>
  <c r="I349" i="10" s="1"/>
  <c r="I350" i="10" s="1"/>
  <c r="I351" i="10" s="1"/>
  <c r="I352" i="10" s="1"/>
  <c r="I353" i="10" s="1"/>
  <c r="I354" i="10" s="1"/>
  <c r="I355" i="10" s="1"/>
  <c r="I356" i="10" s="1"/>
  <c r="I357" i="10" s="1"/>
  <c r="I358" i="10" s="1"/>
  <c r="I359" i="10" s="1"/>
  <c r="I360" i="10" s="1"/>
  <c r="I361" i="10" s="1"/>
  <c r="I362" i="10" s="1"/>
  <c r="I363" i="10" s="1"/>
  <c r="I364" i="10" s="1"/>
  <c r="I365" i="10" s="1"/>
  <c r="I366" i="10" s="1"/>
  <c r="I367" i="10" s="1"/>
  <c r="I368" i="10" s="1"/>
  <c r="I369" i="10" s="1"/>
  <c r="I370" i="10" s="1"/>
  <c r="I371" i="10" s="1"/>
  <c r="I372" i="10" s="1"/>
  <c r="I373" i="10" s="1"/>
  <c r="I374" i="10" s="1"/>
  <c r="I375" i="10" s="1"/>
  <c r="I376" i="10" s="1"/>
  <c r="I377" i="10" s="1"/>
  <c r="I378" i="10" s="1"/>
  <c r="I379" i="10" s="1"/>
  <c r="I380" i="10" s="1"/>
  <c r="I381" i="10" s="1"/>
  <c r="I382" i="10" s="1"/>
  <c r="I383" i="10" s="1"/>
  <c r="I384" i="10" s="1"/>
  <c r="I385" i="10" s="1"/>
  <c r="I386" i="10" s="1"/>
  <c r="I387" i="10" s="1"/>
  <c r="I388" i="10" s="1"/>
  <c r="I389" i="10" s="1"/>
  <c r="I390" i="10" s="1"/>
  <c r="I391" i="10" s="1"/>
  <c r="I392" i="10" s="1"/>
  <c r="I393" i="10" s="1"/>
  <c r="I394" i="10" s="1"/>
  <c r="I395" i="10" s="1"/>
  <c r="I396" i="10" s="1"/>
  <c r="I397" i="10" s="1"/>
  <c r="I398" i="10" s="1"/>
  <c r="I399" i="10" s="1"/>
  <c r="I400" i="10" s="1"/>
  <c r="I401" i="10" s="1"/>
  <c r="I402" i="10" s="1"/>
  <c r="I403" i="10" s="1"/>
  <c r="I404" i="10" s="1"/>
  <c r="I405" i="10" s="1"/>
  <c r="I406" i="10" s="1"/>
  <c r="I407" i="10" s="1"/>
  <c r="I408" i="10" s="1"/>
  <c r="I409" i="10" s="1"/>
  <c r="I410" i="10" s="1"/>
  <c r="I411" i="10" s="1"/>
  <c r="I412" i="10" s="1"/>
  <c r="I413" i="10" s="1"/>
  <c r="I414" i="10" s="1"/>
  <c r="I415" i="10" s="1"/>
  <c r="I416" i="10" s="1"/>
  <c r="I417" i="10" s="1"/>
  <c r="I418" i="10" s="1"/>
  <c r="I419" i="10" s="1"/>
  <c r="I420" i="10" s="1"/>
  <c r="I421" i="10" s="1"/>
  <c r="I422" i="10" s="1"/>
  <c r="I423" i="10" s="1"/>
  <c r="I424" i="10" s="1"/>
  <c r="I425" i="10" s="1"/>
  <c r="I426" i="10" s="1"/>
  <c r="I427" i="10" s="1"/>
  <c r="I428" i="10" s="1"/>
  <c r="I429" i="10" s="1"/>
  <c r="I430" i="10" s="1"/>
  <c r="I431" i="10" s="1"/>
  <c r="I432" i="10" s="1"/>
  <c r="I433" i="10" s="1"/>
  <c r="I434" i="10" s="1"/>
  <c r="I435" i="10" s="1"/>
  <c r="I436" i="10" s="1"/>
  <c r="I437" i="10" s="1"/>
  <c r="I438" i="10" s="1"/>
  <c r="I439" i="10" s="1"/>
  <c r="I440" i="10" s="1"/>
  <c r="I441" i="10" s="1"/>
  <c r="I442" i="10" s="1"/>
  <c r="I443" i="10" s="1"/>
  <c r="I444" i="10" s="1"/>
  <c r="I445" i="10" s="1"/>
  <c r="I446" i="10" s="1"/>
  <c r="I447" i="10" s="1"/>
  <c r="I448" i="10" s="1"/>
  <c r="I449" i="10" s="1"/>
  <c r="I450" i="10" s="1"/>
  <c r="I451" i="10" s="1"/>
  <c r="I452" i="10" s="1"/>
  <c r="I453" i="10" s="1"/>
  <c r="I454" i="10" s="1"/>
  <c r="I455" i="10" s="1"/>
  <c r="I456" i="10" s="1"/>
  <c r="I457" i="10" s="1"/>
  <c r="I458" i="10" s="1"/>
  <c r="I459" i="10" s="1"/>
  <c r="I460" i="10" s="1"/>
  <c r="I461" i="10" s="1"/>
  <c r="I462" i="10" s="1"/>
  <c r="I463" i="10" s="1"/>
  <c r="I464" i="10" s="1"/>
  <c r="I465" i="10" s="1"/>
  <c r="I466" i="10" s="1"/>
  <c r="I467" i="10" s="1"/>
  <c r="I468" i="10" s="1"/>
  <c r="I469" i="10" s="1"/>
  <c r="I470" i="10" s="1"/>
  <c r="I471" i="10" s="1"/>
  <c r="I472" i="10" s="1"/>
  <c r="I473" i="10" s="1"/>
  <c r="I474" i="10" s="1"/>
  <c r="I475" i="10" s="1"/>
  <c r="I476" i="10" s="1"/>
  <c r="I477" i="10" s="1"/>
  <c r="I478" i="10" s="1"/>
  <c r="I479" i="10" s="1"/>
  <c r="I480" i="10" s="1"/>
  <c r="I481" i="10" s="1"/>
  <c r="I482" i="10" s="1"/>
  <c r="I483" i="10" s="1"/>
  <c r="I484" i="10" s="1"/>
  <c r="I485" i="10" s="1"/>
  <c r="I486" i="10" s="1"/>
  <c r="I487" i="10" s="1"/>
  <c r="I488" i="10" s="1"/>
  <c r="I489" i="10" s="1"/>
  <c r="I490" i="10" s="1"/>
  <c r="I491" i="10" s="1"/>
  <c r="I492" i="10" s="1"/>
  <c r="I493" i="10" s="1"/>
  <c r="I494" i="10" s="1"/>
  <c r="I495" i="10" s="1"/>
  <c r="I496" i="10" s="1"/>
  <c r="I497" i="10" s="1"/>
  <c r="I498" i="10" s="1"/>
  <c r="I499" i="10" s="1"/>
  <c r="I500" i="10" s="1"/>
  <c r="I501" i="10" s="1"/>
  <c r="I502" i="10" s="1"/>
  <c r="I503" i="10" s="1"/>
  <c r="I504" i="10" s="1"/>
  <c r="I505" i="10" s="1"/>
  <c r="I506" i="10" s="1"/>
  <c r="I507" i="10" s="1"/>
  <c r="I508" i="10" s="1"/>
  <c r="I509" i="10" s="1"/>
  <c r="I510" i="10" s="1"/>
  <c r="I511" i="10" s="1"/>
  <c r="I512" i="10" s="1"/>
  <c r="I513" i="10" s="1"/>
  <c r="I514" i="10" s="1"/>
  <c r="I515" i="10" s="1"/>
  <c r="I516" i="10" s="1"/>
  <c r="I517" i="10" s="1"/>
  <c r="I518" i="10" s="1"/>
  <c r="I519" i="10" s="1"/>
  <c r="I520" i="10" s="1"/>
  <c r="I521" i="10" s="1"/>
  <c r="I522" i="10" s="1"/>
  <c r="I523" i="10" s="1"/>
  <c r="I524" i="10" s="1"/>
  <c r="I525" i="10" s="1"/>
  <c r="I526" i="10" s="1"/>
  <c r="I527" i="10" s="1"/>
  <c r="I528" i="10" s="1"/>
  <c r="I529" i="10" s="1"/>
  <c r="I530" i="10" s="1"/>
  <c r="I531" i="10" s="1"/>
  <c r="I532" i="10" s="1"/>
  <c r="I533" i="10" s="1"/>
  <c r="I534" i="10" s="1"/>
  <c r="I535" i="10" s="1"/>
  <c r="I536" i="10" s="1"/>
  <c r="I537" i="10" s="1"/>
  <c r="I538" i="10" s="1"/>
  <c r="I539" i="10" s="1"/>
  <c r="I540" i="10" s="1"/>
  <c r="I541" i="10" s="1"/>
  <c r="I542" i="10" s="1"/>
  <c r="I543" i="10" s="1"/>
  <c r="I544" i="10" s="1"/>
  <c r="I545" i="10" s="1"/>
  <c r="I546" i="10" s="1"/>
  <c r="I547" i="10" s="1"/>
  <c r="I548" i="10" s="1"/>
  <c r="I549" i="10" s="1"/>
  <c r="I550" i="10" s="1"/>
  <c r="I551" i="10" s="1"/>
  <c r="I552" i="10" s="1"/>
  <c r="I553" i="10" s="1"/>
  <c r="I554" i="10" s="1"/>
  <c r="I555" i="10" s="1"/>
  <c r="I556" i="10" s="1"/>
  <c r="I557" i="10" s="1"/>
  <c r="I558" i="10" s="1"/>
  <c r="I559" i="10" s="1"/>
  <c r="I560" i="10" s="1"/>
  <c r="I561" i="10" s="1"/>
  <c r="I562" i="10" s="1"/>
  <c r="I563" i="10" s="1"/>
  <c r="I564" i="10" s="1"/>
  <c r="I565" i="10" s="1"/>
  <c r="I566" i="10" s="1"/>
  <c r="I567" i="10" s="1"/>
  <c r="I568" i="10" s="1"/>
  <c r="I569" i="10" s="1"/>
  <c r="I570" i="10" s="1"/>
  <c r="I571" i="10" s="1"/>
  <c r="I572" i="10" s="1"/>
  <c r="I573" i="10" s="1"/>
  <c r="I574" i="10" s="1"/>
  <c r="I575" i="10" s="1"/>
  <c r="I576" i="10" s="1"/>
  <c r="I577" i="10" s="1"/>
  <c r="I578" i="10" s="1"/>
  <c r="I579" i="10" s="1"/>
  <c r="I580" i="10" s="1"/>
  <c r="I581" i="10" s="1"/>
  <c r="I582" i="10" s="1"/>
  <c r="I583" i="10" s="1"/>
  <c r="I584" i="10" s="1"/>
  <c r="I585" i="10" s="1"/>
  <c r="I586" i="10" s="1"/>
  <c r="I587" i="10" s="1"/>
  <c r="I588" i="10" s="1"/>
  <c r="I589" i="10" s="1"/>
  <c r="I590" i="10" s="1"/>
  <c r="I591" i="10" s="1"/>
  <c r="I592" i="10" s="1"/>
  <c r="I593" i="10" s="1"/>
  <c r="I594" i="10" s="1"/>
  <c r="I595" i="10" s="1"/>
  <c r="I596" i="10" s="1"/>
  <c r="I597" i="10" s="1"/>
  <c r="I598" i="10" s="1"/>
  <c r="I599" i="10" s="1"/>
  <c r="I600" i="10" s="1"/>
  <c r="I601" i="10" s="1"/>
  <c r="I602" i="10" s="1"/>
  <c r="I603" i="10" s="1"/>
  <c r="I604" i="10" s="1"/>
  <c r="I605" i="10" s="1"/>
  <c r="I606" i="10" s="1"/>
  <c r="I607" i="10" s="1"/>
  <c r="I608" i="10" s="1"/>
  <c r="I609" i="10" s="1"/>
  <c r="I610" i="10" s="1"/>
  <c r="I611" i="10" s="1"/>
  <c r="I612" i="10" s="1"/>
  <c r="I613" i="10" s="1"/>
  <c r="I614" i="10" s="1"/>
  <c r="I615" i="10" s="1"/>
  <c r="I616" i="10" s="1"/>
  <c r="I617" i="10" s="1"/>
  <c r="I618" i="10" s="1"/>
  <c r="I619" i="10" s="1"/>
  <c r="I620" i="10" s="1"/>
  <c r="I621" i="10" s="1"/>
  <c r="I622" i="10" s="1"/>
  <c r="I623" i="10" s="1"/>
  <c r="I624" i="10" s="1"/>
  <c r="I625" i="10" s="1"/>
  <c r="I626" i="10" s="1"/>
  <c r="I627" i="10" s="1"/>
  <c r="I628" i="10" s="1"/>
  <c r="I629" i="10" s="1"/>
  <c r="I630" i="10" s="1"/>
  <c r="I631" i="10" s="1"/>
  <c r="I632" i="10" s="1"/>
  <c r="I633" i="10" s="1"/>
  <c r="I634" i="10" s="1"/>
  <c r="I635" i="10" s="1"/>
  <c r="I636" i="10" s="1"/>
  <c r="I637" i="10" s="1"/>
  <c r="I638" i="10" s="1"/>
  <c r="I639" i="10" s="1"/>
  <c r="I640" i="10" s="1"/>
  <c r="I641" i="10" s="1"/>
  <c r="I642" i="10" s="1"/>
  <c r="I643" i="10" s="1"/>
  <c r="I644" i="10" s="1"/>
  <c r="I645" i="10" s="1"/>
  <c r="I646" i="10" s="1"/>
  <c r="I647" i="10" s="1"/>
  <c r="I648" i="10" s="1"/>
  <c r="I649" i="10" s="1"/>
  <c r="I650" i="10" s="1"/>
  <c r="I651" i="10" s="1"/>
  <c r="I652" i="10" s="1"/>
  <c r="I653" i="10" s="1"/>
  <c r="I654" i="10" s="1"/>
  <c r="I655" i="10" s="1"/>
  <c r="I656" i="10" s="1"/>
  <c r="I657" i="10" s="1"/>
  <c r="I658" i="10" s="1"/>
  <c r="I659" i="10" s="1"/>
  <c r="I660" i="10" s="1"/>
  <c r="I661" i="10" s="1"/>
  <c r="I662" i="10" s="1"/>
  <c r="I663" i="10" s="1"/>
  <c r="I664" i="10" s="1"/>
  <c r="I665" i="10" s="1"/>
  <c r="I666" i="10" s="1"/>
  <c r="I667" i="10" s="1"/>
  <c r="I668" i="10" s="1"/>
  <c r="I669" i="10" s="1"/>
  <c r="I670" i="10" s="1"/>
  <c r="I671" i="10" s="1"/>
  <c r="I672" i="10" s="1"/>
  <c r="I673" i="10" s="1"/>
  <c r="I674" i="10" s="1"/>
  <c r="I675" i="10" s="1"/>
  <c r="I676" i="10" s="1"/>
  <c r="I677" i="10" s="1"/>
  <c r="I678" i="10" s="1"/>
  <c r="I679" i="10" s="1"/>
  <c r="I680" i="10" s="1"/>
  <c r="I681" i="10" s="1"/>
  <c r="I682" i="10" s="1"/>
  <c r="I683" i="10" s="1"/>
  <c r="I684" i="10" s="1"/>
  <c r="I685" i="10" s="1"/>
  <c r="I686" i="10" s="1"/>
  <c r="I687" i="10" s="1"/>
  <c r="I688" i="10" s="1"/>
  <c r="I689" i="10" s="1"/>
  <c r="I690" i="10" s="1"/>
  <c r="I691" i="10" s="1"/>
  <c r="I692" i="10" s="1"/>
  <c r="I693" i="10" s="1"/>
  <c r="I694" i="10" s="1"/>
  <c r="I695" i="10" s="1"/>
  <c r="I696" i="10" s="1"/>
  <c r="I697" i="10" s="1"/>
  <c r="I698" i="10" s="1"/>
  <c r="I699" i="10" s="1"/>
  <c r="I700" i="10" s="1"/>
  <c r="I701" i="10" s="1"/>
  <c r="I702" i="10" s="1"/>
  <c r="I703" i="10" s="1"/>
  <c r="I704" i="10" s="1"/>
  <c r="I705" i="10" s="1"/>
  <c r="I706" i="10" s="1"/>
  <c r="I707" i="10" s="1"/>
  <c r="I708" i="10" s="1"/>
  <c r="I709" i="10" s="1"/>
  <c r="I710" i="10" s="1"/>
  <c r="I711" i="10" s="1"/>
  <c r="I712" i="10" s="1"/>
  <c r="I713" i="10" s="1"/>
  <c r="I714" i="10" s="1"/>
  <c r="I715" i="10" s="1"/>
  <c r="I716" i="10" s="1"/>
  <c r="I717" i="10" s="1"/>
  <c r="I718" i="10" s="1"/>
  <c r="I719" i="10" s="1"/>
  <c r="I720" i="10" s="1"/>
  <c r="I721" i="10" s="1"/>
  <c r="I722" i="10" s="1"/>
  <c r="I723" i="10" s="1"/>
  <c r="I724" i="10" s="1"/>
  <c r="I725" i="10" s="1"/>
  <c r="I726" i="10" s="1"/>
  <c r="I727" i="10" s="1"/>
  <c r="I728" i="10" s="1"/>
  <c r="I729" i="10" s="1"/>
  <c r="I730" i="10" s="1"/>
  <c r="I731" i="10" s="1"/>
  <c r="I732" i="10" s="1"/>
  <c r="I733" i="10" s="1"/>
  <c r="I734" i="10" s="1"/>
  <c r="I735" i="10" s="1"/>
  <c r="I736" i="10" s="1"/>
  <c r="I737" i="10" s="1"/>
  <c r="I738" i="10" s="1"/>
  <c r="I739" i="10" s="1"/>
  <c r="I740" i="10" s="1"/>
  <c r="I741" i="10" s="1"/>
  <c r="I742" i="10" s="1"/>
  <c r="I743" i="10" s="1"/>
  <c r="I744" i="10" s="1"/>
  <c r="I745" i="10" s="1"/>
  <c r="I746" i="10" s="1"/>
  <c r="I747" i="10" s="1"/>
  <c r="I748" i="10" s="1"/>
  <c r="I749" i="10" s="1"/>
  <c r="I750" i="10" s="1"/>
  <c r="I751" i="10" s="1"/>
  <c r="I752" i="10" s="1"/>
  <c r="I753" i="10" s="1"/>
  <c r="I754" i="10" s="1"/>
  <c r="I755" i="10" s="1"/>
  <c r="I756" i="10" s="1"/>
  <c r="I757" i="10" s="1"/>
  <c r="I758" i="10" s="1"/>
  <c r="I759" i="10" s="1"/>
  <c r="I760" i="10" s="1"/>
  <c r="I761" i="10" s="1"/>
  <c r="I762" i="10" s="1"/>
  <c r="I763" i="10" s="1"/>
  <c r="I764" i="10" s="1"/>
  <c r="I765" i="10" s="1"/>
  <c r="I766" i="10" s="1"/>
  <c r="I767" i="10" s="1"/>
  <c r="I768" i="10" s="1"/>
  <c r="I769" i="10" s="1"/>
  <c r="I770" i="10" s="1"/>
  <c r="I771" i="10" s="1"/>
  <c r="I772" i="10" s="1"/>
  <c r="I773" i="10" s="1"/>
  <c r="I774" i="10" s="1"/>
  <c r="I775" i="10" s="1"/>
  <c r="I776" i="10" s="1"/>
  <c r="I777" i="10" s="1"/>
  <c r="I778" i="10" s="1"/>
  <c r="I779" i="10" s="1"/>
  <c r="I780" i="10" s="1"/>
  <c r="I781" i="10" s="1"/>
  <c r="I782" i="10" s="1"/>
  <c r="I783" i="10" s="1"/>
  <c r="I784" i="10" s="1"/>
  <c r="I785" i="10" s="1"/>
  <c r="I786" i="10" s="1"/>
  <c r="I787" i="10" s="1"/>
  <c r="I788" i="10" s="1"/>
  <c r="I789" i="10" s="1"/>
  <c r="I790" i="10" s="1"/>
  <c r="I791" i="10" s="1"/>
  <c r="I792" i="10" s="1"/>
  <c r="I793" i="10" s="1"/>
  <c r="I794" i="10" s="1"/>
  <c r="I795" i="10" s="1"/>
  <c r="I796" i="10" s="1"/>
  <c r="I797" i="10" s="1"/>
  <c r="I798" i="10" s="1"/>
  <c r="I799" i="10" s="1"/>
  <c r="I800" i="10" s="1"/>
  <c r="I801" i="10" s="1"/>
  <c r="I802" i="10" s="1"/>
  <c r="I803" i="10" s="1"/>
  <c r="I804" i="10" s="1"/>
  <c r="I805" i="10" s="1"/>
  <c r="I806" i="10" s="1"/>
  <c r="I807" i="10" s="1"/>
  <c r="I808" i="10" s="1"/>
  <c r="I809" i="10" s="1"/>
  <c r="I810" i="10" s="1"/>
  <c r="I811" i="10" s="1"/>
  <c r="I812" i="10" s="1"/>
  <c r="I813" i="10" s="1"/>
  <c r="I814" i="10" s="1"/>
  <c r="I815" i="10" s="1"/>
  <c r="I816" i="10" s="1"/>
  <c r="I817" i="10" s="1"/>
  <c r="I818" i="10" s="1"/>
  <c r="I819" i="10" s="1"/>
  <c r="I820" i="10" s="1"/>
  <c r="I821" i="10" s="1"/>
  <c r="I822" i="10" s="1"/>
  <c r="I823" i="10" s="1"/>
  <c r="I824" i="10" s="1"/>
  <c r="I825" i="10" s="1"/>
  <c r="I826" i="10" s="1"/>
  <c r="I827" i="10" s="1"/>
  <c r="I828" i="10" s="1"/>
  <c r="I829" i="10" s="1"/>
  <c r="I830" i="10" s="1"/>
  <c r="I831" i="10" s="1"/>
  <c r="I832" i="10" s="1"/>
  <c r="I833" i="10" s="1"/>
  <c r="I834" i="10" s="1"/>
  <c r="I835" i="10" s="1"/>
  <c r="I836" i="10" s="1"/>
  <c r="I837" i="10" s="1"/>
  <c r="I838" i="10" s="1"/>
  <c r="I839" i="10" s="1"/>
  <c r="I840" i="10" s="1"/>
  <c r="I841" i="10" s="1"/>
  <c r="I842" i="10" s="1"/>
  <c r="I843" i="10" s="1"/>
  <c r="I844" i="10" s="1"/>
  <c r="I845" i="10" s="1"/>
  <c r="I846" i="10" s="1"/>
  <c r="I847" i="10" s="1"/>
  <c r="I848" i="10" s="1"/>
  <c r="I849" i="10" s="1"/>
  <c r="I850" i="10" s="1"/>
  <c r="I851" i="10" s="1"/>
  <c r="I852" i="10" s="1"/>
  <c r="I853" i="10" s="1"/>
  <c r="I854" i="10" s="1"/>
  <c r="I855" i="10" s="1"/>
  <c r="I856" i="10" s="1"/>
  <c r="I857" i="10" s="1"/>
  <c r="I858" i="10" s="1"/>
  <c r="I859" i="10" s="1"/>
  <c r="I860" i="10" s="1"/>
  <c r="I861" i="10" s="1"/>
  <c r="I862" i="10" s="1"/>
  <c r="I863" i="10" s="1"/>
  <c r="I864" i="10" s="1"/>
  <c r="I865" i="10" s="1"/>
  <c r="I866" i="10" s="1"/>
  <c r="I867" i="10" s="1"/>
  <c r="I868" i="10" s="1"/>
  <c r="I869" i="10" s="1"/>
  <c r="I870" i="10" s="1"/>
  <c r="I871" i="10" s="1"/>
  <c r="I872" i="10" s="1"/>
  <c r="I873" i="10" s="1"/>
  <c r="I874" i="10" s="1"/>
  <c r="I875" i="10" s="1"/>
  <c r="I876" i="10" s="1"/>
  <c r="I877" i="10" s="1"/>
  <c r="I878" i="10" s="1"/>
  <c r="I879" i="10" s="1"/>
  <c r="I880" i="10" s="1"/>
  <c r="I881" i="10" s="1"/>
  <c r="I882" i="10" s="1"/>
  <c r="I883" i="10" s="1"/>
  <c r="I884" i="10" s="1"/>
  <c r="I885" i="10" s="1"/>
  <c r="I886" i="10" s="1"/>
  <c r="I887" i="10" s="1"/>
  <c r="I888" i="10" s="1"/>
  <c r="I889" i="10" s="1"/>
  <c r="I890" i="10" s="1"/>
  <c r="I891" i="10" s="1"/>
  <c r="I892" i="10" s="1"/>
  <c r="I893" i="10" s="1"/>
  <c r="I894" i="10" s="1"/>
  <c r="I895" i="10" s="1"/>
  <c r="I896" i="10" s="1"/>
  <c r="I897" i="10" s="1"/>
  <c r="I898" i="10" s="1"/>
  <c r="I899" i="10" s="1"/>
  <c r="I900" i="10" s="1"/>
  <c r="I901" i="10" s="1"/>
  <c r="I902" i="10" s="1"/>
  <c r="I903" i="10" s="1"/>
  <c r="I904" i="10" s="1"/>
  <c r="I905" i="10" s="1"/>
  <c r="I906" i="10" s="1"/>
  <c r="I907" i="10" s="1"/>
  <c r="I908" i="10" s="1"/>
  <c r="I909" i="10" s="1"/>
  <c r="I910" i="10" s="1"/>
  <c r="I911" i="10" s="1"/>
  <c r="I912" i="10" s="1"/>
  <c r="I913" i="10" s="1"/>
  <c r="I914" i="10" s="1"/>
  <c r="I915" i="10" s="1"/>
  <c r="I916" i="10" s="1"/>
  <c r="I917" i="10" s="1"/>
  <c r="I918" i="10" s="1"/>
  <c r="I919" i="10" s="1"/>
  <c r="I920" i="10" s="1"/>
  <c r="I921" i="10" s="1"/>
  <c r="I922" i="10" s="1"/>
  <c r="I923" i="10" s="1"/>
  <c r="I924" i="10" s="1"/>
  <c r="I925" i="10" s="1"/>
  <c r="I926" i="10" s="1"/>
  <c r="I927" i="10" s="1"/>
  <c r="I928" i="10" s="1"/>
  <c r="I929" i="10" s="1"/>
  <c r="I930" i="10" s="1"/>
  <c r="I931" i="10" s="1"/>
  <c r="I932" i="10" s="1"/>
  <c r="I933" i="10" s="1"/>
  <c r="I934" i="10" s="1"/>
  <c r="I935" i="10" s="1"/>
  <c r="I936" i="10" s="1"/>
  <c r="I937" i="10" s="1"/>
  <c r="I938" i="10" s="1"/>
  <c r="I939" i="10" s="1"/>
  <c r="I940" i="10" s="1"/>
  <c r="I941" i="10" s="1"/>
  <c r="I942" i="10" s="1"/>
  <c r="I943" i="10" s="1"/>
  <c r="I944" i="10" s="1"/>
  <c r="I945" i="10" s="1"/>
  <c r="I946" i="10" s="1"/>
  <c r="I947" i="10" s="1"/>
  <c r="I948" i="10" s="1"/>
  <c r="I949" i="10" s="1"/>
  <c r="I950" i="10" s="1"/>
  <c r="I951" i="10" s="1"/>
  <c r="I952" i="10" s="1"/>
  <c r="I953" i="10" s="1"/>
  <c r="I954" i="10" s="1"/>
  <c r="I955" i="10" s="1"/>
  <c r="I956" i="10" s="1"/>
  <c r="I957" i="10" s="1"/>
  <c r="I958" i="10" s="1"/>
  <c r="I959" i="10" s="1"/>
  <c r="I960" i="10" s="1"/>
  <c r="I961" i="10" s="1"/>
  <c r="I962" i="10" s="1"/>
  <c r="I963" i="10" s="1"/>
  <c r="I964" i="10" s="1"/>
  <c r="I965" i="10" s="1"/>
  <c r="I966" i="10" s="1"/>
  <c r="I967" i="10" s="1"/>
  <c r="I968" i="10" s="1"/>
  <c r="I969" i="10" s="1"/>
  <c r="I970" i="10" s="1"/>
  <c r="I971" i="10" s="1"/>
  <c r="I972" i="10" s="1"/>
  <c r="I973" i="10" s="1"/>
  <c r="I974" i="10" s="1"/>
  <c r="I975" i="10" s="1"/>
  <c r="I976" i="10" s="1"/>
  <c r="I977" i="10" s="1"/>
  <c r="I978" i="10" s="1"/>
  <c r="I979" i="10" s="1"/>
  <c r="I980" i="10" s="1"/>
  <c r="I981" i="10" s="1"/>
  <c r="I982" i="10" s="1"/>
  <c r="I983" i="10" s="1"/>
  <c r="I984" i="10" s="1"/>
  <c r="I985" i="10" s="1"/>
  <c r="I986" i="10" s="1"/>
  <c r="I987" i="10" s="1"/>
  <c r="I988" i="10" s="1"/>
  <c r="I989" i="10" s="1"/>
  <c r="I990" i="10" s="1"/>
  <c r="I991" i="10" s="1"/>
  <c r="I992" i="10" s="1"/>
  <c r="I993" i="10" s="1"/>
  <c r="I994" i="10" s="1"/>
  <c r="I995" i="10" s="1"/>
  <c r="I996" i="10" s="1"/>
  <c r="I997" i="10" s="1"/>
  <c r="I998" i="10" s="1"/>
  <c r="I999" i="10" s="1"/>
  <c r="I1000" i="10" s="1"/>
  <c r="I1001" i="10" s="1"/>
  <c r="I1002" i="10" s="1"/>
  <c r="I1003" i="10" s="1"/>
  <c r="I1004" i="10" s="1"/>
  <c r="I1005" i="10" s="1"/>
  <c r="I1006" i="10" s="1"/>
  <c r="I1007" i="10" s="1"/>
  <c r="I1008" i="10" s="1"/>
  <c r="I1009" i="10" s="1"/>
  <c r="I1010" i="10" s="1"/>
  <c r="I1011" i="10" s="1"/>
  <c r="I1012" i="10" s="1"/>
  <c r="I1013" i="10" s="1"/>
  <c r="I1014" i="10" s="1"/>
  <c r="I1015" i="10" s="1"/>
  <c r="I1016" i="10" s="1"/>
  <c r="I1017" i="10" s="1"/>
  <c r="I1018" i="10" s="1"/>
  <c r="I1019" i="10" s="1"/>
  <c r="I1020" i="10" s="1"/>
  <c r="I1021" i="10" s="1"/>
  <c r="I1022" i="10" s="1"/>
  <c r="I1023" i="10" s="1"/>
  <c r="I1024" i="10" s="1"/>
  <c r="I1025" i="10" s="1"/>
  <c r="I1026" i="10" s="1"/>
  <c r="I1027" i="10" s="1"/>
  <c r="I1028" i="10" s="1"/>
  <c r="I1029" i="10" s="1"/>
  <c r="I1030" i="10" s="1"/>
  <c r="I1031" i="10" s="1"/>
  <c r="I1032" i="10" s="1"/>
  <c r="I1033" i="10" s="1"/>
  <c r="I1034" i="10" s="1"/>
  <c r="I1035" i="10" s="1"/>
  <c r="I1036" i="10" s="1"/>
  <c r="I1037" i="10" s="1"/>
  <c r="I1038" i="10" s="1"/>
  <c r="I1039" i="10" s="1"/>
  <c r="I1040" i="10" s="1"/>
  <c r="I1041" i="10" s="1"/>
  <c r="I1042" i="10" s="1"/>
  <c r="I1043" i="10" s="1"/>
  <c r="I1044" i="10" s="1"/>
  <c r="I1045" i="10" s="1"/>
  <c r="I1046" i="10" s="1"/>
  <c r="I1047" i="10" s="1"/>
  <c r="I1048" i="10" s="1"/>
  <c r="I1049" i="10" s="1"/>
  <c r="I1050" i="10" s="1"/>
  <c r="I1051" i="10" s="1"/>
  <c r="I1052" i="10" s="1"/>
  <c r="I1053" i="10" s="1"/>
  <c r="I1054" i="10" s="1"/>
  <c r="I1055" i="10" s="1"/>
  <c r="I1056" i="10" s="1"/>
  <c r="I1057" i="10" s="1"/>
  <c r="I1058" i="10" s="1"/>
  <c r="I1059" i="10" s="1"/>
  <c r="I1060" i="10" s="1"/>
  <c r="I1061" i="10" s="1"/>
  <c r="I1062" i="10" s="1"/>
  <c r="I1063" i="10" s="1"/>
  <c r="I1064" i="10" s="1"/>
  <c r="I1065" i="10" s="1"/>
  <c r="I1066" i="10" s="1"/>
  <c r="I1067" i="10" s="1"/>
  <c r="I1068" i="10" s="1"/>
  <c r="I1069" i="10" s="1"/>
  <c r="I1070" i="10" s="1"/>
  <c r="I1071" i="10" s="1"/>
  <c r="I1072" i="10" s="1"/>
  <c r="I1073" i="10" s="1"/>
  <c r="I1074" i="10" s="1"/>
  <c r="I1075" i="10" s="1"/>
  <c r="I1076" i="10" s="1"/>
  <c r="I1077" i="10" s="1"/>
  <c r="I1078" i="10" s="1"/>
  <c r="I1079" i="10" s="1"/>
  <c r="I1080" i="10" s="1"/>
  <c r="I1081" i="10" s="1"/>
  <c r="I1082" i="10" s="1"/>
  <c r="I1083" i="10" s="1"/>
  <c r="I1084" i="10" s="1"/>
  <c r="I1085" i="10" s="1"/>
  <c r="I1086" i="10" s="1"/>
  <c r="I1087" i="10" s="1"/>
  <c r="I1088" i="10" s="1"/>
  <c r="I1089" i="10" s="1"/>
  <c r="I1090" i="10" s="1"/>
  <c r="I1091" i="10" s="1"/>
  <c r="I1092" i="10" s="1"/>
  <c r="I1093" i="10" s="1"/>
  <c r="I1094" i="10" s="1"/>
  <c r="I1095" i="10" s="1"/>
  <c r="I1096" i="10" s="1"/>
  <c r="I1097" i="10" s="1"/>
  <c r="I1098" i="10" s="1"/>
  <c r="I1099" i="10" s="1"/>
  <c r="I1100" i="10" s="1"/>
  <c r="I1101" i="10" s="1"/>
  <c r="I1102" i="10" s="1"/>
  <c r="I1103" i="10" s="1"/>
  <c r="I1104" i="10" s="1"/>
  <c r="I1105" i="10" s="1"/>
  <c r="I1106" i="10" s="1"/>
  <c r="I1107" i="10" s="1"/>
  <c r="I1108" i="10" s="1"/>
  <c r="I1109" i="10" s="1"/>
  <c r="I1110" i="10" s="1"/>
  <c r="I1111" i="10" s="1"/>
  <c r="I1112" i="10" s="1"/>
  <c r="I1113" i="10" s="1"/>
  <c r="I1114" i="10" s="1"/>
  <c r="I1115" i="10" s="1"/>
  <c r="I1116" i="10" s="1"/>
  <c r="I1117" i="10" s="1"/>
  <c r="I1118" i="10" s="1"/>
  <c r="I1119" i="10" s="1"/>
  <c r="I1120" i="10" s="1"/>
  <c r="I1121" i="10" s="1"/>
  <c r="I1122" i="10" s="1"/>
  <c r="I1123" i="10" s="1"/>
  <c r="I1124" i="10" s="1"/>
  <c r="I1125" i="10" s="1"/>
  <c r="I1126" i="10" s="1"/>
  <c r="I1127" i="10" s="1"/>
  <c r="I1128" i="10" s="1"/>
  <c r="I1129" i="10" s="1"/>
  <c r="I1130" i="10" s="1"/>
  <c r="I1131" i="10" s="1"/>
  <c r="I1132" i="10" s="1"/>
  <c r="I1133" i="10" s="1"/>
  <c r="I1134" i="10" s="1"/>
  <c r="I1135" i="10" s="1"/>
  <c r="I1136" i="10" s="1"/>
  <c r="I1137" i="10" s="1"/>
  <c r="I1138" i="10" s="1"/>
  <c r="I1139" i="10" s="1"/>
  <c r="I1140" i="10" s="1"/>
  <c r="I1141" i="10" s="1"/>
  <c r="I1142" i="10" s="1"/>
  <c r="I1143" i="10" s="1"/>
  <c r="I1144" i="10" s="1"/>
  <c r="I1145" i="10" s="1"/>
  <c r="I1146" i="10" s="1"/>
  <c r="I1147" i="10" s="1"/>
  <c r="I1148" i="10" s="1"/>
  <c r="I1149" i="10" s="1"/>
  <c r="I1150" i="10" s="1"/>
  <c r="I1151" i="10" s="1"/>
  <c r="I1152" i="10" s="1"/>
  <c r="I1153" i="10" s="1"/>
  <c r="I1154" i="10" s="1"/>
  <c r="I1155" i="10" s="1"/>
  <c r="I1156" i="10" s="1"/>
  <c r="I1157" i="10" s="1"/>
  <c r="I1158" i="10" s="1"/>
  <c r="I1159" i="10" s="1"/>
  <c r="I1160" i="10" s="1"/>
  <c r="I1161" i="10" s="1"/>
  <c r="I1162" i="10" s="1"/>
  <c r="I1163" i="10" s="1"/>
  <c r="I1164" i="10" s="1"/>
  <c r="I1165" i="10" s="1"/>
  <c r="I1166" i="10" s="1"/>
  <c r="I1167" i="10" s="1"/>
  <c r="I1168" i="10" s="1"/>
  <c r="I1169" i="10" s="1"/>
  <c r="I1170" i="10" s="1"/>
  <c r="I1171" i="10" s="1"/>
  <c r="I1172" i="10" s="1"/>
  <c r="I1173" i="10" s="1"/>
  <c r="I1174" i="10" s="1"/>
  <c r="I1175" i="10" s="1"/>
  <c r="I1176" i="10" s="1"/>
  <c r="I1177" i="10" s="1"/>
  <c r="I1178" i="10" s="1"/>
  <c r="I1179" i="10" s="1"/>
  <c r="I1180" i="10" s="1"/>
  <c r="I1181" i="10" s="1"/>
  <c r="I1182" i="10" s="1"/>
  <c r="I1183" i="10" s="1"/>
  <c r="I1184" i="10" s="1"/>
  <c r="I1185" i="10" s="1"/>
  <c r="I1186" i="10" s="1"/>
  <c r="I1187" i="10" s="1"/>
  <c r="I1188" i="10" s="1"/>
  <c r="I1189" i="10" s="1"/>
  <c r="I1190" i="10" s="1"/>
  <c r="I1191" i="10" s="1"/>
  <c r="I1192" i="10" s="1"/>
  <c r="I1193" i="10" s="1"/>
  <c r="I1194" i="10" s="1"/>
  <c r="I1195" i="10" s="1"/>
  <c r="I1196" i="10" s="1"/>
  <c r="I1197" i="10" s="1"/>
  <c r="I1198" i="10" s="1"/>
  <c r="I1199" i="10" s="1"/>
  <c r="I1200" i="10" s="1"/>
  <c r="I1201" i="10" s="1"/>
  <c r="I1202" i="10" s="1"/>
  <c r="I1203" i="10" s="1"/>
  <c r="I1204" i="10" s="1"/>
  <c r="I1205" i="10" s="1"/>
  <c r="I1206" i="10" s="1"/>
  <c r="I1207" i="10" s="1"/>
  <c r="I1208" i="10" s="1"/>
  <c r="I1209" i="10" s="1"/>
  <c r="I1210" i="10" s="1"/>
  <c r="I1211" i="10" s="1"/>
  <c r="I1212" i="10" s="1"/>
  <c r="I1213" i="10" s="1"/>
  <c r="I1214" i="10" s="1"/>
  <c r="I1215" i="10" s="1"/>
  <c r="I1216" i="10" s="1"/>
  <c r="I1217" i="10" s="1"/>
  <c r="I1218" i="10" s="1"/>
  <c r="I1219" i="10" s="1"/>
  <c r="I1220" i="10" s="1"/>
  <c r="I1221" i="10" s="1"/>
  <c r="I1222" i="10" s="1"/>
  <c r="I1223" i="10" s="1"/>
  <c r="I1224" i="10" s="1"/>
  <c r="I1225" i="10" s="1"/>
  <c r="I1226" i="10" s="1"/>
  <c r="I1227" i="10" s="1"/>
  <c r="I1228" i="10" s="1"/>
  <c r="I1229" i="10" s="1"/>
  <c r="I1230" i="10" s="1"/>
  <c r="I1231" i="10" s="1"/>
  <c r="I1232" i="10" s="1"/>
  <c r="I1233" i="10" s="1"/>
  <c r="I1234" i="10" s="1"/>
  <c r="I1235" i="10" s="1"/>
  <c r="I1236" i="10" s="1"/>
  <c r="I1237" i="10" s="1"/>
  <c r="I1238" i="10" s="1"/>
  <c r="I1239" i="10" s="1"/>
  <c r="I1240" i="10" s="1"/>
  <c r="I1241" i="10" s="1"/>
  <c r="I1242" i="10" s="1"/>
  <c r="I1243" i="10" s="1"/>
  <c r="I1244" i="10" s="1"/>
  <c r="I1245" i="10" s="1"/>
  <c r="I1246" i="10" s="1"/>
  <c r="I1247" i="10" s="1"/>
  <c r="I1248" i="10" s="1"/>
  <c r="I1249" i="10" s="1"/>
  <c r="I1250" i="10" s="1"/>
  <c r="I1251" i="10" s="1"/>
  <c r="I1252" i="10" s="1"/>
  <c r="I1253" i="10" s="1"/>
  <c r="I1254" i="10" s="1"/>
  <c r="I1255" i="10" s="1"/>
  <c r="I1256" i="10" s="1"/>
  <c r="I1257" i="10" s="1"/>
  <c r="I1258" i="10" s="1"/>
  <c r="I1259" i="10" s="1"/>
  <c r="I1260" i="10" s="1"/>
  <c r="I1261" i="10" s="1"/>
  <c r="I1262" i="10" s="1"/>
  <c r="I1263" i="10" s="1"/>
  <c r="I1264" i="10" s="1"/>
  <c r="I1265" i="10" s="1"/>
  <c r="I1266" i="10" s="1"/>
  <c r="I1267" i="10" s="1"/>
  <c r="I1268" i="10" s="1"/>
  <c r="I1269" i="10" s="1"/>
  <c r="I1270" i="10" s="1"/>
  <c r="I1271" i="10" s="1"/>
  <c r="I1272" i="10" s="1"/>
  <c r="I1273" i="10" s="1"/>
  <c r="I1274" i="10" s="1"/>
  <c r="I1275" i="10" s="1"/>
  <c r="I1276" i="10" s="1"/>
  <c r="I1277" i="10" s="1"/>
  <c r="I1278" i="10" s="1"/>
  <c r="I1279" i="10" s="1"/>
  <c r="I1280" i="10" s="1"/>
  <c r="I1281" i="10" s="1"/>
  <c r="I1282" i="10" s="1"/>
  <c r="I1283" i="10" s="1"/>
  <c r="I1284" i="10" s="1"/>
  <c r="I1285" i="10" s="1"/>
  <c r="I1286" i="10" s="1"/>
  <c r="I1287" i="10" s="1"/>
  <c r="I1288" i="10" s="1"/>
  <c r="I1289" i="10" s="1"/>
  <c r="I1290" i="10" s="1"/>
  <c r="I1291" i="10" s="1"/>
  <c r="I1292" i="10" s="1"/>
  <c r="I1293" i="10" s="1"/>
  <c r="I1294" i="10" s="1"/>
  <c r="I1295" i="10" s="1"/>
  <c r="I1296" i="10" s="1"/>
  <c r="I1297" i="10" s="1"/>
  <c r="I1298" i="10" s="1"/>
  <c r="I1299" i="10" s="1"/>
  <c r="I1300" i="10" s="1"/>
  <c r="I1301" i="10" s="1"/>
  <c r="I1302" i="10" s="1"/>
  <c r="I1303" i="10" s="1"/>
  <c r="I1304" i="10" s="1"/>
  <c r="I1305" i="10" s="1"/>
  <c r="I1306" i="10" s="1"/>
  <c r="I1307" i="10" s="1"/>
  <c r="I1308" i="10" s="1"/>
  <c r="I1309" i="10" s="1"/>
  <c r="I1310" i="10" s="1"/>
  <c r="I1311" i="10" s="1"/>
  <c r="I1312" i="10" s="1"/>
  <c r="I1313" i="10" s="1"/>
  <c r="I1314" i="10" s="1"/>
  <c r="I1315" i="10" s="1"/>
  <c r="I1316" i="10" s="1"/>
  <c r="I1317" i="10" s="1"/>
  <c r="I1318" i="10" s="1"/>
  <c r="I1319" i="10" s="1"/>
  <c r="I1320" i="10" s="1"/>
  <c r="I1321" i="10" s="1"/>
  <c r="I1322" i="10" s="1"/>
  <c r="I1323" i="10" s="1"/>
  <c r="I1324" i="10" s="1"/>
  <c r="I1325" i="10" s="1"/>
  <c r="I1326" i="10" s="1"/>
  <c r="I1327" i="10" s="1"/>
  <c r="I1328" i="10" s="1"/>
  <c r="I1329" i="10" s="1"/>
  <c r="I1330" i="10" s="1"/>
  <c r="I1331" i="10" s="1"/>
  <c r="I1332" i="10" s="1"/>
  <c r="I1333" i="10" s="1"/>
  <c r="I1334" i="10" s="1"/>
  <c r="I1335" i="10" s="1"/>
  <c r="I1336" i="10" s="1"/>
  <c r="I1337" i="10" s="1"/>
  <c r="I1338" i="10" s="1"/>
  <c r="I1339" i="10" s="1"/>
  <c r="I1340" i="10" s="1"/>
  <c r="I1341" i="10" s="1"/>
  <c r="I1342" i="10" s="1"/>
  <c r="I1343" i="10" s="1"/>
  <c r="I1344" i="10" s="1"/>
  <c r="I1345" i="10" s="1"/>
  <c r="I1346" i="10" s="1"/>
  <c r="I1347" i="10" s="1"/>
  <c r="I1348" i="10" s="1"/>
  <c r="I1349" i="10" s="1"/>
  <c r="I1350" i="10" s="1"/>
  <c r="I1351" i="10" s="1"/>
  <c r="I1352" i="10" s="1"/>
  <c r="I1353" i="10" s="1"/>
  <c r="I1354" i="10" s="1"/>
  <c r="I1355" i="10" s="1"/>
  <c r="I1356" i="10" s="1"/>
  <c r="I1357" i="10" s="1"/>
  <c r="I1358" i="10" s="1"/>
  <c r="I1359" i="10" s="1"/>
  <c r="I1360" i="10" s="1"/>
  <c r="I1361" i="10" s="1"/>
  <c r="I1362" i="10" s="1"/>
  <c r="I1363" i="10" s="1"/>
  <c r="I1364" i="10" s="1"/>
  <c r="I1365" i="10" s="1"/>
  <c r="I1366" i="10" s="1"/>
  <c r="I1367" i="10" s="1"/>
  <c r="I1368" i="10" s="1"/>
  <c r="I1369" i="10" s="1"/>
  <c r="I1370" i="10" s="1"/>
  <c r="I1371" i="10" s="1"/>
  <c r="I1372" i="10" s="1"/>
  <c r="I1373" i="10" s="1"/>
  <c r="I1374" i="10" s="1"/>
  <c r="I1375" i="10" s="1"/>
  <c r="I1376" i="10" s="1"/>
  <c r="I1377" i="10" s="1"/>
  <c r="I1378" i="10" s="1"/>
  <c r="I1379" i="10" s="1"/>
  <c r="I1380" i="10" s="1"/>
  <c r="I1381" i="10" s="1"/>
  <c r="I1382" i="10" s="1"/>
  <c r="I1383" i="10" s="1"/>
  <c r="I1384" i="10" s="1"/>
  <c r="I1385" i="10" s="1"/>
  <c r="I1386" i="10" s="1"/>
  <c r="I1387" i="10" s="1"/>
  <c r="I1388" i="10" s="1"/>
  <c r="I1389" i="10" s="1"/>
  <c r="I1390" i="10" s="1"/>
  <c r="I1391" i="10" s="1"/>
  <c r="I1392" i="10" s="1"/>
  <c r="I1393" i="10" s="1"/>
  <c r="I1394" i="10" s="1"/>
  <c r="I1395" i="10" s="1"/>
  <c r="I1396" i="10" s="1"/>
  <c r="I1397" i="10" s="1"/>
  <c r="I1398" i="10" s="1"/>
  <c r="I1399" i="10" s="1"/>
  <c r="I1400" i="10" s="1"/>
  <c r="I1401" i="10" s="1"/>
  <c r="I1402" i="10" s="1"/>
  <c r="I1403" i="10" s="1"/>
  <c r="I1404" i="10" s="1"/>
  <c r="I1405" i="10" s="1"/>
  <c r="I1406" i="10" s="1"/>
  <c r="I1407" i="10" s="1"/>
  <c r="I1408" i="10" s="1"/>
  <c r="I1409" i="10" s="1"/>
  <c r="I1410" i="10" s="1"/>
  <c r="I1411" i="10" s="1"/>
  <c r="I1412" i="10" s="1"/>
  <c r="I1413" i="10" s="1"/>
  <c r="I1414" i="10" s="1"/>
  <c r="I1415" i="10" s="1"/>
  <c r="I1416" i="10" s="1"/>
  <c r="I1417" i="10" s="1"/>
  <c r="I1418" i="10" s="1"/>
  <c r="I1419" i="10" s="1"/>
  <c r="I1420" i="10" s="1"/>
  <c r="I1421" i="10" s="1"/>
  <c r="I1422" i="10" s="1"/>
  <c r="I1423" i="10" s="1"/>
  <c r="I1424" i="10" s="1"/>
  <c r="I1425" i="10" s="1"/>
  <c r="I1426" i="10" s="1"/>
  <c r="I1427" i="10" s="1"/>
  <c r="I1428" i="10" s="1"/>
  <c r="I1429" i="10" s="1"/>
  <c r="I1430" i="10" s="1"/>
  <c r="I1431" i="10" s="1"/>
  <c r="I1432" i="10" s="1"/>
  <c r="I1433" i="10" s="1"/>
  <c r="I1434" i="10" s="1"/>
  <c r="I1435" i="10" s="1"/>
  <c r="I1436" i="10" s="1"/>
  <c r="I1437" i="10" s="1"/>
  <c r="I1438" i="10" s="1"/>
  <c r="I1439" i="10" s="1"/>
  <c r="I1440" i="10" s="1"/>
  <c r="I1441" i="10" s="1"/>
  <c r="I1442" i="10" s="1"/>
  <c r="I1443" i="10" s="1"/>
  <c r="I1444" i="10" s="1"/>
  <c r="I1445" i="10" s="1"/>
  <c r="I1446" i="10" s="1"/>
  <c r="I1447" i="10" s="1"/>
  <c r="I1448" i="10" s="1"/>
  <c r="I1449" i="10" s="1"/>
  <c r="I1450" i="10" s="1"/>
  <c r="I1451" i="10" s="1"/>
  <c r="I1452" i="10" s="1"/>
  <c r="I1453" i="10" s="1"/>
  <c r="I1454" i="10" s="1"/>
  <c r="I1455" i="10" s="1"/>
  <c r="I1456" i="10" s="1"/>
  <c r="I1457" i="10" s="1"/>
  <c r="I1458" i="10" s="1"/>
  <c r="I1459" i="10" s="1"/>
  <c r="I1460" i="10" s="1"/>
  <c r="I1461" i="10" s="1"/>
  <c r="I1462" i="10" s="1"/>
  <c r="I1463" i="10" s="1"/>
  <c r="I1464" i="10" s="1"/>
  <c r="I1465" i="10" s="1"/>
  <c r="I1466" i="10" s="1"/>
  <c r="I1467" i="10" s="1"/>
  <c r="I1468" i="10" s="1"/>
  <c r="I1469" i="10" s="1"/>
  <c r="I1470" i="10" s="1"/>
  <c r="I1471" i="10" s="1"/>
  <c r="I1472" i="10" s="1"/>
  <c r="I1473" i="10" s="1"/>
  <c r="I1474" i="10" s="1"/>
  <c r="I1475" i="10" s="1"/>
  <c r="I1476" i="10" s="1"/>
  <c r="I1477" i="10" s="1"/>
  <c r="I1478" i="10" s="1"/>
  <c r="I1479" i="10" s="1"/>
  <c r="I1480" i="10" s="1"/>
  <c r="I1481" i="10" s="1"/>
  <c r="I1482" i="10" s="1"/>
  <c r="I1483" i="10" s="1"/>
  <c r="I1484" i="10" s="1"/>
  <c r="I1485" i="10" s="1"/>
  <c r="I1486" i="10" s="1"/>
  <c r="I1487" i="10" s="1"/>
  <c r="I1488" i="10" s="1"/>
  <c r="I1489" i="10" s="1"/>
  <c r="I1490" i="10" s="1"/>
  <c r="I1491" i="10" s="1"/>
  <c r="I1492" i="10" s="1"/>
  <c r="I1493" i="10" s="1"/>
  <c r="I1494" i="10" s="1"/>
  <c r="I1495" i="10" s="1"/>
  <c r="I1496" i="10" s="1"/>
  <c r="I1497" i="10" s="1"/>
  <c r="I1498" i="10" s="1"/>
  <c r="I1499" i="10" s="1"/>
  <c r="I1500" i="10" s="1"/>
  <c r="I1501" i="10" s="1"/>
  <c r="I1502" i="10" s="1"/>
  <c r="I1503" i="10" s="1"/>
  <c r="I1504" i="10" s="1"/>
  <c r="I1505" i="10" s="1"/>
  <c r="I1506" i="10" s="1"/>
  <c r="I1507" i="10" s="1"/>
  <c r="I1508" i="10" s="1"/>
  <c r="I1509" i="10" s="1"/>
  <c r="I1510" i="10" s="1"/>
  <c r="I1511" i="10" s="1"/>
  <c r="I1512" i="10" s="1"/>
  <c r="I1513" i="10" s="1"/>
  <c r="I1514" i="10" s="1"/>
  <c r="I1515" i="10" s="1"/>
  <c r="I1516" i="10" s="1"/>
  <c r="I1517" i="10" s="1"/>
  <c r="I1518" i="10" s="1"/>
  <c r="I1519" i="10" s="1"/>
  <c r="I1520" i="10" s="1"/>
  <c r="I1521" i="10" s="1"/>
  <c r="I1522" i="10" s="1"/>
  <c r="I1523" i="10" s="1"/>
  <c r="I1524" i="10" s="1"/>
  <c r="I1525" i="10" s="1"/>
  <c r="I1526" i="10" s="1"/>
  <c r="I1527" i="10" s="1"/>
  <c r="I1528" i="10" s="1"/>
  <c r="I1529" i="10" s="1"/>
  <c r="I1530" i="10" s="1"/>
  <c r="I1531" i="10" s="1"/>
  <c r="I1532" i="10" s="1"/>
  <c r="I1533" i="10" s="1"/>
  <c r="I1534" i="10" s="1"/>
  <c r="I1535" i="10" s="1"/>
  <c r="I1536" i="10" s="1"/>
  <c r="I1537" i="10" s="1"/>
  <c r="I1538" i="10" s="1"/>
  <c r="I1539" i="10" s="1"/>
  <c r="I1540" i="10" s="1"/>
  <c r="I1541" i="10" s="1"/>
  <c r="I1542" i="10" s="1"/>
  <c r="I1543" i="10" s="1"/>
  <c r="I1544" i="10" s="1"/>
  <c r="I1545" i="10" s="1"/>
  <c r="I1546" i="10" s="1"/>
  <c r="I1547" i="10" s="1"/>
  <c r="I1548" i="10" s="1"/>
  <c r="I1549" i="10" s="1"/>
  <c r="I1550" i="10" s="1"/>
  <c r="I1551" i="10" s="1"/>
  <c r="I1552" i="10" s="1"/>
  <c r="I1553" i="10" s="1"/>
  <c r="I1554" i="10" s="1"/>
  <c r="I1555" i="10" s="1"/>
  <c r="I1556" i="10" s="1"/>
  <c r="I1557" i="10" s="1"/>
  <c r="I1558" i="10" s="1"/>
  <c r="I1559" i="10" s="1"/>
  <c r="I1560" i="10" s="1"/>
  <c r="I1561" i="10" s="1"/>
  <c r="I1562" i="10" s="1"/>
  <c r="I1563" i="10" s="1"/>
  <c r="I1564" i="10" s="1"/>
  <c r="I1565" i="10" s="1"/>
  <c r="I1566" i="10" s="1"/>
  <c r="I1567" i="10" s="1"/>
  <c r="I1568" i="10" s="1"/>
  <c r="I1569" i="10" s="1"/>
  <c r="I1570" i="10" s="1"/>
  <c r="I1571" i="10" s="1"/>
  <c r="I1572" i="10" s="1"/>
  <c r="I1573" i="10" s="1"/>
  <c r="I1574" i="10" s="1"/>
  <c r="I1575" i="10" s="1"/>
  <c r="I1576" i="10" s="1"/>
  <c r="I1577" i="10" s="1"/>
  <c r="I1578" i="10" s="1"/>
  <c r="I1579" i="10" s="1"/>
  <c r="I1580" i="10" s="1"/>
  <c r="I1581" i="10" s="1"/>
  <c r="I1582" i="10" s="1"/>
  <c r="I1583" i="10" s="1"/>
  <c r="I1584" i="10" s="1"/>
  <c r="I1585" i="10" s="1"/>
  <c r="I1586" i="10" s="1"/>
  <c r="I1587" i="10" s="1"/>
  <c r="I1588" i="10" s="1"/>
  <c r="I1589" i="10" s="1"/>
  <c r="I1590" i="10" s="1"/>
  <c r="I1591" i="10" s="1"/>
  <c r="I1592" i="10" s="1"/>
  <c r="I1593" i="10" s="1"/>
  <c r="I1594" i="10" s="1"/>
  <c r="I1595" i="10" s="1"/>
  <c r="I1596" i="10" s="1"/>
  <c r="I1597" i="10" s="1"/>
  <c r="I1598" i="10" s="1"/>
  <c r="I1599" i="10" s="1"/>
  <c r="I1600" i="10" s="1"/>
  <c r="I1601" i="10" s="1"/>
  <c r="I1602" i="10" s="1"/>
  <c r="I1603" i="10" s="1"/>
  <c r="I1604" i="10" s="1"/>
  <c r="I1605" i="10" s="1"/>
  <c r="I1606" i="10" s="1"/>
  <c r="I1607" i="10" s="1"/>
  <c r="I1608" i="10" s="1"/>
  <c r="I1609" i="10" s="1"/>
  <c r="I1610" i="10" s="1"/>
  <c r="I1611" i="10" s="1"/>
  <c r="I1612" i="10" s="1"/>
  <c r="I1613" i="10" s="1"/>
  <c r="I1614" i="10" s="1"/>
  <c r="I1615" i="10" s="1"/>
  <c r="I1616" i="10" s="1"/>
  <c r="I1617" i="10" s="1"/>
  <c r="I1618" i="10" s="1"/>
  <c r="I1619" i="10" s="1"/>
  <c r="I1620" i="10" s="1"/>
  <c r="I1621" i="10" s="1"/>
  <c r="I1622" i="10" s="1"/>
  <c r="I1623" i="10" s="1"/>
  <c r="I1624" i="10" s="1"/>
  <c r="I1625" i="10" s="1"/>
  <c r="I1626" i="10" s="1"/>
  <c r="I1627" i="10" s="1"/>
  <c r="I1628" i="10" s="1"/>
  <c r="I1629" i="10" s="1"/>
  <c r="I1630" i="10" s="1"/>
  <c r="I1631" i="10" s="1"/>
  <c r="I1632" i="10" s="1"/>
  <c r="I1633" i="10" s="1"/>
  <c r="I1634" i="10" s="1"/>
  <c r="I1635" i="10" s="1"/>
  <c r="I1636" i="10" s="1"/>
  <c r="I1637" i="10" s="1"/>
  <c r="I1638" i="10" s="1"/>
  <c r="I1639" i="10" s="1"/>
  <c r="I1640" i="10" s="1"/>
  <c r="I1641" i="10" s="1"/>
  <c r="I1642" i="10" s="1"/>
  <c r="I1643" i="10" s="1"/>
  <c r="I1644" i="10" s="1"/>
  <c r="I1645" i="10" s="1"/>
  <c r="I1646" i="10" s="1"/>
  <c r="I1647" i="10" s="1"/>
  <c r="I1648" i="10" s="1"/>
  <c r="I1649" i="10" s="1"/>
  <c r="I1650" i="10" s="1"/>
  <c r="I1651" i="10" s="1"/>
  <c r="I1652" i="10" s="1"/>
  <c r="I1653" i="10" s="1"/>
  <c r="I1654" i="10" s="1"/>
  <c r="I1655" i="10" s="1"/>
  <c r="I1656" i="10" s="1"/>
  <c r="I1657" i="10" s="1"/>
  <c r="I1658" i="10" s="1"/>
  <c r="I1659" i="10" s="1"/>
  <c r="I1660" i="10" s="1"/>
  <c r="I1661" i="10" s="1"/>
  <c r="I1662" i="10" s="1"/>
  <c r="I1663" i="10" s="1"/>
  <c r="I1664" i="10" s="1"/>
  <c r="I1665" i="10" s="1"/>
  <c r="I1666" i="10" s="1"/>
  <c r="I1667" i="10" s="1"/>
  <c r="I1668" i="10" s="1"/>
  <c r="I1669" i="10" s="1"/>
  <c r="I1670" i="10" s="1"/>
  <c r="I1671" i="10" s="1"/>
  <c r="I1672" i="10" s="1"/>
  <c r="I1673" i="10" s="1"/>
  <c r="I1674" i="10" s="1"/>
  <c r="I1675" i="10" s="1"/>
  <c r="I1676" i="10" s="1"/>
  <c r="I1677" i="10" s="1"/>
  <c r="I1678" i="10" s="1"/>
  <c r="I1679" i="10" s="1"/>
  <c r="I1680" i="10" s="1"/>
  <c r="I1681" i="10" s="1"/>
  <c r="I1682" i="10" s="1"/>
  <c r="I1683" i="10" s="1"/>
  <c r="I1684" i="10" s="1"/>
  <c r="I1685" i="10" s="1"/>
  <c r="I1686" i="10" s="1"/>
  <c r="I1687" i="10" s="1"/>
  <c r="I1688" i="10" s="1"/>
  <c r="I1689" i="10" s="1"/>
  <c r="I1690" i="10" s="1"/>
  <c r="I1691" i="10" s="1"/>
  <c r="I1692" i="10" s="1"/>
  <c r="I1693" i="10" s="1"/>
  <c r="I1694" i="10" s="1"/>
  <c r="I1695" i="10" s="1"/>
  <c r="I1696" i="10" s="1"/>
  <c r="I1697" i="10" s="1"/>
  <c r="I1698" i="10" s="1"/>
  <c r="I1699" i="10" s="1"/>
  <c r="I1700" i="10" s="1"/>
  <c r="I1701" i="10" s="1"/>
  <c r="I1702" i="10" s="1"/>
  <c r="I1703" i="10" s="1"/>
  <c r="I1704" i="10" s="1"/>
  <c r="I1705" i="10" s="1"/>
  <c r="I1706" i="10" s="1"/>
  <c r="I1707" i="10" s="1"/>
  <c r="I1708" i="10" s="1"/>
  <c r="I1709" i="10" s="1"/>
  <c r="I1710" i="10" s="1"/>
  <c r="I1711" i="10" s="1"/>
  <c r="I1712" i="10" s="1"/>
  <c r="I1713" i="10" s="1"/>
  <c r="I1714" i="10" s="1"/>
  <c r="I1715" i="10" s="1"/>
  <c r="I1716" i="10" s="1"/>
  <c r="I1717" i="10" s="1"/>
  <c r="I1718" i="10" s="1"/>
  <c r="I1719" i="10" s="1"/>
  <c r="I1720" i="10" s="1"/>
  <c r="I1721" i="10" s="1"/>
  <c r="I1722" i="10" s="1"/>
  <c r="I1723" i="10" s="1"/>
  <c r="I1724" i="10" s="1"/>
  <c r="I1725" i="10" s="1"/>
  <c r="I1726" i="10" s="1"/>
  <c r="I1727" i="10" s="1"/>
  <c r="I1728" i="10" s="1"/>
  <c r="I1729" i="10" s="1"/>
  <c r="I1730" i="10" s="1"/>
  <c r="I1731" i="10" s="1"/>
  <c r="I1732" i="10" s="1"/>
  <c r="I1733" i="10" s="1"/>
  <c r="I1734" i="10" s="1"/>
  <c r="I1735" i="10" s="1"/>
  <c r="I1736" i="10" s="1"/>
  <c r="I1737" i="10" s="1"/>
  <c r="I1738" i="10" s="1"/>
  <c r="I1739" i="10" s="1"/>
  <c r="I1740" i="10" s="1"/>
  <c r="I1741" i="10" s="1"/>
  <c r="I1742" i="10" s="1"/>
  <c r="I1743" i="10" s="1"/>
  <c r="I1744" i="10" s="1"/>
  <c r="I1745" i="10" s="1"/>
  <c r="I1746" i="10" s="1"/>
  <c r="I1747" i="10" s="1"/>
  <c r="I1748" i="10" s="1"/>
  <c r="I1749" i="10" s="1"/>
  <c r="I1750" i="10" s="1"/>
  <c r="I1751" i="10" s="1"/>
  <c r="I1752" i="10" s="1"/>
  <c r="I1753" i="10" s="1"/>
  <c r="I1754" i="10" s="1"/>
  <c r="I1755" i="10" s="1"/>
  <c r="I1756" i="10" s="1"/>
  <c r="I1757" i="10" s="1"/>
  <c r="I1758" i="10" s="1"/>
  <c r="I1759" i="10" s="1"/>
  <c r="I1760" i="10" s="1"/>
  <c r="I1761" i="10" s="1"/>
  <c r="I1762" i="10" s="1"/>
  <c r="I1763" i="10" s="1"/>
  <c r="I1764" i="10" s="1"/>
  <c r="I1765" i="10" s="1"/>
  <c r="I1766" i="10" s="1"/>
  <c r="I1767" i="10" s="1"/>
  <c r="I1768" i="10" s="1"/>
  <c r="I1769" i="10" s="1"/>
  <c r="I1770" i="10" s="1"/>
  <c r="I1771" i="10" s="1"/>
  <c r="I1772" i="10" s="1"/>
  <c r="I1773" i="10" s="1"/>
  <c r="I1774" i="10" s="1"/>
  <c r="I1775" i="10" s="1"/>
  <c r="I1776" i="10" s="1"/>
  <c r="I1777" i="10" s="1"/>
  <c r="I1778" i="10" s="1"/>
  <c r="I1779" i="10" s="1"/>
  <c r="I1780" i="10" s="1"/>
  <c r="I1781" i="10" s="1"/>
  <c r="I1782" i="10" s="1"/>
  <c r="I1783" i="10" s="1"/>
  <c r="I1784" i="10" s="1"/>
  <c r="I1785" i="10" s="1"/>
  <c r="I1786" i="10" s="1"/>
  <c r="I1787" i="10" s="1"/>
  <c r="I1788" i="10" s="1"/>
  <c r="I1789" i="10" s="1"/>
  <c r="I1790" i="10" s="1"/>
  <c r="I1791" i="10" s="1"/>
  <c r="I1792" i="10" s="1"/>
  <c r="I1793" i="10" s="1"/>
  <c r="I1794" i="10" s="1"/>
  <c r="I1795" i="10" s="1"/>
  <c r="I1796" i="10" s="1"/>
  <c r="I1797" i="10" s="1"/>
  <c r="I1798" i="10" s="1"/>
  <c r="I1799" i="10" s="1"/>
  <c r="I1800" i="10" s="1"/>
  <c r="I1801" i="10" s="1"/>
  <c r="I1802" i="10" s="1"/>
  <c r="I1803" i="10" s="1"/>
  <c r="I1804" i="10" s="1"/>
  <c r="I1805" i="10" s="1"/>
  <c r="I1806" i="10" s="1"/>
  <c r="I1807" i="10" s="1"/>
  <c r="I1808" i="10" s="1"/>
  <c r="I1809" i="10" s="1"/>
  <c r="I1810" i="10" s="1"/>
  <c r="I1811" i="10" s="1"/>
  <c r="I1812" i="10" s="1"/>
  <c r="I1813" i="10" s="1"/>
  <c r="I1814" i="10" s="1"/>
  <c r="I1815" i="10" s="1"/>
  <c r="I1816" i="10" s="1"/>
  <c r="I1817" i="10" s="1"/>
  <c r="I1818" i="10" s="1"/>
  <c r="I1819" i="10" s="1"/>
  <c r="I1820" i="10" s="1"/>
  <c r="I1821" i="10" s="1"/>
  <c r="I1822" i="10" s="1"/>
  <c r="I1823" i="10" s="1"/>
  <c r="I1824" i="10" s="1"/>
  <c r="I1825" i="10" s="1"/>
  <c r="I1826" i="10" s="1"/>
  <c r="I1827" i="10" s="1"/>
  <c r="I1828" i="10" s="1"/>
  <c r="I1829" i="10" s="1"/>
  <c r="I1830" i="10" s="1"/>
  <c r="I1831" i="10" s="1"/>
  <c r="I1832" i="10" s="1"/>
  <c r="I1833" i="10" s="1"/>
  <c r="I1834" i="10" s="1"/>
  <c r="I1835" i="10" s="1"/>
  <c r="I1836" i="10" s="1"/>
  <c r="I1837" i="10" s="1"/>
  <c r="I1838" i="10" s="1"/>
  <c r="I1839" i="10" s="1"/>
  <c r="I1840" i="10" s="1"/>
  <c r="I1841" i="10" s="1"/>
  <c r="I1842" i="10" s="1"/>
  <c r="I1843" i="10" s="1"/>
  <c r="I1844" i="10" s="1"/>
  <c r="I1845" i="10" s="1"/>
  <c r="I1846" i="10" s="1"/>
  <c r="I1847" i="10" s="1"/>
  <c r="I1848" i="10" s="1"/>
  <c r="I1849" i="10" s="1"/>
  <c r="I1850" i="10" s="1"/>
  <c r="I1851" i="10" s="1"/>
  <c r="I1852" i="10" s="1"/>
  <c r="I1853" i="10" s="1"/>
  <c r="I1854" i="10" s="1"/>
  <c r="I1855" i="10" s="1"/>
  <c r="I1856" i="10" s="1"/>
  <c r="I1857" i="10" s="1"/>
  <c r="I1858" i="10" s="1"/>
  <c r="I1859" i="10" s="1"/>
  <c r="I1860" i="10" s="1"/>
  <c r="I1861" i="10" s="1"/>
  <c r="I1862" i="10" s="1"/>
  <c r="I1863" i="10" s="1"/>
  <c r="I1864" i="10" s="1"/>
  <c r="I1865" i="10" s="1"/>
  <c r="I1866" i="10" s="1"/>
  <c r="I1867" i="10" s="1"/>
  <c r="I1868" i="10" s="1"/>
  <c r="I1869" i="10" s="1"/>
  <c r="I1870" i="10" s="1"/>
  <c r="I1871" i="10" s="1"/>
  <c r="I1872" i="10" s="1"/>
  <c r="I1873" i="10" s="1"/>
  <c r="I1874" i="10" s="1"/>
  <c r="I1875" i="10" s="1"/>
  <c r="I1876" i="10" s="1"/>
  <c r="I1877" i="10" s="1"/>
  <c r="I1878" i="10" s="1"/>
  <c r="I1879" i="10" s="1"/>
  <c r="I1880" i="10" s="1"/>
  <c r="I1881" i="10" s="1"/>
  <c r="I1882" i="10" s="1"/>
  <c r="I1883" i="10" s="1"/>
  <c r="I1884" i="10" s="1"/>
  <c r="I1885" i="10" s="1"/>
  <c r="I1886" i="10" s="1"/>
  <c r="I1887" i="10" s="1"/>
  <c r="I1888" i="10" s="1"/>
  <c r="I1889" i="10" s="1"/>
  <c r="I1890" i="10" s="1"/>
  <c r="I1891" i="10" s="1"/>
  <c r="I1892" i="10" s="1"/>
  <c r="I1893" i="10" s="1"/>
  <c r="I1894" i="10" s="1"/>
  <c r="I1895" i="10" s="1"/>
  <c r="I1896" i="10" s="1"/>
  <c r="I1897" i="10" s="1"/>
  <c r="I1898" i="10" s="1"/>
  <c r="I1899" i="10" s="1"/>
  <c r="I1900" i="10" s="1"/>
  <c r="I1901" i="10" s="1"/>
  <c r="I1902" i="10" s="1"/>
  <c r="I1903" i="10" s="1"/>
  <c r="I1904" i="10" s="1"/>
  <c r="I1905" i="10" s="1"/>
  <c r="I1906" i="10" s="1"/>
  <c r="I1907" i="10" s="1"/>
  <c r="I1908" i="10" s="1"/>
  <c r="I1909" i="10" s="1"/>
  <c r="I1910" i="10" s="1"/>
  <c r="I1911" i="10" s="1"/>
  <c r="I1912" i="10" s="1"/>
  <c r="I1913" i="10" s="1"/>
  <c r="I1914" i="10" s="1"/>
  <c r="I1915" i="10" s="1"/>
  <c r="I1916" i="10" s="1"/>
  <c r="I1917" i="10" s="1"/>
  <c r="I1918" i="10" s="1"/>
  <c r="I1919" i="10" s="1"/>
  <c r="I1920" i="10" s="1"/>
  <c r="I1921" i="10" s="1"/>
  <c r="I1922" i="10" s="1"/>
  <c r="I1923" i="10" s="1"/>
  <c r="I1924" i="10" s="1"/>
  <c r="I1925" i="10" s="1"/>
  <c r="I1926" i="10" s="1"/>
  <c r="I1927" i="10" s="1"/>
  <c r="I1928" i="10" s="1"/>
  <c r="I1929" i="10" s="1"/>
  <c r="I1930" i="10" s="1"/>
  <c r="I1931" i="10" s="1"/>
  <c r="I1932" i="10" s="1"/>
  <c r="I1933" i="10" s="1"/>
  <c r="I1934" i="10" s="1"/>
  <c r="I1935" i="10" s="1"/>
  <c r="I1936" i="10" s="1"/>
  <c r="I1937" i="10" s="1"/>
  <c r="I1938" i="10" s="1"/>
  <c r="I1939" i="10" s="1"/>
  <c r="I1940" i="10" s="1"/>
  <c r="I1941" i="10" s="1"/>
  <c r="I1942" i="10" s="1"/>
  <c r="I1943" i="10" s="1"/>
  <c r="I1944" i="10" s="1"/>
  <c r="I1945" i="10" s="1"/>
  <c r="I1946" i="10" s="1"/>
  <c r="I1947" i="10" s="1"/>
  <c r="I1948" i="10" s="1"/>
  <c r="I1949" i="10" s="1"/>
  <c r="I1950" i="10" s="1"/>
  <c r="I1951" i="10" s="1"/>
  <c r="I1952" i="10" s="1"/>
  <c r="I1953" i="10" s="1"/>
  <c r="I1954" i="10" s="1"/>
  <c r="I1955" i="10" s="1"/>
  <c r="I1956" i="10" s="1"/>
  <c r="I1957" i="10" s="1"/>
  <c r="I1958" i="10" s="1"/>
  <c r="I1959" i="10" s="1"/>
  <c r="I1960" i="10" s="1"/>
  <c r="I1961" i="10" s="1"/>
  <c r="I1962" i="10" s="1"/>
  <c r="I1963" i="10" s="1"/>
  <c r="I1964" i="10" s="1"/>
  <c r="I1965" i="10" s="1"/>
  <c r="I1966" i="10" s="1"/>
  <c r="I1967" i="10" s="1"/>
  <c r="I1968" i="10" s="1"/>
  <c r="I1969" i="10" s="1"/>
  <c r="I1970" i="10" s="1"/>
  <c r="I1971" i="10" s="1"/>
  <c r="I1972" i="10" s="1"/>
  <c r="I1973" i="10" s="1"/>
  <c r="I1974" i="10" s="1"/>
  <c r="I1975" i="10" s="1"/>
  <c r="I1976" i="10" s="1"/>
  <c r="I1977" i="10" s="1"/>
  <c r="I1978" i="10" s="1"/>
  <c r="I1979" i="10" s="1"/>
  <c r="I1980" i="10" s="1"/>
  <c r="I1981" i="10" s="1"/>
  <c r="I1982" i="10" s="1"/>
  <c r="I1983" i="10" s="1"/>
  <c r="I1984" i="10" s="1"/>
  <c r="I1985" i="10" s="1"/>
  <c r="I1986" i="10" s="1"/>
  <c r="I1987" i="10" s="1"/>
  <c r="I1988" i="10" s="1"/>
  <c r="I1989" i="10" s="1"/>
  <c r="I1990" i="10" s="1"/>
  <c r="I1991" i="10" s="1"/>
  <c r="I1992" i="10" s="1"/>
  <c r="I1993" i="10" s="1"/>
  <c r="I1994" i="10" s="1"/>
  <c r="I1995" i="10" s="1"/>
  <c r="I1996" i="10" s="1"/>
  <c r="I1997" i="10" s="1"/>
  <c r="I1998" i="10" s="1"/>
  <c r="I1999" i="10" s="1"/>
  <c r="I2000" i="10" s="1"/>
  <c r="I2001" i="10" s="1"/>
  <c r="I2002" i="10" s="1"/>
  <c r="I2003" i="10" s="1"/>
  <c r="I2004" i="10" s="1"/>
  <c r="I2005" i="10" s="1"/>
  <c r="I2006" i="10" s="1"/>
  <c r="I2007" i="10" s="1"/>
  <c r="I2008" i="10" s="1"/>
  <c r="I2009" i="10" s="1"/>
  <c r="I2010" i="10" s="1"/>
  <c r="I2011" i="10" s="1"/>
  <c r="I2012" i="10" s="1"/>
  <c r="I2013" i="10" s="1"/>
  <c r="I2014" i="10" s="1"/>
  <c r="I2015" i="10" s="1"/>
  <c r="I2016" i="10" s="1"/>
  <c r="I2017" i="10" s="1"/>
  <c r="I2018" i="10" s="1"/>
  <c r="I2019" i="10" s="1"/>
  <c r="I2020" i="10" s="1"/>
  <c r="I2021" i="10" s="1"/>
  <c r="I2022" i="10" s="1"/>
  <c r="I2023" i="10" s="1"/>
  <c r="I2024" i="10" s="1"/>
  <c r="I2025" i="10" s="1"/>
  <c r="I2026" i="10" s="1"/>
  <c r="I2027" i="10" s="1"/>
  <c r="I2028" i="10" s="1"/>
  <c r="I2029" i="10" s="1"/>
  <c r="I2030" i="10" s="1"/>
  <c r="I2031" i="10" s="1"/>
  <c r="I2032" i="10" s="1"/>
  <c r="I2033" i="10" s="1"/>
  <c r="I2034" i="10" s="1"/>
  <c r="I2035" i="10" s="1"/>
  <c r="I2036" i="10" s="1"/>
  <c r="I2037" i="10" s="1"/>
  <c r="I2038" i="10" s="1"/>
  <c r="I2039" i="10" s="1"/>
  <c r="I2040" i="10" s="1"/>
  <c r="I2041" i="10" s="1"/>
  <c r="I2042" i="10" s="1"/>
  <c r="I2043" i="10" s="1"/>
  <c r="I2044" i="10" s="1"/>
  <c r="I2045" i="10" s="1"/>
  <c r="I2046" i="10" s="1"/>
  <c r="I2047" i="10" s="1"/>
  <c r="I2048" i="10" s="1"/>
  <c r="I2049" i="10" s="1"/>
  <c r="I2050" i="10" s="1"/>
  <c r="I2051" i="10" s="1"/>
  <c r="I2052" i="10" s="1"/>
  <c r="I2053" i="10" s="1"/>
  <c r="I2054" i="10" s="1"/>
  <c r="I2055" i="10" s="1"/>
  <c r="I2056" i="10" s="1"/>
  <c r="I2057" i="10" s="1"/>
  <c r="I2058" i="10" s="1"/>
  <c r="I2059" i="10" s="1"/>
  <c r="I2060" i="10" s="1"/>
  <c r="I2061" i="10" s="1"/>
  <c r="I2062" i="10" s="1"/>
  <c r="I2063" i="10" s="1"/>
  <c r="I2064" i="10" s="1"/>
  <c r="I2065" i="10" s="1"/>
  <c r="I2066" i="10" s="1"/>
  <c r="I2067" i="10" s="1"/>
  <c r="I2068" i="10" s="1"/>
  <c r="I2069" i="10" s="1"/>
  <c r="I2070" i="10" s="1"/>
  <c r="I2071" i="10" s="1"/>
  <c r="I2072" i="10" s="1"/>
  <c r="I2073" i="10" s="1"/>
  <c r="I2074" i="10" s="1"/>
  <c r="I2075" i="10" s="1"/>
  <c r="I2076" i="10" s="1"/>
  <c r="I2077" i="10" s="1"/>
  <c r="I2078" i="10" s="1"/>
  <c r="I2079" i="10" s="1"/>
  <c r="I2080" i="10" s="1"/>
  <c r="I2081" i="10" s="1"/>
  <c r="I2082" i="10" s="1"/>
  <c r="I2083" i="10" s="1"/>
  <c r="I2084" i="10" s="1"/>
  <c r="I2085" i="10" s="1"/>
  <c r="I2086" i="10" s="1"/>
  <c r="I2087" i="10" s="1"/>
  <c r="I2088" i="10" s="1"/>
  <c r="I2089" i="10" s="1"/>
  <c r="I2090" i="10" s="1"/>
  <c r="I2091" i="10" s="1"/>
  <c r="I2092" i="10" s="1"/>
  <c r="I2093" i="10" s="1"/>
  <c r="I2094" i="10" s="1"/>
  <c r="I2095" i="10" s="1"/>
  <c r="I2096" i="10" s="1"/>
  <c r="I2097" i="10" s="1"/>
  <c r="I2098" i="10" s="1"/>
  <c r="I2099" i="10" s="1"/>
  <c r="I2100" i="10" s="1"/>
  <c r="I2101" i="10" s="1"/>
  <c r="I2102" i="10" s="1"/>
  <c r="I2103" i="10" s="1"/>
  <c r="I2104" i="10" s="1"/>
  <c r="I2105" i="10" s="1"/>
  <c r="I2106" i="10" s="1"/>
  <c r="I2107" i="10" s="1"/>
  <c r="I2108" i="10" s="1"/>
  <c r="I2109" i="10" s="1"/>
  <c r="I2110" i="10" s="1"/>
  <c r="I2111" i="10" s="1"/>
  <c r="I2112" i="10" s="1"/>
  <c r="I2113" i="10" s="1"/>
  <c r="I2114" i="10" s="1"/>
  <c r="I2115" i="10" s="1"/>
  <c r="I2116" i="10" s="1"/>
  <c r="I2117" i="10" s="1"/>
  <c r="I2118" i="10" s="1"/>
  <c r="I2119" i="10" s="1"/>
  <c r="I2120" i="10" s="1"/>
  <c r="I2121" i="10" s="1"/>
  <c r="I2122" i="10" s="1"/>
  <c r="I2123" i="10" s="1"/>
  <c r="I2124" i="10" s="1"/>
  <c r="I2125" i="10" s="1"/>
  <c r="I2126" i="10" s="1"/>
  <c r="I2127" i="10" s="1"/>
  <c r="I2128" i="10" s="1"/>
  <c r="I2129" i="10" s="1"/>
  <c r="I2130" i="10" s="1"/>
  <c r="I2131" i="10" s="1"/>
  <c r="I2132" i="10" s="1"/>
  <c r="I2133" i="10" s="1"/>
  <c r="I2134" i="10" s="1"/>
  <c r="I2135" i="10" s="1"/>
  <c r="I2136" i="10" s="1"/>
  <c r="I2137" i="10" s="1"/>
  <c r="I2138" i="10" s="1"/>
  <c r="I2139" i="10" s="1"/>
  <c r="I2140" i="10" s="1"/>
  <c r="I2141" i="10" s="1"/>
  <c r="I2142" i="10" s="1"/>
  <c r="I2143" i="10" s="1"/>
  <c r="I2144" i="10" s="1"/>
  <c r="I2145" i="10" s="1"/>
  <c r="I2146" i="10" s="1"/>
  <c r="I2147" i="10" s="1"/>
  <c r="I2148" i="10" s="1"/>
  <c r="I2149" i="10" s="1"/>
  <c r="H3" i="10"/>
  <c r="H4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l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279" i="10" s="1"/>
  <c r="H280" i="10" s="1"/>
  <c r="H281" i="10" s="1"/>
  <c r="H282" i="10" s="1"/>
  <c r="H283" i="10" s="1"/>
  <c r="H284" i="10" s="1"/>
  <c r="H285" i="10" s="1"/>
  <c r="H286" i="10" s="1"/>
  <c r="H287" i="10" s="1"/>
  <c r="H288" i="10" s="1"/>
  <c r="H289" i="10" s="1"/>
  <c r="H290" i="10" s="1"/>
  <c r="H291" i="10" s="1"/>
  <c r="H292" i="10" s="1"/>
  <c r="H293" i="10" s="1"/>
  <c r="H294" i="10" s="1"/>
  <c r="H295" i="10" s="1"/>
  <c r="H296" i="10" s="1"/>
  <c r="H297" i="10" s="1"/>
  <c r="H298" i="10" s="1"/>
  <c r="H299" i="10" s="1"/>
  <c r="H300" i="10" s="1"/>
  <c r="H301" i="10" s="1"/>
  <c r="H302" i="10" s="1"/>
  <c r="H303" i="10" s="1"/>
  <c r="H304" i="10" s="1"/>
  <c r="H305" i="10" s="1"/>
  <c r="H306" i="10" s="1"/>
  <c r="H307" i="10" s="1"/>
  <c r="H308" i="10" s="1"/>
  <c r="H309" i="10" s="1"/>
  <c r="H310" i="10" s="1"/>
  <c r="H311" i="10" s="1"/>
  <c r="H312" i="10" s="1"/>
  <c r="H313" i="10" s="1"/>
  <c r="H314" i="10" s="1"/>
  <c r="H315" i="10" s="1"/>
  <c r="H316" i="10" s="1"/>
  <c r="H317" i="10" s="1"/>
  <c r="H318" i="10" s="1"/>
  <c r="H319" i="10" s="1"/>
  <c r="H320" i="10" s="1"/>
  <c r="H321" i="10" s="1"/>
  <c r="H322" i="10" s="1"/>
  <c r="H323" i="10" s="1"/>
  <c r="H324" i="10" s="1"/>
  <c r="H325" i="10" s="1"/>
  <c r="H326" i="10" s="1"/>
  <c r="H327" i="10" s="1"/>
  <c r="H328" i="10" s="1"/>
  <c r="H329" i="10" s="1"/>
  <c r="H330" i="10" s="1"/>
  <c r="H331" i="10" s="1"/>
  <c r="H332" i="10" s="1"/>
  <c r="H333" i="10" s="1"/>
  <c r="H334" i="10" s="1"/>
  <c r="H335" i="10" s="1"/>
  <c r="H336" i="10" s="1"/>
  <c r="H337" i="10" s="1"/>
  <c r="H338" i="10" s="1"/>
  <c r="H339" i="10" s="1"/>
  <c r="H340" i="10" s="1"/>
  <c r="H341" i="10" s="1"/>
  <c r="H342" i="10" s="1"/>
  <c r="H343" i="10" s="1"/>
  <c r="H344" i="10" s="1"/>
  <c r="H345" i="10" s="1"/>
  <c r="H346" i="10" s="1"/>
  <c r="H347" i="10" s="1"/>
  <c r="H348" i="10" s="1"/>
  <c r="H349" i="10" s="1"/>
  <c r="H350" i="10" s="1"/>
  <c r="H351" i="10" s="1"/>
  <c r="H352" i="10" s="1"/>
  <c r="H353" i="10" s="1"/>
  <c r="H354" i="10" s="1"/>
  <c r="H355" i="10" s="1"/>
  <c r="H356" i="10" s="1"/>
  <c r="H357" i="10" s="1"/>
  <c r="H358" i="10" s="1"/>
  <c r="H359" i="10" s="1"/>
  <c r="H360" i="10" s="1"/>
  <c r="H361" i="10" s="1"/>
  <c r="H362" i="10" s="1"/>
  <c r="H363" i="10" s="1"/>
  <c r="H364" i="10" s="1"/>
  <c r="H365" i="10" s="1"/>
  <c r="H366" i="10" s="1"/>
  <c r="H367" i="10" s="1"/>
  <c r="H368" i="10" s="1"/>
  <c r="H369" i="10" s="1"/>
  <c r="H370" i="10" s="1"/>
  <c r="H371" i="10" s="1"/>
  <c r="H372" i="10" s="1"/>
  <c r="H373" i="10" s="1"/>
  <c r="H374" i="10" s="1"/>
  <c r="H375" i="10" s="1"/>
  <c r="H376" i="10" s="1"/>
  <c r="H377" i="10" s="1"/>
  <c r="H378" i="10" s="1"/>
  <c r="H379" i="10" s="1"/>
  <c r="H380" i="10" s="1"/>
  <c r="H381" i="10" s="1"/>
  <c r="H382" i="10" s="1"/>
  <c r="H383" i="10" s="1"/>
  <c r="H384" i="10" s="1"/>
  <c r="H385" i="10" s="1"/>
  <c r="H386" i="10" s="1"/>
  <c r="H387" i="10" s="1"/>
  <c r="H388" i="10" s="1"/>
  <c r="H389" i="10" s="1"/>
  <c r="H390" i="10" s="1"/>
  <c r="H391" i="10" s="1"/>
  <c r="H392" i="10" s="1"/>
  <c r="H393" i="10" s="1"/>
  <c r="H394" i="10" s="1"/>
  <c r="H395" i="10" s="1"/>
  <c r="H396" i="10" s="1"/>
  <c r="H397" i="10" s="1"/>
  <c r="H398" i="10" s="1"/>
  <c r="H399" i="10" s="1"/>
  <c r="H400" i="10" s="1"/>
  <c r="H401" i="10" s="1"/>
  <c r="H402" i="10" s="1"/>
  <c r="H403" i="10" s="1"/>
  <c r="H404" i="10" s="1"/>
  <c r="H405" i="10" s="1"/>
  <c r="H406" i="10" s="1"/>
  <c r="H407" i="10" s="1"/>
  <c r="H408" i="10" s="1"/>
  <c r="H409" i="10" s="1"/>
  <c r="H410" i="10" s="1"/>
  <c r="H411" i="10" s="1"/>
  <c r="H412" i="10" s="1"/>
  <c r="H413" i="10" s="1"/>
  <c r="H414" i="10" s="1"/>
  <c r="H415" i="10" s="1"/>
  <c r="H416" i="10" s="1"/>
  <c r="H417" i="10" s="1"/>
  <c r="H418" i="10" s="1"/>
  <c r="H419" i="10" s="1"/>
  <c r="H420" i="10" s="1"/>
  <c r="H421" i="10" s="1"/>
  <c r="H422" i="10" s="1"/>
  <c r="H423" i="10" s="1"/>
  <c r="H424" i="10" s="1"/>
  <c r="H425" i="10" s="1"/>
  <c r="H426" i="10" s="1"/>
  <c r="H427" i="10" s="1"/>
  <c r="H428" i="10" s="1"/>
  <c r="H429" i="10" s="1"/>
  <c r="H430" i="10" s="1"/>
  <c r="H431" i="10" s="1"/>
  <c r="H432" i="10" s="1"/>
  <c r="H433" i="10" s="1"/>
  <c r="H434" i="10" s="1"/>
  <c r="H435" i="10" s="1"/>
  <c r="H436" i="10" s="1"/>
  <c r="H437" i="10" s="1"/>
  <c r="H438" i="10" s="1"/>
  <c r="H439" i="10" s="1"/>
  <c r="H440" i="10" s="1"/>
  <c r="H441" i="10" s="1"/>
  <c r="H442" i="10" s="1"/>
  <c r="H443" i="10" s="1"/>
  <c r="H444" i="10" s="1"/>
  <c r="H445" i="10" s="1"/>
  <c r="H446" i="10" s="1"/>
  <c r="H447" i="10" s="1"/>
  <c r="H448" i="10" s="1"/>
  <c r="H449" i="10" s="1"/>
  <c r="H450" i="10" s="1"/>
  <c r="H451" i="10" s="1"/>
  <c r="H452" i="10" s="1"/>
  <c r="H453" i="10" s="1"/>
  <c r="H454" i="10" s="1"/>
  <c r="H455" i="10" s="1"/>
  <c r="H456" i="10" s="1"/>
  <c r="H457" i="10" s="1"/>
  <c r="H458" i="10" s="1"/>
  <c r="H459" i="10" s="1"/>
  <c r="H460" i="10" s="1"/>
  <c r="H461" i="10" s="1"/>
  <c r="H462" i="10" s="1"/>
  <c r="H463" i="10" s="1"/>
  <c r="H464" i="10" s="1"/>
  <c r="H465" i="10" s="1"/>
  <c r="H466" i="10" s="1"/>
  <c r="H467" i="10" s="1"/>
  <c r="H468" i="10" s="1"/>
  <c r="H469" i="10" s="1"/>
  <c r="H470" i="10" s="1"/>
  <c r="H471" i="10" s="1"/>
  <c r="H472" i="10" s="1"/>
  <c r="H473" i="10" s="1"/>
  <c r="H474" i="10" s="1"/>
  <c r="H475" i="10" s="1"/>
  <c r="H476" i="10" s="1"/>
  <c r="H477" i="10" s="1"/>
  <c r="H478" i="10" s="1"/>
  <c r="H479" i="10" s="1"/>
  <c r="H480" i="10" s="1"/>
  <c r="H481" i="10" s="1"/>
  <c r="H482" i="10" s="1"/>
  <c r="H483" i="10" s="1"/>
  <c r="H484" i="10" s="1"/>
  <c r="H485" i="10" s="1"/>
  <c r="H486" i="10" s="1"/>
  <c r="H487" i="10" s="1"/>
  <c r="H488" i="10" s="1"/>
  <c r="H489" i="10" s="1"/>
  <c r="H490" i="10" s="1"/>
  <c r="H491" i="10" s="1"/>
  <c r="H492" i="10" s="1"/>
  <c r="H493" i="10" s="1"/>
  <c r="H494" i="10" s="1"/>
  <c r="H495" i="10" s="1"/>
  <c r="H496" i="10" s="1"/>
  <c r="H497" i="10" s="1"/>
  <c r="H498" i="10" s="1"/>
  <c r="H499" i="10" s="1"/>
  <c r="H500" i="10" s="1"/>
  <c r="H501" i="10" s="1"/>
  <c r="H502" i="10" s="1"/>
  <c r="H503" i="10" s="1"/>
  <c r="H504" i="10" s="1"/>
  <c r="H505" i="10" s="1"/>
  <c r="H506" i="10" s="1"/>
  <c r="H507" i="10" s="1"/>
  <c r="H508" i="10" s="1"/>
  <c r="H509" i="10" l="1"/>
  <c r="K508" i="10"/>
  <c r="H510" i="10" l="1"/>
  <c r="K509" i="10"/>
  <c r="H511" i="10" l="1"/>
  <c r="K510" i="10"/>
  <c r="H512" i="10" l="1"/>
  <c r="K511" i="10"/>
  <c r="H513" i="10" l="1"/>
  <c r="K512" i="10"/>
  <c r="H514" i="10" l="1"/>
  <c r="K513" i="10"/>
  <c r="H515" i="10" l="1"/>
  <c r="K514" i="10"/>
  <c r="H516" i="10" l="1"/>
  <c r="K515" i="10"/>
  <c r="H517" i="10" l="1"/>
  <c r="K516" i="10"/>
  <c r="H518" i="10" l="1"/>
  <c r="K517" i="10"/>
  <c r="H519" i="10" l="1"/>
  <c r="K518" i="10"/>
  <c r="H520" i="10" l="1"/>
  <c r="K519" i="10"/>
  <c r="H521" i="10" l="1"/>
  <c r="K520" i="10"/>
  <c r="H522" i="10" l="1"/>
  <c r="K521" i="10"/>
  <c r="H523" i="10" l="1"/>
  <c r="K522" i="10"/>
  <c r="H524" i="10" l="1"/>
  <c r="K523" i="10"/>
  <c r="H525" i="10" l="1"/>
  <c r="K524" i="10"/>
  <c r="H526" i="10" l="1"/>
  <c r="K525" i="10"/>
  <c r="H527" i="10" l="1"/>
  <c r="K526" i="10"/>
  <c r="H528" i="10" l="1"/>
  <c r="K527" i="10"/>
  <c r="H529" i="10" l="1"/>
  <c r="K528" i="10"/>
  <c r="H530" i="10" l="1"/>
  <c r="K529" i="10"/>
  <c r="H531" i="10" l="1"/>
  <c r="K530" i="10"/>
  <c r="H532" i="10" l="1"/>
  <c r="K531" i="10"/>
  <c r="H533" i="10" l="1"/>
  <c r="K532" i="10"/>
  <c r="H534" i="10" l="1"/>
  <c r="K533" i="10"/>
  <c r="H535" i="10" l="1"/>
  <c r="K534" i="10"/>
  <c r="H536" i="10" l="1"/>
  <c r="K535" i="10"/>
  <c r="H537" i="10" l="1"/>
  <c r="K536" i="10"/>
  <c r="H538" i="10" l="1"/>
  <c r="K537" i="10"/>
  <c r="H539" i="10" l="1"/>
  <c r="K538" i="10"/>
  <c r="H540" i="10" l="1"/>
  <c r="K539" i="10"/>
  <c r="H541" i="10" l="1"/>
  <c r="K540" i="10"/>
  <c r="H542" i="10" l="1"/>
  <c r="K541" i="10"/>
  <c r="H543" i="10" l="1"/>
  <c r="K542" i="10"/>
  <c r="H544" i="10" l="1"/>
  <c r="K543" i="10"/>
  <c r="H545" i="10" l="1"/>
  <c r="K544" i="10"/>
  <c r="H546" i="10" l="1"/>
  <c r="K545" i="10"/>
  <c r="H547" i="10" l="1"/>
  <c r="K546" i="10"/>
  <c r="H548" i="10" l="1"/>
  <c r="K547" i="10"/>
  <c r="H549" i="10" l="1"/>
  <c r="K548" i="10"/>
  <c r="H550" i="10" l="1"/>
  <c r="K549" i="10"/>
  <c r="H551" i="10" l="1"/>
  <c r="K550" i="10"/>
  <c r="H552" i="10" l="1"/>
  <c r="K551" i="10"/>
  <c r="H553" i="10" l="1"/>
  <c r="K552" i="10"/>
  <c r="H554" i="10" l="1"/>
  <c r="K553" i="10"/>
  <c r="H555" i="10" l="1"/>
  <c r="K554" i="10"/>
  <c r="H556" i="10" l="1"/>
  <c r="K555" i="10"/>
  <c r="H557" i="10" l="1"/>
  <c r="K556" i="10"/>
  <c r="H558" i="10" l="1"/>
  <c r="K557" i="10"/>
  <c r="H559" i="10" l="1"/>
  <c r="K558" i="10"/>
  <c r="H560" i="10" l="1"/>
  <c r="K559" i="10"/>
  <c r="H561" i="10" l="1"/>
  <c r="K560" i="10"/>
  <c r="H562" i="10" l="1"/>
  <c r="K561" i="10"/>
  <c r="H563" i="10" l="1"/>
  <c r="K562" i="10"/>
  <c r="H564" i="10" l="1"/>
  <c r="K563" i="10"/>
  <c r="H565" i="10" l="1"/>
  <c r="K564" i="10"/>
  <c r="H566" i="10" l="1"/>
  <c r="K565" i="10"/>
  <c r="H567" i="10" l="1"/>
  <c r="K566" i="10"/>
  <c r="H568" i="10" l="1"/>
  <c r="K567" i="10"/>
  <c r="H569" i="10" l="1"/>
  <c r="K568" i="10"/>
  <c r="H570" i="10" l="1"/>
  <c r="K569" i="10"/>
  <c r="H571" i="10" l="1"/>
  <c r="K570" i="10"/>
  <c r="H572" i="10" l="1"/>
  <c r="K571" i="10"/>
  <c r="H573" i="10" l="1"/>
  <c r="K572" i="10"/>
  <c r="H574" i="10" l="1"/>
  <c r="K573" i="10"/>
  <c r="H575" i="10" l="1"/>
  <c r="K574" i="10"/>
  <c r="H576" i="10" l="1"/>
  <c r="K575" i="10"/>
  <c r="H577" i="10" l="1"/>
  <c r="K576" i="10"/>
  <c r="H578" i="10" l="1"/>
  <c r="K577" i="10"/>
  <c r="H579" i="10" l="1"/>
  <c r="K578" i="10"/>
  <c r="H580" i="10" l="1"/>
  <c r="K579" i="10"/>
  <c r="H581" i="10" l="1"/>
  <c r="K580" i="10"/>
  <c r="H582" i="10" l="1"/>
  <c r="K581" i="10"/>
  <c r="H583" i="10" l="1"/>
  <c r="K582" i="10"/>
  <c r="H584" i="10" l="1"/>
  <c r="K583" i="10"/>
  <c r="H585" i="10" l="1"/>
  <c r="K584" i="10"/>
  <c r="H586" i="10" l="1"/>
  <c r="K585" i="10"/>
  <c r="H587" i="10" l="1"/>
  <c r="K586" i="10"/>
  <c r="H588" i="10" l="1"/>
  <c r="K587" i="10"/>
  <c r="H589" i="10" l="1"/>
  <c r="K588" i="10"/>
  <c r="H590" i="10" l="1"/>
  <c r="K589" i="10"/>
  <c r="H591" i="10" l="1"/>
  <c r="K590" i="10"/>
  <c r="H592" i="10" l="1"/>
  <c r="K591" i="10"/>
  <c r="H593" i="10" l="1"/>
  <c r="K592" i="10"/>
  <c r="H594" i="10" l="1"/>
  <c r="K593" i="10"/>
  <c r="H595" i="10" l="1"/>
  <c r="K594" i="10"/>
  <c r="H596" i="10" l="1"/>
  <c r="K595" i="10"/>
  <c r="H597" i="10" l="1"/>
  <c r="K596" i="10"/>
  <c r="H598" i="10" l="1"/>
  <c r="K597" i="10"/>
  <c r="H599" i="10" l="1"/>
  <c r="K598" i="10"/>
  <c r="H600" i="10" l="1"/>
  <c r="K599" i="10"/>
  <c r="H601" i="10" l="1"/>
  <c r="K600" i="10"/>
  <c r="H602" i="10" l="1"/>
  <c r="K601" i="10"/>
  <c r="H603" i="10" l="1"/>
  <c r="K602" i="10"/>
  <c r="H604" i="10" l="1"/>
  <c r="K603" i="10"/>
  <c r="H605" i="10" l="1"/>
  <c r="K604" i="10"/>
  <c r="H606" i="10" l="1"/>
  <c r="K605" i="10"/>
  <c r="H607" i="10" l="1"/>
  <c r="K606" i="10"/>
  <c r="H608" i="10" l="1"/>
  <c r="K607" i="10"/>
  <c r="H609" i="10" l="1"/>
  <c r="K608" i="10"/>
  <c r="H610" i="10" l="1"/>
  <c r="K609" i="10"/>
  <c r="H611" i="10" l="1"/>
  <c r="K610" i="10"/>
  <c r="H612" i="10" l="1"/>
  <c r="K611" i="10"/>
  <c r="H613" i="10" l="1"/>
  <c r="K612" i="10"/>
  <c r="H614" i="10" l="1"/>
  <c r="K613" i="10"/>
  <c r="H615" i="10" l="1"/>
  <c r="K614" i="10"/>
  <c r="H616" i="10" l="1"/>
  <c r="K615" i="10"/>
  <c r="H617" i="10" l="1"/>
  <c r="K616" i="10"/>
  <c r="H618" i="10" l="1"/>
  <c r="K617" i="10"/>
  <c r="H619" i="10" l="1"/>
  <c r="K618" i="10"/>
  <c r="H620" i="10" l="1"/>
  <c r="K619" i="10"/>
  <c r="H621" i="10" l="1"/>
  <c r="K620" i="10"/>
  <c r="H622" i="10" l="1"/>
  <c r="K621" i="10"/>
  <c r="H623" i="10" l="1"/>
  <c r="K622" i="10"/>
  <c r="H624" i="10" l="1"/>
  <c r="K623" i="10"/>
  <c r="H625" i="10" l="1"/>
  <c r="K624" i="10"/>
  <c r="H626" i="10" l="1"/>
  <c r="K625" i="10"/>
  <c r="H627" i="10" l="1"/>
  <c r="K626" i="10"/>
  <c r="H628" i="10" l="1"/>
  <c r="K627" i="10"/>
  <c r="H629" i="10" l="1"/>
  <c r="K628" i="10"/>
  <c r="H630" i="10" l="1"/>
  <c r="K629" i="10"/>
  <c r="H631" i="10" l="1"/>
  <c r="K630" i="10"/>
  <c r="H632" i="10" l="1"/>
  <c r="K631" i="10"/>
  <c r="H633" i="10" l="1"/>
  <c r="K632" i="10"/>
  <c r="H634" i="10" l="1"/>
  <c r="K633" i="10"/>
  <c r="H635" i="10" l="1"/>
  <c r="K634" i="10"/>
  <c r="H636" i="10" l="1"/>
  <c r="K635" i="10"/>
  <c r="H637" i="10" l="1"/>
  <c r="K636" i="10"/>
  <c r="H638" i="10" l="1"/>
  <c r="K637" i="10"/>
  <c r="H639" i="10" l="1"/>
  <c r="K638" i="10"/>
  <c r="H640" i="10" l="1"/>
  <c r="K639" i="10"/>
  <c r="H641" i="10" l="1"/>
  <c r="K640" i="10"/>
  <c r="H642" i="10" l="1"/>
  <c r="K641" i="10"/>
  <c r="H643" i="10" l="1"/>
  <c r="K642" i="10"/>
  <c r="H644" i="10" l="1"/>
  <c r="K643" i="10"/>
  <c r="H645" i="10" l="1"/>
  <c r="K644" i="10"/>
  <c r="H646" i="10" l="1"/>
  <c r="K645" i="10"/>
  <c r="H647" i="10" l="1"/>
  <c r="K646" i="10"/>
  <c r="H648" i="10" l="1"/>
  <c r="K647" i="10"/>
  <c r="H649" i="10" l="1"/>
  <c r="K648" i="10"/>
  <c r="H650" i="10" l="1"/>
  <c r="K649" i="10"/>
  <c r="H651" i="10" l="1"/>
  <c r="K650" i="10"/>
  <c r="H652" i="10" l="1"/>
  <c r="K651" i="10"/>
  <c r="H653" i="10" l="1"/>
  <c r="K652" i="10"/>
  <c r="H654" i="10" l="1"/>
  <c r="K653" i="10"/>
  <c r="H655" i="10" l="1"/>
  <c r="K654" i="10"/>
  <c r="H656" i="10" l="1"/>
  <c r="K655" i="10"/>
  <c r="H657" i="10" l="1"/>
  <c r="K656" i="10"/>
  <c r="H658" i="10" l="1"/>
  <c r="K657" i="10"/>
  <c r="H659" i="10" l="1"/>
  <c r="K658" i="10"/>
  <c r="H660" i="10" l="1"/>
  <c r="K659" i="10"/>
  <c r="H661" i="10" l="1"/>
  <c r="K660" i="10"/>
  <c r="H662" i="10" l="1"/>
  <c r="K661" i="10"/>
  <c r="H663" i="10" l="1"/>
  <c r="K662" i="10"/>
  <c r="H664" i="10" l="1"/>
  <c r="K663" i="10"/>
  <c r="H665" i="10" l="1"/>
  <c r="K664" i="10"/>
  <c r="H666" i="10" l="1"/>
  <c r="K665" i="10"/>
  <c r="H667" i="10" l="1"/>
  <c r="K666" i="10"/>
  <c r="H668" i="10" l="1"/>
  <c r="K667" i="10"/>
  <c r="H669" i="10" l="1"/>
  <c r="K668" i="10"/>
  <c r="H670" i="10" l="1"/>
  <c r="K669" i="10"/>
  <c r="H671" i="10" l="1"/>
  <c r="K670" i="10"/>
  <c r="H672" i="10" l="1"/>
  <c r="K671" i="10"/>
  <c r="H673" i="10" l="1"/>
  <c r="K672" i="10"/>
  <c r="H674" i="10" l="1"/>
  <c r="K673" i="10"/>
  <c r="H675" i="10" l="1"/>
  <c r="K674" i="10"/>
  <c r="H676" i="10" l="1"/>
  <c r="K675" i="10"/>
  <c r="H677" i="10" l="1"/>
  <c r="K676" i="10"/>
  <c r="H678" i="10" l="1"/>
  <c r="K677" i="10"/>
  <c r="H679" i="10" l="1"/>
  <c r="K678" i="10"/>
  <c r="H680" i="10" l="1"/>
  <c r="K679" i="10"/>
  <c r="H681" i="10" l="1"/>
  <c r="K680" i="10"/>
  <c r="H682" i="10" l="1"/>
  <c r="K681" i="10"/>
  <c r="H683" i="10" l="1"/>
  <c r="K682" i="10"/>
  <c r="H684" i="10" l="1"/>
  <c r="K683" i="10"/>
  <c r="H685" i="10" l="1"/>
  <c r="K684" i="10"/>
  <c r="H686" i="10" l="1"/>
  <c r="K685" i="10"/>
  <c r="H687" i="10" l="1"/>
  <c r="K686" i="10"/>
  <c r="H688" i="10" l="1"/>
  <c r="K687" i="10"/>
  <c r="H689" i="10" l="1"/>
  <c r="K688" i="10"/>
  <c r="H690" i="10" l="1"/>
  <c r="K689" i="10"/>
  <c r="H691" i="10" l="1"/>
  <c r="K690" i="10"/>
  <c r="H692" i="10" l="1"/>
  <c r="K691" i="10"/>
  <c r="H693" i="10" l="1"/>
  <c r="K692" i="10"/>
  <c r="H694" i="10" l="1"/>
  <c r="K693" i="10"/>
  <c r="H695" i="10" l="1"/>
  <c r="K694" i="10"/>
  <c r="H696" i="10" l="1"/>
  <c r="K695" i="10"/>
  <c r="H697" i="10" l="1"/>
  <c r="K696" i="10"/>
  <c r="H698" i="10" l="1"/>
  <c r="K697" i="10"/>
  <c r="H699" i="10" l="1"/>
  <c r="K698" i="10"/>
  <c r="H700" i="10" l="1"/>
  <c r="K699" i="10"/>
  <c r="H701" i="10" l="1"/>
  <c r="K700" i="10"/>
  <c r="H702" i="10" l="1"/>
  <c r="K701" i="10"/>
  <c r="H703" i="10" l="1"/>
  <c r="K702" i="10"/>
  <c r="H704" i="10" l="1"/>
  <c r="K703" i="10"/>
  <c r="H705" i="10" l="1"/>
  <c r="K704" i="10"/>
  <c r="H706" i="10" l="1"/>
  <c r="K705" i="10"/>
  <c r="H707" i="10" l="1"/>
  <c r="K706" i="10"/>
  <c r="H708" i="10" l="1"/>
  <c r="K707" i="10"/>
  <c r="H709" i="10" l="1"/>
  <c r="K708" i="10"/>
  <c r="H710" i="10" l="1"/>
  <c r="K709" i="10"/>
  <c r="H711" i="10" l="1"/>
  <c r="K710" i="10"/>
  <c r="H712" i="10" l="1"/>
  <c r="K711" i="10"/>
  <c r="H713" i="10" l="1"/>
  <c r="K712" i="10"/>
  <c r="H714" i="10" l="1"/>
  <c r="K713" i="10"/>
  <c r="H715" i="10" l="1"/>
  <c r="K714" i="10"/>
  <c r="H716" i="10" l="1"/>
  <c r="K715" i="10"/>
  <c r="H717" i="10" l="1"/>
  <c r="K716" i="10"/>
  <c r="H718" i="10" l="1"/>
  <c r="K717" i="10"/>
  <c r="H719" i="10" l="1"/>
  <c r="K718" i="10"/>
  <c r="H720" i="10" l="1"/>
  <c r="K719" i="10"/>
  <c r="H721" i="10" l="1"/>
  <c r="K720" i="10"/>
  <c r="H722" i="10" l="1"/>
  <c r="K721" i="10"/>
  <c r="H723" i="10" l="1"/>
  <c r="K722" i="10"/>
  <c r="H724" i="10" l="1"/>
  <c r="K723" i="10"/>
  <c r="H725" i="10" l="1"/>
  <c r="K724" i="10"/>
  <c r="H726" i="10" l="1"/>
  <c r="K725" i="10"/>
  <c r="H727" i="10" l="1"/>
  <c r="K726" i="10"/>
  <c r="H728" i="10" l="1"/>
  <c r="K727" i="10"/>
  <c r="H729" i="10" l="1"/>
  <c r="K728" i="10"/>
  <c r="H730" i="10" l="1"/>
  <c r="K729" i="10"/>
  <c r="H731" i="10" l="1"/>
  <c r="K730" i="10"/>
  <c r="H732" i="10" l="1"/>
  <c r="K731" i="10"/>
  <c r="H733" i="10" l="1"/>
  <c r="K732" i="10"/>
  <c r="H734" i="10" l="1"/>
  <c r="K733" i="10"/>
  <c r="H735" i="10" l="1"/>
  <c r="K734" i="10"/>
  <c r="H736" i="10" l="1"/>
  <c r="K735" i="10"/>
  <c r="H737" i="10" l="1"/>
  <c r="K736" i="10"/>
  <c r="H738" i="10" l="1"/>
  <c r="K737" i="10"/>
  <c r="H739" i="10" l="1"/>
  <c r="K738" i="10"/>
  <c r="H740" i="10" l="1"/>
  <c r="K739" i="10"/>
  <c r="H741" i="10" l="1"/>
  <c r="K740" i="10"/>
  <c r="H742" i="10" l="1"/>
  <c r="K741" i="10"/>
  <c r="H743" i="10" l="1"/>
  <c r="K742" i="10"/>
  <c r="H744" i="10" l="1"/>
  <c r="K743" i="10"/>
  <c r="H745" i="10" l="1"/>
  <c r="K744" i="10"/>
  <c r="H746" i="10" l="1"/>
  <c r="K745" i="10"/>
  <c r="H747" i="10" l="1"/>
  <c r="K746" i="10"/>
  <c r="H748" i="10" l="1"/>
  <c r="K747" i="10"/>
  <c r="H749" i="10" l="1"/>
  <c r="K748" i="10"/>
  <c r="H750" i="10" l="1"/>
  <c r="K749" i="10"/>
  <c r="H751" i="10" l="1"/>
  <c r="K750" i="10"/>
  <c r="H752" i="10" l="1"/>
  <c r="K751" i="10"/>
  <c r="H753" i="10" l="1"/>
  <c r="K752" i="10"/>
  <c r="H754" i="10" l="1"/>
  <c r="K753" i="10"/>
  <c r="H755" i="10" l="1"/>
  <c r="K754" i="10"/>
  <c r="H756" i="10" l="1"/>
  <c r="K755" i="10"/>
  <c r="H757" i="10" l="1"/>
  <c r="K756" i="10"/>
  <c r="H758" i="10" l="1"/>
  <c r="K757" i="10"/>
  <c r="H759" i="10" l="1"/>
  <c r="K758" i="10"/>
  <c r="H760" i="10" l="1"/>
  <c r="K759" i="10"/>
  <c r="H761" i="10" l="1"/>
  <c r="K760" i="10"/>
  <c r="H762" i="10" l="1"/>
  <c r="K761" i="10"/>
  <c r="H763" i="10" l="1"/>
  <c r="K762" i="10"/>
  <c r="H764" i="10" l="1"/>
  <c r="K763" i="10"/>
  <c r="H765" i="10" l="1"/>
  <c r="K764" i="10"/>
  <c r="H766" i="10" l="1"/>
  <c r="K765" i="10"/>
  <c r="H767" i="10" l="1"/>
  <c r="K766" i="10"/>
  <c r="H768" i="10" l="1"/>
  <c r="K767" i="10"/>
  <c r="H769" i="10" l="1"/>
  <c r="K768" i="10"/>
  <c r="H770" i="10" l="1"/>
  <c r="K769" i="10"/>
  <c r="H771" i="10" l="1"/>
  <c r="K770" i="10"/>
  <c r="H772" i="10" l="1"/>
  <c r="K771" i="10"/>
  <c r="H773" i="10" l="1"/>
  <c r="K772" i="10"/>
  <c r="H774" i="10" l="1"/>
  <c r="K773" i="10"/>
  <c r="H775" i="10" l="1"/>
  <c r="K774" i="10"/>
  <c r="H776" i="10" l="1"/>
  <c r="K775" i="10"/>
  <c r="H777" i="10" l="1"/>
  <c r="K776" i="10"/>
  <c r="H778" i="10" l="1"/>
  <c r="K777" i="10"/>
  <c r="H779" i="10" l="1"/>
  <c r="K778" i="10"/>
  <c r="H780" i="10" l="1"/>
  <c r="K779" i="10"/>
  <c r="H781" i="10" l="1"/>
  <c r="K780" i="10"/>
  <c r="H782" i="10" l="1"/>
  <c r="K781" i="10"/>
  <c r="H783" i="10" l="1"/>
  <c r="K782" i="10"/>
  <c r="H784" i="10" l="1"/>
  <c r="K783" i="10"/>
  <c r="H785" i="10" l="1"/>
  <c r="K784" i="10"/>
  <c r="H786" i="10" l="1"/>
  <c r="K785" i="10"/>
  <c r="H787" i="10" l="1"/>
  <c r="K786" i="10"/>
  <c r="H788" i="10" l="1"/>
  <c r="K787" i="10"/>
  <c r="H789" i="10" l="1"/>
  <c r="K788" i="10"/>
  <c r="H790" i="10" l="1"/>
  <c r="K789" i="10"/>
  <c r="H791" i="10" l="1"/>
  <c r="K790" i="10"/>
  <c r="H792" i="10" l="1"/>
  <c r="K791" i="10"/>
  <c r="H793" i="10" l="1"/>
  <c r="K792" i="10"/>
  <c r="H794" i="10" l="1"/>
  <c r="K793" i="10"/>
  <c r="H795" i="10" l="1"/>
  <c r="K794" i="10"/>
  <c r="H796" i="10" l="1"/>
  <c r="K795" i="10"/>
  <c r="H797" i="10" l="1"/>
  <c r="K796" i="10"/>
  <c r="H798" i="10" l="1"/>
  <c r="K797" i="10"/>
  <c r="H799" i="10" l="1"/>
  <c r="K798" i="10"/>
  <c r="H800" i="10" l="1"/>
  <c r="K799" i="10"/>
  <c r="H801" i="10" l="1"/>
  <c r="K800" i="10"/>
  <c r="H802" i="10" l="1"/>
  <c r="K801" i="10"/>
  <c r="H803" i="10" l="1"/>
  <c r="K802" i="10"/>
  <c r="H804" i="10" l="1"/>
  <c r="K803" i="10"/>
  <c r="H805" i="10" l="1"/>
  <c r="K804" i="10"/>
  <c r="H806" i="10" l="1"/>
  <c r="K805" i="10"/>
  <c r="H807" i="10" l="1"/>
  <c r="K806" i="10"/>
  <c r="H808" i="10" l="1"/>
  <c r="K807" i="10"/>
  <c r="H809" i="10" l="1"/>
  <c r="K808" i="10"/>
  <c r="H810" i="10" l="1"/>
  <c r="K809" i="10"/>
  <c r="H811" i="10" l="1"/>
  <c r="K810" i="10"/>
  <c r="H812" i="10" l="1"/>
  <c r="K811" i="10"/>
  <c r="H813" i="10" l="1"/>
  <c r="K812" i="10"/>
  <c r="H814" i="10" l="1"/>
  <c r="K813" i="10"/>
  <c r="H815" i="10" l="1"/>
  <c r="K814" i="10"/>
  <c r="H816" i="10" l="1"/>
  <c r="K815" i="10"/>
  <c r="H817" i="10" l="1"/>
  <c r="K816" i="10"/>
  <c r="H818" i="10" l="1"/>
  <c r="K817" i="10"/>
  <c r="H819" i="10" l="1"/>
  <c r="K818" i="10"/>
  <c r="H820" i="10" l="1"/>
  <c r="K819" i="10"/>
  <c r="H821" i="10" l="1"/>
  <c r="K820" i="10"/>
  <c r="H822" i="10" l="1"/>
  <c r="K821" i="10"/>
  <c r="H823" i="10" l="1"/>
  <c r="K822" i="10"/>
  <c r="H824" i="10" l="1"/>
  <c r="K823" i="10"/>
  <c r="H825" i="10" l="1"/>
  <c r="K824" i="10"/>
  <c r="H826" i="10" l="1"/>
  <c r="K825" i="10"/>
  <c r="H827" i="10" l="1"/>
  <c r="K826" i="10"/>
  <c r="H828" i="10" l="1"/>
  <c r="K827" i="10"/>
  <c r="H829" i="10" l="1"/>
  <c r="K828" i="10"/>
  <c r="H830" i="10" l="1"/>
  <c r="K829" i="10"/>
  <c r="H831" i="10" l="1"/>
  <c r="K830" i="10"/>
  <c r="H832" i="10" l="1"/>
  <c r="K831" i="10"/>
  <c r="H833" i="10" l="1"/>
  <c r="K832" i="10"/>
  <c r="H834" i="10" l="1"/>
  <c r="K833" i="10"/>
  <c r="H835" i="10" l="1"/>
  <c r="K834" i="10"/>
  <c r="H836" i="10" l="1"/>
  <c r="K835" i="10"/>
  <c r="H837" i="10" l="1"/>
  <c r="K836" i="10"/>
  <c r="H838" i="10" l="1"/>
  <c r="K837" i="10"/>
  <c r="H839" i="10" l="1"/>
  <c r="K838" i="10"/>
  <c r="H840" i="10" l="1"/>
  <c r="K839" i="10"/>
  <c r="H841" i="10" l="1"/>
  <c r="K840" i="10"/>
  <c r="H842" i="10" l="1"/>
  <c r="K841" i="10"/>
  <c r="H843" i="10" l="1"/>
  <c r="K842" i="10"/>
  <c r="H844" i="10" l="1"/>
  <c r="K843" i="10"/>
  <c r="H845" i="10" l="1"/>
  <c r="K844" i="10"/>
  <c r="H846" i="10" l="1"/>
  <c r="K845" i="10"/>
  <c r="H847" i="10" l="1"/>
  <c r="K846" i="10"/>
  <c r="H848" i="10" l="1"/>
  <c r="K847" i="10"/>
  <c r="H849" i="10" l="1"/>
  <c r="K848" i="10"/>
  <c r="H850" i="10" l="1"/>
  <c r="K849" i="10"/>
  <c r="H851" i="10" l="1"/>
  <c r="K850" i="10"/>
  <c r="H852" i="10" l="1"/>
  <c r="K851" i="10"/>
  <c r="H853" i="10" l="1"/>
  <c r="K852" i="10"/>
  <c r="H854" i="10" l="1"/>
  <c r="K853" i="10"/>
  <c r="H855" i="10" l="1"/>
  <c r="K854" i="10"/>
  <c r="H856" i="10" l="1"/>
  <c r="K855" i="10"/>
  <c r="H857" i="10" l="1"/>
  <c r="K856" i="10"/>
  <c r="H858" i="10" l="1"/>
  <c r="K857" i="10"/>
  <c r="H859" i="10" l="1"/>
  <c r="K858" i="10"/>
  <c r="H860" i="10" l="1"/>
  <c r="K859" i="10"/>
  <c r="H861" i="10" l="1"/>
  <c r="K860" i="10"/>
  <c r="H862" i="10" l="1"/>
  <c r="K861" i="10"/>
  <c r="H863" i="10" l="1"/>
  <c r="K862" i="10"/>
  <c r="H864" i="10" l="1"/>
  <c r="K863" i="10"/>
  <c r="H865" i="10" l="1"/>
  <c r="K864" i="10"/>
  <c r="H866" i="10" l="1"/>
  <c r="K865" i="10"/>
  <c r="H867" i="10" l="1"/>
  <c r="K866" i="10"/>
  <c r="H868" i="10" l="1"/>
  <c r="K867" i="10"/>
  <c r="H869" i="10" l="1"/>
  <c r="K868" i="10"/>
  <c r="H870" i="10" l="1"/>
  <c r="K869" i="10"/>
  <c r="H871" i="10" l="1"/>
  <c r="K870" i="10"/>
  <c r="H872" i="10" l="1"/>
  <c r="K871" i="10"/>
  <c r="H873" i="10" l="1"/>
  <c r="K872" i="10"/>
  <c r="H874" i="10" l="1"/>
  <c r="K873" i="10"/>
  <c r="H875" i="10" l="1"/>
  <c r="K874" i="10"/>
  <c r="H876" i="10" l="1"/>
  <c r="K875" i="10"/>
  <c r="H877" i="10" l="1"/>
  <c r="K876" i="10"/>
  <c r="H878" i="10" l="1"/>
  <c r="K877" i="10"/>
  <c r="H879" i="10" l="1"/>
  <c r="K878" i="10"/>
  <c r="H880" i="10" l="1"/>
  <c r="K879" i="10"/>
  <c r="H881" i="10" l="1"/>
  <c r="K880" i="10"/>
  <c r="H882" i="10" l="1"/>
  <c r="K881" i="10"/>
  <c r="H883" i="10" l="1"/>
  <c r="K882" i="10"/>
  <c r="H884" i="10" l="1"/>
  <c r="K883" i="10"/>
  <c r="H885" i="10" l="1"/>
  <c r="K884" i="10"/>
  <c r="H886" i="10" l="1"/>
  <c r="K885" i="10"/>
  <c r="H887" i="10" l="1"/>
  <c r="K886" i="10"/>
  <c r="H888" i="10" l="1"/>
  <c r="K887" i="10"/>
  <c r="H889" i="10" l="1"/>
  <c r="K888" i="10"/>
  <c r="H890" i="10" l="1"/>
  <c r="K889" i="10"/>
  <c r="H891" i="10" l="1"/>
  <c r="K890" i="10"/>
  <c r="H892" i="10" l="1"/>
  <c r="K891" i="10"/>
  <c r="H893" i="10" l="1"/>
  <c r="K892" i="10"/>
  <c r="H894" i="10" l="1"/>
  <c r="K893" i="10"/>
  <c r="H895" i="10" l="1"/>
  <c r="K894" i="10"/>
  <c r="H896" i="10" l="1"/>
  <c r="K895" i="10"/>
  <c r="H897" i="10" l="1"/>
  <c r="K896" i="10"/>
  <c r="H898" i="10" l="1"/>
  <c r="K897" i="10"/>
  <c r="H899" i="10" l="1"/>
  <c r="K898" i="10"/>
  <c r="H900" i="10" l="1"/>
  <c r="K899" i="10"/>
  <c r="H901" i="10" l="1"/>
  <c r="K900" i="10"/>
  <c r="H902" i="10" l="1"/>
  <c r="K901" i="10"/>
  <c r="H903" i="10" l="1"/>
  <c r="K902" i="10"/>
  <c r="H904" i="10" l="1"/>
  <c r="K903" i="10"/>
  <c r="H905" i="10" l="1"/>
  <c r="K904" i="10"/>
  <c r="H906" i="10" l="1"/>
  <c r="K905" i="10"/>
  <c r="H907" i="10" l="1"/>
  <c r="K906" i="10"/>
  <c r="H908" i="10" l="1"/>
  <c r="K907" i="10"/>
  <c r="H909" i="10" l="1"/>
  <c r="K908" i="10"/>
  <c r="H910" i="10" l="1"/>
  <c r="K909" i="10"/>
  <c r="H911" i="10" l="1"/>
  <c r="K910" i="10"/>
  <c r="H912" i="10" l="1"/>
  <c r="K911" i="10"/>
  <c r="H913" i="10" l="1"/>
  <c r="K912" i="10"/>
  <c r="H914" i="10" l="1"/>
  <c r="K913" i="10"/>
  <c r="H915" i="10" l="1"/>
  <c r="K914" i="10"/>
  <c r="H916" i="10" l="1"/>
  <c r="K915" i="10"/>
  <c r="H917" i="10" l="1"/>
  <c r="K916" i="10"/>
  <c r="H918" i="10" l="1"/>
  <c r="K917" i="10"/>
  <c r="H919" i="10" l="1"/>
  <c r="K918" i="10"/>
  <c r="H920" i="10" l="1"/>
  <c r="K919" i="10"/>
  <c r="H921" i="10" l="1"/>
  <c r="K920" i="10"/>
  <c r="H922" i="10" l="1"/>
  <c r="K921" i="10"/>
  <c r="H923" i="10" l="1"/>
  <c r="K922" i="10"/>
  <c r="H924" i="10" l="1"/>
  <c r="K923" i="10"/>
  <c r="H925" i="10" l="1"/>
  <c r="K924" i="10"/>
  <c r="H926" i="10" l="1"/>
  <c r="K925" i="10"/>
  <c r="H927" i="10" l="1"/>
  <c r="K926" i="10"/>
  <c r="H928" i="10" l="1"/>
  <c r="K927" i="10"/>
  <c r="H929" i="10" l="1"/>
  <c r="K928" i="10"/>
  <c r="H930" i="10" l="1"/>
  <c r="K929" i="10"/>
  <c r="H931" i="10" l="1"/>
  <c r="K930" i="10"/>
  <c r="H932" i="10" l="1"/>
  <c r="K931" i="10"/>
  <c r="H933" i="10" l="1"/>
  <c r="K932" i="10"/>
  <c r="H934" i="10" l="1"/>
  <c r="K933" i="10"/>
  <c r="H935" i="10" l="1"/>
  <c r="K934" i="10"/>
  <c r="H936" i="10" l="1"/>
  <c r="K935" i="10"/>
  <c r="H937" i="10" l="1"/>
  <c r="K936" i="10"/>
  <c r="H938" i="10" l="1"/>
  <c r="K937" i="10"/>
  <c r="H939" i="10" l="1"/>
  <c r="K938" i="10"/>
  <c r="H940" i="10" l="1"/>
  <c r="K939" i="10"/>
  <c r="H941" i="10" l="1"/>
  <c r="K940" i="10"/>
  <c r="H942" i="10" l="1"/>
  <c r="K941" i="10"/>
  <c r="H943" i="10" l="1"/>
  <c r="K942" i="10"/>
  <c r="H944" i="10" l="1"/>
  <c r="K943" i="10"/>
  <c r="H945" i="10" l="1"/>
  <c r="K944" i="10"/>
  <c r="H946" i="10" l="1"/>
  <c r="K945" i="10"/>
  <c r="H947" i="10" l="1"/>
  <c r="K946" i="10"/>
  <c r="H948" i="10" l="1"/>
  <c r="K947" i="10"/>
  <c r="H949" i="10" l="1"/>
  <c r="K948" i="10"/>
  <c r="H950" i="10" l="1"/>
  <c r="K949" i="10"/>
  <c r="H951" i="10" l="1"/>
  <c r="K950" i="10"/>
  <c r="H952" i="10" l="1"/>
  <c r="K951" i="10"/>
  <c r="H953" i="10" l="1"/>
  <c r="K952" i="10"/>
  <c r="H954" i="10" l="1"/>
  <c r="K953" i="10"/>
  <c r="H955" i="10" l="1"/>
  <c r="K954" i="10"/>
  <c r="H956" i="10" l="1"/>
  <c r="K955" i="10"/>
  <c r="H957" i="10" l="1"/>
  <c r="K956" i="10"/>
  <c r="H958" i="10" l="1"/>
  <c r="K957" i="10"/>
  <c r="H959" i="10" l="1"/>
  <c r="K958" i="10"/>
  <c r="H960" i="10" l="1"/>
  <c r="K959" i="10"/>
  <c r="H961" i="10" l="1"/>
  <c r="K960" i="10"/>
  <c r="H962" i="10" l="1"/>
  <c r="K961" i="10"/>
  <c r="H963" i="10" l="1"/>
  <c r="K962" i="10"/>
  <c r="H964" i="10" l="1"/>
  <c r="K963" i="10"/>
  <c r="H965" i="10" l="1"/>
  <c r="K964" i="10"/>
  <c r="H966" i="10" l="1"/>
  <c r="K965" i="10"/>
  <c r="H967" i="10" l="1"/>
  <c r="K966" i="10"/>
  <c r="H968" i="10" l="1"/>
  <c r="K967" i="10"/>
  <c r="H969" i="10" l="1"/>
  <c r="K968" i="10"/>
  <c r="H970" i="10" l="1"/>
  <c r="K969" i="10"/>
  <c r="H971" i="10" l="1"/>
  <c r="K970" i="10"/>
  <c r="H972" i="10" l="1"/>
  <c r="K971" i="10"/>
  <c r="H973" i="10" l="1"/>
  <c r="K972" i="10"/>
  <c r="H974" i="10" l="1"/>
  <c r="K973" i="10"/>
  <c r="H975" i="10" l="1"/>
  <c r="K974" i="10"/>
  <c r="H976" i="10" l="1"/>
  <c r="K975" i="10"/>
  <c r="H977" i="10" l="1"/>
  <c r="K976" i="10"/>
  <c r="H978" i="10" l="1"/>
  <c r="K977" i="10"/>
  <c r="H979" i="10" l="1"/>
  <c r="K978" i="10"/>
  <c r="H980" i="10" l="1"/>
  <c r="K979" i="10"/>
  <c r="H981" i="10" l="1"/>
  <c r="K980" i="10"/>
  <c r="H982" i="10" l="1"/>
  <c r="K981" i="10"/>
  <c r="H983" i="10" l="1"/>
  <c r="K982" i="10"/>
  <c r="H984" i="10" l="1"/>
  <c r="K983" i="10"/>
  <c r="H985" i="10" l="1"/>
  <c r="K984" i="10"/>
  <c r="H986" i="10" l="1"/>
  <c r="K985" i="10"/>
  <c r="H987" i="10" l="1"/>
  <c r="K986" i="10"/>
  <c r="H988" i="10" l="1"/>
  <c r="K987" i="10"/>
  <c r="H989" i="10" l="1"/>
  <c r="K988" i="10"/>
  <c r="H990" i="10" l="1"/>
  <c r="K989" i="10"/>
  <c r="H991" i="10" l="1"/>
  <c r="K990" i="10"/>
  <c r="H992" i="10" l="1"/>
  <c r="K991" i="10"/>
  <c r="H993" i="10" l="1"/>
  <c r="K992" i="10"/>
  <c r="H994" i="10" l="1"/>
  <c r="K993" i="10"/>
  <c r="H995" i="10" l="1"/>
  <c r="K994" i="10"/>
  <c r="H996" i="10" l="1"/>
  <c r="K995" i="10"/>
  <c r="H997" i="10" l="1"/>
  <c r="K996" i="10"/>
  <c r="H998" i="10" l="1"/>
  <c r="K997" i="10"/>
  <c r="H999" i="10" l="1"/>
  <c r="K998" i="10"/>
  <c r="H1000" i="10" l="1"/>
  <c r="K999" i="10"/>
  <c r="H1001" i="10" l="1"/>
  <c r="K1000" i="10"/>
  <c r="H1002" i="10" l="1"/>
  <c r="K1001" i="10"/>
  <c r="H1003" i="10" l="1"/>
  <c r="K1002" i="10"/>
  <c r="H1004" i="10" l="1"/>
  <c r="K1003" i="10"/>
  <c r="H1005" i="10" l="1"/>
  <c r="K1004" i="10"/>
  <c r="H1006" i="10" l="1"/>
  <c r="K1005" i="10"/>
  <c r="H1007" i="10" l="1"/>
  <c r="K1006" i="10"/>
  <c r="H1008" i="10" l="1"/>
  <c r="K1007" i="10"/>
  <c r="H1009" i="10" l="1"/>
  <c r="K1008" i="10"/>
  <c r="H1010" i="10" l="1"/>
  <c r="K1009" i="10"/>
  <c r="H1011" i="10" l="1"/>
  <c r="K1010" i="10"/>
  <c r="H1012" i="10" l="1"/>
  <c r="K1011" i="10"/>
  <c r="H1013" i="10" l="1"/>
  <c r="K1012" i="10"/>
  <c r="H1014" i="10" l="1"/>
  <c r="K1013" i="10"/>
  <c r="H1015" i="10" l="1"/>
  <c r="K1014" i="10"/>
  <c r="H1016" i="10" l="1"/>
  <c r="K1015" i="10"/>
  <c r="H1017" i="10" l="1"/>
  <c r="K1016" i="10"/>
  <c r="H1018" i="10" l="1"/>
  <c r="K1017" i="10"/>
  <c r="H1019" i="10" l="1"/>
  <c r="K1018" i="10"/>
  <c r="H1020" i="10" l="1"/>
  <c r="K1019" i="10"/>
  <c r="H1021" i="10" l="1"/>
  <c r="K1020" i="10"/>
  <c r="H1022" i="10" l="1"/>
  <c r="K1021" i="10"/>
  <c r="H1023" i="10" l="1"/>
  <c r="K1022" i="10"/>
  <c r="H1024" i="10" l="1"/>
  <c r="K1023" i="10"/>
  <c r="H1025" i="10" l="1"/>
  <c r="K1024" i="10"/>
  <c r="H1026" i="10" l="1"/>
  <c r="K1025" i="10"/>
  <c r="H1027" i="10" l="1"/>
  <c r="K1026" i="10"/>
  <c r="H1028" i="10" l="1"/>
  <c r="K1027" i="10"/>
  <c r="H1029" i="10" l="1"/>
  <c r="K1028" i="10"/>
  <c r="H1030" i="10" l="1"/>
  <c r="K1029" i="10"/>
  <c r="H1031" i="10" l="1"/>
  <c r="K1030" i="10"/>
  <c r="H1032" i="10" l="1"/>
  <c r="K1031" i="10"/>
  <c r="H1033" i="10" l="1"/>
  <c r="K1032" i="10"/>
  <c r="H1034" i="10" l="1"/>
  <c r="K1033" i="10"/>
  <c r="H1035" i="10" l="1"/>
  <c r="K1034" i="10"/>
  <c r="H1036" i="10" l="1"/>
  <c r="K1035" i="10"/>
  <c r="H1037" i="10" l="1"/>
  <c r="K1036" i="10"/>
  <c r="H1038" i="10" l="1"/>
  <c r="K1037" i="10"/>
  <c r="H1039" i="10" l="1"/>
  <c r="K1038" i="10"/>
  <c r="H1040" i="10" l="1"/>
  <c r="K1039" i="10"/>
  <c r="H1041" i="10" l="1"/>
  <c r="K1040" i="10"/>
  <c r="H1042" i="10" l="1"/>
  <c r="K1041" i="10"/>
  <c r="H1043" i="10" l="1"/>
  <c r="K1042" i="10"/>
  <c r="H1044" i="10" l="1"/>
  <c r="K1043" i="10"/>
  <c r="H1045" i="10" l="1"/>
  <c r="K1044" i="10"/>
  <c r="H1046" i="10" l="1"/>
  <c r="K1045" i="10"/>
  <c r="H1047" i="10" l="1"/>
  <c r="K1046" i="10"/>
  <c r="H1048" i="10" l="1"/>
  <c r="K1047" i="10"/>
  <c r="H1049" i="10" l="1"/>
  <c r="K1048" i="10"/>
  <c r="H1050" i="10" l="1"/>
  <c r="K1049" i="10"/>
  <c r="H1051" i="10" l="1"/>
  <c r="K1050" i="10"/>
  <c r="H1052" i="10" l="1"/>
  <c r="K1051" i="10"/>
  <c r="H1053" i="10" l="1"/>
  <c r="K1052" i="10"/>
  <c r="H1054" i="10" l="1"/>
  <c r="K1053" i="10"/>
  <c r="H1055" i="10" l="1"/>
  <c r="K1054" i="10"/>
  <c r="H1056" i="10" l="1"/>
  <c r="K1055" i="10"/>
  <c r="H1057" i="10" l="1"/>
  <c r="K1056" i="10"/>
  <c r="H1058" i="10" l="1"/>
  <c r="K1057" i="10"/>
  <c r="H1059" i="10" l="1"/>
  <c r="K1058" i="10"/>
  <c r="H1060" i="10" l="1"/>
  <c r="K1059" i="10"/>
  <c r="H1061" i="10" l="1"/>
  <c r="K1060" i="10"/>
  <c r="H1062" i="10" l="1"/>
  <c r="K1061" i="10"/>
  <c r="H1063" i="10" l="1"/>
  <c r="K1062" i="10"/>
  <c r="H1064" i="10" l="1"/>
  <c r="K1063" i="10"/>
  <c r="H1065" i="10" l="1"/>
  <c r="K1064" i="10"/>
  <c r="H1066" i="10" l="1"/>
  <c r="K1065" i="10"/>
  <c r="H1067" i="10" l="1"/>
  <c r="K1066" i="10"/>
  <c r="H1068" i="10" l="1"/>
  <c r="K1067" i="10"/>
  <c r="H1069" i="10" l="1"/>
  <c r="K1068" i="10"/>
  <c r="H1070" i="10" l="1"/>
  <c r="K1069" i="10"/>
  <c r="H1071" i="10" l="1"/>
  <c r="K1070" i="10"/>
  <c r="H1072" i="10" l="1"/>
  <c r="K1071" i="10"/>
  <c r="H1073" i="10" l="1"/>
  <c r="K1072" i="10"/>
  <c r="H1074" i="10" l="1"/>
  <c r="K1073" i="10"/>
  <c r="H1075" i="10" l="1"/>
  <c r="K1074" i="10"/>
  <c r="H1076" i="10" l="1"/>
  <c r="K1075" i="10"/>
  <c r="H1077" i="10" l="1"/>
  <c r="K1076" i="10"/>
  <c r="H1078" i="10" l="1"/>
  <c r="K1077" i="10"/>
  <c r="H1079" i="10" l="1"/>
  <c r="K1078" i="10"/>
  <c r="H1080" i="10" l="1"/>
  <c r="K1079" i="10"/>
  <c r="H1081" i="10" l="1"/>
  <c r="K1080" i="10"/>
  <c r="H1082" i="10" l="1"/>
  <c r="K1081" i="10"/>
  <c r="H1083" i="10" l="1"/>
  <c r="K1082" i="10"/>
  <c r="H1084" i="10" l="1"/>
  <c r="K1083" i="10"/>
  <c r="H1085" i="10" l="1"/>
  <c r="K1084" i="10"/>
  <c r="H1086" i="10" l="1"/>
  <c r="K1085" i="10"/>
  <c r="H1087" i="10" l="1"/>
  <c r="K1086" i="10"/>
  <c r="H1088" i="10" l="1"/>
  <c r="K1087" i="10"/>
  <c r="H1089" i="10" l="1"/>
  <c r="K1088" i="10"/>
  <c r="H1090" i="10" l="1"/>
  <c r="K1089" i="10"/>
  <c r="H1091" i="10" l="1"/>
  <c r="K1090" i="10"/>
  <c r="H1092" i="10" l="1"/>
  <c r="K1091" i="10"/>
  <c r="H1093" i="10" l="1"/>
  <c r="K1092" i="10"/>
  <c r="H1094" i="10" l="1"/>
  <c r="K1093" i="10"/>
  <c r="H1095" i="10" l="1"/>
  <c r="K1094" i="10"/>
  <c r="H1096" i="10" l="1"/>
  <c r="K1095" i="10"/>
  <c r="H1097" i="10" l="1"/>
  <c r="K1096" i="10"/>
  <c r="H1098" i="10" l="1"/>
  <c r="K1097" i="10"/>
  <c r="H1099" i="10" l="1"/>
  <c r="K1098" i="10"/>
  <c r="H1100" i="10" l="1"/>
  <c r="K1099" i="10"/>
  <c r="H1101" i="10" l="1"/>
  <c r="K1100" i="10"/>
  <c r="H1102" i="10" l="1"/>
  <c r="K1101" i="10"/>
  <c r="H1103" i="10" l="1"/>
  <c r="K1102" i="10"/>
  <c r="H1104" i="10" l="1"/>
  <c r="K1103" i="10"/>
  <c r="H1105" i="10" l="1"/>
  <c r="K1104" i="10"/>
  <c r="H1106" i="10" l="1"/>
  <c r="K1105" i="10"/>
  <c r="H1107" i="10" l="1"/>
  <c r="K1106" i="10"/>
  <c r="H1108" i="10" l="1"/>
  <c r="K1107" i="10"/>
  <c r="H1109" i="10" l="1"/>
  <c r="K1108" i="10"/>
  <c r="H1110" i="10" l="1"/>
  <c r="K1109" i="10"/>
  <c r="H1111" i="10" l="1"/>
  <c r="K1110" i="10"/>
  <c r="H1112" i="10" l="1"/>
  <c r="K1111" i="10"/>
  <c r="H1113" i="10" l="1"/>
  <c r="K1112" i="10"/>
  <c r="H1114" i="10" l="1"/>
  <c r="K1113" i="10"/>
  <c r="H1115" i="10" l="1"/>
  <c r="K1114" i="10"/>
  <c r="H1116" i="10" l="1"/>
  <c r="K1115" i="10"/>
  <c r="H1117" i="10" l="1"/>
  <c r="K1116" i="10"/>
  <c r="H1118" i="10" l="1"/>
  <c r="K1117" i="10"/>
  <c r="H1119" i="10" l="1"/>
  <c r="K1118" i="10"/>
  <c r="H1120" i="10" l="1"/>
  <c r="K1119" i="10"/>
  <c r="H1121" i="10" l="1"/>
  <c r="K1120" i="10"/>
  <c r="H1122" i="10" l="1"/>
  <c r="K1121" i="10"/>
  <c r="H1123" i="10" l="1"/>
  <c r="K1122" i="10"/>
  <c r="H1124" i="10" l="1"/>
  <c r="K1123" i="10"/>
  <c r="H1125" i="10" l="1"/>
  <c r="K1124" i="10"/>
  <c r="H1126" i="10" l="1"/>
  <c r="K1125" i="10"/>
  <c r="H1127" i="10" l="1"/>
  <c r="K1126" i="10"/>
  <c r="H1128" i="10" l="1"/>
  <c r="K1127" i="10"/>
  <c r="H1129" i="10" l="1"/>
  <c r="K1128" i="10"/>
  <c r="H1130" i="10" l="1"/>
  <c r="K1129" i="10"/>
  <c r="H1131" i="10" l="1"/>
  <c r="K1130" i="10"/>
  <c r="H1132" i="10" l="1"/>
  <c r="K1131" i="10"/>
  <c r="H1133" i="10" l="1"/>
  <c r="K1132" i="10"/>
  <c r="H1134" i="10" l="1"/>
  <c r="K1133" i="10"/>
  <c r="H1135" i="10" l="1"/>
  <c r="K1134" i="10"/>
  <c r="H1136" i="10" l="1"/>
  <c r="K1135" i="10"/>
  <c r="H1137" i="10" l="1"/>
  <c r="K1136" i="10"/>
  <c r="H1138" i="10" l="1"/>
  <c r="K1137" i="10"/>
  <c r="H1139" i="10" l="1"/>
  <c r="K1138" i="10"/>
  <c r="H1140" i="10" l="1"/>
  <c r="K1139" i="10"/>
  <c r="H1141" i="10" l="1"/>
  <c r="K1140" i="10"/>
  <c r="H1142" i="10" l="1"/>
  <c r="K1141" i="10"/>
  <c r="H1143" i="10" l="1"/>
  <c r="K1142" i="10"/>
  <c r="H1144" i="10" l="1"/>
  <c r="K1143" i="10"/>
  <c r="H1145" i="10" l="1"/>
  <c r="K1144" i="10"/>
  <c r="H1146" i="10" l="1"/>
  <c r="K1145" i="10"/>
  <c r="H1147" i="10" l="1"/>
  <c r="K1146" i="10"/>
  <c r="H1148" i="10" l="1"/>
  <c r="K1147" i="10"/>
  <c r="H1149" i="10" l="1"/>
  <c r="K1148" i="10"/>
  <c r="H1150" i="10" l="1"/>
  <c r="K1149" i="10"/>
  <c r="H1151" i="10" l="1"/>
  <c r="K1150" i="10"/>
  <c r="H1152" i="10" l="1"/>
  <c r="K1151" i="10"/>
  <c r="H1153" i="10" l="1"/>
  <c r="K1152" i="10"/>
  <c r="H1154" i="10" l="1"/>
  <c r="K1153" i="10"/>
  <c r="H1155" i="10" l="1"/>
  <c r="K1154" i="10"/>
  <c r="H1156" i="10" l="1"/>
  <c r="K1155" i="10"/>
  <c r="H1157" i="10" l="1"/>
  <c r="K1156" i="10"/>
  <c r="H1158" i="10" l="1"/>
  <c r="K1157" i="10"/>
  <c r="H1159" i="10" l="1"/>
  <c r="K1158" i="10"/>
  <c r="H1160" i="10" l="1"/>
  <c r="K1159" i="10"/>
  <c r="H1161" i="10" l="1"/>
  <c r="K1160" i="10"/>
  <c r="H1162" i="10" l="1"/>
  <c r="K1161" i="10"/>
  <c r="H1163" i="10" l="1"/>
  <c r="K1162" i="10"/>
  <c r="H1164" i="10" l="1"/>
  <c r="K1163" i="10"/>
  <c r="H1165" i="10" l="1"/>
  <c r="K1164" i="10"/>
  <c r="H1166" i="10" l="1"/>
  <c r="K1165" i="10"/>
  <c r="H1167" i="10" l="1"/>
  <c r="K1166" i="10"/>
  <c r="H1168" i="10" l="1"/>
  <c r="K1167" i="10"/>
  <c r="H1169" i="10" l="1"/>
  <c r="K1168" i="10"/>
  <c r="H1170" i="10" l="1"/>
  <c r="K1169" i="10"/>
  <c r="H1171" i="10" l="1"/>
  <c r="K1170" i="10"/>
  <c r="H1172" i="10" l="1"/>
  <c r="K1171" i="10"/>
  <c r="H1173" i="10" l="1"/>
  <c r="K1172" i="10"/>
  <c r="H1174" i="10" l="1"/>
  <c r="K1173" i="10"/>
  <c r="H1175" i="10" l="1"/>
  <c r="K1174" i="10"/>
  <c r="H1176" i="10" l="1"/>
  <c r="K1175" i="10"/>
  <c r="H1177" i="10" l="1"/>
  <c r="K1176" i="10"/>
  <c r="H1178" i="10" l="1"/>
  <c r="K1177" i="10"/>
  <c r="H1179" i="10" l="1"/>
  <c r="K1178" i="10"/>
  <c r="H1180" i="10" l="1"/>
  <c r="K1179" i="10"/>
  <c r="H1181" i="10" l="1"/>
  <c r="K1180" i="10"/>
  <c r="H1182" i="10" l="1"/>
  <c r="K1181" i="10"/>
  <c r="H1183" i="10" l="1"/>
  <c r="K1182" i="10"/>
  <c r="H1184" i="10" l="1"/>
  <c r="K1183" i="10"/>
  <c r="H1185" i="10" l="1"/>
  <c r="K1184" i="10"/>
  <c r="H1186" i="10" l="1"/>
  <c r="K1185" i="10"/>
  <c r="H1187" i="10" l="1"/>
  <c r="K1186" i="10"/>
  <c r="H1188" i="10" l="1"/>
  <c r="K1187" i="10"/>
  <c r="H1189" i="10" l="1"/>
  <c r="K1188" i="10"/>
  <c r="H1190" i="10" l="1"/>
  <c r="K1189" i="10"/>
  <c r="H1191" i="10" l="1"/>
  <c r="K1190" i="10"/>
  <c r="H1192" i="10" l="1"/>
  <c r="K1191" i="10"/>
  <c r="H1193" i="10" l="1"/>
  <c r="K1192" i="10"/>
  <c r="H1194" i="10" l="1"/>
  <c r="K1193" i="10"/>
  <c r="H1195" i="10" l="1"/>
  <c r="K1194" i="10"/>
  <c r="H1196" i="10" l="1"/>
  <c r="K1195" i="10"/>
  <c r="H1197" i="10" l="1"/>
  <c r="K1196" i="10"/>
  <c r="H1198" i="10" l="1"/>
  <c r="K1197" i="10"/>
  <c r="H1199" i="10" l="1"/>
  <c r="K1198" i="10"/>
  <c r="H1200" i="10" l="1"/>
  <c r="K1199" i="10"/>
  <c r="H1201" i="10" l="1"/>
  <c r="K1200" i="10"/>
  <c r="H1202" i="10" l="1"/>
  <c r="K1201" i="10"/>
  <c r="H1203" i="10" l="1"/>
  <c r="K1202" i="10"/>
  <c r="H1204" i="10" l="1"/>
  <c r="K1203" i="10"/>
  <c r="H1205" i="10" l="1"/>
  <c r="K1204" i="10"/>
  <c r="H1206" i="10" l="1"/>
  <c r="K1205" i="10"/>
  <c r="H1207" i="10" l="1"/>
  <c r="K1206" i="10"/>
  <c r="H1208" i="10" l="1"/>
  <c r="K1207" i="10"/>
  <c r="H1209" i="10" l="1"/>
  <c r="K1208" i="10"/>
  <c r="H1210" i="10" l="1"/>
  <c r="K1209" i="10"/>
  <c r="H1211" i="10" l="1"/>
  <c r="K1210" i="10"/>
  <c r="H1212" i="10" l="1"/>
  <c r="K1211" i="10"/>
  <c r="H1213" i="10" l="1"/>
  <c r="K1212" i="10"/>
  <c r="H1214" i="10" l="1"/>
  <c r="K1213" i="10"/>
  <c r="H1215" i="10" l="1"/>
  <c r="K1214" i="10"/>
  <c r="H1216" i="10" l="1"/>
  <c r="K1215" i="10"/>
  <c r="H1217" i="10" l="1"/>
  <c r="K1216" i="10"/>
  <c r="H1218" i="10" l="1"/>
  <c r="K1217" i="10"/>
  <c r="H1219" i="10" l="1"/>
  <c r="K1218" i="10"/>
  <c r="H1220" i="10" l="1"/>
  <c r="K1219" i="10"/>
  <c r="H1221" i="10" l="1"/>
  <c r="K1220" i="10"/>
  <c r="H1222" i="10" l="1"/>
  <c r="K1221" i="10"/>
  <c r="H1223" i="10" l="1"/>
  <c r="K1222" i="10"/>
  <c r="H1224" i="10" l="1"/>
  <c r="K1223" i="10"/>
  <c r="H1225" i="10" l="1"/>
  <c r="K1224" i="10"/>
  <c r="H1226" i="10" l="1"/>
  <c r="K1225" i="10"/>
  <c r="H1227" i="10" l="1"/>
  <c r="K1226" i="10"/>
  <c r="H1228" i="10" l="1"/>
  <c r="K1227" i="10"/>
  <c r="H1229" i="10" l="1"/>
  <c r="K1228" i="10"/>
  <c r="H1230" i="10" l="1"/>
  <c r="K1229" i="10"/>
  <c r="H1231" i="10" l="1"/>
  <c r="K1230" i="10"/>
  <c r="H1232" i="10" l="1"/>
  <c r="K1231" i="10"/>
  <c r="H1233" i="10" l="1"/>
  <c r="K1232" i="10"/>
  <c r="H1234" i="10" l="1"/>
  <c r="K1233" i="10"/>
  <c r="H1235" i="10" l="1"/>
  <c r="K1234" i="10"/>
  <c r="H1236" i="10" l="1"/>
  <c r="K1235" i="10"/>
  <c r="H1237" i="10" l="1"/>
  <c r="K1236" i="10"/>
  <c r="H1238" i="10" l="1"/>
  <c r="K1237" i="10"/>
  <c r="H1239" i="10" l="1"/>
  <c r="K1238" i="10"/>
  <c r="H1240" i="10" l="1"/>
  <c r="K1239" i="10"/>
  <c r="H1241" i="10" l="1"/>
  <c r="K1240" i="10"/>
  <c r="H1242" i="10" l="1"/>
  <c r="K1241" i="10"/>
  <c r="H1243" i="10" l="1"/>
  <c r="K1242" i="10"/>
  <c r="H1244" i="10" l="1"/>
  <c r="K1243" i="10"/>
  <c r="H1245" i="10" l="1"/>
  <c r="K1244" i="10"/>
  <c r="H1246" i="10" l="1"/>
  <c r="K1245" i="10"/>
  <c r="H1247" i="10" l="1"/>
  <c r="K1246" i="10"/>
  <c r="H1248" i="10" l="1"/>
  <c r="K1247" i="10"/>
  <c r="H1249" i="10" l="1"/>
  <c r="K1248" i="10"/>
  <c r="H1250" i="10" l="1"/>
  <c r="K1249" i="10"/>
  <c r="H1251" i="10" l="1"/>
  <c r="K1250" i="10"/>
  <c r="H1252" i="10" l="1"/>
  <c r="K1251" i="10"/>
  <c r="H1253" i="10" l="1"/>
  <c r="K1252" i="10"/>
  <c r="H1254" i="10" l="1"/>
  <c r="K1253" i="10"/>
  <c r="H1255" i="10" l="1"/>
  <c r="K1254" i="10"/>
  <c r="H1256" i="10" l="1"/>
  <c r="K1255" i="10"/>
  <c r="H1257" i="10" l="1"/>
  <c r="K1256" i="10"/>
  <c r="H1258" i="10" l="1"/>
  <c r="K1257" i="10"/>
  <c r="H1259" i="10" l="1"/>
  <c r="K1258" i="10"/>
  <c r="H1260" i="10" l="1"/>
  <c r="K1259" i="10"/>
  <c r="H1261" i="10" l="1"/>
  <c r="K1260" i="10"/>
  <c r="H1262" i="10" l="1"/>
  <c r="K1261" i="10"/>
  <c r="H1263" i="10" l="1"/>
  <c r="K1262" i="10"/>
  <c r="H1264" i="10" l="1"/>
  <c r="K1263" i="10"/>
  <c r="H1265" i="10" l="1"/>
  <c r="K1264" i="10"/>
  <c r="H1266" i="10" l="1"/>
  <c r="K1265" i="10"/>
  <c r="H1267" i="10" l="1"/>
  <c r="K1266" i="10"/>
  <c r="H1268" i="10" l="1"/>
  <c r="K1267" i="10"/>
  <c r="H1269" i="10" l="1"/>
  <c r="K1268" i="10"/>
  <c r="H1270" i="10" l="1"/>
  <c r="K1269" i="10"/>
  <c r="H1271" i="10" l="1"/>
  <c r="K1270" i="10"/>
  <c r="H1272" i="10" l="1"/>
  <c r="K1271" i="10"/>
  <c r="H1273" i="10" l="1"/>
  <c r="K1272" i="10"/>
  <c r="H1274" i="10" l="1"/>
  <c r="K1273" i="10"/>
  <c r="H1275" i="10" l="1"/>
  <c r="K1274" i="10"/>
  <c r="H1276" i="10" l="1"/>
  <c r="K1275" i="10"/>
  <c r="H1277" i="10" l="1"/>
  <c r="K1276" i="10"/>
  <c r="H1278" i="10" l="1"/>
  <c r="K1277" i="10"/>
  <c r="H1279" i="10" l="1"/>
  <c r="K1278" i="10"/>
  <c r="H1280" i="10" l="1"/>
  <c r="K1279" i="10"/>
  <c r="H1281" i="10" l="1"/>
  <c r="K1280" i="10"/>
  <c r="H1282" i="10" l="1"/>
  <c r="K1281" i="10"/>
  <c r="H1283" i="10" l="1"/>
  <c r="K1282" i="10"/>
  <c r="H1284" i="10" l="1"/>
  <c r="K1283" i="10"/>
  <c r="H1285" i="10" l="1"/>
  <c r="K1284" i="10"/>
  <c r="H1286" i="10" l="1"/>
  <c r="K1285" i="10"/>
  <c r="H1287" i="10" l="1"/>
  <c r="K1286" i="10"/>
  <c r="H1288" i="10" l="1"/>
  <c r="K1287" i="10"/>
  <c r="H1289" i="10" l="1"/>
  <c r="K1288" i="10"/>
  <c r="H1290" i="10" l="1"/>
  <c r="K1289" i="10"/>
  <c r="H1291" i="10" l="1"/>
  <c r="K1290" i="10"/>
  <c r="H1292" i="10" l="1"/>
  <c r="K1291" i="10"/>
  <c r="H1293" i="10" l="1"/>
  <c r="K1292" i="10"/>
  <c r="H1294" i="10" l="1"/>
  <c r="K1293" i="10"/>
  <c r="H1295" i="10" l="1"/>
  <c r="K1294" i="10"/>
  <c r="H1296" i="10" l="1"/>
  <c r="K1295" i="10"/>
  <c r="H1297" i="10" l="1"/>
  <c r="K1296" i="10"/>
  <c r="H1298" i="10" l="1"/>
  <c r="K1297" i="10"/>
  <c r="H1299" i="10" l="1"/>
  <c r="K1298" i="10"/>
  <c r="H1300" i="10" l="1"/>
  <c r="K1299" i="10"/>
  <c r="H1301" i="10" l="1"/>
  <c r="K1300" i="10"/>
  <c r="H1302" i="10" l="1"/>
  <c r="K1301" i="10"/>
  <c r="H1303" i="10" l="1"/>
  <c r="K1302" i="10"/>
  <c r="H1304" i="10" l="1"/>
  <c r="K1303" i="10"/>
  <c r="H1305" i="10" l="1"/>
  <c r="K1304" i="10"/>
  <c r="H1306" i="10" l="1"/>
  <c r="K1305" i="10"/>
  <c r="H1307" i="10" l="1"/>
  <c r="K1306" i="10"/>
  <c r="H1308" i="10" l="1"/>
  <c r="K1307" i="10"/>
  <c r="H1309" i="10" l="1"/>
  <c r="K1308" i="10"/>
  <c r="H1310" i="10" l="1"/>
  <c r="K1309" i="10"/>
  <c r="H1311" i="10" l="1"/>
  <c r="K1310" i="10"/>
  <c r="H1312" i="10" l="1"/>
  <c r="K1311" i="10"/>
  <c r="H1313" i="10" l="1"/>
  <c r="K1312" i="10"/>
  <c r="H1314" i="10" l="1"/>
  <c r="K1313" i="10"/>
  <c r="H1315" i="10" l="1"/>
  <c r="K1314" i="10"/>
  <c r="H1316" i="10" l="1"/>
  <c r="K1315" i="10"/>
  <c r="H1317" i="10" l="1"/>
  <c r="K1316" i="10"/>
  <c r="H1318" i="10" l="1"/>
  <c r="K1317" i="10"/>
  <c r="H1319" i="10" l="1"/>
  <c r="K1318" i="10"/>
  <c r="H1320" i="10" l="1"/>
  <c r="K1319" i="10"/>
  <c r="H1321" i="10" l="1"/>
  <c r="K1320" i="10"/>
  <c r="H1322" i="10" l="1"/>
  <c r="K1321" i="10"/>
  <c r="H1323" i="10" l="1"/>
  <c r="K1322" i="10"/>
  <c r="H1324" i="10" l="1"/>
  <c r="K1323" i="10"/>
  <c r="H1325" i="10" l="1"/>
  <c r="K1324" i="10"/>
  <c r="H1326" i="10" l="1"/>
  <c r="K1325" i="10"/>
  <c r="H1327" i="10" l="1"/>
  <c r="K1326" i="10"/>
  <c r="H1328" i="10" l="1"/>
  <c r="K1327" i="10"/>
  <c r="H1329" i="10" l="1"/>
  <c r="K1328" i="10"/>
  <c r="H1330" i="10" l="1"/>
  <c r="K1329" i="10"/>
  <c r="H1331" i="10" l="1"/>
  <c r="K1330" i="10"/>
  <c r="H1332" i="10" l="1"/>
  <c r="K1331" i="10"/>
  <c r="H1333" i="10" l="1"/>
  <c r="K1332" i="10"/>
  <c r="H1334" i="10" l="1"/>
  <c r="K1333" i="10"/>
  <c r="H1335" i="10" l="1"/>
  <c r="K1334" i="10"/>
  <c r="H1336" i="10" l="1"/>
  <c r="K1335" i="10"/>
  <c r="H1337" i="10" l="1"/>
  <c r="K1336" i="10"/>
  <c r="H1338" i="10" l="1"/>
  <c r="K1337" i="10"/>
  <c r="H1339" i="10" l="1"/>
  <c r="K1338" i="10"/>
  <c r="H1340" i="10" l="1"/>
  <c r="K1339" i="10"/>
  <c r="H1341" i="10" l="1"/>
  <c r="K1340" i="10"/>
  <c r="H1342" i="10" l="1"/>
  <c r="K1341" i="10"/>
  <c r="H1343" i="10" l="1"/>
  <c r="K1342" i="10"/>
  <c r="H1344" i="10" l="1"/>
  <c r="K1343" i="10"/>
  <c r="H1345" i="10" l="1"/>
  <c r="K1344" i="10"/>
  <c r="H1346" i="10" l="1"/>
  <c r="K1345" i="10"/>
  <c r="H1347" i="10" l="1"/>
  <c r="K1346" i="10"/>
  <c r="H1348" i="10" l="1"/>
  <c r="K1347" i="10"/>
  <c r="H1349" i="10" l="1"/>
  <c r="K1348" i="10"/>
  <c r="H1350" i="10" l="1"/>
  <c r="K1349" i="10"/>
  <c r="H1351" i="10" l="1"/>
  <c r="K1350" i="10"/>
  <c r="H1352" i="10" l="1"/>
  <c r="K1351" i="10"/>
  <c r="H1353" i="10" l="1"/>
  <c r="K1352" i="10"/>
  <c r="H1354" i="10" l="1"/>
  <c r="K1353" i="10"/>
  <c r="H1355" i="10" l="1"/>
  <c r="K1354" i="10"/>
  <c r="H1356" i="10" l="1"/>
  <c r="K1355" i="10"/>
  <c r="H1357" i="10" l="1"/>
  <c r="K1356" i="10"/>
  <c r="H1358" i="10" l="1"/>
  <c r="K1357" i="10"/>
  <c r="H1359" i="10" l="1"/>
  <c r="K1358" i="10"/>
  <c r="H1360" i="10" l="1"/>
  <c r="K1359" i="10"/>
  <c r="H1361" i="10" l="1"/>
  <c r="K1360" i="10"/>
  <c r="H1362" i="10" l="1"/>
  <c r="K1361" i="10"/>
  <c r="H1363" i="10" l="1"/>
  <c r="K1362" i="10"/>
  <c r="H1364" i="10" l="1"/>
  <c r="K1363" i="10"/>
  <c r="H1365" i="10" l="1"/>
  <c r="K1364" i="10"/>
  <c r="H1366" i="10" l="1"/>
  <c r="K1365" i="10"/>
  <c r="H1367" i="10" l="1"/>
  <c r="K1366" i="10"/>
  <c r="H1368" i="10" l="1"/>
  <c r="K1367" i="10"/>
  <c r="H1369" i="10" l="1"/>
  <c r="K1368" i="10"/>
  <c r="H1370" i="10" l="1"/>
  <c r="K1369" i="10"/>
  <c r="H1371" i="10" l="1"/>
  <c r="K1370" i="10"/>
  <c r="H1372" i="10" l="1"/>
  <c r="K1371" i="10"/>
  <c r="H1373" i="10" l="1"/>
  <c r="K1372" i="10"/>
  <c r="H1374" i="10" l="1"/>
  <c r="K1373" i="10"/>
  <c r="H1375" i="10" l="1"/>
  <c r="K1374" i="10"/>
  <c r="H1376" i="10" l="1"/>
  <c r="K1375" i="10"/>
  <c r="H1377" i="10" l="1"/>
  <c r="K1376" i="10"/>
  <c r="H1378" i="10" l="1"/>
  <c r="K1377" i="10"/>
  <c r="H1379" i="10" l="1"/>
  <c r="K1378" i="10"/>
  <c r="H1380" i="10" l="1"/>
  <c r="K1379" i="10"/>
  <c r="H1381" i="10" l="1"/>
  <c r="K1380" i="10"/>
  <c r="H1382" i="10" l="1"/>
  <c r="K1381" i="10"/>
  <c r="H1383" i="10" l="1"/>
  <c r="K1382" i="10"/>
  <c r="H1384" i="10" l="1"/>
  <c r="K1383" i="10"/>
  <c r="H1385" i="10" l="1"/>
  <c r="K1384" i="10"/>
  <c r="H1386" i="10" l="1"/>
  <c r="K1385" i="10"/>
  <c r="H1387" i="10" l="1"/>
  <c r="K1386" i="10"/>
  <c r="H1388" i="10" l="1"/>
  <c r="K1387" i="10"/>
  <c r="H1389" i="10" l="1"/>
  <c r="K1388" i="10"/>
  <c r="H1390" i="10" l="1"/>
  <c r="K1389" i="10"/>
  <c r="H1391" i="10" l="1"/>
  <c r="K1390" i="10"/>
  <c r="H1392" i="10" l="1"/>
  <c r="K1391" i="10"/>
  <c r="H1393" i="10" l="1"/>
  <c r="K1392" i="10"/>
  <c r="H1394" i="10" l="1"/>
  <c r="K1393" i="10"/>
  <c r="H1395" i="10" l="1"/>
  <c r="K1394" i="10"/>
  <c r="H1396" i="10" l="1"/>
  <c r="K1395" i="10"/>
  <c r="H1397" i="10" l="1"/>
  <c r="K1396" i="10"/>
  <c r="H1398" i="10" l="1"/>
  <c r="K1397" i="10"/>
  <c r="H1399" i="10" l="1"/>
  <c r="K1398" i="10"/>
  <c r="H1400" i="10" l="1"/>
  <c r="K1399" i="10"/>
  <c r="H1401" i="10" l="1"/>
  <c r="K1400" i="10"/>
  <c r="H1402" i="10" l="1"/>
  <c r="K1401" i="10"/>
  <c r="H1403" i="10" l="1"/>
  <c r="K1402" i="10"/>
  <c r="H1404" i="10" l="1"/>
  <c r="K1403" i="10"/>
  <c r="H1405" i="10" l="1"/>
  <c r="K1404" i="10"/>
  <c r="H1406" i="10" l="1"/>
  <c r="K1405" i="10"/>
  <c r="H1407" i="10" l="1"/>
  <c r="K1406" i="10"/>
  <c r="H1408" i="10" l="1"/>
  <c r="K1407" i="10"/>
  <c r="H1409" i="10" l="1"/>
  <c r="K1408" i="10"/>
  <c r="H1410" i="10" l="1"/>
  <c r="K1409" i="10"/>
  <c r="H1411" i="10" l="1"/>
  <c r="K1410" i="10"/>
  <c r="H1412" i="10" l="1"/>
  <c r="K1411" i="10"/>
  <c r="H1413" i="10" l="1"/>
  <c r="K1412" i="10"/>
  <c r="H1414" i="10" l="1"/>
  <c r="K1413" i="10"/>
  <c r="H1415" i="10" l="1"/>
  <c r="K1414" i="10"/>
  <c r="H1416" i="10" l="1"/>
  <c r="K1415" i="10"/>
  <c r="H1417" i="10" l="1"/>
  <c r="K1416" i="10"/>
  <c r="H1418" i="10" l="1"/>
  <c r="K1417" i="10"/>
  <c r="H1419" i="10" l="1"/>
  <c r="K1418" i="10"/>
  <c r="H1420" i="10" l="1"/>
  <c r="K1419" i="10"/>
  <c r="H1421" i="10" l="1"/>
  <c r="K1420" i="10"/>
  <c r="H1422" i="10" l="1"/>
  <c r="K1421" i="10"/>
  <c r="H1423" i="10" l="1"/>
  <c r="K1422" i="10"/>
  <c r="H1424" i="10" l="1"/>
  <c r="K1423" i="10"/>
  <c r="H1425" i="10" l="1"/>
  <c r="K1424" i="10"/>
  <c r="H1426" i="10" l="1"/>
  <c r="K1425" i="10"/>
  <c r="H1427" i="10" l="1"/>
  <c r="K1426" i="10"/>
  <c r="H1428" i="10" l="1"/>
  <c r="K1427" i="10"/>
  <c r="H1429" i="10" l="1"/>
  <c r="K1428" i="10"/>
  <c r="H1430" i="10" l="1"/>
  <c r="K1429" i="10"/>
  <c r="H1431" i="10" l="1"/>
  <c r="K1430" i="10"/>
  <c r="H1432" i="10" l="1"/>
  <c r="K1431" i="10"/>
  <c r="H1433" i="10" l="1"/>
  <c r="K1432" i="10"/>
  <c r="H1434" i="10" l="1"/>
  <c r="K1433" i="10"/>
  <c r="H1435" i="10" l="1"/>
  <c r="K1434" i="10"/>
  <c r="H1436" i="10" l="1"/>
  <c r="K1435" i="10"/>
  <c r="H1437" i="10" l="1"/>
  <c r="K1436" i="10"/>
  <c r="H1438" i="10" l="1"/>
  <c r="K1437" i="10"/>
  <c r="H1439" i="10" l="1"/>
  <c r="K1438" i="10"/>
  <c r="H1440" i="10" l="1"/>
  <c r="K1439" i="10"/>
  <c r="H1441" i="10" l="1"/>
  <c r="K1440" i="10"/>
  <c r="H1442" i="10" l="1"/>
  <c r="K1441" i="10"/>
  <c r="H1443" i="10" l="1"/>
  <c r="K1442" i="10"/>
  <c r="H1444" i="10" l="1"/>
  <c r="K1443" i="10"/>
  <c r="H1445" i="10" l="1"/>
  <c r="K1444" i="10"/>
  <c r="H1446" i="10" l="1"/>
  <c r="K1445" i="10"/>
  <c r="H1447" i="10" l="1"/>
  <c r="K1446" i="10"/>
  <c r="H1448" i="10" l="1"/>
  <c r="K1447" i="10"/>
  <c r="H1449" i="10" l="1"/>
  <c r="K1448" i="10"/>
  <c r="H1450" i="10" l="1"/>
  <c r="K1449" i="10"/>
  <c r="H1451" i="10" l="1"/>
  <c r="K1450" i="10"/>
  <c r="H1452" i="10" l="1"/>
  <c r="K1451" i="10"/>
  <c r="H1453" i="10" l="1"/>
  <c r="K1452" i="10"/>
  <c r="H1454" i="10" l="1"/>
  <c r="K1453" i="10"/>
  <c r="H1455" i="10" l="1"/>
  <c r="K1454" i="10"/>
  <c r="H1456" i="10" l="1"/>
  <c r="K1455" i="10"/>
  <c r="H1457" i="10" l="1"/>
  <c r="K1456" i="10"/>
  <c r="H1458" i="10" l="1"/>
  <c r="K1457" i="10"/>
  <c r="H1459" i="10" l="1"/>
  <c r="K1458" i="10"/>
  <c r="H1460" i="10" l="1"/>
  <c r="K1459" i="10"/>
  <c r="H1461" i="10" l="1"/>
  <c r="K1460" i="10"/>
  <c r="H1462" i="10" l="1"/>
  <c r="K1461" i="10"/>
  <c r="H1463" i="10" l="1"/>
  <c r="K1462" i="10"/>
  <c r="H1464" i="10" l="1"/>
  <c r="K1463" i="10"/>
  <c r="H1465" i="10" l="1"/>
  <c r="K1464" i="10"/>
  <c r="H1466" i="10" l="1"/>
  <c r="K1465" i="10"/>
  <c r="H1467" i="10" l="1"/>
  <c r="K1466" i="10"/>
  <c r="H1468" i="10" l="1"/>
  <c r="K1467" i="10"/>
  <c r="H1469" i="10" l="1"/>
  <c r="K1468" i="10"/>
  <c r="H1470" i="10" l="1"/>
  <c r="K1469" i="10"/>
  <c r="H1471" i="10" l="1"/>
  <c r="K1470" i="10"/>
  <c r="H1472" i="10" l="1"/>
  <c r="K1471" i="10"/>
  <c r="H1473" i="10" l="1"/>
  <c r="K1472" i="10"/>
  <c r="H1474" i="10" l="1"/>
  <c r="K1473" i="10"/>
  <c r="H1475" i="10" l="1"/>
  <c r="K1474" i="10"/>
  <c r="H1476" i="10" l="1"/>
  <c r="K1475" i="10"/>
  <c r="H1477" i="10" l="1"/>
  <c r="K1476" i="10"/>
  <c r="H1478" i="10" l="1"/>
  <c r="K1477" i="10"/>
  <c r="H1479" i="10" l="1"/>
  <c r="K1478" i="10"/>
  <c r="H1480" i="10" l="1"/>
  <c r="K1479" i="10"/>
  <c r="H1481" i="10" l="1"/>
  <c r="K1480" i="10"/>
  <c r="H1482" i="10" l="1"/>
  <c r="K1481" i="10"/>
  <c r="H1483" i="10" l="1"/>
  <c r="K1482" i="10"/>
  <c r="H1484" i="10" l="1"/>
  <c r="K1483" i="10"/>
  <c r="H1485" i="10" l="1"/>
  <c r="K1484" i="10"/>
  <c r="H1486" i="10" l="1"/>
  <c r="K1485" i="10"/>
  <c r="H1487" i="10" l="1"/>
  <c r="K1486" i="10"/>
  <c r="H1488" i="10" l="1"/>
  <c r="K1487" i="10"/>
  <c r="H1489" i="10" l="1"/>
  <c r="K1488" i="10"/>
  <c r="H1490" i="10" l="1"/>
  <c r="K1489" i="10"/>
  <c r="H1491" i="10" l="1"/>
  <c r="K1490" i="10"/>
  <c r="H1492" i="10" l="1"/>
  <c r="K1491" i="10"/>
  <c r="H1493" i="10" l="1"/>
  <c r="K1492" i="10"/>
  <c r="H1494" i="10" l="1"/>
  <c r="K1493" i="10"/>
  <c r="H1495" i="10" l="1"/>
  <c r="K1494" i="10"/>
  <c r="H1496" i="10" l="1"/>
  <c r="K1495" i="10"/>
  <c r="H1497" i="10" l="1"/>
  <c r="K1496" i="10"/>
  <c r="H1498" i="10" l="1"/>
  <c r="K1497" i="10"/>
  <c r="H1499" i="10" l="1"/>
  <c r="K1498" i="10"/>
  <c r="H1500" i="10" l="1"/>
  <c r="K1499" i="10"/>
  <c r="H1501" i="10" l="1"/>
  <c r="K1500" i="10"/>
  <c r="H1502" i="10" l="1"/>
  <c r="K1501" i="10"/>
  <c r="H1503" i="10" l="1"/>
  <c r="K1502" i="10"/>
  <c r="H1504" i="10" l="1"/>
  <c r="K1503" i="10"/>
  <c r="H1505" i="10" l="1"/>
  <c r="K1504" i="10"/>
  <c r="H1506" i="10" l="1"/>
  <c r="K1505" i="10"/>
  <c r="H1507" i="10" l="1"/>
  <c r="K1506" i="10"/>
  <c r="H1508" i="10" l="1"/>
  <c r="K1507" i="10"/>
  <c r="H1509" i="10" l="1"/>
  <c r="K1508" i="10"/>
  <c r="H1510" i="10" l="1"/>
  <c r="K1509" i="10"/>
  <c r="H1511" i="10" l="1"/>
  <c r="K1510" i="10"/>
  <c r="H1512" i="10" l="1"/>
  <c r="K1511" i="10"/>
  <c r="H1513" i="10" l="1"/>
  <c r="K1512" i="10"/>
  <c r="H1514" i="10" l="1"/>
  <c r="K1513" i="10"/>
  <c r="H1515" i="10" l="1"/>
  <c r="K1514" i="10"/>
  <c r="H1516" i="10" l="1"/>
  <c r="K1515" i="10"/>
  <c r="H1517" i="10" l="1"/>
  <c r="K1516" i="10"/>
  <c r="H1518" i="10" l="1"/>
  <c r="K1517" i="10"/>
  <c r="H1519" i="10" l="1"/>
  <c r="K1518" i="10"/>
  <c r="H1520" i="10" l="1"/>
  <c r="K1519" i="10"/>
  <c r="H1521" i="10" l="1"/>
  <c r="K1520" i="10"/>
  <c r="H1522" i="10" l="1"/>
  <c r="K1521" i="10"/>
  <c r="H1523" i="10" l="1"/>
  <c r="K1522" i="10"/>
  <c r="H1524" i="10" l="1"/>
  <c r="K1523" i="10"/>
  <c r="H1525" i="10" l="1"/>
  <c r="K1524" i="10"/>
  <c r="H1526" i="10" l="1"/>
  <c r="K1525" i="10"/>
  <c r="H1527" i="10" l="1"/>
  <c r="K1526" i="10"/>
  <c r="H1528" i="10" l="1"/>
  <c r="K1527" i="10"/>
  <c r="H1529" i="10" l="1"/>
  <c r="K1528" i="10"/>
  <c r="H1530" i="10" l="1"/>
  <c r="K1529" i="10"/>
  <c r="H1531" i="10" l="1"/>
  <c r="K1530" i="10"/>
  <c r="H1532" i="10" l="1"/>
  <c r="K1531" i="10"/>
  <c r="H1533" i="10" l="1"/>
  <c r="K1532" i="10"/>
  <c r="H1534" i="10" l="1"/>
  <c r="K1533" i="10"/>
  <c r="H1535" i="10" l="1"/>
  <c r="K1534" i="10"/>
  <c r="H1536" i="10" l="1"/>
  <c r="K1535" i="10"/>
  <c r="H1537" i="10" l="1"/>
  <c r="K1536" i="10"/>
  <c r="H1538" i="10" l="1"/>
  <c r="K1537" i="10"/>
  <c r="H1539" i="10" l="1"/>
  <c r="K1538" i="10"/>
  <c r="H1540" i="10" l="1"/>
  <c r="K1539" i="10"/>
  <c r="H1541" i="10" l="1"/>
  <c r="K1540" i="10"/>
  <c r="H1542" i="10" l="1"/>
  <c r="K1541" i="10"/>
  <c r="H1543" i="10" l="1"/>
  <c r="K1542" i="10"/>
  <c r="H1544" i="10" l="1"/>
  <c r="K1543" i="10"/>
  <c r="H1545" i="10" l="1"/>
  <c r="K1544" i="10"/>
  <c r="H1546" i="10" l="1"/>
  <c r="K1545" i="10"/>
  <c r="H1547" i="10" l="1"/>
  <c r="K1546" i="10"/>
  <c r="H1548" i="10" l="1"/>
  <c r="K1547" i="10"/>
  <c r="H1549" i="10" l="1"/>
  <c r="K1548" i="10"/>
  <c r="H1550" i="10" l="1"/>
  <c r="K1549" i="10"/>
  <c r="H1551" i="10" l="1"/>
  <c r="K1550" i="10"/>
  <c r="H1552" i="10" l="1"/>
  <c r="K1551" i="10"/>
  <c r="H1553" i="10" l="1"/>
  <c r="K1552" i="10"/>
  <c r="H1554" i="10" l="1"/>
  <c r="K1553" i="10"/>
  <c r="H1555" i="10" l="1"/>
  <c r="K1554" i="10"/>
  <c r="H1556" i="10" l="1"/>
  <c r="K1555" i="10"/>
  <c r="H1557" i="10" l="1"/>
  <c r="K1556" i="10"/>
  <c r="H1558" i="10" l="1"/>
  <c r="K1557" i="10"/>
  <c r="H1559" i="10" l="1"/>
  <c r="K1558" i="10"/>
  <c r="H1560" i="10" l="1"/>
  <c r="K1559" i="10"/>
  <c r="H1561" i="10" l="1"/>
  <c r="K1560" i="10"/>
  <c r="H1562" i="10" l="1"/>
  <c r="K1561" i="10"/>
  <c r="H1563" i="10" l="1"/>
  <c r="K1562" i="10"/>
  <c r="H1564" i="10" l="1"/>
  <c r="K1563" i="10"/>
  <c r="H1565" i="10" l="1"/>
  <c r="K1564" i="10"/>
  <c r="H1566" i="10" l="1"/>
  <c r="K1565" i="10"/>
  <c r="H1567" i="10" l="1"/>
  <c r="K1566" i="10"/>
  <c r="H1568" i="10" l="1"/>
  <c r="K1567" i="10"/>
  <c r="H1569" i="10" l="1"/>
  <c r="K1568" i="10"/>
  <c r="H1570" i="10" l="1"/>
  <c r="K1569" i="10"/>
  <c r="H1571" i="10" l="1"/>
  <c r="K1570" i="10"/>
  <c r="H1572" i="10" l="1"/>
  <c r="K1571" i="10"/>
  <c r="H1573" i="10" l="1"/>
  <c r="K1572" i="10"/>
  <c r="H1574" i="10" l="1"/>
  <c r="K1573" i="10"/>
  <c r="H1575" i="10" l="1"/>
  <c r="K1574" i="10"/>
  <c r="H1576" i="10" l="1"/>
  <c r="K1575" i="10"/>
  <c r="H1577" i="10" l="1"/>
  <c r="K1576" i="10"/>
  <c r="H1578" i="10" l="1"/>
  <c r="K1577" i="10"/>
  <c r="H1579" i="10" l="1"/>
  <c r="K1578" i="10"/>
  <c r="H1580" i="10" l="1"/>
  <c r="K1579" i="10"/>
  <c r="H1581" i="10" l="1"/>
  <c r="K1580" i="10"/>
  <c r="H1582" i="10" l="1"/>
  <c r="K1581" i="10"/>
  <c r="H1583" i="10" l="1"/>
  <c r="K1582" i="10"/>
  <c r="H1584" i="10" l="1"/>
  <c r="K1583" i="10"/>
  <c r="H1585" i="10" l="1"/>
  <c r="K1584" i="10"/>
  <c r="H1586" i="10" l="1"/>
  <c r="K1585" i="10"/>
  <c r="H1587" i="10" l="1"/>
  <c r="K1586" i="10"/>
  <c r="H1588" i="10" l="1"/>
  <c r="K1587" i="10"/>
  <c r="H1589" i="10" l="1"/>
  <c r="K1588" i="10"/>
  <c r="H1590" i="10" l="1"/>
  <c r="K1589" i="10"/>
  <c r="H1591" i="10" l="1"/>
  <c r="K1590" i="10"/>
  <c r="H1592" i="10" l="1"/>
  <c r="K1591" i="10"/>
  <c r="H1593" i="10" l="1"/>
  <c r="K1592" i="10"/>
  <c r="H1594" i="10" l="1"/>
  <c r="K1593" i="10"/>
  <c r="H1595" i="10" l="1"/>
  <c r="K1594" i="10"/>
  <c r="H1596" i="10" l="1"/>
  <c r="K1595" i="10"/>
  <c r="H1597" i="10" l="1"/>
  <c r="K1596" i="10"/>
  <c r="H1598" i="10" l="1"/>
  <c r="K1597" i="10"/>
  <c r="H1599" i="10" l="1"/>
  <c r="K1598" i="10"/>
  <c r="H1600" i="10" l="1"/>
  <c r="K1599" i="10"/>
  <c r="H1601" i="10" l="1"/>
  <c r="K1600" i="10"/>
  <c r="H1602" i="10" l="1"/>
  <c r="K1601" i="10"/>
  <c r="H1603" i="10" l="1"/>
  <c r="K1602" i="10"/>
  <c r="H1604" i="10" l="1"/>
  <c r="K1603" i="10"/>
  <c r="H1605" i="10" l="1"/>
  <c r="K1604" i="10"/>
  <c r="H1606" i="10" l="1"/>
  <c r="K1605" i="10"/>
  <c r="H1607" i="10" l="1"/>
  <c r="K1606" i="10"/>
  <c r="H1608" i="10" l="1"/>
  <c r="K1607" i="10"/>
  <c r="H1609" i="10" l="1"/>
  <c r="K1608" i="10"/>
  <c r="H1610" i="10" l="1"/>
  <c r="K1609" i="10"/>
  <c r="H1611" i="10" l="1"/>
  <c r="K1610" i="10"/>
  <c r="H1612" i="10" l="1"/>
  <c r="K1611" i="10"/>
  <c r="H1613" i="10" l="1"/>
  <c r="K1612" i="10"/>
  <c r="H1614" i="10" l="1"/>
  <c r="K1613" i="10"/>
  <c r="H1615" i="10" l="1"/>
  <c r="K1614" i="10"/>
  <c r="H1616" i="10" l="1"/>
  <c r="K1615" i="10"/>
  <c r="H1617" i="10" l="1"/>
  <c r="K1616" i="10"/>
  <c r="H1618" i="10" l="1"/>
  <c r="K1617" i="10"/>
  <c r="H1619" i="10" l="1"/>
  <c r="K1618" i="10"/>
  <c r="H1620" i="10" l="1"/>
  <c r="K1619" i="10"/>
  <c r="H1621" i="10" l="1"/>
  <c r="K1620" i="10"/>
  <c r="H1622" i="10" l="1"/>
  <c r="K1621" i="10"/>
  <c r="H1623" i="10" l="1"/>
  <c r="K1622" i="10"/>
  <c r="H1624" i="10" l="1"/>
  <c r="K1623" i="10"/>
  <c r="H1625" i="10" l="1"/>
  <c r="K1624" i="10"/>
  <c r="H1626" i="10" l="1"/>
  <c r="K1625" i="10"/>
  <c r="H1627" i="10" l="1"/>
  <c r="K1626" i="10"/>
  <c r="H1628" i="10" l="1"/>
  <c r="K1627" i="10"/>
  <c r="H1629" i="10" l="1"/>
  <c r="K1628" i="10"/>
  <c r="H1630" i="10" l="1"/>
  <c r="K1629" i="10"/>
  <c r="H1631" i="10" l="1"/>
  <c r="K1630" i="10"/>
  <c r="H1632" i="10" l="1"/>
  <c r="K1631" i="10"/>
  <c r="H1633" i="10" l="1"/>
  <c r="K1632" i="10"/>
  <c r="H1634" i="10" l="1"/>
  <c r="K1633" i="10"/>
  <c r="H1635" i="10" l="1"/>
  <c r="K1634" i="10"/>
  <c r="H1636" i="10" l="1"/>
  <c r="K1635" i="10"/>
  <c r="H1637" i="10" l="1"/>
  <c r="K1636" i="10"/>
  <c r="H1638" i="10" l="1"/>
  <c r="K1637" i="10"/>
  <c r="H1639" i="10" l="1"/>
  <c r="K1638" i="10"/>
  <c r="H1640" i="10" l="1"/>
  <c r="K1639" i="10"/>
  <c r="H1641" i="10" l="1"/>
  <c r="K1640" i="10"/>
  <c r="H1642" i="10" l="1"/>
  <c r="K1641" i="10"/>
  <c r="H1643" i="10" l="1"/>
  <c r="K1642" i="10"/>
  <c r="H1644" i="10" l="1"/>
  <c r="K1643" i="10"/>
  <c r="H1645" i="10" l="1"/>
  <c r="K1644" i="10"/>
  <c r="H1646" i="10" l="1"/>
  <c r="K1645" i="10"/>
  <c r="H1647" i="10" l="1"/>
  <c r="K1646" i="10"/>
  <c r="H1648" i="10" l="1"/>
  <c r="K1647" i="10"/>
  <c r="H1649" i="10" l="1"/>
  <c r="K1648" i="10"/>
  <c r="H1650" i="10" l="1"/>
  <c r="K1649" i="10"/>
  <c r="H1651" i="10" l="1"/>
  <c r="K1650" i="10"/>
  <c r="H1652" i="10" l="1"/>
  <c r="K1651" i="10"/>
  <c r="H1653" i="10" l="1"/>
  <c r="K1652" i="10"/>
  <c r="H1654" i="10" l="1"/>
  <c r="K1653" i="10"/>
  <c r="H1655" i="10" l="1"/>
  <c r="K1654" i="10"/>
  <c r="H1656" i="10" l="1"/>
  <c r="K1655" i="10"/>
  <c r="H1657" i="10" l="1"/>
  <c r="K1656" i="10"/>
  <c r="H1658" i="10" l="1"/>
  <c r="K1657" i="10"/>
  <c r="H1659" i="10" l="1"/>
  <c r="K1658" i="10"/>
  <c r="H1660" i="10" l="1"/>
  <c r="K1659" i="10"/>
  <c r="H1661" i="10" l="1"/>
  <c r="K1660" i="10"/>
  <c r="H1662" i="10" l="1"/>
  <c r="K1661" i="10"/>
  <c r="H1663" i="10" l="1"/>
  <c r="K1662" i="10"/>
  <c r="H1664" i="10" l="1"/>
  <c r="K1663" i="10"/>
  <c r="H1665" i="10" l="1"/>
  <c r="K1664" i="10"/>
  <c r="H1666" i="10" l="1"/>
  <c r="K1665" i="10"/>
  <c r="H1667" i="10" l="1"/>
  <c r="K1666" i="10"/>
  <c r="H1668" i="10" l="1"/>
  <c r="K1667" i="10"/>
  <c r="H1669" i="10" l="1"/>
  <c r="K1668" i="10"/>
  <c r="H1670" i="10" l="1"/>
  <c r="K1669" i="10"/>
  <c r="H1671" i="10" l="1"/>
  <c r="K1670" i="10"/>
  <c r="H1672" i="10" l="1"/>
  <c r="K1671" i="10"/>
  <c r="H1673" i="10" l="1"/>
  <c r="K1672" i="10"/>
  <c r="H1674" i="10" l="1"/>
  <c r="K1673" i="10"/>
  <c r="H1675" i="10" l="1"/>
  <c r="K1674" i="10"/>
  <c r="H1676" i="10" l="1"/>
  <c r="K1675" i="10"/>
  <c r="H1677" i="10" l="1"/>
  <c r="K1676" i="10"/>
  <c r="H1678" i="10" l="1"/>
  <c r="K1677" i="10"/>
  <c r="H1679" i="10" l="1"/>
  <c r="K1678" i="10"/>
  <c r="H1680" i="10" l="1"/>
  <c r="K1679" i="10"/>
  <c r="H1681" i="10" l="1"/>
  <c r="K1680" i="10"/>
  <c r="H1682" i="10" l="1"/>
  <c r="K1681" i="10"/>
  <c r="H1683" i="10" l="1"/>
  <c r="K1682" i="10"/>
  <c r="H1684" i="10" l="1"/>
  <c r="K1683" i="10"/>
  <c r="H1685" i="10" l="1"/>
  <c r="K1684" i="10"/>
  <c r="H1686" i="10" l="1"/>
  <c r="K1685" i="10"/>
  <c r="H1687" i="10" l="1"/>
  <c r="K1686" i="10"/>
  <c r="H1688" i="10" l="1"/>
  <c r="K1687" i="10"/>
  <c r="H1689" i="10" l="1"/>
  <c r="K1688" i="10"/>
  <c r="H1690" i="10" l="1"/>
  <c r="K1689" i="10"/>
  <c r="H1691" i="10" l="1"/>
  <c r="K1690" i="10"/>
  <c r="H1692" i="10" l="1"/>
  <c r="K1691" i="10"/>
  <c r="H1693" i="10" l="1"/>
  <c r="K1692" i="10"/>
  <c r="H1694" i="10" l="1"/>
  <c r="K1693" i="10"/>
  <c r="H1695" i="10" l="1"/>
  <c r="K1694" i="10"/>
  <c r="H1696" i="10" l="1"/>
  <c r="K1695" i="10"/>
  <c r="H1697" i="10" l="1"/>
  <c r="K1696" i="10"/>
  <c r="H1698" i="10" l="1"/>
  <c r="K1697" i="10"/>
  <c r="H1699" i="10" l="1"/>
  <c r="K1698" i="10"/>
  <c r="H1700" i="10" l="1"/>
  <c r="K1699" i="10"/>
  <c r="H1701" i="10" l="1"/>
  <c r="K1700" i="10"/>
  <c r="H1702" i="10" l="1"/>
  <c r="K1701" i="10"/>
  <c r="H1703" i="10" l="1"/>
  <c r="K1702" i="10"/>
  <c r="H1704" i="10" l="1"/>
  <c r="K1703" i="10"/>
  <c r="H1705" i="10" l="1"/>
  <c r="K1704" i="10"/>
  <c r="H1706" i="10" l="1"/>
  <c r="K1705" i="10"/>
  <c r="H1707" i="10" l="1"/>
  <c r="K1706" i="10"/>
  <c r="H1708" i="10" l="1"/>
  <c r="K1707" i="10"/>
  <c r="H1709" i="10" l="1"/>
  <c r="K1708" i="10"/>
  <c r="H1710" i="10" l="1"/>
  <c r="K1709" i="10"/>
  <c r="H1711" i="10" l="1"/>
  <c r="K1710" i="10"/>
  <c r="H1712" i="10" l="1"/>
  <c r="K1711" i="10"/>
  <c r="H1713" i="10" l="1"/>
  <c r="K1712" i="10"/>
  <c r="H1714" i="10" l="1"/>
  <c r="K1713" i="10"/>
  <c r="H1715" i="10" l="1"/>
  <c r="K1714" i="10"/>
  <c r="H1716" i="10" l="1"/>
  <c r="K1715" i="10"/>
  <c r="H1717" i="10" l="1"/>
  <c r="K1716" i="10"/>
  <c r="H1718" i="10" l="1"/>
  <c r="K1717" i="10"/>
  <c r="H1719" i="10" l="1"/>
  <c r="K1718" i="10"/>
  <c r="H1720" i="10" l="1"/>
  <c r="K1719" i="10"/>
  <c r="H1721" i="10" l="1"/>
  <c r="K1720" i="10"/>
  <c r="H1722" i="10" l="1"/>
  <c r="K1721" i="10"/>
  <c r="H1723" i="10" l="1"/>
  <c r="K1722" i="10"/>
  <c r="H1724" i="10" l="1"/>
  <c r="K1723" i="10"/>
  <c r="H1725" i="10" l="1"/>
  <c r="K1724" i="10"/>
  <c r="H1726" i="10" l="1"/>
  <c r="K1725" i="10"/>
  <c r="H1727" i="10" l="1"/>
  <c r="K1726" i="10"/>
  <c r="H1728" i="10" l="1"/>
  <c r="K1727" i="10"/>
  <c r="H1729" i="10" l="1"/>
  <c r="K1728" i="10"/>
  <c r="H1730" i="10" l="1"/>
  <c r="K1729" i="10"/>
  <c r="H1731" i="10" l="1"/>
  <c r="K1730" i="10"/>
  <c r="H1732" i="10" l="1"/>
  <c r="K1731" i="10"/>
  <c r="H1733" i="10" l="1"/>
  <c r="K1732" i="10"/>
  <c r="H1734" i="10" l="1"/>
  <c r="K1733" i="10"/>
  <c r="H1735" i="10" l="1"/>
  <c r="K1734" i="10"/>
  <c r="H1736" i="10" l="1"/>
  <c r="K1735" i="10"/>
  <c r="H1737" i="10" l="1"/>
  <c r="K1736" i="10"/>
  <c r="H1738" i="10" l="1"/>
  <c r="K1737" i="10"/>
  <c r="H1739" i="10" l="1"/>
  <c r="K1738" i="10"/>
  <c r="H1740" i="10" l="1"/>
  <c r="K1739" i="10"/>
  <c r="H1741" i="10" l="1"/>
  <c r="K1740" i="10"/>
  <c r="H1742" i="10" l="1"/>
  <c r="K1741" i="10"/>
  <c r="H1743" i="10" l="1"/>
  <c r="K1742" i="10"/>
  <c r="H1744" i="10" l="1"/>
  <c r="K1743" i="10"/>
  <c r="H1745" i="10" l="1"/>
  <c r="K1744" i="10"/>
  <c r="H1746" i="10" l="1"/>
  <c r="K1745" i="10"/>
  <c r="H1747" i="10" l="1"/>
  <c r="K1746" i="10"/>
  <c r="H1748" i="10" l="1"/>
  <c r="K1747" i="10"/>
  <c r="H1749" i="10" l="1"/>
  <c r="K1748" i="10"/>
  <c r="H1750" i="10" l="1"/>
  <c r="K1749" i="10"/>
  <c r="H1751" i="10" l="1"/>
  <c r="K1750" i="10"/>
  <c r="H1752" i="10" l="1"/>
  <c r="K1751" i="10"/>
  <c r="H1753" i="10" l="1"/>
  <c r="K1752" i="10"/>
  <c r="H1754" i="10" l="1"/>
  <c r="K1753" i="10"/>
  <c r="H1755" i="10" l="1"/>
  <c r="K1754" i="10"/>
  <c r="H1756" i="10" l="1"/>
  <c r="K1755" i="10"/>
  <c r="H1757" i="10" l="1"/>
  <c r="K1756" i="10"/>
  <c r="H1758" i="10" l="1"/>
  <c r="K1757" i="10"/>
  <c r="H1759" i="10" l="1"/>
  <c r="K1758" i="10"/>
  <c r="H1760" i="10" l="1"/>
  <c r="K1759" i="10"/>
  <c r="H1761" i="10" l="1"/>
  <c r="K1760" i="10"/>
  <c r="H1762" i="10" l="1"/>
  <c r="K1761" i="10"/>
  <c r="H1763" i="10" l="1"/>
  <c r="K1762" i="10"/>
  <c r="H1764" i="10" l="1"/>
  <c r="K1763" i="10"/>
  <c r="H1765" i="10" l="1"/>
  <c r="K1764" i="10"/>
  <c r="H1766" i="10" l="1"/>
  <c r="K1765" i="10"/>
  <c r="H1767" i="10" l="1"/>
  <c r="K1766" i="10"/>
  <c r="H1768" i="10" l="1"/>
  <c r="K1767" i="10"/>
  <c r="H1769" i="10" l="1"/>
  <c r="K1768" i="10"/>
  <c r="H1770" i="10" l="1"/>
  <c r="K1769" i="10"/>
  <c r="H1771" i="10" l="1"/>
  <c r="K1770" i="10"/>
  <c r="H1772" i="10" l="1"/>
  <c r="K1771" i="10"/>
  <c r="H1773" i="10" l="1"/>
  <c r="K1772" i="10"/>
  <c r="H1774" i="10" l="1"/>
  <c r="K1773" i="10"/>
  <c r="H1775" i="10" l="1"/>
  <c r="K1774" i="10"/>
  <c r="H1776" i="10" l="1"/>
  <c r="K1775" i="10"/>
  <c r="H1777" i="10" l="1"/>
  <c r="K1776" i="10"/>
  <c r="H1778" i="10" l="1"/>
  <c r="K1777" i="10"/>
  <c r="H1779" i="10" l="1"/>
  <c r="K1778" i="10"/>
  <c r="H1780" i="10" l="1"/>
  <c r="K1779" i="10"/>
  <c r="H1781" i="10" l="1"/>
  <c r="K1780" i="10"/>
  <c r="H1782" i="10" l="1"/>
  <c r="K1781" i="10"/>
  <c r="H1783" i="10" l="1"/>
  <c r="K1782" i="10"/>
  <c r="H1784" i="10" l="1"/>
  <c r="K1783" i="10"/>
  <c r="H1785" i="10" l="1"/>
  <c r="K1784" i="10"/>
  <c r="H1786" i="10" l="1"/>
  <c r="K1785" i="10"/>
  <c r="H1787" i="10" l="1"/>
  <c r="K1786" i="10"/>
  <c r="H1788" i="10" l="1"/>
  <c r="K1787" i="10"/>
  <c r="H1789" i="10" l="1"/>
  <c r="K1788" i="10"/>
  <c r="H1790" i="10" l="1"/>
  <c r="K1789" i="10"/>
  <c r="H1791" i="10" l="1"/>
  <c r="K1790" i="10"/>
  <c r="H1792" i="10" l="1"/>
  <c r="K1791" i="10"/>
  <c r="H1793" i="10" l="1"/>
  <c r="K1792" i="10"/>
  <c r="H1794" i="10" l="1"/>
  <c r="K1793" i="10"/>
  <c r="H1795" i="10" l="1"/>
  <c r="K1794" i="10"/>
  <c r="H1796" i="10" l="1"/>
  <c r="K1795" i="10"/>
  <c r="H1797" i="10" l="1"/>
  <c r="K1796" i="10"/>
  <c r="H1798" i="10" l="1"/>
  <c r="K1797" i="10"/>
  <c r="H1799" i="10" l="1"/>
  <c r="K1798" i="10"/>
  <c r="H1800" i="10" l="1"/>
  <c r="K1799" i="10"/>
  <c r="H1801" i="10" l="1"/>
  <c r="K1800" i="10"/>
  <c r="H1802" i="10" l="1"/>
  <c r="K1801" i="10"/>
  <c r="H1803" i="10" l="1"/>
  <c r="K1802" i="10"/>
  <c r="H1804" i="10" l="1"/>
  <c r="K1803" i="10"/>
  <c r="H1805" i="10" l="1"/>
  <c r="K1804" i="10"/>
  <c r="H1806" i="10" l="1"/>
  <c r="K1805" i="10"/>
  <c r="H1807" i="10" l="1"/>
  <c r="K1806" i="10"/>
  <c r="H1808" i="10" l="1"/>
  <c r="K1807" i="10"/>
  <c r="H1809" i="10" l="1"/>
  <c r="K1808" i="10"/>
  <c r="H1810" i="10" l="1"/>
  <c r="K1809" i="10"/>
  <c r="H1811" i="10" l="1"/>
  <c r="K1810" i="10"/>
  <c r="H1812" i="10" l="1"/>
  <c r="K1811" i="10"/>
  <c r="H1813" i="10" l="1"/>
  <c r="K1812" i="10"/>
  <c r="H1814" i="10" l="1"/>
  <c r="K1813" i="10"/>
  <c r="H1815" i="10" l="1"/>
  <c r="K1814" i="10"/>
  <c r="H1816" i="10" l="1"/>
  <c r="K1815" i="10"/>
  <c r="H1817" i="10" l="1"/>
  <c r="K1816" i="10"/>
  <c r="H1818" i="10" l="1"/>
  <c r="K1817" i="10"/>
  <c r="H1819" i="10" l="1"/>
  <c r="K1818" i="10"/>
  <c r="H1820" i="10" l="1"/>
  <c r="K1819" i="10"/>
  <c r="H1821" i="10" l="1"/>
  <c r="K1820" i="10"/>
  <c r="H1822" i="10" l="1"/>
  <c r="K1821" i="10"/>
  <c r="H1823" i="10" l="1"/>
  <c r="K1822" i="10"/>
  <c r="H1824" i="10" l="1"/>
  <c r="K1823" i="10"/>
  <c r="H1825" i="10" l="1"/>
  <c r="K1824" i="10"/>
  <c r="H1826" i="10" l="1"/>
  <c r="K1825" i="10"/>
  <c r="H1827" i="10" l="1"/>
  <c r="K1826" i="10"/>
  <c r="H1828" i="10" l="1"/>
  <c r="K1827" i="10"/>
  <c r="H1829" i="10" l="1"/>
  <c r="K1828" i="10"/>
  <c r="H1830" i="10" l="1"/>
  <c r="K1829" i="10"/>
  <c r="H1831" i="10" l="1"/>
  <c r="K1830" i="10"/>
  <c r="H1832" i="10" l="1"/>
  <c r="K1831" i="10"/>
  <c r="H1833" i="10" l="1"/>
  <c r="K1832" i="10"/>
  <c r="H1834" i="10" l="1"/>
  <c r="K1833" i="10"/>
  <c r="H1835" i="10" l="1"/>
  <c r="K1834" i="10"/>
  <c r="H1836" i="10" l="1"/>
  <c r="K1835" i="10"/>
  <c r="H1837" i="10" l="1"/>
  <c r="K1836" i="10"/>
  <c r="H1838" i="10" l="1"/>
  <c r="K1837" i="10"/>
  <c r="H1839" i="10" l="1"/>
  <c r="K1838" i="10"/>
  <c r="H1840" i="10" l="1"/>
  <c r="K1839" i="10"/>
  <c r="H1841" i="10" l="1"/>
  <c r="K1840" i="10"/>
  <c r="H1842" i="10" l="1"/>
  <c r="K1841" i="10"/>
  <c r="H1843" i="10" l="1"/>
  <c r="K1842" i="10"/>
  <c r="H1844" i="10" l="1"/>
  <c r="K1843" i="10"/>
  <c r="H1845" i="10" l="1"/>
  <c r="K1844" i="10"/>
  <c r="H1846" i="10" l="1"/>
  <c r="K1845" i="10"/>
  <c r="H1847" i="10" l="1"/>
  <c r="K1846" i="10"/>
  <c r="H1848" i="10" l="1"/>
  <c r="K1847" i="10"/>
  <c r="H1849" i="10" l="1"/>
  <c r="K1848" i="10"/>
  <c r="H1850" i="10" l="1"/>
  <c r="K1849" i="10"/>
  <c r="H1851" i="10" l="1"/>
  <c r="K1850" i="10"/>
  <c r="H1852" i="10" l="1"/>
  <c r="K1851" i="10"/>
  <c r="H1853" i="10" l="1"/>
  <c r="K1852" i="10"/>
  <c r="H1854" i="10" l="1"/>
  <c r="K1853" i="10"/>
  <c r="H1855" i="10" l="1"/>
  <c r="K1854" i="10"/>
  <c r="H1856" i="10" l="1"/>
  <c r="K1855" i="10"/>
  <c r="H1857" i="10" l="1"/>
  <c r="K1856" i="10"/>
  <c r="H1858" i="10" l="1"/>
  <c r="K1857" i="10"/>
  <c r="H1859" i="10" l="1"/>
  <c r="K1858" i="10"/>
  <c r="H1860" i="10" l="1"/>
  <c r="K1859" i="10"/>
  <c r="H1861" i="10" l="1"/>
  <c r="K1860" i="10"/>
  <c r="H1862" i="10" l="1"/>
  <c r="K1861" i="10"/>
  <c r="H1863" i="10" l="1"/>
  <c r="K1862" i="10"/>
  <c r="H1864" i="10" l="1"/>
  <c r="K1863" i="10"/>
  <c r="H1865" i="10" l="1"/>
  <c r="K1864" i="10"/>
  <c r="H1866" i="10" l="1"/>
  <c r="K1865" i="10"/>
  <c r="H1867" i="10" l="1"/>
  <c r="K1866" i="10"/>
  <c r="H1868" i="10" l="1"/>
  <c r="K1867" i="10"/>
  <c r="H1869" i="10" l="1"/>
  <c r="K1868" i="10"/>
  <c r="H1870" i="10" l="1"/>
  <c r="K1869" i="10"/>
  <c r="H1871" i="10" l="1"/>
  <c r="K1870" i="10"/>
  <c r="H1872" i="10" l="1"/>
  <c r="K1871" i="10"/>
  <c r="H1873" i="10" l="1"/>
  <c r="K1872" i="10"/>
  <c r="H1874" i="10" l="1"/>
  <c r="K1873" i="10"/>
  <c r="H1875" i="10" l="1"/>
  <c r="K1874" i="10"/>
  <c r="H1876" i="10" l="1"/>
  <c r="K1875" i="10"/>
  <c r="H1877" i="10" l="1"/>
  <c r="K1876" i="10"/>
  <c r="H1878" i="10" l="1"/>
  <c r="K1877" i="10"/>
  <c r="H1879" i="10" l="1"/>
  <c r="K1878" i="10"/>
  <c r="H1880" i="10" l="1"/>
  <c r="K1879" i="10"/>
  <c r="H1881" i="10" l="1"/>
  <c r="K1880" i="10"/>
  <c r="H1882" i="10" l="1"/>
  <c r="K1881" i="10"/>
  <c r="H1883" i="10" l="1"/>
  <c r="K1882" i="10"/>
  <c r="H1884" i="10" l="1"/>
  <c r="K1883" i="10"/>
  <c r="H1885" i="10" l="1"/>
  <c r="K1884" i="10"/>
  <c r="H1886" i="10" l="1"/>
  <c r="K1885" i="10"/>
  <c r="H1887" i="10" l="1"/>
  <c r="K1886" i="10"/>
  <c r="H1888" i="10" l="1"/>
  <c r="K1887" i="10"/>
  <c r="H1889" i="10" l="1"/>
  <c r="K1888" i="10"/>
  <c r="H1890" i="10" l="1"/>
  <c r="K1889" i="10"/>
  <c r="H1891" i="10" l="1"/>
  <c r="K1890" i="10"/>
  <c r="H1892" i="10" l="1"/>
  <c r="K1891" i="10"/>
  <c r="H1893" i="10" l="1"/>
  <c r="K1892" i="10"/>
  <c r="H1894" i="10" l="1"/>
  <c r="K1893" i="10"/>
  <c r="H1895" i="10" l="1"/>
  <c r="K1894" i="10"/>
  <c r="H1896" i="10" l="1"/>
  <c r="K1895" i="10"/>
  <c r="H1897" i="10" l="1"/>
  <c r="K1896" i="10"/>
  <c r="H1898" i="10" l="1"/>
  <c r="K1897" i="10"/>
  <c r="H1899" i="10" l="1"/>
  <c r="K1898" i="10"/>
  <c r="H1900" i="10" l="1"/>
  <c r="K1899" i="10"/>
  <c r="H1901" i="10" l="1"/>
  <c r="K1900" i="10"/>
  <c r="H1902" i="10" l="1"/>
  <c r="K1901" i="10"/>
  <c r="H1903" i="10" l="1"/>
  <c r="K1902" i="10"/>
  <c r="H1904" i="10" l="1"/>
  <c r="K1903" i="10"/>
  <c r="H1905" i="10" l="1"/>
  <c r="K1904" i="10"/>
  <c r="H1906" i="10" l="1"/>
  <c r="K1905" i="10"/>
  <c r="H1907" i="10" l="1"/>
  <c r="K1906" i="10"/>
  <c r="H1908" i="10" l="1"/>
  <c r="K1907" i="10"/>
  <c r="H1909" i="10" l="1"/>
  <c r="K1908" i="10"/>
  <c r="H1910" i="10" l="1"/>
  <c r="K1909" i="10"/>
  <c r="H1911" i="10" l="1"/>
  <c r="K1910" i="10"/>
  <c r="H1912" i="10" l="1"/>
  <c r="K1911" i="10"/>
  <c r="H1913" i="10" l="1"/>
  <c r="K1912" i="10"/>
  <c r="H1914" i="10" l="1"/>
  <c r="K1913" i="10"/>
  <c r="H1915" i="10" l="1"/>
  <c r="K1914" i="10"/>
  <c r="H1916" i="10" l="1"/>
  <c r="K1915" i="10"/>
  <c r="H1917" i="10" l="1"/>
  <c r="K1916" i="10"/>
  <c r="H1918" i="10" l="1"/>
  <c r="K1917" i="10"/>
  <c r="H1919" i="10" l="1"/>
  <c r="K1918" i="10"/>
  <c r="H1920" i="10" l="1"/>
  <c r="K1919" i="10"/>
  <c r="H1921" i="10" l="1"/>
  <c r="K1920" i="10"/>
  <c r="H1922" i="10" l="1"/>
  <c r="K1921" i="10"/>
  <c r="H1923" i="10" l="1"/>
  <c r="K1922" i="10"/>
  <c r="H1924" i="10" l="1"/>
  <c r="K1923" i="10"/>
  <c r="H1925" i="10" l="1"/>
  <c r="K1924" i="10"/>
  <c r="H1926" i="10" l="1"/>
  <c r="K1925" i="10"/>
  <c r="H1927" i="10" l="1"/>
  <c r="K1926" i="10"/>
  <c r="H1928" i="10" l="1"/>
  <c r="K1927" i="10"/>
  <c r="H1929" i="10" l="1"/>
  <c r="K1928" i="10"/>
  <c r="H1930" i="10" l="1"/>
  <c r="K1929" i="10"/>
  <c r="H1931" i="10" l="1"/>
  <c r="K1930" i="10"/>
  <c r="H1932" i="10" l="1"/>
  <c r="K1931" i="10"/>
  <c r="H1933" i="10" l="1"/>
  <c r="K1932" i="10"/>
  <c r="H1934" i="10" l="1"/>
  <c r="K1933" i="10"/>
  <c r="H1935" i="10" l="1"/>
  <c r="K1934" i="10"/>
  <c r="H1936" i="10" l="1"/>
  <c r="K1935" i="10"/>
  <c r="H1937" i="10" l="1"/>
  <c r="K1936" i="10"/>
  <c r="H1938" i="10" l="1"/>
  <c r="K1937" i="10"/>
  <c r="H1939" i="10" l="1"/>
  <c r="K1938" i="10"/>
  <c r="H1940" i="10" l="1"/>
  <c r="K1939" i="10"/>
  <c r="H1941" i="10" l="1"/>
  <c r="K1940" i="10"/>
  <c r="H1942" i="10" l="1"/>
  <c r="K1941" i="10"/>
  <c r="H1943" i="10" l="1"/>
  <c r="K1942" i="10"/>
  <c r="H1944" i="10" l="1"/>
  <c r="K1943" i="10"/>
  <c r="H1945" i="10" l="1"/>
  <c r="K1944" i="10"/>
  <c r="H1946" i="10" l="1"/>
  <c r="K1945" i="10"/>
  <c r="H1947" i="10" l="1"/>
  <c r="K1946" i="10"/>
  <c r="H1948" i="10" l="1"/>
  <c r="K1947" i="10"/>
  <c r="H1949" i="10" l="1"/>
  <c r="K1948" i="10"/>
  <c r="H1950" i="10" l="1"/>
  <c r="K1949" i="10"/>
  <c r="H1951" i="10" l="1"/>
  <c r="K1950" i="10"/>
  <c r="H1952" i="10" l="1"/>
  <c r="K1951" i="10"/>
  <c r="H1953" i="10" l="1"/>
  <c r="K1952" i="10"/>
  <c r="H1954" i="10" l="1"/>
  <c r="K1953" i="10"/>
  <c r="H1955" i="10" l="1"/>
  <c r="K1954" i="10"/>
  <c r="H1956" i="10" l="1"/>
  <c r="K1955" i="10"/>
  <c r="H1957" i="10" l="1"/>
  <c r="K1956" i="10"/>
  <c r="H1958" i="10" l="1"/>
  <c r="K1957" i="10"/>
  <c r="H1959" i="10" l="1"/>
  <c r="K1958" i="10"/>
  <c r="H1960" i="10" l="1"/>
  <c r="K1959" i="10"/>
  <c r="H1961" i="10" l="1"/>
  <c r="K1960" i="10"/>
  <c r="H1962" i="10" l="1"/>
  <c r="K1961" i="10"/>
  <c r="H1963" i="10" l="1"/>
  <c r="K1962" i="10"/>
  <c r="H1964" i="10" l="1"/>
  <c r="K1963" i="10"/>
  <c r="H1965" i="10" l="1"/>
  <c r="K1964" i="10"/>
  <c r="H1966" i="10" l="1"/>
  <c r="K1965" i="10"/>
  <c r="H1967" i="10" l="1"/>
  <c r="K1966" i="10"/>
  <c r="H1968" i="10" l="1"/>
  <c r="K1967" i="10"/>
  <c r="H1969" i="10" l="1"/>
  <c r="K1968" i="10"/>
  <c r="H1970" i="10" l="1"/>
  <c r="K1969" i="10"/>
  <c r="H1971" i="10" l="1"/>
  <c r="K1970" i="10"/>
  <c r="H1972" i="10" l="1"/>
  <c r="K1971" i="10"/>
  <c r="H1973" i="10" l="1"/>
  <c r="K1972" i="10"/>
  <c r="H1974" i="10" l="1"/>
  <c r="K1973" i="10"/>
  <c r="H1975" i="10" l="1"/>
  <c r="K1974" i="10"/>
  <c r="H1976" i="10" l="1"/>
  <c r="K1975" i="10"/>
  <c r="H1977" i="10" l="1"/>
  <c r="K1976" i="10"/>
  <c r="H1978" i="10" l="1"/>
  <c r="K1977" i="10"/>
  <c r="H1979" i="10" l="1"/>
  <c r="K1978" i="10"/>
  <c r="H1980" i="10" l="1"/>
  <c r="K1979" i="10"/>
  <c r="H1981" i="10" l="1"/>
  <c r="K1980" i="10"/>
  <c r="H1982" i="10" l="1"/>
  <c r="K1981" i="10"/>
  <c r="H1983" i="10" l="1"/>
  <c r="K1982" i="10"/>
  <c r="H1984" i="10" l="1"/>
  <c r="K1983" i="10"/>
  <c r="H1985" i="10" l="1"/>
  <c r="K1984" i="10"/>
  <c r="H1986" i="10" l="1"/>
  <c r="K1985" i="10"/>
  <c r="H1987" i="10" l="1"/>
  <c r="K1986" i="10"/>
  <c r="H1988" i="10" l="1"/>
  <c r="K1987" i="10"/>
  <c r="H1989" i="10" l="1"/>
  <c r="K1988" i="10"/>
  <c r="H1990" i="10" l="1"/>
  <c r="K1989" i="10"/>
  <c r="H1991" i="10" l="1"/>
  <c r="K1990" i="10"/>
  <c r="H1992" i="10" l="1"/>
  <c r="K1991" i="10"/>
  <c r="H1993" i="10" l="1"/>
  <c r="K1992" i="10"/>
  <c r="H1994" i="10" l="1"/>
  <c r="K1993" i="10"/>
  <c r="H1995" i="10" l="1"/>
  <c r="K1994" i="10"/>
  <c r="H1996" i="10" l="1"/>
  <c r="K1995" i="10"/>
  <c r="H1997" i="10" l="1"/>
  <c r="K1996" i="10"/>
  <c r="H1998" i="10" l="1"/>
  <c r="K1997" i="10"/>
  <c r="H1999" i="10" l="1"/>
  <c r="K1998" i="10"/>
  <c r="H2000" i="10" l="1"/>
  <c r="K1999" i="10"/>
  <c r="H2001" i="10" l="1"/>
  <c r="K2000" i="10"/>
  <c r="H2002" i="10" l="1"/>
  <c r="K2001" i="10"/>
  <c r="H2003" i="10" l="1"/>
  <c r="K2002" i="10"/>
  <c r="H2004" i="10" l="1"/>
  <c r="K2003" i="10"/>
  <c r="H2005" i="10" l="1"/>
  <c r="K2004" i="10"/>
  <c r="H2006" i="10" l="1"/>
  <c r="K2005" i="10"/>
  <c r="H2007" i="10" l="1"/>
  <c r="K2006" i="10"/>
  <c r="H2008" i="10" l="1"/>
  <c r="K2007" i="10"/>
  <c r="H2009" i="10" l="1"/>
  <c r="K2008" i="10"/>
  <c r="H2010" i="10" l="1"/>
  <c r="K2009" i="10"/>
  <c r="H2011" i="10" l="1"/>
  <c r="K2010" i="10"/>
  <c r="H2012" i="10" l="1"/>
  <c r="K2011" i="10"/>
  <c r="H2013" i="10" l="1"/>
  <c r="K2012" i="10"/>
  <c r="H2014" i="10" l="1"/>
  <c r="K2013" i="10"/>
  <c r="H2015" i="10" l="1"/>
  <c r="K2014" i="10"/>
  <c r="H2016" i="10" l="1"/>
  <c r="K2015" i="10"/>
  <c r="H2017" i="10" l="1"/>
  <c r="K2016" i="10"/>
  <c r="H2018" i="10" l="1"/>
  <c r="K2017" i="10"/>
  <c r="H2019" i="10" l="1"/>
  <c r="K2018" i="10"/>
  <c r="H2020" i="10" l="1"/>
  <c r="K2019" i="10"/>
  <c r="H2021" i="10" l="1"/>
  <c r="K2020" i="10"/>
  <c r="H2022" i="10" l="1"/>
  <c r="K2021" i="10"/>
  <c r="H2023" i="10" l="1"/>
  <c r="K2022" i="10"/>
  <c r="H2024" i="10" l="1"/>
  <c r="K2023" i="10"/>
  <c r="H2025" i="10" l="1"/>
  <c r="K2024" i="10"/>
  <c r="H2026" i="10" l="1"/>
  <c r="K2025" i="10"/>
  <c r="H2027" i="10" l="1"/>
  <c r="K2026" i="10"/>
  <c r="H2028" i="10" l="1"/>
  <c r="K2027" i="10"/>
  <c r="H2029" i="10" l="1"/>
  <c r="K2028" i="10"/>
  <c r="H2030" i="10" l="1"/>
  <c r="K2029" i="10"/>
  <c r="H2031" i="10" l="1"/>
  <c r="K2030" i="10"/>
  <c r="H2032" i="10" l="1"/>
  <c r="K2031" i="10"/>
  <c r="H2033" i="10" l="1"/>
  <c r="K2032" i="10"/>
  <c r="H2034" i="10" l="1"/>
  <c r="K2033" i="10"/>
  <c r="H2035" i="10" l="1"/>
  <c r="K2034" i="10"/>
  <c r="H2036" i="10" l="1"/>
  <c r="K2035" i="10"/>
  <c r="H2037" i="10" l="1"/>
  <c r="K2036" i="10"/>
  <c r="H2038" i="10" l="1"/>
  <c r="K2037" i="10"/>
  <c r="H2039" i="10" l="1"/>
  <c r="K2038" i="10"/>
  <c r="H2040" i="10" l="1"/>
  <c r="K2039" i="10"/>
  <c r="H2041" i="10" l="1"/>
  <c r="K2040" i="10"/>
  <c r="H2042" i="10" l="1"/>
  <c r="K2041" i="10"/>
  <c r="H2043" i="10" l="1"/>
  <c r="K2042" i="10"/>
  <c r="H2044" i="10" l="1"/>
  <c r="K2043" i="10"/>
  <c r="H2045" i="10" l="1"/>
  <c r="K2044" i="10"/>
  <c r="H2046" i="10" l="1"/>
  <c r="K2045" i="10"/>
  <c r="H2047" i="10" l="1"/>
  <c r="K2046" i="10"/>
  <c r="H2048" i="10" l="1"/>
  <c r="K2047" i="10"/>
  <c r="H2049" i="10" l="1"/>
  <c r="K2048" i="10"/>
  <c r="H2050" i="10" l="1"/>
  <c r="K2049" i="10"/>
  <c r="H2051" i="10" l="1"/>
  <c r="K2050" i="10"/>
  <c r="H2052" i="10" l="1"/>
  <c r="K2051" i="10"/>
  <c r="H2053" i="10" l="1"/>
  <c r="K2052" i="10"/>
  <c r="H2054" i="10" l="1"/>
  <c r="K2053" i="10"/>
  <c r="H2055" i="10" l="1"/>
  <c r="K2054" i="10"/>
  <c r="H2056" i="10" l="1"/>
  <c r="K2055" i="10"/>
  <c r="H2057" i="10" l="1"/>
  <c r="K2056" i="10"/>
  <c r="H2058" i="10" l="1"/>
  <c r="K2057" i="10"/>
  <c r="H2059" i="10" l="1"/>
  <c r="K2058" i="10"/>
  <c r="H2060" i="10" l="1"/>
  <c r="K2059" i="10"/>
  <c r="H2061" i="10" l="1"/>
  <c r="K2060" i="10"/>
  <c r="H2062" i="10" l="1"/>
  <c r="K2061" i="10"/>
  <c r="H2063" i="10" l="1"/>
  <c r="K2062" i="10"/>
  <c r="H2064" i="10" l="1"/>
  <c r="K2063" i="10"/>
  <c r="H2065" i="10" l="1"/>
  <c r="K2064" i="10"/>
  <c r="H2066" i="10" l="1"/>
  <c r="K2065" i="10"/>
  <c r="H2067" i="10" l="1"/>
  <c r="K2066" i="10"/>
  <c r="H2068" i="10" l="1"/>
  <c r="K2067" i="10"/>
  <c r="H2069" i="10" l="1"/>
  <c r="K2068" i="10"/>
  <c r="H2070" i="10" l="1"/>
  <c r="K2069" i="10"/>
  <c r="H2071" i="10" l="1"/>
  <c r="K2070" i="10"/>
  <c r="H2072" i="10" l="1"/>
  <c r="K2071" i="10"/>
  <c r="H2073" i="10" l="1"/>
  <c r="K2072" i="10"/>
  <c r="H2074" i="10" l="1"/>
  <c r="K2073" i="10"/>
  <c r="H2075" i="10" l="1"/>
  <c r="K2074" i="10"/>
  <c r="H2076" i="10" l="1"/>
  <c r="K2075" i="10"/>
  <c r="H2077" i="10" l="1"/>
  <c r="K2076" i="10"/>
  <c r="H2078" i="10" l="1"/>
  <c r="K2077" i="10"/>
  <c r="H2079" i="10" l="1"/>
  <c r="K2078" i="10"/>
  <c r="H2080" i="10" l="1"/>
  <c r="K2079" i="10"/>
  <c r="H2081" i="10" l="1"/>
  <c r="K2080" i="10"/>
  <c r="H2082" i="10" l="1"/>
  <c r="K2081" i="10"/>
  <c r="H2083" i="10" l="1"/>
  <c r="K2082" i="10"/>
  <c r="H2084" i="10" l="1"/>
  <c r="K2083" i="10"/>
  <c r="H2085" i="10" l="1"/>
  <c r="K2084" i="10"/>
  <c r="H2086" i="10" l="1"/>
  <c r="K2085" i="10"/>
  <c r="H2087" i="10" l="1"/>
  <c r="K2086" i="10"/>
  <c r="H2088" i="10" l="1"/>
  <c r="K2087" i="10"/>
  <c r="H2089" i="10" l="1"/>
  <c r="K2088" i="10"/>
  <c r="H2090" i="10" l="1"/>
  <c r="K2089" i="10"/>
  <c r="H2091" i="10" l="1"/>
  <c r="K2090" i="10"/>
  <c r="H2092" i="10" l="1"/>
  <c r="K2091" i="10"/>
  <c r="H2093" i="10" l="1"/>
  <c r="K2092" i="10"/>
  <c r="H2094" i="10" l="1"/>
  <c r="K2093" i="10"/>
  <c r="H2095" i="10" l="1"/>
  <c r="K2094" i="10"/>
  <c r="H2096" i="10" l="1"/>
  <c r="K2095" i="10"/>
  <c r="H2097" i="10" l="1"/>
  <c r="K2096" i="10"/>
  <c r="H2098" i="10" l="1"/>
  <c r="K2097" i="10"/>
  <c r="H2099" i="10" l="1"/>
  <c r="K2098" i="10"/>
  <c r="H2100" i="10" l="1"/>
  <c r="K2099" i="10"/>
  <c r="H2101" i="10" l="1"/>
  <c r="K2100" i="10"/>
  <c r="H2102" i="10" l="1"/>
  <c r="K2101" i="10"/>
  <c r="H2103" i="10" l="1"/>
  <c r="K2102" i="10"/>
  <c r="H2104" i="10" l="1"/>
  <c r="K2103" i="10"/>
  <c r="H2105" i="10" l="1"/>
  <c r="K2104" i="10"/>
  <c r="H2106" i="10" l="1"/>
  <c r="K2105" i="10"/>
  <c r="H2107" i="10" l="1"/>
  <c r="K2106" i="10"/>
  <c r="H2108" i="10" l="1"/>
  <c r="K2107" i="10"/>
  <c r="H2109" i="10" l="1"/>
  <c r="K2108" i="10"/>
  <c r="H2110" i="10" l="1"/>
  <c r="K2109" i="10"/>
  <c r="H2111" i="10" l="1"/>
  <c r="K2110" i="10"/>
  <c r="H2112" i="10" l="1"/>
  <c r="K2111" i="10"/>
  <c r="H2113" i="10" l="1"/>
  <c r="K2112" i="10"/>
  <c r="H2114" i="10" l="1"/>
  <c r="K2113" i="10"/>
  <c r="H2115" i="10" l="1"/>
  <c r="K2114" i="10"/>
  <c r="H2116" i="10" l="1"/>
  <c r="K2115" i="10"/>
  <c r="H2117" i="10" l="1"/>
  <c r="K2116" i="10"/>
  <c r="H2118" i="10" l="1"/>
  <c r="K2117" i="10"/>
  <c r="H2119" i="10" l="1"/>
  <c r="K2118" i="10"/>
  <c r="H2120" i="10" l="1"/>
  <c r="K2119" i="10"/>
  <c r="H2121" i="10" l="1"/>
  <c r="K2120" i="10"/>
  <c r="H2122" i="10" l="1"/>
  <c r="K2121" i="10"/>
  <c r="H2123" i="10" l="1"/>
  <c r="K2122" i="10"/>
  <c r="H2124" i="10" l="1"/>
  <c r="K2123" i="10"/>
  <c r="H2125" i="10" l="1"/>
  <c r="K2124" i="10"/>
  <c r="H2126" i="10" l="1"/>
  <c r="K2125" i="10"/>
  <c r="H2127" i="10" l="1"/>
  <c r="K2126" i="10"/>
  <c r="H2128" i="10" l="1"/>
  <c r="K2127" i="10"/>
  <c r="H2129" i="10" l="1"/>
  <c r="K2128" i="10"/>
  <c r="H2130" i="10" l="1"/>
  <c r="K2129" i="10"/>
  <c r="H2131" i="10" l="1"/>
  <c r="K2130" i="10"/>
  <c r="H2132" i="10" l="1"/>
  <c r="K2131" i="10"/>
  <c r="H2133" i="10" l="1"/>
  <c r="K2132" i="10"/>
  <c r="H2134" i="10" l="1"/>
  <c r="K2133" i="10"/>
  <c r="H2135" i="10" l="1"/>
  <c r="K2134" i="10"/>
  <c r="H2136" i="10" l="1"/>
  <c r="K2135" i="10"/>
  <c r="H2137" i="10" l="1"/>
  <c r="K2136" i="10"/>
  <c r="H2138" i="10" l="1"/>
  <c r="K2137" i="10"/>
  <c r="H2139" i="10" l="1"/>
  <c r="K2138" i="10"/>
  <c r="H2140" i="10" l="1"/>
  <c r="K2139" i="10"/>
  <c r="H2141" i="10" l="1"/>
  <c r="K2140" i="10"/>
  <c r="H2142" i="10" l="1"/>
  <c r="K2141" i="10"/>
  <c r="H2143" i="10" l="1"/>
  <c r="K2142" i="10"/>
  <c r="H2144" i="10" l="1"/>
  <c r="K2143" i="10"/>
  <c r="H2145" i="10" l="1"/>
  <c r="K2144" i="10"/>
  <c r="H2146" i="10" l="1"/>
  <c r="K2145" i="10"/>
  <c r="H2147" i="10" l="1"/>
  <c r="K2146" i="10"/>
  <c r="H2148" i="10" l="1"/>
  <c r="K2147" i="10"/>
  <c r="H2149" i="10" l="1"/>
  <c r="K2149" i="10" s="1"/>
  <c r="K2148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B3AFBF-586D-49A2-9A86-16F99C4D85B2}" keepAlive="1" name="Zapytanie — telefony" description="Połączenie z zapytaniem „telefony” w skoroszycie." type="5" refreshedVersion="8" background="1" saveData="1">
    <dbPr connection="Provider=Microsoft.Mashup.OleDb.1;Data Source=$Workbook$;Location=telefony;Extended Properties=&quot;&quot;" command="SELECT * FROM [telefony]"/>
  </connection>
  <connection id="2" xr16:uid="{B0D19B66-3566-4FCD-86E7-262B4E33B91D}" keepAlive="1" name="Zapytanie — telefony (10)" description="Połączenie z zapytaniem „telefony (10)” w skoroszycie." type="5" refreshedVersion="8" background="1" saveData="1">
    <dbPr connection="Provider=Microsoft.Mashup.OleDb.1;Data Source=$Workbook$;Location=&quot;telefony (10)&quot;;Extended Properties=&quot;&quot;" command="SELECT * FROM [telefony (10)]"/>
  </connection>
  <connection id="3" xr16:uid="{A1B8387B-879D-4A23-A787-C14F578998E9}" keepAlive="1" name="Zapytanie — telefony (2)" description="Połączenie z zapytaniem „telefony (2)” w skoroszycie." type="5" refreshedVersion="8" background="1" saveData="1">
    <dbPr connection="Provider=Microsoft.Mashup.OleDb.1;Data Source=$Workbook$;Location=&quot;telefony (2)&quot;;Extended Properties=&quot;&quot;" command="SELECT * FROM [telefony (2)]"/>
  </connection>
  <connection id="4" xr16:uid="{43A296A2-4CF7-4DE3-95CA-0C90BC49EDC3}" keepAlive="1" name="Zapytanie — telefony (3)" description="Połączenie z zapytaniem „telefony (3)” w skoroszycie." type="5" refreshedVersion="8" background="1" saveData="1">
    <dbPr connection="Provider=Microsoft.Mashup.OleDb.1;Data Source=$Workbook$;Location=&quot;telefony (3)&quot;;Extended Properties=&quot;&quot;" command="SELECT * FROM [telefony (3)]"/>
  </connection>
  <connection id="5" xr16:uid="{2700A74C-FE39-4777-9E32-4B4A03352F86}" keepAlive="1" name="Zapytanie — telefony (4)" description="Połączenie z zapytaniem „telefony (4)” w skoroszycie." type="5" refreshedVersion="8" background="1" saveData="1">
    <dbPr connection="Provider=Microsoft.Mashup.OleDb.1;Data Source=$Workbook$;Location=&quot;telefony (4)&quot;;Extended Properties=&quot;&quot;" command="SELECT * FROM [telefony (4)]"/>
  </connection>
  <connection id="6" xr16:uid="{7C223C35-FD48-4F2F-B3BA-C2EBC21DB842}" keepAlive="1" name="Zapytanie — telefony (5)" description="Połączenie z zapytaniem „telefony (5)” w skoroszycie." type="5" refreshedVersion="8" background="1" saveData="1">
    <dbPr connection="Provider=Microsoft.Mashup.OleDb.1;Data Source=$Workbook$;Location=&quot;telefony (5)&quot;;Extended Properties=&quot;&quot;" command="SELECT * FROM [telefony (5)]"/>
  </connection>
  <connection id="7" xr16:uid="{457C2DB6-1667-4026-9672-A7CB2EDFAADF}" keepAlive="1" name="Zapytanie — telefony (6)" description="Połączenie z zapytaniem „telefony (6)” w skoroszycie." type="5" refreshedVersion="8" background="1" saveData="1">
    <dbPr connection="Provider=Microsoft.Mashup.OleDb.1;Data Source=$Workbook$;Location=&quot;telefony (6)&quot;;Extended Properties=&quot;&quot;" command="SELECT * FROM [telefony (6)]"/>
  </connection>
  <connection id="8" xr16:uid="{9DE60146-998D-4750-BE79-774565F43683}" keepAlive="1" name="Zapytanie — telefony (7)" description="Połączenie z zapytaniem „telefony (7)” w skoroszycie." type="5" refreshedVersion="8" background="1" saveData="1">
    <dbPr connection="Provider=Microsoft.Mashup.OleDb.1;Data Source=$Workbook$;Location=&quot;telefony (7)&quot;;Extended Properties=&quot;&quot;" command="SELECT * FROM [telefony (7)]"/>
  </connection>
  <connection id="9" xr16:uid="{E0799CEA-C8CA-43C4-92A1-54C96F013096}" keepAlive="1" name="Zapytanie — telefony (8)" description="Połączenie z zapytaniem „telefony (8)” w skoroszycie." type="5" refreshedVersion="8" background="1" saveData="1">
    <dbPr connection="Provider=Microsoft.Mashup.OleDb.1;Data Source=$Workbook$;Location=&quot;telefony (8)&quot;;Extended Properties=&quot;&quot;" command="SELECT * FROM [telefony (8)]"/>
  </connection>
  <connection id="10" xr16:uid="{BCD165A0-D2E5-4CF0-960B-228D16F11972}" keepAlive="1" name="Zapytanie — telefony (9)" description="Połączenie z zapytaniem „telefony (9)” w skoroszycie." type="5" refreshedVersion="8" background="1" saveData="1">
    <dbPr connection="Provider=Microsoft.Mashup.OleDb.1;Data Source=$Workbook$;Location=&quot;telefony (9)&quot;;Extended Properties=&quot;&quot;" command="SELECT * FROM [telefony (9)]"/>
  </connection>
</connections>
</file>

<file path=xl/sharedStrings.xml><?xml version="1.0" encoding="utf-8"?>
<sst xmlns="http://schemas.openxmlformats.org/spreadsheetml/2006/main" count="8644" uniqueCount="5861">
  <si>
    <t>nr</t>
  </si>
  <si>
    <t>data</t>
  </si>
  <si>
    <t>rozpoczecie</t>
  </si>
  <si>
    <t>zakonczenie</t>
  </si>
  <si>
    <t>Etykiety wierszy</t>
  </si>
  <si>
    <t>Suma końcowa</t>
  </si>
  <si>
    <t>Liczba z nr</t>
  </si>
  <si>
    <t>typ telefonu</t>
  </si>
  <si>
    <t>komórkowy</t>
  </si>
  <si>
    <t>stacjonarny</t>
  </si>
  <si>
    <t>Liczba połączeń</t>
  </si>
  <si>
    <t>Etykiety kolumn</t>
  </si>
  <si>
    <t>3539762</t>
  </si>
  <si>
    <t>3-07-2017</t>
  </si>
  <si>
    <t>08:04:54</t>
  </si>
  <si>
    <t>08:21:26</t>
  </si>
  <si>
    <t>4546455</t>
  </si>
  <si>
    <t>08:10:08</t>
  </si>
  <si>
    <t>08:23:46</t>
  </si>
  <si>
    <t>08:10:13</t>
  </si>
  <si>
    <t>08:24:40</t>
  </si>
  <si>
    <t>6900303</t>
  </si>
  <si>
    <t>08:14:49</t>
  </si>
  <si>
    <t>08:21:33</t>
  </si>
  <si>
    <t>4250194</t>
  </si>
  <si>
    <t>08:15:21</t>
  </si>
  <si>
    <t>08:22:10</t>
  </si>
  <si>
    <t>54586484</t>
  </si>
  <si>
    <t>08:18:16</t>
  </si>
  <si>
    <t>08:23:34</t>
  </si>
  <si>
    <t>26204415</t>
  </si>
  <si>
    <t>08:22:17</t>
  </si>
  <si>
    <t>08:24:20</t>
  </si>
  <si>
    <t>8596929</t>
  </si>
  <si>
    <t>08:28:39</t>
  </si>
  <si>
    <t>08:37:57</t>
  </si>
  <si>
    <t>08:34:25</t>
  </si>
  <si>
    <t>08:48:28</t>
  </si>
  <si>
    <t>44937926</t>
  </si>
  <si>
    <t>08:40:58</t>
  </si>
  <si>
    <t>08:56:33</t>
  </si>
  <si>
    <t>5816822</t>
  </si>
  <si>
    <t>08:48:31</t>
  </si>
  <si>
    <t>09:00:59</t>
  </si>
  <si>
    <t>96191858</t>
  </si>
  <si>
    <t>08:50:48</t>
  </si>
  <si>
    <t>09:00:47</t>
  </si>
  <si>
    <t>47261256</t>
  </si>
  <si>
    <t>08:53:03</t>
  </si>
  <si>
    <t>08:57:32</t>
  </si>
  <si>
    <t>09:00:14</t>
  </si>
  <si>
    <t>09:13:19</t>
  </si>
  <si>
    <t>22747425</t>
  </si>
  <si>
    <t>09:03:10</t>
  </si>
  <si>
    <t>09:14:36</t>
  </si>
  <si>
    <t>09:07:01</t>
  </si>
  <si>
    <t>09:18:45</t>
  </si>
  <si>
    <t>09:08:59</t>
  </si>
  <si>
    <t>09:12:49</t>
  </si>
  <si>
    <t>3352943</t>
  </si>
  <si>
    <t>09:17:18</t>
  </si>
  <si>
    <t>09:27:51</t>
  </si>
  <si>
    <t>35634368</t>
  </si>
  <si>
    <t>09:24:13</t>
  </si>
  <si>
    <t>09:40:49</t>
  </si>
  <si>
    <t>8313390</t>
  </si>
  <si>
    <t>09:29:50</t>
  </si>
  <si>
    <t>09:33:46</t>
  </si>
  <si>
    <t>3954712</t>
  </si>
  <si>
    <t>09:34:13</t>
  </si>
  <si>
    <t>09:38:59</t>
  </si>
  <si>
    <t>2109147679</t>
  </si>
  <si>
    <t>09:36:31</t>
  </si>
  <si>
    <t>09:52:48</t>
  </si>
  <si>
    <t>1787732</t>
  </si>
  <si>
    <t>09:43:34</t>
  </si>
  <si>
    <t>09:51:06</t>
  </si>
  <si>
    <t>7834807</t>
  </si>
  <si>
    <t>09:50:07</t>
  </si>
  <si>
    <t>09:50:55</t>
  </si>
  <si>
    <t>33320202</t>
  </si>
  <si>
    <t>09:57:42</t>
  </si>
  <si>
    <t>10:13:45</t>
  </si>
  <si>
    <t>1488369</t>
  </si>
  <si>
    <t>09:59:13</t>
  </si>
  <si>
    <t>10:01:18</t>
  </si>
  <si>
    <t>2631285</t>
  </si>
  <si>
    <t>10:01:23</t>
  </si>
  <si>
    <t>10:10:12</t>
  </si>
  <si>
    <t>7415603</t>
  </si>
  <si>
    <t>10:05:56</t>
  </si>
  <si>
    <t>10:22:19</t>
  </si>
  <si>
    <t>96375379</t>
  </si>
  <si>
    <t>10:11:15</t>
  </si>
  <si>
    <t>10:14:19</t>
  </si>
  <si>
    <t>6976431</t>
  </si>
  <si>
    <t>10:16:34</t>
  </si>
  <si>
    <t>10:29:10</t>
  </si>
  <si>
    <t>4093292</t>
  </si>
  <si>
    <t>10:19:45</t>
  </si>
  <si>
    <t>10:26:19</t>
  </si>
  <si>
    <t>6312575</t>
  </si>
  <si>
    <t>10:20:37</t>
  </si>
  <si>
    <t>10:29:59</t>
  </si>
  <si>
    <t>38535407</t>
  </si>
  <si>
    <t>10:27:45</t>
  </si>
  <si>
    <t>10:39:37</t>
  </si>
  <si>
    <t>10:31:04</t>
  </si>
  <si>
    <t>10:32:21</t>
  </si>
  <si>
    <t>9413315</t>
  </si>
  <si>
    <t>10:38:07</t>
  </si>
  <si>
    <t>10:52:20</t>
  </si>
  <si>
    <t>8514016</t>
  </si>
  <si>
    <t>10:44:49</t>
  </si>
  <si>
    <t>10:47:59</t>
  </si>
  <si>
    <t>40965486</t>
  </si>
  <si>
    <t>10:47:13</t>
  </si>
  <si>
    <t>11:02:34</t>
  </si>
  <si>
    <t>10:51:54</t>
  </si>
  <si>
    <t>10:56:56</t>
  </si>
  <si>
    <t>1435049</t>
  </si>
  <si>
    <t>10:55:07</t>
  </si>
  <si>
    <t>10:56:10</t>
  </si>
  <si>
    <t>85598139</t>
  </si>
  <si>
    <t>10:56:46</t>
  </si>
  <si>
    <t>11:06:56</t>
  </si>
  <si>
    <t>11:04:35</t>
  </si>
  <si>
    <t>11:10:16</t>
  </si>
  <si>
    <t>1926053</t>
  </si>
  <si>
    <t>11:04:38</t>
  </si>
  <si>
    <t>11:13:26</t>
  </si>
  <si>
    <t>82949156</t>
  </si>
  <si>
    <t>11:05:38</t>
  </si>
  <si>
    <t>11:08:01</t>
  </si>
  <si>
    <t>73690742</t>
  </si>
  <si>
    <t>11:26:35</t>
  </si>
  <si>
    <t>5107477025</t>
  </si>
  <si>
    <t>11:18:36</t>
  </si>
  <si>
    <t>11:29:21</t>
  </si>
  <si>
    <t>4787793</t>
  </si>
  <si>
    <t>11:25:13</t>
  </si>
  <si>
    <t>11:38:40</t>
  </si>
  <si>
    <t>79381100</t>
  </si>
  <si>
    <t>11:32:20</t>
  </si>
  <si>
    <t>11:39:08</t>
  </si>
  <si>
    <t>4146159</t>
  </si>
  <si>
    <t>11:32:59</t>
  </si>
  <si>
    <t>11:49:22</t>
  </si>
  <si>
    <t>13484133</t>
  </si>
  <si>
    <t>11:34:52</t>
  </si>
  <si>
    <t>11:41:51</t>
  </si>
  <si>
    <t>4657345</t>
  </si>
  <si>
    <t>11:38:15</t>
  </si>
  <si>
    <t>11:41:47</t>
  </si>
  <si>
    <t>3697935</t>
  </si>
  <si>
    <t>11:46:23</t>
  </si>
  <si>
    <t>11:49:13</t>
  </si>
  <si>
    <t>2668991</t>
  </si>
  <si>
    <t>11:49:42</t>
  </si>
  <si>
    <t>12:05:06</t>
  </si>
  <si>
    <t>3520189</t>
  </si>
  <si>
    <t>11:58:01</t>
  </si>
  <si>
    <t>12:04:08</t>
  </si>
  <si>
    <t>12:01:17</t>
  </si>
  <si>
    <t>12:12:37</t>
  </si>
  <si>
    <t>3897347</t>
  </si>
  <si>
    <t>12:07:55</t>
  </si>
  <si>
    <t>12:14:26</t>
  </si>
  <si>
    <t>1867016</t>
  </si>
  <si>
    <t>12:13:07</t>
  </si>
  <si>
    <t>12:13:24</t>
  </si>
  <si>
    <t>96949751</t>
  </si>
  <si>
    <t>12:18:11</t>
  </si>
  <si>
    <t>12:20:32</t>
  </si>
  <si>
    <t>81613163</t>
  </si>
  <si>
    <t>12:25:20</t>
  </si>
  <si>
    <t>12:29:07</t>
  </si>
  <si>
    <t>12:31:56</t>
  </si>
  <si>
    <t>12:42:02</t>
  </si>
  <si>
    <t>6050344</t>
  </si>
  <si>
    <t>12:35:12</t>
  </si>
  <si>
    <t>12:38:37</t>
  </si>
  <si>
    <t>12:37:15</t>
  </si>
  <si>
    <t>12:50:51</t>
  </si>
  <si>
    <t>7727942</t>
  </si>
  <si>
    <t>12:43:24</t>
  </si>
  <si>
    <t>12:53:23</t>
  </si>
  <si>
    <t>8249721</t>
  </si>
  <si>
    <t>12:50:12</t>
  </si>
  <si>
    <t>12:54:06</t>
  </si>
  <si>
    <t>6894270</t>
  </si>
  <si>
    <t>12:50:14</t>
  </si>
  <si>
    <t>12:50:44</t>
  </si>
  <si>
    <t>3095218</t>
  </si>
  <si>
    <t>12:51:39</t>
  </si>
  <si>
    <t>13:02:21</t>
  </si>
  <si>
    <t>45081794</t>
  </si>
  <si>
    <t>12:57:50</t>
  </si>
  <si>
    <t>13:01:53</t>
  </si>
  <si>
    <t>3533271</t>
  </si>
  <si>
    <t>13:01:38</t>
  </si>
  <si>
    <t>13:04:29</t>
  </si>
  <si>
    <t>13:09:49</t>
  </si>
  <si>
    <t>13:23:21</t>
  </si>
  <si>
    <t>9088452</t>
  </si>
  <si>
    <t>13:16:05</t>
  </si>
  <si>
    <t>13:22:54</t>
  </si>
  <si>
    <t>3379401</t>
  </si>
  <si>
    <t>13:20:18</t>
  </si>
  <si>
    <t>13:31:20</t>
  </si>
  <si>
    <t>73350537</t>
  </si>
  <si>
    <t>13:22:24</t>
  </si>
  <si>
    <t>13:23:20</t>
  </si>
  <si>
    <t>83707586</t>
  </si>
  <si>
    <t>13:23:34</t>
  </si>
  <si>
    <t>13:28:55</t>
  </si>
  <si>
    <t>13:24:48</t>
  </si>
  <si>
    <t>13:37:08</t>
  </si>
  <si>
    <t>1480206</t>
  </si>
  <si>
    <t>13:32:57</t>
  </si>
  <si>
    <t>13:33:00</t>
  </si>
  <si>
    <t>13:34:24</t>
  </si>
  <si>
    <t>13:34:26</t>
  </si>
  <si>
    <t>2028923</t>
  </si>
  <si>
    <t>13:37:56</t>
  </si>
  <si>
    <t>13:42:09</t>
  </si>
  <si>
    <t>81880891</t>
  </si>
  <si>
    <t>13:42:50</t>
  </si>
  <si>
    <t>13:48:41</t>
  </si>
  <si>
    <t>4274149</t>
  </si>
  <si>
    <t>13:43:20</t>
  </si>
  <si>
    <t>13:56:09</t>
  </si>
  <si>
    <t>3505978</t>
  </si>
  <si>
    <t>13:50:03</t>
  </si>
  <si>
    <t>13:55:06</t>
  </si>
  <si>
    <t>8504601</t>
  </si>
  <si>
    <t>13:54:36</t>
  </si>
  <si>
    <t>13:56:01</t>
  </si>
  <si>
    <t>8214927</t>
  </si>
  <si>
    <t>13:57:58</t>
  </si>
  <si>
    <t>14:11:08</t>
  </si>
  <si>
    <t>5913547</t>
  </si>
  <si>
    <t>14:01:10</t>
  </si>
  <si>
    <t>14:04:04</t>
  </si>
  <si>
    <t>14:05:16</t>
  </si>
  <si>
    <t>14:10:28</t>
  </si>
  <si>
    <t>14783929</t>
  </si>
  <si>
    <t>14:09:58</t>
  </si>
  <si>
    <t>14:17:02</t>
  </si>
  <si>
    <t>2915745</t>
  </si>
  <si>
    <t>14:14:16</t>
  </si>
  <si>
    <t>14:28:13</t>
  </si>
  <si>
    <t>1100142</t>
  </si>
  <si>
    <t>14:19:50</t>
  </si>
  <si>
    <t>14:24:29</t>
  </si>
  <si>
    <t>7795911</t>
  </si>
  <si>
    <t>14:26:50</t>
  </si>
  <si>
    <t>14:42:08</t>
  </si>
  <si>
    <t>1709455</t>
  </si>
  <si>
    <t>14:28:31</t>
  </si>
  <si>
    <t>14:35:01</t>
  </si>
  <si>
    <t>14:34:51</t>
  </si>
  <si>
    <t>14:40:08</t>
  </si>
  <si>
    <t>6674505</t>
  </si>
  <si>
    <t>14:41:54</t>
  </si>
  <si>
    <t>14:56:39</t>
  </si>
  <si>
    <t>6920814</t>
  </si>
  <si>
    <t>14:44:23</t>
  </si>
  <si>
    <t>14:44:45</t>
  </si>
  <si>
    <t>6161675</t>
  </si>
  <si>
    <t>14:44:52</t>
  </si>
  <si>
    <t>14:58:47</t>
  </si>
  <si>
    <t>8498076</t>
  </si>
  <si>
    <t>14:45:56</t>
  </si>
  <si>
    <t>14:56:01</t>
  </si>
  <si>
    <t>4174785</t>
  </si>
  <si>
    <t>14:47:24</t>
  </si>
  <si>
    <t>15:02:55</t>
  </si>
  <si>
    <t>3776937</t>
  </si>
  <si>
    <t>14:49:27</t>
  </si>
  <si>
    <t>14:57:43</t>
  </si>
  <si>
    <t>2636055</t>
  </si>
  <si>
    <t>14:55:19</t>
  </si>
  <si>
    <t>14:55:46</t>
  </si>
  <si>
    <t>4555937</t>
  </si>
  <si>
    <t>15:02:06</t>
  </si>
  <si>
    <t>15:18:37</t>
  </si>
  <si>
    <t>80306197</t>
  </si>
  <si>
    <t>4-07-2017</t>
  </si>
  <si>
    <t>08:04:29</t>
  </si>
  <si>
    <t>08:07:56</t>
  </si>
  <si>
    <t>99162491</t>
  </si>
  <si>
    <t>08:08:48</t>
  </si>
  <si>
    <t>08:25:14</t>
  </si>
  <si>
    <t>08:16:53</t>
  </si>
  <si>
    <t>08:29:42</t>
  </si>
  <si>
    <t>9422310</t>
  </si>
  <si>
    <t>08:25:02</t>
  </si>
  <si>
    <t>08:41:22</t>
  </si>
  <si>
    <t>20679187</t>
  </si>
  <si>
    <t>08:29:22</t>
  </si>
  <si>
    <t>08:37:49</t>
  </si>
  <si>
    <t>6087997</t>
  </si>
  <si>
    <t>08:33:25</t>
  </si>
  <si>
    <t>08:39:18</t>
  </si>
  <si>
    <t>08:36:15</t>
  </si>
  <si>
    <t>08:43:45</t>
  </si>
  <si>
    <t>5253133</t>
  </si>
  <si>
    <t>08:38:12</t>
  </si>
  <si>
    <t>08:52:15</t>
  </si>
  <si>
    <t>08:45:06</t>
  </si>
  <si>
    <t>08:45:58</t>
  </si>
  <si>
    <t>1508356</t>
  </si>
  <si>
    <t>08:53:00</t>
  </si>
  <si>
    <t>09:07:41</t>
  </si>
  <si>
    <t>9171025</t>
  </si>
  <si>
    <t>08:57:01</t>
  </si>
  <si>
    <t>7191598</t>
  </si>
  <si>
    <t>09:00:51</t>
  </si>
  <si>
    <t>09:07:00</t>
  </si>
  <si>
    <t>09:03:53</t>
  </si>
  <si>
    <t>09:10:15</t>
  </si>
  <si>
    <t>90533733</t>
  </si>
  <si>
    <t>09:08:32</t>
  </si>
  <si>
    <t>09:19:41</t>
  </si>
  <si>
    <t>6859181</t>
  </si>
  <si>
    <t>09:09:55</t>
  </si>
  <si>
    <t>09:15:03</t>
  </si>
  <si>
    <t>7207066</t>
  </si>
  <si>
    <t>09:16:16</t>
  </si>
  <si>
    <t>09:19:13</t>
  </si>
  <si>
    <t>4230507</t>
  </si>
  <si>
    <t>09:18:12</t>
  </si>
  <si>
    <t>09:26:10</t>
  </si>
  <si>
    <t>09:24:38</t>
  </si>
  <si>
    <t>09:25:36</t>
  </si>
  <si>
    <t>2235911</t>
  </si>
  <si>
    <t>09:31:03</t>
  </si>
  <si>
    <t>09:39:24</t>
  </si>
  <si>
    <t>1611389</t>
  </si>
  <si>
    <t>09:34:16</t>
  </si>
  <si>
    <t>09:50:53</t>
  </si>
  <si>
    <t>9052652</t>
  </si>
  <si>
    <t>09:35:37</t>
  </si>
  <si>
    <t>09:42:42</t>
  </si>
  <si>
    <t>93611539</t>
  </si>
  <si>
    <t>09:37:55</t>
  </si>
  <si>
    <t>09:49:53</t>
  </si>
  <si>
    <t>68966479</t>
  </si>
  <si>
    <t>09:43:06</t>
  </si>
  <si>
    <t>09:44:54</t>
  </si>
  <si>
    <t>09:44:51</t>
  </si>
  <si>
    <t>10:01:22</t>
  </si>
  <si>
    <t>4697138</t>
  </si>
  <si>
    <t>09:46:37</t>
  </si>
  <si>
    <t>09:50:48</t>
  </si>
  <si>
    <t>5786740</t>
  </si>
  <si>
    <t>09:47:28</t>
  </si>
  <si>
    <t>09:57:32</t>
  </si>
  <si>
    <t>09:51:48</t>
  </si>
  <si>
    <t>09:59:14</t>
  </si>
  <si>
    <t>8384647</t>
  </si>
  <si>
    <t>09:51:53</t>
  </si>
  <si>
    <t>10:07:08</t>
  </si>
  <si>
    <t>1858872516</t>
  </si>
  <si>
    <t>09:57:45</t>
  </si>
  <si>
    <t>10:00:02</t>
  </si>
  <si>
    <t>10:03:32</t>
  </si>
  <si>
    <t>10:05:15</t>
  </si>
  <si>
    <t>10:08:24</t>
  </si>
  <si>
    <t>10:16:49</t>
  </si>
  <si>
    <t>5528648</t>
  </si>
  <si>
    <t>10:13:19</t>
  </si>
  <si>
    <t>10:26:12</t>
  </si>
  <si>
    <t>2157195</t>
  </si>
  <si>
    <t>10:18:22</t>
  </si>
  <si>
    <t>10:26:17</t>
  </si>
  <si>
    <t>7747085</t>
  </si>
  <si>
    <t>10:22:46</t>
  </si>
  <si>
    <t>10:28:02</t>
  </si>
  <si>
    <t>6865106</t>
  </si>
  <si>
    <t>10:29:53</t>
  </si>
  <si>
    <t>10:45:49</t>
  </si>
  <si>
    <t>8819206</t>
  </si>
  <si>
    <t>10:34:35</t>
  </si>
  <si>
    <t>10:46:44</t>
  </si>
  <si>
    <t>3990337</t>
  </si>
  <si>
    <t>10:35:53</t>
  </si>
  <si>
    <t>10:43:46</t>
  </si>
  <si>
    <t>4238684</t>
  </si>
  <si>
    <t>10:40:19</t>
  </si>
  <si>
    <t>10:53:09</t>
  </si>
  <si>
    <t>86774913</t>
  </si>
  <si>
    <t>10:41:30</t>
  </si>
  <si>
    <t>10:54:02</t>
  </si>
  <si>
    <t>93696449</t>
  </si>
  <si>
    <t>10:48:55</t>
  </si>
  <si>
    <t>10:56:22</t>
  </si>
  <si>
    <t>1269611</t>
  </si>
  <si>
    <t>10:56:35</t>
  </si>
  <si>
    <t>11:02:33</t>
  </si>
  <si>
    <t>4623731</t>
  </si>
  <si>
    <t>11:03:10</t>
  </si>
  <si>
    <t>11:18:42</t>
  </si>
  <si>
    <t>11:08:30</t>
  </si>
  <si>
    <t>11:14:32</t>
  </si>
  <si>
    <t>3127402</t>
  </si>
  <si>
    <t>11:14:48</t>
  </si>
  <si>
    <t>11:27:34</t>
  </si>
  <si>
    <t>1714791</t>
  </si>
  <si>
    <t>11:20:07</t>
  </si>
  <si>
    <t>11:20:57</t>
  </si>
  <si>
    <t>7768277</t>
  </si>
  <si>
    <t>11:23:20</t>
  </si>
  <si>
    <t>11:31:16</t>
  </si>
  <si>
    <t>4371394</t>
  </si>
  <si>
    <t>11:30:44</t>
  </si>
  <si>
    <t>11:34:36</t>
  </si>
  <si>
    <t>9803545</t>
  </si>
  <si>
    <t>11:30:53</t>
  </si>
  <si>
    <t>11:47:24</t>
  </si>
  <si>
    <t>4176704</t>
  </si>
  <si>
    <t>11:30:58</t>
  </si>
  <si>
    <t>11:44:52</t>
  </si>
  <si>
    <t>90271112</t>
  </si>
  <si>
    <t>11:32:02</t>
  </si>
  <si>
    <t>11:41:14</t>
  </si>
  <si>
    <t>8136309</t>
  </si>
  <si>
    <t>11:33:56</t>
  </si>
  <si>
    <t>11:47:16</t>
  </si>
  <si>
    <t>3178616</t>
  </si>
  <si>
    <t>11:35:42</t>
  </si>
  <si>
    <t>11:47:36</t>
  </si>
  <si>
    <t>27791497</t>
  </si>
  <si>
    <t>11:42:46</t>
  </si>
  <si>
    <t>11:55:26</t>
  </si>
  <si>
    <t>4738129</t>
  </si>
  <si>
    <t>11:45:18</t>
  </si>
  <si>
    <t>12:00:40</t>
  </si>
  <si>
    <t>54840810</t>
  </si>
  <si>
    <t>11:51:48</t>
  </si>
  <si>
    <t>12:03:20</t>
  </si>
  <si>
    <t>8885606</t>
  </si>
  <si>
    <t>11:59:47</t>
  </si>
  <si>
    <t>12:13:50</t>
  </si>
  <si>
    <t>6730442</t>
  </si>
  <si>
    <t>12:00:55</t>
  </si>
  <si>
    <t>3326913</t>
  </si>
  <si>
    <t>12:08:34</t>
  </si>
  <si>
    <t>12:22:11</t>
  </si>
  <si>
    <t>9865716</t>
  </si>
  <si>
    <t>12:15:30</t>
  </si>
  <si>
    <t>12:27:13</t>
  </si>
  <si>
    <t>73284745</t>
  </si>
  <si>
    <t>12:20:54</t>
  </si>
  <si>
    <t>12:26:45</t>
  </si>
  <si>
    <t>1761255</t>
  </si>
  <si>
    <t>12:28:12</t>
  </si>
  <si>
    <t>12:32:38</t>
  </si>
  <si>
    <t>48625903</t>
  </si>
  <si>
    <t>12:33:10</t>
  </si>
  <si>
    <t>12:34:25</t>
  </si>
  <si>
    <t>12:35:21</t>
  </si>
  <si>
    <t>12:51:04</t>
  </si>
  <si>
    <t>18036364</t>
  </si>
  <si>
    <t>12:43:25</t>
  </si>
  <si>
    <t>12:47:10</t>
  </si>
  <si>
    <t>38063903</t>
  </si>
  <si>
    <t>12:49:54</t>
  </si>
  <si>
    <t>12:56:32</t>
  </si>
  <si>
    <t>12:53:59</t>
  </si>
  <si>
    <t>13:08:46</t>
  </si>
  <si>
    <t>12:59:35</t>
  </si>
  <si>
    <t>13:12:58</t>
  </si>
  <si>
    <t>16999529</t>
  </si>
  <si>
    <t>13:03:18</t>
  </si>
  <si>
    <t>13:04:06</t>
  </si>
  <si>
    <t>8385222</t>
  </si>
  <si>
    <t>13:05:32</t>
  </si>
  <si>
    <t>13:08:23</t>
  </si>
  <si>
    <t>8086847</t>
  </si>
  <si>
    <t>13:10:42</t>
  </si>
  <si>
    <t>13:15:34</t>
  </si>
  <si>
    <t>5215912</t>
  </si>
  <si>
    <t>13:13:50</t>
  </si>
  <si>
    <t>13:18:16</t>
  </si>
  <si>
    <t>1973826522</t>
  </si>
  <si>
    <t>13:19:44</t>
  </si>
  <si>
    <t>13:24:00</t>
  </si>
  <si>
    <t>2255197</t>
  </si>
  <si>
    <t>13:25:02</t>
  </si>
  <si>
    <t>6719542</t>
  </si>
  <si>
    <t>13:31:58</t>
  </si>
  <si>
    <t>13:32:32</t>
  </si>
  <si>
    <t>1837797</t>
  </si>
  <si>
    <t>13:39:10</t>
  </si>
  <si>
    <t>13:48:21</t>
  </si>
  <si>
    <t>6772052</t>
  </si>
  <si>
    <t>13:43:45</t>
  </si>
  <si>
    <t>13:46:09</t>
  </si>
  <si>
    <t>6495517</t>
  </si>
  <si>
    <t>13:45:48</t>
  </si>
  <si>
    <t>14:01:15</t>
  </si>
  <si>
    <t>6275284312</t>
  </si>
  <si>
    <t>13:53:12</t>
  </si>
  <si>
    <t>13:59:28</t>
  </si>
  <si>
    <t>5997385</t>
  </si>
  <si>
    <t>13:57:10</t>
  </si>
  <si>
    <t>13:57:27</t>
  </si>
  <si>
    <t>14:00:02</t>
  </si>
  <si>
    <t>14:01:09</t>
  </si>
  <si>
    <t>8449157</t>
  </si>
  <si>
    <t>14:00:38</t>
  </si>
  <si>
    <t>14:12:17</t>
  </si>
  <si>
    <t>1301099</t>
  </si>
  <si>
    <t>14:01:43</t>
  </si>
  <si>
    <t>14:07:37</t>
  </si>
  <si>
    <t>1774304298</t>
  </si>
  <si>
    <t>14:10:52</t>
  </si>
  <si>
    <t>52165701</t>
  </si>
  <si>
    <t>14:09:52</t>
  </si>
  <si>
    <t>14:24:41</t>
  </si>
  <si>
    <t>49158974</t>
  </si>
  <si>
    <t>14:15:44</t>
  </si>
  <si>
    <t>14:22:22</t>
  </si>
  <si>
    <t>6231537</t>
  </si>
  <si>
    <t>14:20:39</t>
  </si>
  <si>
    <t>14:27:47</t>
  </si>
  <si>
    <t>6965661375</t>
  </si>
  <si>
    <t>14:23:56</t>
  </si>
  <si>
    <t>14:30:22</t>
  </si>
  <si>
    <t>14:31:20</t>
  </si>
  <si>
    <t>8831940</t>
  </si>
  <si>
    <t>14:33:34</t>
  </si>
  <si>
    <t>14:40:19</t>
  </si>
  <si>
    <t>7421868</t>
  </si>
  <si>
    <t>14:40:22</t>
  </si>
  <si>
    <t>14:47:34</t>
  </si>
  <si>
    <t>5131341</t>
  </si>
  <si>
    <t>14:41:05</t>
  </si>
  <si>
    <t>14:51:19</t>
  </si>
  <si>
    <t>3121850</t>
  </si>
  <si>
    <t>14:44:19</t>
  </si>
  <si>
    <t>14:55:12</t>
  </si>
  <si>
    <t>6905863</t>
  </si>
  <si>
    <t>14:50:50</t>
  </si>
  <si>
    <t>14:57:04</t>
  </si>
  <si>
    <t>2514802</t>
  </si>
  <si>
    <t>15:02:17</t>
  </si>
  <si>
    <t>14:56:44</t>
  </si>
  <si>
    <t>15:08:01</t>
  </si>
  <si>
    <t>3931464</t>
  </si>
  <si>
    <t>14:58:18</t>
  </si>
  <si>
    <t>15:10:23</t>
  </si>
  <si>
    <t>1583683</t>
  </si>
  <si>
    <t>15:03:42</t>
  </si>
  <si>
    <t>15:10:18</t>
  </si>
  <si>
    <t>5-07-2017</t>
  </si>
  <si>
    <t>08:03:03</t>
  </si>
  <si>
    <t>08:14:41</t>
  </si>
  <si>
    <t>1521041994</t>
  </si>
  <si>
    <t>08:11:02</t>
  </si>
  <si>
    <t>08:20:24</t>
  </si>
  <si>
    <t>9187410</t>
  </si>
  <si>
    <t>08:19:08</t>
  </si>
  <si>
    <t>08:22:41</t>
  </si>
  <si>
    <t>8228350</t>
  </si>
  <si>
    <t>08:19:13</t>
  </si>
  <si>
    <t>08:20:08</t>
  </si>
  <si>
    <t>08:22:37</t>
  </si>
  <si>
    <t>08:29:30</t>
  </si>
  <si>
    <t>5508903</t>
  </si>
  <si>
    <t>08:22:47</t>
  </si>
  <si>
    <t>08:39:15</t>
  </si>
  <si>
    <t>3102910</t>
  </si>
  <si>
    <t>08:26:10</t>
  </si>
  <si>
    <t>08:33:41</t>
  </si>
  <si>
    <t>45948073</t>
  </si>
  <si>
    <t>08:32:16</t>
  </si>
  <si>
    <t>08:40:44</t>
  </si>
  <si>
    <t>08:35:57</t>
  </si>
  <si>
    <t>08:50:18</t>
  </si>
  <si>
    <t>58037769</t>
  </si>
  <si>
    <t>08:42:10</t>
  </si>
  <si>
    <t>08:48:55</t>
  </si>
  <si>
    <t>3434934</t>
  </si>
  <si>
    <t>08:49:21</t>
  </si>
  <si>
    <t>09:05:06</t>
  </si>
  <si>
    <t>4963499</t>
  </si>
  <si>
    <t>08:52:55</t>
  </si>
  <si>
    <t>08:55:20</t>
  </si>
  <si>
    <t>7904403</t>
  </si>
  <si>
    <t>08:58:00</t>
  </si>
  <si>
    <t>09:03:17</t>
  </si>
  <si>
    <t>4389240</t>
  </si>
  <si>
    <t>09:03:03</t>
  </si>
  <si>
    <t>09:05:34</t>
  </si>
  <si>
    <t>68647339</t>
  </si>
  <si>
    <t>09:09:48</t>
  </si>
  <si>
    <t>09:25:51</t>
  </si>
  <si>
    <t>8461631</t>
  </si>
  <si>
    <t>09:12:02</t>
  </si>
  <si>
    <t>09:13:42</t>
  </si>
  <si>
    <t>3087246</t>
  </si>
  <si>
    <t>09:16:19</t>
  </si>
  <si>
    <t>09:27:14</t>
  </si>
  <si>
    <t>9321082</t>
  </si>
  <si>
    <t>09:21:16</t>
  </si>
  <si>
    <t>09:37:18</t>
  </si>
  <si>
    <t>4941247888</t>
  </si>
  <si>
    <t>09:23:15</t>
  </si>
  <si>
    <t>09:34:08</t>
  </si>
  <si>
    <t>09:30:09</t>
  </si>
  <si>
    <t>09:33:25</t>
  </si>
  <si>
    <t>9610703</t>
  </si>
  <si>
    <t>09:37:04</t>
  </si>
  <si>
    <t>09:47:02</t>
  </si>
  <si>
    <t>7236035</t>
  </si>
  <si>
    <t>09:43:27</t>
  </si>
  <si>
    <t>09:53:08</t>
  </si>
  <si>
    <t>09:48:56</t>
  </si>
  <si>
    <t>10:03:45</t>
  </si>
  <si>
    <t>2675422</t>
  </si>
  <si>
    <t>09:56:04</t>
  </si>
  <si>
    <t>10:05:53</t>
  </si>
  <si>
    <t>99056276</t>
  </si>
  <si>
    <t>10:01:12</t>
  </si>
  <si>
    <t>10:17:38</t>
  </si>
  <si>
    <t>1715377</t>
  </si>
  <si>
    <t>10:02:36</t>
  </si>
  <si>
    <t>10:16:48</t>
  </si>
  <si>
    <t>6700458395</t>
  </si>
  <si>
    <t>10:06:57</t>
  </si>
  <si>
    <t>10:14:34</t>
  </si>
  <si>
    <t>2211277198</t>
  </si>
  <si>
    <t>10:07:14</t>
  </si>
  <si>
    <t>10:09:30</t>
  </si>
  <si>
    <t>9866373</t>
  </si>
  <si>
    <t>10:07:43</t>
  </si>
  <si>
    <t>10:17:50</t>
  </si>
  <si>
    <t>4526057</t>
  </si>
  <si>
    <t>10:09:19</t>
  </si>
  <si>
    <t>10:12:07</t>
  </si>
  <si>
    <t>70786056</t>
  </si>
  <si>
    <t>10:09:57</t>
  </si>
  <si>
    <t>10:12:31</t>
  </si>
  <si>
    <t>9874705</t>
  </si>
  <si>
    <t>10:15:28</t>
  </si>
  <si>
    <t>10:25:05</t>
  </si>
  <si>
    <t>2506618</t>
  </si>
  <si>
    <t>10:20:25</t>
  </si>
  <si>
    <t>10:29:50</t>
  </si>
  <si>
    <t>10:22:35</t>
  </si>
  <si>
    <t>10:36:58</t>
  </si>
  <si>
    <t>9620895</t>
  </si>
  <si>
    <t>10:28:15</t>
  </si>
  <si>
    <t>10:43:53</t>
  </si>
  <si>
    <t>8187780</t>
  </si>
  <si>
    <t>10:32:08</t>
  </si>
  <si>
    <t>10:45:08</t>
  </si>
  <si>
    <t>4176999</t>
  </si>
  <si>
    <t>10:35:44</t>
  </si>
  <si>
    <t>10:51:12</t>
  </si>
  <si>
    <t>9937257</t>
  </si>
  <si>
    <t>10:39:07</t>
  </si>
  <si>
    <t>10:43:39</t>
  </si>
  <si>
    <t>4363716</t>
  </si>
  <si>
    <t>10:39:53</t>
  </si>
  <si>
    <t>10:49:32</t>
  </si>
  <si>
    <t>96323047</t>
  </si>
  <si>
    <t>10:47:28</t>
  </si>
  <si>
    <t>10:52:55</t>
  </si>
  <si>
    <t>2750193</t>
  </si>
  <si>
    <t>10:54:25</t>
  </si>
  <si>
    <t>10:56:06</t>
  </si>
  <si>
    <t>7973319</t>
  </si>
  <si>
    <t>10:56:09</t>
  </si>
  <si>
    <t>11:03:42</t>
  </si>
  <si>
    <t>1908394</t>
  </si>
  <si>
    <t>10:59:53</t>
  </si>
  <si>
    <t>11:14:11</t>
  </si>
  <si>
    <t>19116274</t>
  </si>
  <si>
    <t>11:02:52</t>
  </si>
  <si>
    <t>11:13:53</t>
  </si>
  <si>
    <t>1235622</t>
  </si>
  <si>
    <t>11:09:02</t>
  </si>
  <si>
    <t>11:18:04</t>
  </si>
  <si>
    <t>11:13:13</t>
  </si>
  <si>
    <t>11:15:04</t>
  </si>
  <si>
    <t>1458287</t>
  </si>
  <si>
    <t>11:17:40</t>
  </si>
  <si>
    <t>3758539398</t>
  </si>
  <si>
    <t>11:21:04</t>
  </si>
  <si>
    <t>11:24:06</t>
  </si>
  <si>
    <t>8471021</t>
  </si>
  <si>
    <t>11:23:01</t>
  </si>
  <si>
    <t>11:27:33</t>
  </si>
  <si>
    <t>4039284</t>
  </si>
  <si>
    <t>11:26:39</t>
  </si>
  <si>
    <t>11:34:40</t>
  </si>
  <si>
    <t>3177370</t>
  </si>
  <si>
    <t>11:30:48</t>
  </si>
  <si>
    <t>11:40:43</t>
  </si>
  <si>
    <t>11:33:21</t>
  </si>
  <si>
    <t>11:39:35</t>
  </si>
  <si>
    <t>6689117</t>
  </si>
  <si>
    <t>11:39:11</t>
  </si>
  <si>
    <t>11:53:34</t>
  </si>
  <si>
    <t>4824267</t>
  </si>
  <si>
    <t>11:41:33</t>
  </si>
  <si>
    <t>11:52:56</t>
  </si>
  <si>
    <t>6978234</t>
  </si>
  <si>
    <t>11:43:47</t>
  </si>
  <si>
    <t>11:47:30</t>
  </si>
  <si>
    <t>2158377</t>
  </si>
  <si>
    <t>11:47:45</t>
  </si>
  <si>
    <t>11:49:41</t>
  </si>
  <si>
    <t>73970924</t>
  </si>
  <si>
    <t>11:50:27</t>
  </si>
  <si>
    <t>11:51:25</t>
  </si>
  <si>
    <t>6927270</t>
  </si>
  <si>
    <t>11:53:50</t>
  </si>
  <si>
    <t>12:07:26</t>
  </si>
  <si>
    <t>7318247385</t>
  </si>
  <si>
    <t>11:54:11</t>
  </si>
  <si>
    <t>11:58:22</t>
  </si>
  <si>
    <t>1579531</t>
  </si>
  <si>
    <t>12:01:56</t>
  </si>
  <si>
    <t>12:12:35</t>
  </si>
  <si>
    <t>9593481</t>
  </si>
  <si>
    <t>12:02:35</t>
  </si>
  <si>
    <t>12:03:35</t>
  </si>
  <si>
    <t>6657074</t>
  </si>
  <si>
    <t>12:04:09</t>
  </si>
  <si>
    <t>12:17:59</t>
  </si>
  <si>
    <t>12:06:35</t>
  </si>
  <si>
    <t>12:22:05</t>
  </si>
  <si>
    <t>1797960</t>
  </si>
  <si>
    <t>12:14:47</t>
  </si>
  <si>
    <t>12:22:26</t>
  </si>
  <si>
    <t>65923776</t>
  </si>
  <si>
    <t>12:20:00</t>
  </si>
  <si>
    <t>12:24:06</t>
  </si>
  <si>
    <t>3407358</t>
  </si>
  <si>
    <t>12:26:19</t>
  </si>
  <si>
    <t>12:28:36</t>
  </si>
  <si>
    <t>1887758</t>
  </si>
  <si>
    <t>12:27:08</t>
  </si>
  <si>
    <t>12:37:59</t>
  </si>
  <si>
    <t>9983997</t>
  </si>
  <si>
    <t>12:34:51</t>
  </si>
  <si>
    <t>12:49:43</t>
  </si>
  <si>
    <t>12:36:02</t>
  </si>
  <si>
    <t>12:38:07</t>
  </si>
  <si>
    <t>58067439</t>
  </si>
  <si>
    <t>12:37:33</t>
  </si>
  <si>
    <t>12:38:20</t>
  </si>
  <si>
    <t>6760428735</t>
  </si>
  <si>
    <t>12:40:29</t>
  </si>
  <si>
    <t>12:46:01</t>
  </si>
  <si>
    <t>9803006</t>
  </si>
  <si>
    <t>12:46:34</t>
  </si>
  <si>
    <t>12:59:17</t>
  </si>
  <si>
    <t>5312081</t>
  </si>
  <si>
    <t>12:48:34</t>
  </si>
  <si>
    <t>12:57:29</t>
  </si>
  <si>
    <t>7114306</t>
  </si>
  <si>
    <t>12:51:57</t>
  </si>
  <si>
    <t>12:59:06</t>
  </si>
  <si>
    <t>7594764</t>
  </si>
  <si>
    <t>12:55:27</t>
  </si>
  <si>
    <t>12:56:48</t>
  </si>
  <si>
    <t>3004571</t>
  </si>
  <si>
    <t>13:00:24</t>
  </si>
  <si>
    <t>13:07:12</t>
  </si>
  <si>
    <t>13:06:23</t>
  </si>
  <si>
    <t>1081610</t>
  </si>
  <si>
    <t>13:09:15</t>
  </si>
  <si>
    <t>13:20:11</t>
  </si>
  <si>
    <t>20220216</t>
  </si>
  <si>
    <t>13:09:57</t>
  </si>
  <si>
    <t>13:24:40</t>
  </si>
  <si>
    <t>79890857</t>
  </si>
  <si>
    <t>13:09:59</t>
  </si>
  <si>
    <t>13:26:16</t>
  </si>
  <si>
    <t>4600571814</t>
  </si>
  <si>
    <t>13:14:24</t>
  </si>
  <si>
    <t>13:24:28</t>
  </si>
  <si>
    <t>13:15:50</t>
  </si>
  <si>
    <t>13:32:14</t>
  </si>
  <si>
    <t>7110850</t>
  </si>
  <si>
    <t>13:15:53</t>
  </si>
  <si>
    <t>13:31:31</t>
  </si>
  <si>
    <t>13:24:12</t>
  </si>
  <si>
    <t>13:28:48</t>
  </si>
  <si>
    <t>6712006</t>
  </si>
  <si>
    <t>13:27:56</t>
  </si>
  <si>
    <t>13:36:43</t>
  </si>
  <si>
    <t>5646830</t>
  </si>
  <si>
    <t>13:31:36</t>
  </si>
  <si>
    <t>13:47:34</t>
  </si>
  <si>
    <t>13:34:35</t>
  </si>
  <si>
    <t>13:40:32</t>
  </si>
  <si>
    <t>66871690</t>
  </si>
  <si>
    <t>13:36:32</t>
  </si>
  <si>
    <t>13:50:22</t>
  </si>
  <si>
    <t>7085993</t>
  </si>
  <si>
    <t>13:43:34</t>
  </si>
  <si>
    <t>13:48:06</t>
  </si>
  <si>
    <t>2890720</t>
  </si>
  <si>
    <t>13:49:17</t>
  </si>
  <si>
    <t>13:50:08</t>
  </si>
  <si>
    <t>8375968</t>
  </si>
  <si>
    <t>13:53:15</t>
  </si>
  <si>
    <t>13:54:33</t>
  </si>
  <si>
    <t>1119740</t>
  </si>
  <si>
    <t>13:53:25</t>
  </si>
  <si>
    <t>13:56:52</t>
  </si>
  <si>
    <t>3796958</t>
  </si>
  <si>
    <t>13:53:47</t>
  </si>
  <si>
    <t>14:08:45</t>
  </si>
  <si>
    <t>8010775</t>
  </si>
  <si>
    <t>13:59:10</t>
  </si>
  <si>
    <t>14:02:46</t>
  </si>
  <si>
    <t>46023878</t>
  </si>
  <si>
    <t>14:07:09</t>
  </si>
  <si>
    <t>14:18:50</t>
  </si>
  <si>
    <t>3379007610</t>
  </si>
  <si>
    <t>14:13:39</t>
  </si>
  <si>
    <t>14:22:09</t>
  </si>
  <si>
    <t>2890519255</t>
  </si>
  <si>
    <t>14:17:38</t>
  </si>
  <si>
    <t>14:23:00</t>
  </si>
  <si>
    <t>27858818</t>
  </si>
  <si>
    <t>14:19:57</t>
  </si>
  <si>
    <t>14:34:15</t>
  </si>
  <si>
    <t>5076649</t>
  </si>
  <si>
    <t>14:21:10</t>
  </si>
  <si>
    <t>14:27:13</t>
  </si>
  <si>
    <t>70367818</t>
  </si>
  <si>
    <t>14:21:27</t>
  </si>
  <si>
    <t>14:25:07</t>
  </si>
  <si>
    <t>9788998</t>
  </si>
  <si>
    <t>14:25:01</t>
  </si>
  <si>
    <t>14:34:54</t>
  </si>
  <si>
    <t>1951101</t>
  </si>
  <si>
    <t>14:29:28</t>
  </si>
  <si>
    <t>14:44:09</t>
  </si>
  <si>
    <t>14:29:52</t>
  </si>
  <si>
    <t>14:41:01</t>
  </si>
  <si>
    <t>12687991</t>
  </si>
  <si>
    <t>14:33:31</t>
  </si>
  <si>
    <t>14:36:31</t>
  </si>
  <si>
    <t>4328583</t>
  </si>
  <si>
    <t>14:37:21</t>
  </si>
  <si>
    <t>14:40:14</t>
  </si>
  <si>
    <t>2184116</t>
  </si>
  <si>
    <t>14:42:01</t>
  </si>
  <si>
    <t>14:52:47</t>
  </si>
  <si>
    <t>24724570</t>
  </si>
  <si>
    <t>14:44:36</t>
  </si>
  <si>
    <t>14:50:33</t>
  </si>
  <si>
    <t>4843076</t>
  </si>
  <si>
    <t>14:52:11</t>
  </si>
  <si>
    <t>14:56:17</t>
  </si>
  <si>
    <t>14:53:29</t>
  </si>
  <si>
    <t>15:03:06</t>
  </si>
  <si>
    <t>42722517</t>
  </si>
  <si>
    <t>14:54:10</t>
  </si>
  <si>
    <t>15:02:42</t>
  </si>
  <si>
    <t>9697189</t>
  </si>
  <si>
    <t>14:56:25</t>
  </si>
  <si>
    <t>4471203</t>
  </si>
  <si>
    <t>14:58:37</t>
  </si>
  <si>
    <t>15:06:17</t>
  </si>
  <si>
    <t>1439114</t>
  </si>
  <si>
    <t>15:01:17</t>
  </si>
  <si>
    <t>15:03:57</t>
  </si>
  <si>
    <t>5822881</t>
  </si>
  <si>
    <t>6-07-2017</t>
  </si>
  <si>
    <t>08:03:12</t>
  </si>
  <si>
    <t>08:11:35</t>
  </si>
  <si>
    <t>6027120</t>
  </si>
  <si>
    <t>08:06:56</t>
  </si>
  <si>
    <t>08:12:57</t>
  </si>
  <si>
    <t>2790475</t>
  </si>
  <si>
    <t>08:14:38</t>
  </si>
  <si>
    <t>08:23:30</t>
  </si>
  <si>
    <t>30893038</t>
  </si>
  <si>
    <t>08:19:48</t>
  </si>
  <si>
    <t>08:22:44</t>
  </si>
  <si>
    <t>08:26:21</t>
  </si>
  <si>
    <t>08:33:39</t>
  </si>
  <si>
    <t>5013602</t>
  </si>
  <si>
    <t>08:31:39</t>
  </si>
  <si>
    <t>08:42:51</t>
  </si>
  <si>
    <t>5696056</t>
  </si>
  <si>
    <t>08:39:48</t>
  </si>
  <si>
    <t>08:46:06</t>
  </si>
  <si>
    <t>11274735</t>
  </si>
  <si>
    <t>08:47:18</t>
  </si>
  <si>
    <t>08:53:21</t>
  </si>
  <si>
    <t>1158631</t>
  </si>
  <si>
    <t>08:47:40</t>
  </si>
  <si>
    <t>09:02:07</t>
  </si>
  <si>
    <t>6009110</t>
  </si>
  <si>
    <t>08:54:08</t>
  </si>
  <si>
    <t>08:55:35</t>
  </si>
  <si>
    <t>6644360383</t>
  </si>
  <si>
    <t>08:57:36</t>
  </si>
  <si>
    <t>09:06:45</t>
  </si>
  <si>
    <t>6045882</t>
  </si>
  <si>
    <t>09:04:19</t>
  </si>
  <si>
    <t>09:12:38</t>
  </si>
  <si>
    <t>4113351</t>
  </si>
  <si>
    <t>09:05:57</t>
  </si>
  <si>
    <t>09:07:13</t>
  </si>
  <si>
    <t>9777118</t>
  </si>
  <si>
    <t>09:09:27</t>
  </si>
  <si>
    <t>09:18:28</t>
  </si>
  <si>
    <t>1659814</t>
  </si>
  <si>
    <t>09:13:12</t>
  </si>
  <si>
    <t>09:29:35</t>
  </si>
  <si>
    <t>09:18:49</t>
  </si>
  <si>
    <t>09:23:41</t>
  </si>
  <si>
    <t>8471544</t>
  </si>
  <si>
    <t>09:21:02</t>
  </si>
  <si>
    <t>09:28:47</t>
  </si>
  <si>
    <t>09:28:19</t>
  </si>
  <si>
    <t>09:43:13</t>
  </si>
  <si>
    <t>5912377607</t>
  </si>
  <si>
    <t>09:30:26</t>
  </si>
  <si>
    <t>09:34:06</t>
  </si>
  <si>
    <t>77705897</t>
  </si>
  <si>
    <t>09:35:22</t>
  </si>
  <si>
    <t>09:36:22</t>
  </si>
  <si>
    <t>5894865</t>
  </si>
  <si>
    <t>09:39:41</t>
  </si>
  <si>
    <t>09:43:59</t>
  </si>
  <si>
    <t>7449832</t>
  </si>
  <si>
    <t>09:44:03</t>
  </si>
  <si>
    <t>09:56:32</t>
  </si>
  <si>
    <t>49390412</t>
  </si>
  <si>
    <t>09:45:18</t>
  </si>
  <si>
    <t>09:59:01</t>
  </si>
  <si>
    <t>6156594</t>
  </si>
  <si>
    <t>09:52:27</t>
  </si>
  <si>
    <t>5006675</t>
  </si>
  <si>
    <t>09:54:43</t>
  </si>
  <si>
    <t>10:04:08</t>
  </si>
  <si>
    <t>2096180</t>
  </si>
  <si>
    <t>09:55:28</t>
  </si>
  <si>
    <t>10:00:03</t>
  </si>
  <si>
    <t>09:59:36</t>
  </si>
  <si>
    <t>10:06:29</t>
  </si>
  <si>
    <t>10:00:15</t>
  </si>
  <si>
    <t>10:09:15</t>
  </si>
  <si>
    <t>9683894</t>
  </si>
  <si>
    <t>10:05:28</t>
  </si>
  <si>
    <t>10:06:03</t>
  </si>
  <si>
    <t>2808052</t>
  </si>
  <si>
    <t>10:06:53</t>
  </si>
  <si>
    <t>10:20:21</t>
  </si>
  <si>
    <t>18084593</t>
  </si>
  <si>
    <t>10:11:45</t>
  </si>
  <si>
    <t>10:23:25</t>
  </si>
  <si>
    <t>1390402</t>
  </si>
  <si>
    <t>10:17:29</t>
  </si>
  <si>
    <t>10:34:06</t>
  </si>
  <si>
    <t>44200961</t>
  </si>
  <si>
    <t>10:18:03</t>
  </si>
  <si>
    <t>10:26:52</t>
  </si>
  <si>
    <t>5859235</t>
  </si>
  <si>
    <t>10:19:44</t>
  </si>
  <si>
    <t>10:25:38</t>
  </si>
  <si>
    <t>51855396</t>
  </si>
  <si>
    <t>10:23:02</t>
  </si>
  <si>
    <t>10:38:51</t>
  </si>
  <si>
    <t>8768896</t>
  </si>
  <si>
    <t>10:27:42</t>
  </si>
  <si>
    <t>10:35:26</t>
  </si>
  <si>
    <t>9088045</t>
  </si>
  <si>
    <t>10:34:31</t>
  </si>
  <si>
    <t>10:37:43</t>
  </si>
  <si>
    <t>9872216</t>
  </si>
  <si>
    <t>10:36:29</t>
  </si>
  <si>
    <t>10:46:22</t>
  </si>
  <si>
    <t>8369815</t>
  </si>
  <si>
    <t>10:38:39</t>
  </si>
  <si>
    <t>10:41:13</t>
  </si>
  <si>
    <t>3370151</t>
  </si>
  <si>
    <t>10:40:07</t>
  </si>
  <si>
    <t>10:46:54</t>
  </si>
  <si>
    <t>10:46:09</t>
  </si>
  <si>
    <t>10:57:02</t>
  </si>
  <si>
    <t>4132754</t>
  </si>
  <si>
    <t>10:52:03</t>
  </si>
  <si>
    <t>10:53:24</t>
  </si>
  <si>
    <t>66638685</t>
  </si>
  <si>
    <t>10:53:47</t>
  </si>
  <si>
    <t>11:08:15</t>
  </si>
  <si>
    <t>6818507</t>
  </si>
  <si>
    <t>11:00:08</t>
  </si>
  <si>
    <t>11:07:53</t>
  </si>
  <si>
    <t>11:00:17</t>
  </si>
  <si>
    <t>11:12:07</t>
  </si>
  <si>
    <t>11:04:24</t>
  </si>
  <si>
    <t>11:14:27</t>
  </si>
  <si>
    <t>66336445</t>
  </si>
  <si>
    <t>11:07:03</t>
  </si>
  <si>
    <t>11:08:27</t>
  </si>
  <si>
    <t>9356324</t>
  </si>
  <si>
    <t>11:07:17</t>
  </si>
  <si>
    <t>11:22:56</t>
  </si>
  <si>
    <t>5111892302</t>
  </si>
  <si>
    <t>11:14:57</t>
  </si>
  <si>
    <t>11:21:24</t>
  </si>
  <si>
    <t>2435007</t>
  </si>
  <si>
    <t>11:22:30</t>
  </si>
  <si>
    <t>11:22:54</t>
  </si>
  <si>
    <t>6694568</t>
  </si>
  <si>
    <t>11:29:16</t>
  </si>
  <si>
    <t>11:44:30</t>
  </si>
  <si>
    <t>6420583</t>
  </si>
  <si>
    <t>11:31:12</t>
  </si>
  <si>
    <t>11:38:58</t>
  </si>
  <si>
    <t>19835498</t>
  </si>
  <si>
    <t>11:38:05</t>
  </si>
  <si>
    <t>11:48:58</t>
  </si>
  <si>
    <t>6663334</t>
  </si>
  <si>
    <t>11:39:55</t>
  </si>
  <si>
    <t>11:51:06</t>
  </si>
  <si>
    <t>44765837</t>
  </si>
  <si>
    <t>11:43:44</t>
  </si>
  <si>
    <t>11:50:33</t>
  </si>
  <si>
    <t>2469778</t>
  </si>
  <si>
    <t>11:49:00</t>
  </si>
  <si>
    <t>11:56:50</t>
  </si>
  <si>
    <t>1959826</t>
  </si>
  <si>
    <t>11:50:58</t>
  </si>
  <si>
    <t>12:06:17</t>
  </si>
  <si>
    <t>37032078</t>
  </si>
  <si>
    <t>11:51:11</t>
  </si>
  <si>
    <t>12:06:03</t>
  </si>
  <si>
    <t>6516512</t>
  </si>
  <si>
    <t>11:51:55</t>
  </si>
  <si>
    <t>11:58:42</t>
  </si>
  <si>
    <t>4726561</t>
  </si>
  <si>
    <t>11:58:43</t>
  </si>
  <si>
    <t>12:01:25</t>
  </si>
  <si>
    <t>9685747</t>
  </si>
  <si>
    <t>12:04:56</t>
  </si>
  <si>
    <t>12:20:03</t>
  </si>
  <si>
    <t>7507354</t>
  </si>
  <si>
    <t>12:10:05</t>
  </si>
  <si>
    <t>12:17:05</t>
  </si>
  <si>
    <t>8605742</t>
  </si>
  <si>
    <t>12:17:09</t>
  </si>
  <si>
    <t>12:32:57</t>
  </si>
  <si>
    <t>4681236</t>
  </si>
  <si>
    <t>12:20:55</t>
  </si>
  <si>
    <t>12:22:37</t>
  </si>
  <si>
    <t>3590468</t>
  </si>
  <si>
    <t>12:22:25</t>
  </si>
  <si>
    <t>12:37:03</t>
  </si>
  <si>
    <t>9878283</t>
  </si>
  <si>
    <t>12:26:46</t>
  </si>
  <si>
    <t>12:39:59</t>
  </si>
  <si>
    <t>5991516</t>
  </si>
  <si>
    <t>12:45:42</t>
  </si>
  <si>
    <t>1240369</t>
  </si>
  <si>
    <t>12:39:51</t>
  </si>
  <si>
    <t>12:41:03</t>
  </si>
  <si>
    <t>25133293</t>
  </si>
  <si>
    <t>12:41:37</t>
  </si>
  <si>
    <t>12:53:52</t>
  </si>
  <si>
    <t>5036422</t>
  </si>
  <si>
    <t>12:43:00</t>
  </si>
  <si>
    <t>12:43:53</t>
  </si>
  <si>
    <t>4283724</t>
  </si>
  <si>
    <t>12:45:08</t>
  </si>
  <si>
    <t>12:53:50</t>
  </si>
  <si>
    <t>5856822</t>
  </si>
  <si>
    <t>12:48:23</t>
  </si>
  <si>
    <t>12:49:58</t>
  </si>
  <si>
    <t>7880396</t>
  </si>
  <si>
    <t>12:54:40</t>
  </si>
  <si>
    <t>13:04:30</t>
  </si>
  <si>
    <t>2201085</t>
  </si>
  <si>
    <t>12:58:39</t>
  </si>
  <si>
    <t>13:04:07</t>
  </si>
  <si>
    <t>12:58:47</t>
  </si>
  <si>
    <t>13:11:56</t>
  </si>
  <si>
    <t>9319894</t>
  </si>
  <si>
    <t>13:00:35</t>
  </si>
  <si>
    <t>13:11:20</t>
  </si>
  <si>
    <t>3211876</t>
  </si>
  <si>
    <t>13:07:35</t>
  </si>
  <si>
    <t>13:08:51</t>
  </si>
  <si>
    <t>4736016</t>
  </si>
  <si>
    <t>13:13:40</t>
  </si>
  <si>
    <t>13:15:35</t>
  </si>
  <si>
    <t>8063487</t>
  </si>
  <si>
    <t>13:26:39</t>
  </si>
  <si>
    <t>1319121</t>
  </si>
  <si>
    <t>13:21:24</t>
  </si>
  <si>
    <t>13:21:50</t>
  </si>
  <si>
    <t>5026277</t>
  </si>
  <si>
    <t>13:25:58</t>
  </si>
  <si>
    <t>13:34:22</t>
  </si>
  <si>
    <t>13:26:09</t>
  </si>
  <si>
    <t>13:41:22</t>
  </si>
  <si>
    <t>48661666</t>
  </si>
  <si>
    <t>13:28:11</t>
  </si>
  <si>
    <t>13:31:49</t>
  </si>
  <si>
    <t>9304830</t>
  </si>
  <si>
    <t>13:36:04</t>
  </si>
  <si>
    <t>13:38:23</t>
  </si>
  <si>
    <t>3040267</t>
  </si>
  <si>
    <t>13:37:02</t>
  </si>
  <si>
    <t>13:53:10</t>
  </si>
  <si>
    <t>8405954</t>
  </si>
  <si>
    <t>13:43:10</t>
  </si>
  <si>
    <t>13:48:25</t>
  </si>
  <si>
    <t>75873682</t>
  </si>
  <si>
    <t>13:46:33</t>
  </si>
  <si>
    <t>14:01:01</t>
  </si>
  <si>
    <t>5984039</t>
  </si>
  <si>
    <t>13:49:15</t>
  </si>
  <si>
    <t>13:54:56</t>
  </si>
  <si>
    <t>9807682</t>
  </si>
  <si>
    <t>13:49:20</t>
  </si>
  <si>
    <t>13:54:07</t>
  </si>
  <si>
    <t>3029994</t>
  </si>
  <si>
    <t>13:51:25</t>
  </si>
  <si>
    <t>14:00:50</t>
  </si>
  <si>
    <t>9415767851</t>
  </si>
  <si>
    <t>13:59:09</t>
  </si>
  <si>
    <t>13:59:39</t>
  </si>
  <si>
    <t>2388040</t>
  </si>
  <si>
    <t>14:02:21</t>
  </si>
  <si>
    <t>14:14:25</t>
  </si>
  <si>
    <t>41974998</t>
  </si>
  <si>
    <t>14:08:01</t>
  </si>
  <si>
    <t>14:18:27</t>
  </si>
  <si>
    <t>8400710</t>
  </si>
  <si>
    <t>14:12:14</t>
  </si>
  <si>
    <t>14:15:01</t>
  </si>
  <si>
    <t>1088377750</t>
  </si>
  <si>
    <t>14:19:12</t>
  </si>
  <si>
    <t>14:20:28</t>
  </si>
  <si>
    <t>62016185</t>
  </si>
  <si>
    <t>14:26:07</t>
  </si>
  <si>
    <t>14:37:26</t>
  </si>
  <si>
    <t>4002406</t>
  </si>
  <si>
    <t>14:27:34</t>
  </si>
  <si>
    <t>14:35:16</t>
  </si>
  <si>
    <t>2394144</t>
  </si>
  <si>
    <t>14:35:09</t>
  </si>
  <si>
    <t>14:42:41</t>
  </si>
  <si>
    <t>9763924</t>
  </si>
  <si>
    <t>14:40:53</t>
  </si>
  <si>
    <t>14:55:56</t>
  </si>
  <si>
    <t>7977726</t>
  </si>
  <si>
    <t>14:58:03</t>
  </si>
  <si>
    <t>7219884</t>
  </si>
  <si>
    <t>14:50:57</t>
  </si>
  <si>
    <t>14:59:24</t>
  </si>
  <si>
    <t>8211396842</t>
  </si>
  <si>
    <t>14:58:14</t>
  </si>
  <si>
    <t>15:11:31</t>
  </si>
  <si>
    <t>4860618</t>
  </si>
  <si>
    <t>14:58:31</t>
  </si>
  <si>
    <t>15:02:47</t>
  </si>
  <si>
    <t>14:59:53</t>
  </si>
  <si>
    <t>15:11:01</t>
  </si>
  <si>
    <t>6290575</t>
  </si>
  <si>
    <t>15:01:39</t>
  </si>
  <si>
    <t>15:09:50</t>
  </si>
  <si>
    <t>13972929</t>
  </si>
  <si>
    <t>7-07-2017</t>
  </si>
  <si>
    <t>08:04:57</t>
  </si>
  <si>
    <t>08:19:41</t>
  </si>
  <si>
    <t>7663988</t>
  </si>
  <si>
    <t>08:10:56</t>
  </si>
  <si>
    <t>08:16:32</t>
  </si>
  <si>
    <t>90532439</t>
  </si>
  <si>
    <t>08:13:45</t>
  </si>
  <si>
    <t>08:16:54</t>
  </si>
  <si>
    <t>5505912</t>
  </si>
  <si>
    <t>08:16:18</t>
  </si>
  <si>
    <t>08:21:24</t>
  </si>
  <si>
    <t>08:21:49</t>
  </si>
  <si>
    <t>08:24:13</t>
  </si>
  <si>
    <t>70678482</t>
  </si>
  <si>
    <t>08:25:53</t>
  </si>
  <si>
    <t>08:36:57</t>
  </si>
  <si>
    <t>6578914</t>
  </si>
  <si>
    <t>08:34:04</t>
  </si>
  <si>
    <t>08:46:16</t>
  </si>
  <si>
    <t>3444629</t>
  </si>
  <si>
    <t>08:38:37</t>
  </si>
  <si>
    <t>08:47:51</t>
  </si>
  <si>
    <t>95211263</t>
  </si>
  <si>
    <t>08:39:24</t>
  </si>
  <si>
    <t>08:46:39</t>
  </si>
  <si>
    <t>9468070</t>
  </si>
  <si>
    <t>08:41:39</t>
  </si>
  <si>
    <t>08:43:39</t>
  </si>
  <si>
    <t>31516318</t>
  </si>
  <si>
    <t>08:42:15</t>
  </si>
  <si>
    <t>08:47:22</t>
  </si>
  <si>
    <t>08:46:49</t>
  </si>
  <si>
    <t>09:03:01</t>
  </si>
  <si>
    <t>8163790</t>
  </si>
  <si>
    <t>08:51:09</t>
  </si>
  <si>
    <t>08:51:50</t>
  </si>
  <si>
    <t>18070008</t>
  </si>
  <si>
    <t>08:52:45</t>
  </si>
  <si>
    <t>08:54:57</t>
  </si>
  <si>
    <t>08:54:25</t>
  </si>
  <si>
    <t>09:00:30</t>
  </si>
  <si>
    <t>94634526</t>
  </si>
  <si>
    <t>08:55:58</t>
  </si>
  <si>
    <t>09:06:34</t>
  </si>
  <si>
    <t>67964973</t>
  </si>
  <si>
    <t>08:59:13</t>
  </si>
  <si>
    <t>09:09:18</t>
  </si>
  <si>
    <t>09:02:31</t>
  </si>
  <si>
    <t>09:09:58</t>
  </si>
  <si>
    <t>8685299481</t>
  </si>
  <si>
    <t>09:04:02</t>
  </si>
  <si>
    <t>09:06:09</t>
  </si>
  <si>
    <t>8863988</t>
  </si>
  <si>
    <t>09:07:11</t>
  </si>
  <si>
    <t>09:13:27</t>
  </si>
  <si>
    <t>29121099</t>
  </si>
  <si>
    <t>09:12:21</t>
  </si>
  <si>
    <t>09:21:06</t>
  </si>
  <si>
    <t>2814524</t>
  </si>
  <si>
    <t>09:20:29</t>
  </si>
  <si>
    <t>09:22:59</t>
  </si>
  <si>
    <t>5341697748</t>
  </si>
  <si>
    <t>09:22:55</t>
  </si>
  <si>
    <t>09:30:32</t>
  </si>
  <si>
    <t>4102482</t>
  </si>
  <si>
    <t>09:24:26</t>
  </si>
  <si>
    <t>09:28:36</t>
  </si>
  <si>
    <t>5636281</t>
  </si>
  <si>
    <t>09:32:08</t>
  </si>
  <si>
    <t>09:45:55</t>
  </si>
  <si>
    <t>7715424</t>
  </si>
  <si>
    <t>09:40:05</t>
  </si>
  <si>
    <t>09:51:43</t>
  </si>
  <si>
    <t>3811342</t>
  </si>
  <si>
    <t>09:41:44</t>
  </si>
  <si>
    <t>09:53:27</t>
  </si>
  <si>
    <t>8177683</t>
  </si>
  <si>
    <t>09:43:42</t>
  </si>
  <si>
    <t>09:48:47</t>
  </si>
  <si>
    <t>51367705</t>
  </si>
  <si>
    <t>09:50:46</t>
  </si>
  <si>
    <t>09:51:20</t>
  </si>
  <si>
    <t>7646265</t>
  </si>
  <si>
    <t>09:50:54</t>
  </si>
  <si>
    <t>09:58:44</t>
  </si>
  <si>
    <t>37906881</t>
  </si>
  <si>
    <t>09:53:59</t>
  </si>
  <si>
    <t>09:55:08</t>
  </si>
  <si>
    <t>9740908</t>
  </si>
  <si>
    <t>09:54:09</t>
  </si>
  <si>
    <t>09:57:54</t>
  </si>
  <si>
    <t>10:00:12</t>
  </si>
  <si>
    <t>10:11:07</t>
  </si>
  <si>
    <t>8070345</t>
  </si>
  <si>
    <t>10:02:21</t>
  </si>
  <si>
    <t>10:14:58</t>
  </si>
  <si>
    <t>52214055</t>
  </si>
  <si>
    <t>10:04:40</t>
  </si>
  <si>
    <t>8434044</t>
  </si>
  <si>
    <t>10:15:24</t>
  </si>
  <si>
    <t>4702334</t>
  </si>
  <si>
    <t>10:12:51</t>
  </si>
  <si>
    <t>10:25:53</t>
  </si>
  <si>
    <t>1308483040</t>
  </si>
  <si>
    <t>10:19:26</t>
  </si>
  <si>
    <t>10:35:23</t>
  </si>
  <si>
    <t>34556399</t>
  </si>
  <si>
    <t>10:21:19</t>
  </si>
  <si>
    <t>10:21:58</t>
  </si>
  <si>
    <t>48676568</t>
  </si>
  <si>
    <t>10:23:43</t>
  </si>
  <si>
    <t>10:30:53</t>
  </si>
  <si>
    <t>10:30:02</t>
  </si>
  <si>
    <t>10:45:13</t>
  </si>
  <si>
    <t>10:36:15</t>
  </si>
  <si>
    <t>10:41:59</t>
  </si>
  <si>
    <t>4405604</t>
  </si>
  <si>
    <t>10:41:26</t>
  </si>
  <si>
    <t>10:51:55</t>
  </si>
  <si>
    <t>2327418</t>
  </si>
  <si>
    <t>10:44:46</t>
  </si>
  <si>
    <t>10:54:29</t>
  </si>
  <si>
    <t>5205087</t>
  </si>
  <si>
    <t>10:46:57</t>
  </si>
  <si>
    <t>10:57:36</t>
  </si>
  <si>
    <t>1936989939</t>
  </si>
  <si>
    <t>10:49:19</t>
  </si>
  <si>
    <t>11:00:28</t>
  </si>
  <si>
    <t>2722706</t>
  </si>
  <si>
    <t>10:54:00</t>
  </si>
  <si>
    <t>3018218</t>
  </si>
  <si>
    <t>11:01:41</t>
  </si>
  <si>
    <t>11:03:43</t>
  </si>
  <si>
    <t>3765658</t>
  </si>
  <si>
    <t>11:02:08</t>
  </si>
  <si>
    <t>11:04:32</t>
  </si>
  <si>
    <t>43109897</t>
  </si>
  <si>
    <t>11:07:33</t>
  </si>
  <si>
    <t>11:14:02</t>
  </si>
  <si>
    <t>11:15:14</t>
  </si>
  <si>
    <t>11:19:49</t>
  </si>
  <si>
    <t>71207090</t>
  </si>
  <si>
    <t>11:18:38</t>
  </si>
  <si>
    <t>11:23:39</t>
  </si>
  <si>
    <t>3465997</t>
  </si>
  <si>
    <t>11:20:55</t>
  </si>
  <si>
    <t>11:23:42</t>
  </si>
  <si>
    <t>17490780</t>
  </si>
  <si>
    <t>11:22:42</t>
  </si>
  <si>
    <t>11:38:54</t>
  </si>
  <si>
    <t>9805082</t>
  </si>
  <si>
    <t>11:24:53</t>
  </si>
  <si>
    <t>11:30:29</t>
  </si>
  <si>
    <t>6333547</t>
  </si>
  <si>
    <t>11:29:32</t>
  </si>
  <si>
    <t>11:41:04</t>
  </si>
  <si>
    <t>8424969</t>
  </si>
  <si>
    <t>11:36:41</t>
  </si>
  <si>
    <t>11:49:27</t>
  </si>
  <si>
    <t>41210751</t>
  </si>
  <si>
    <t>11:41:16</t>
  </si>
  <si>
    <t>11:43:56</t>
  </si>
  <si>
    <t>11:48:34</t>
  </si>
  <si>
    <t>12:01:15</t>
  </si>
  <si>
    <t>80907155</t>
  </si>
  <si>
    <t>11:55:14</t>
  </si>
  <si>
    <t>12:03:50</t>
  </si>
  <si>
    <t>16303399</t>
  </si>
  <si>
    <t>12:03:21</t>
  </si>
  <si>
    <t>12:05:04</t>
  </si>
  <si>
    <t>7841442</t>
  </si>
  <si>
    <t>12:07:11</t>
  </si>
  <si>
    <t>12:11:38</t>
  </si>
  <si>
    <t>5512237</t>
  </si>
  <si>
    <t>12:12:43</t>
  </si>
  <si>
    <t>12:14:23</t>
  </si>
  <si>
    <t>2557668</t>
  </si>
  <si>
    <t>12:18:03</t>
  </si>
  <si>
    <t>12:28:26</t>
  </si>
  <si>
    <t>4469748</t>
  </si>
  <si>
    <t>12:25:07</t>
  </si>
  <si>
    <t>12:31:04</t>
  </si>
  <si>
    <t>7773546</t>
  </si>
  <si>
    <t>12:27:07</t>
  </si>
  <si>
    <t>12:36:39</t>
  </si>
  <si>
    <t>9521805</t>
  </si>
  <si>
    <t>12:33:57</t>
  </si>
  <si>
    <t>12:44:35</t>
  </si>
  <si>
    <t>1640140</t>
  </si>
  <si>
    <t>12:35:47</t>
  </si>
  <si>
    <t>12:47:58</t>
  </si>
  <si>
    <t>5415372</t>
  </si>
  <si>
    <t>12:38:45</t>
  </si>
  <si>
    <t>12:47:02</t>
  </si>
  <si>
    <t>23504109</t>
  </si>
  <si>
    <t>12:42:04</t>
  </si>
  <si>
    <t>12:53:22</t>
  </si>
  <si>
    <t>7914439</t>
  </si>
  <si>
    <t>12:42:41</t>
  </si>
  <si>
    <t>3900921</t>
  </si>
  <si>
    <t>12:42:45</t>
  </si>
  <si>
    <t>12:55:40</t>
  </si>
  <si>
    <t>9176754</t>
  </si>
  <si>
    <t>12:49:48</t>
  </si>
  <si>
    <t>13:05:16</t>
  </si>
  <si>
    <t>1814327</t>
  </si>
  <si>
    <t>12:55:30</t>
  </si>
  <si>
    <t>12:55:44</t>
  </si>
  <si>
    <t>87702896</t>
  </si>
  <si>
    <t>13:15:39</t>
  </si>
  <si>
    <t>4131448</t>
  </si>
  <si>
    <t>13:02:00</t>
  </si>
  <si>
    <t>13:04:00</t>
  </si>
  <si>
    <t>97798921</t>
  </si>
  <si>
    <t>13:02:35</t>
  </si>
  <si>
    <t>13:12:03</t>
  </si>
  <si>
    <t>13:02:58</t>
  </si>
  <si>
    <t>13:09:56</t>
  </si>
  <si>
    <t>3919087</t>
  </si>
  <si>
    <t>13:03:04</t>
  </si>
  <si>
    <t>13:07:23</t>
  </si>
  <si>
    <t>2619219</t>
  </si>
  <si>
    <t>13:08:26</t>
  </si>
  <si>
    <t>13:10:06</t>
  </si>
  <si>
    <t>54536153</t>
  </si>
  <si>
    <t>13:09:58</t>
  </si>
  <si>
    <t>13:22:25</t>
  </si>
  <si>
    <t>6813775</t>
  </si>
  <si>
    <t>13:17:14</t>
  </si>
  <si>
    <t>13:23:48</t>
  </si>
  <si>
    <t>72312196</t>
  </si>
  <si>
    <t>13:19:40</t>
  </si>
  <si>
    <t>13:35:01</t>
  </si>
  <si>
    <t>13:26:41</t>
  </si>
  <si>
    <t>13:37:41</t>
  </si>
  <si>
    <t>9532678004</t>
  </si>
  <si>
    <t>13:31:24</t>
  </si>
  <si>
    <t>13:43:04</t>
  </si>
  <si>
    <t>4653709</t>
  </si>
  <si>
    <t>13:37:51</t>
  </si>
  <si>
    <t>13:49:23</t>
  </si>
  <si>
    <t>1734512</t>
  </si>
  <si>
    <t>13:50:13</t>
  </si>
  <si>
    <t>6741642</t>
  </si>
  <si>
    <t>13:48:20</t>
  </si>
  <si>
    <t>13:48:31</t>
  </si>
  <si>
    <t>45862784</t>
  </si>
  <si>
    <t>13:51:52</t>
  </si>
  <si>
    <t>14:04:22</t>
  </si>
  <si>
    <t>25147401</t>
  </si>
  <si>
    <t>13:54:05</t>
  </si>
  <si>
    <t>14:07:02</t>
  </si>
  <si>
    <t>14:02:11</t>
  </si>
  <si>
    <t>14:05:10</t>
  </si>
  <si>
    <t>7432767</t>
  </si>
  <si>
    <t>14:02:31</t>
  </si>
  <si>
    <t>14:04:21</t>
  </si>
  <si>
    <t>3599100</t>
  </si>
  <si>
    <t>14:07:11</t>
  </si>
  <si>
    <t>14:13:36</t>
  </si>
  <si>
    <t>8251878</t>
  </si>
  <si>
    <t>14:15:00</t>
  </si>
  <si>
    <t>2826868</t>
  </si>
  <si>
    <t>14:19:17</t>
  </si>
  <si>
    <t>14:30:16</t>
  </si>
  <si>
    <t>76099906</t>
  </si>
  <si>
    <t>14:24:43</t>
  </si>
  <si>
    <t>14:39:56</t>
  </si>
  <si>
    <t>5147242</t>
  </si>
  <si>
    <t>14:29:30</t>
  </si>
  <si>
    <t>14:32:29</t>
  </si>
  <si>
    <t>9600226</t>
  </si>
  <si>
    <t>14:34:55</t>
  </si>
  <si>
    <t>14:38:31</t>
  </si>
  <si>
    <t>1337042</t>
  </si>
  <si>
    <t>14:37:24</t>
  </si>
  <si>
    <t>14:54:02</t>
  </si>
  <si>
    <t>1223943</t>
  </si>
  <si>
    <t>14:44:20</t>
  </si>
  <si>
    <t>14:57:44</t>
  </si>
  <si>
    <t>3525921</t>
  </si>
  <si>
    <t>14:46:26</t>
  </si>
  <si>
    <t>14:52:02</t>
  </si>
  <si>
    <t>5094248</t>
  </si>
  <si>
    <t>14:51:23</t>
  </si>
  <si>
    <t>15:05:12</t>
  </si>
  <si>
    <t>7275091</t>
  </si>
  <si>
    <t>14:57:13</t>
  </si>
  <si>
    <t>15:11:56</t>
  </si>
  <si>
    <t>73042148</t>
  </si>
  <si>
    <t>15:00:32</t>
  </si>
  <si>
    <t>15:14:23</t>
  </si>
  <si>
    <t>8570276</t>
  </si>
  <si>
    <t>10-07-2017</t>
  </si>
  <si>
    <t>08:06:08</t>
  </si>
  <si>
    <t>1775586</t>
  </si>
  <si>
    <t>08:09:50</t>
  </si>
  <si>
    <t>08:23:18</t>
  </si>
  <si>
    <t>08:14:06</t>
  </si>
  <si>
    <t>08:14:59</t>
  </si>
  <si>
    <t>5162775</t>
  </si>
  <si>
    <t>08:14:51</t>
  </si>
  <si>
    <t>08:22:58</t>
  </si>
  <si>
    <t>56115408</t>
  </si>
  <si>
    <t>08:21:04</t>
  </si>
  <si>
    <t>08:34:29</t>
  </si>
  <si>
    <t>6766881</t>
  </si>
  <si>
    <t>08:27:36</t>
  </si>
  <si>
    <t>08:28:01</t>
  </si>
  <si>
    <t>9502975</t>
  </si>
  <si>
    <t>08:30:58</t>
  </si>
  <si>
    <t>4212838</t>
  </si>
  <si>
    <t>08:34:57</t>
  </si>
  <si>
    <t>08:37:42</t>
  </si>
  <si>
    <t>6952061</t>
  </si>
  <si>
    <t>08:42:28</t>
  </si>
  <si>
    <t>08:54:09</t>
  </si>
  <si>
    <t>56127547</t>
  </si>
  <si>
    <t>08:49:58</t>
  </si>
  <si>
    <t>09:00:57</t>
  </si>
  <si>
    <t>4952685</t>
  </si>
  <si>
    <t>08:51:18</t>
  </si>
  <si>
    <t>09:02:14</t>
  </si>
  <si>
    <t>8632893</t>
  </si>
  <si>
    <t>09:07:02</t>
  </si>
  <si>
    <t>7320123</t>
  </si>
  <si>
    <t>08:53:01</t>
  </si>
  <si>
    <t>09:00:25</t>
  </si>
  <si>
    <t>08:53:46</t>
  </si>
  <si>
    <t>09:01:03</t>
  </si>
  <si>
    <t>08:55:47</t>
  </si>
  <si>
    <t>08:57:35</t>
  </si>
  <si>
    <t>4901642</t>
  </si>
  <si>
    <t>09:03:34</t>
  </si>
  <si>
    <t>09:15:59</t>
  </si>
  <si>
    <t>39669014</t>
  </si>
  <si>
    <t>09:06:12</t>
  </si>
  <si>
    <t>09:17:05</t>
  </si>
  <si>
    <t>48919339</t>
  </si>
  <si>
    <t>09:07:47</t>
  </si>
  <si>
    <t>09:14:11</t>
  </si>
  <si>
    <t>4960687</t>
  </si>
  <si>
    <t>09:12:20</t>
  </si>
  <si>
    <t>09:27:31</t>
  </si>
  <si>
    <t>41156424</t>
  </si>
  <si>
    <t>09:17:30</t>
  </si>
  <si>
    <t>09:25:50</t>
  </si>
  <si>
    <t>5087066</t>
  </si>
  <si>
    <t>09:20:45</t>
  </si>
  <si>
    <t>09:34:07</t>
  </si>
  <si>
    <t>4636713</t>
  </si>
  <si>
    <t>09:24:23</t>
  </si>
  <si>
    <t>09:31:52</t>
  </si>
  <si>
    <t>3944120</t>
  </si>
  <si>
    <t>09:26:02</t>
  </si>
  <si>
    <t>09:27:05</t>
  </si>
  <si>
    <t>5960122</t>
  </si>
  <si>
    <t>09:33:45</t>
  </si>
  <si>
    <t>09:47:33</t>
  </si>
  <si>
    <t>6795454</t>
  </si>
  <si>
    <t>09:39:49</t>
  </si>
  <si>
    <t>09:40:06</t>
  </si>
  <si>
    <t>5013688</t>
  </si>
  <si>
    <t>09:45:32</t>
  </si>
  <si>
    <t>09:52:52</t>
  </si>
  <si>
    <t>9487255</t>
  </si>
  <si>
    <t>09:50:22</t>
  </si>
  <si>
    <t>10:04:03</t>
  </si>
  <si>
    <t>1592822</t>
  </si>
  <si>
    <t>09:56:29</t>
  </si>
  <si>
    <t>10:12:43</t>
  </si>
  <si>
    <t>9084978</t>
  </si>
  <si>
    <t>09:58:22</t>
  </si>
  <si>
    <t>10:13:21</t>
  </si>
  <si>
    <t>80038636</t>
  </si>
  <si>
    <t>10:00:59</t>
  </si>
  <si>
    <t>10:16:39</t>
  </si>
  <si>
    <t>2021941339</t>
  </si>
  <si>
    <t>10:02:50</t>
  </si>
  <si>
    <t>10:17:26</t>
  </si>
  <si>
    <t>7718350</t>
  </si>
  <si>
    <t>10:04:50</t>
  </si>
  <si>
    <t>10:14:53</t>
  </si>
  <si>
    <t>3153283</t>
  </si>
  <si>
    <t>10:10:31</t>
  </si>
  <si>
    <t>10:24:02</t>
  </si>
  <si>
    <t>6341482</t>
  </si>
  <si>
    <t>10:18:05</t>
  </si>
  <si>
    <t>10:32:51</t>
  </si>
  <si>
    <t>10:26:03</t>
  </si>
  <si>
    <t>10:33:03</t>
  </si>
  <si>
    <t>10:49:16</t>
  </si>
  <si>
    <t>8049834</t>
  </si>
  <si>
    <t>10:36:38</t>
  </si>
  <si>
    <t>10:38:55</t>
  </si>
  <si>
    <t>6374704</t>
  </si>
  <si>
    <t>10:41:51</t>
  </si>
  <si>
    <t>10:55:01</t>
  </si>
  <si>
    <t>99625315</t>
  </si>
  <si>
    <t>10:42:08</t>
  </si>
  <si>
    <t>10:48:23</t>
  </si>
  <si>
    <t>9728932</t>
  </si>
  <si>
    <t>10:42:50</t>
  </si>
  <si>
    <t>10:49:17</t>
  </si>
  <si>
    <t>9121149</t>
  </si>
  <si>
    <t>10:56:41</t>
  </si>
  <si>
    <t>10:57:33</t>
  </si>
  <si>
    <t>11:09:51</t>
  </si>
  <si>
    <t>4148520</t>
  </si>
  <si>
    <t>11:03:58</t>
  </si>
  <si>
    <t>11:16:39</t>
  </si>
  <si>
    <t>55462392</t>
  </si>
  <si>
    <t>11:11:00</t>
  </si>
  <si>
    <t>11:12:57</t>
  </si>
  <si>
    <t>8130722</t>
  </si>
  <si>
    <t>11:11:45</t>
  </si>
  <si>
    <t>11:27:08</t>
  </si>
  <si>
    <t>5448890</t>
  </si>
  <si>
    <t>11:16:11</t>
  </si>
  <si>
    <t>11:20:22</t>
  </si>
  <si>
    <t>6118241</t>
  </si>
  <si>
    <t>11:23:28</t>
  </si>
  <si>
    <t>11:28:53</t>
  </si>
  <si>
    <t>11:24:31</t>
  </si>
  <si>
    <t>11:37:45</t>
  </si>
  <si>
    <t>98238772</t>
  </si>
  <si>
    <t>11:31:03</t>
  </si>
  <si>
    <t>11:33:12</t>
  </si>
  <si>
    <t>9524588</t>
  </si>
  <si>
    <t>11:37:56</t>
  </si>
  <si>
    <t>11:53:32</t>
  </si>
  <si>
    <t>11:42:58</t>
  </si>
  <si>
    <t>11:56:41</t>
  </si>
  <si>
    <t>4759206</t>
  </si>
  <si>
    <t>11:46:24</t>
  </si>
  <si>
    <t>11:52:04</t>
  </si>
  <si>
    <t>9197309</t>
  </si>
  <si>
    <t>11:52:38</t>
  </si>
  <si>
    <t>12:08:30</t>
  </si>
  <si>
    <t>8322522</t>
  </si>
  <si>
    <t>11:55:19</t>
  </si>
  <si>
    <t>12:11:28</t>
  </si>
  <si>
    <t>4264808</t>
  </si>
  <si>
    <t>12:01:35</t>
  </si>
  <si>
    <t>12:09:09</t>
  </si>
  <si>
    <t>12:24:43</t>
  </si>
  <si>
    <t>5820632164</t>
  </si>
  <si>
    <t>12:14:33</t>
  </si>
  <si>
    <t>12:27:04</t>
  </si>
  <si>
    <t>89814525</t>
  </si>
  <si>
    <t>12:15:42</t>
  </si>
  <si>
    <t>12:16:56</t>
  </si>
  <si>
    <t>1223816</t>
  </si>
  <si>
    <t>12:16:05</t>
  </si>
  <si>
    <t>12:24:45</t>
  </si>
  <si>
    <t>18503160</t>
  </si>
  <si>
    <t>12:16:40</t>
  </si>
  <si>
    <t>12:23:57</t>
  </si>
  <si>
    <t>21677804</t>
  </si>
  <si>
    <t>12:19:08</t>
  </si>
  <si>
    <t>12:26:14</t>
  </si>
  <si>
    <t>12:23:05</t>
  </si>
  <si>
    <t>12:38:52</t>
  </si>
  <si>
    <t>12:30:35</t>
  </si>
  <si>
    <t>12:43:19</t>
  </si>
  <si>
    <t>4144248</t>
  </si>
  <si>
    <t>12:30:44</t>
  </si>
  <si>
    <t>12:46:28</t>
  </si>
  <si>
    <t>16392077</t>
  </si>
  <si>
    <t>12:32:28</t>
  </si>
  <si>
    <t>12:32:36</t>
  </si>
  <si>
    <t>8865092</t>
  </si>
  <si>
    <t>12:34:27</t>
  </si>
  <si>
    <t>12:48:39</t>
  </si>
  <si>
    <t>92597723</t>
  </si>
  <si>
    <t>12:40:52</t>
  </si>
  <si>
    <t>12:44:25</t>
  </si>
  <si>
    <t>49840829</t>
  </si>
  <si>
    <t>12:46:09</t>
  </si>
  <si>
    <t>12:53:49</t>
  </si>
  <si>
    <t>20354301</t>
  </si>
  <si>
    <t>12:47:24</t>
  </si>
  <si>
    <t>12:54:07</t>
  </si>
  <si>
    <t>2731955</t>
  </si>
  <si>
    <t>12:55:21</t>
  </si>
  <si>
    <t>13:01:41</t>
  </si>
  <si>
    <t>2304726</t>
  </si>
  <si>
    <t>13:00:27</t>
  </si>
  <si>
    <t>13:10:05</t>
  </si>
  <si>
    <t>13:01:49</t>
  </si>
  <si>
    <t>4848864</t>
  </si>
  <si>
    <t>13:03:50</t>
  </si>
  <si>
    <t>13:13:18</t>
  </si>
  <si>
    <t>6709939</t>
  </si>
  <si>
    <t>13:07:34</t>
  </si>
  <si>
    <t>13:12:00</t>
  </si>
  <si>
    <t>8870498</t>
  </si>
  <si>
    <t>13:12:40</t>
  </si>
  <si>
    <t>13:26:12</t>
  </si>
  <si>
    <t>2947889</t>
  </si>
  <si>
    <t>13:15:33</t>
  </si>
  <si>
    <t>13:31:13</t>
  </si>
  <si>
    <t>8270097</t>
  </si>
  <si>
    <t>13:21:22</t>
  </si>
  <si>
    <t>13:24:15</t>
  </si>
  <si>
    <t>8183468</t>
  </si>
  <si>
    <t>13:23:59</t>
  </si>
  <si>
    <t>13:30:13</t>
  </si>
  <si>
    <t>3263806</t>
  </si>
  <si>
    <t>13:24:27</t>
  </si>
  <si>
    <t>13:31:55</t>
  </si>
  <si>
    <t>7792980</t>
  </si>
  <si>
    <t>13:29:47</t>
  </si>
  <si>
    <t>13:46:15</t>
  </si>
  <si>
    <t>88929925</t>
  </si>
  <si>
    <t>13:36:19</t>
  </si>
  <si>
    <t>13:45:44</t>
  </si>
  <si>
    <t>2478461</t>
  </si>
  <si>
    <t>13:40:31</t>
  </si>
  <si>
    <t>13:49:07</t>
  </si>
  <si>
    <t>2838216</t>
  </si>
  <si>
    <t>13:48:48</t>
  </si>
  <si>
    <t>4853153</t>
  </si>
  <si>
    <t>13:55:46</t>
  </si>
  <si>
    <t>13:57:57</t>
  </si>
  <si>
    <t>2985743</t>
  </si>
  <si>
    <t>13:57:56</t>
  </si>
  <si>
    <t>14:10:37</t>
  </si>
  <si>
    <t>13:58:52</t>
  </si>
  <si>
    <t>14:03:52</t>
  </si>
  <si>
    <t>97596112</t>
  </si>
  <si>
    <t>14:00:16</t>
  </si>
  <si>
    <t>14:14:54</t>
  </si>
  <si>
    <t>1247125</t>
  </si>
  <si>
    <t>14:03:29</t>
  </si>
  <si>
    <t>14:14:41</t>
  </si>
  <si>
    <t>6982652</t>
  </si>
  <si>
    <t>14:04:57</t>
  </si>
  <si>
    <t>14:06:08</t>
  </si>
  <si>
    <t>11209967</t>
  </si>
  <si>
    <t>14:07:50</t>
  </si>
  <si>
    <t>14:10:00</t>
  </si>
  <si>
    <t>6251788</t>
  </si>
  <si>
    <t>14:08:19</t>
  </si>
  <si>
    <t>14:15:49</t>
  </si>
  <si>
    <t>8679036</t>
  </si>
  <si>
    <t>14:09:16</t>
  </si>
  <si>
    <t>14:25:04</t>
  </si>
  <si>
    <t>1288637</t>
  </si>
  <si>
    <t>14:14:52</t>
  </si>
  <si>
    <t>4825302</t>
  </si>
  <si>
    <t>14:19:15</t>
  </si>
  <si>
    <t>14:19:42</t>
  </si>
  <si>
    <t>5349562</t>
  </si>
  <si>
    <t>14:24:36</t>
  </si>
  <si>
    <t>14:37:49</t>
  </si>
  <si>
    <t>5893512</t>
  </si>
  <si>
    <t>14:31:27</t>
  </si>
  <si>
    <t>14:39:19</t>
  </si>
  <si>
    <t>7138804596</t>
  </si>
  <si>
    <t>14:32:20</t>
  </si>
  <si>
    <t>14:45:01</t>
  </si>
  <si>
    <t>6468376</t>
  </si>
  <si>
    <t>14:40:25</t>
  </si>
  <si>
    <t>14:52:07</t>
  </si>
  <si>
    <t>14:48:28</t>
  </si>
  <si>
    <t>14:55:09</t>
  </si>
  <si>
    <t>3494192</t>
  </si>
  <si>
    <t>14:55:55</t>
  </si>
  <si>
    <t>14:57:00</t>
  </si>
  <si>
    <t>8150086</t>
  </si>
  <si>
    <t>15:03:16</t>
  </si>
  <si>
    <t>15:14:03</t>
  </si>
  <si>
    <t>3934931</t>
  </si>
  <si>
    <t>11-07-2017</t>
  </si>
  <si>
    <t>08:02:20</t>
  </si>
  <si>
    <t>08:06:42</t>
  </si>
  <si>
    <t>2111996</t>
  </si>
  <si>
    <t>08:05:22</t>
  </si>
  <si>
    <t>08:07:48</t>
  </si>
  <si>
    <t>6484436</t>
  </si>
  <si>
    <t>08:09:42</t>
  </si>
  <si>
    <t>08:13:34</t>
  </si>
  <si>
    <t>97646706</t>
  </si>
  <si>
    <t>08:13:59</t>
  </si>
  <si>
    <t>08:14:04</t>
  </si>
  <si>
    <t>9932676</t>
  </si>
  <si>
    <t>08:20:49</t>
  </si>
  <si>
    <t>08:30:50</t>
  </si>
  <si>
    <t>6062869</t>
  </si>
  <si>
    <t>08:25:56</t>
  </si>
  <si>
    <t>08:31:17</t>
  </si>
  <si>
    <t>2828759</t>
  </si>
  <si>
    <t>08:32:17</t>
  </si>
  <si>
    <t>08:36:16</t>
  </si>
  <si>
    <t>7215284</t>
  </si>
  <si>
    <t>08:37:56</t>
  </si>
  <si>
    <t>08:43:38</t>
  </si>
  <si>
    <t>1384299</t>
  </si>
  <si>
    <t>08:41:20</t>
  </si>
  <si>
    <t>08:55:02</t>
  </si>
  <si>
    <t>2486941</t>
  </si>
  <si>
    <t>08:44:05</t>
  </si>
  <si>
    <t>08:44:29</t>
  </si>
  <si>
    <t>6561564994</t>
  </si>
  <si>
    <t>08:51:48</t>
  </si>
  <si>
    <t>08:53:33</t>
  </si>
  <si>
    <t>1207918</t>
  </si>
  <si>
    <t>08:58:43</t>
  </si>
  <si>
    <t>09:02:30</t>
  </si>
  <si>
    <t>66800387</t>
  </si>
  <si>
    <t>09:02:39</t>
  </si>
  <si>
    <t>09:08:15</t>
  </si>
  <si>
    <t>49093359</t>
  </si>
  <si>
    <t>09:02:49</t>
  </si>
  <si>
    <t>09:09:12</t>
  </si>
  <si>
    <t>2252239</t>
  </si>
  <si>
    <t>09:10:34</t>
  </si>
  <si>
    <t>09:22:06</t>
  </si>
  <si>
    <t>4925279</t>
  </si>
  <si>
    <t>09:14:32</t>
  </si>
  <si>
    <t>09:20:35</t>
  </si>
  <si>
    <t>25459710</t>
  </si>
  <si>
    <t>09:18:41</t>
  </si>
  <si>
    <t>09:28:12</t>
  </si>
  <si>
    <t>3943994</t>
  </si>
  <si>
    <t>09:24:28</t>
  </si>
  <si>
    <t>09:35:03</t>
  </si>
  <si>
    <t>09:25:21</t>
  </si>
  <si>
    <t>09:40:39</t>
  </si>
  <si>
    <t>9967649</t>
  </si>
  <si>
    <t>09:31:06</t>
  </si>
  <si>
    <t>09:42:10</t>
  </si>
  <si>
    <t>2947660</t>
  </si>
  <si>
    <t>09:33:22</t>
  </si>
  <si>
    <t>09:42:29</t>
  </si>
  <si>
    <t>6492842</t>
  </si>
  <si>
    <t>09:41:28</t>
  </si>
  <si>
    <t>09:50:28</t>
  </si>
  <si>
    <t>70730125</t>
  </si>
  <si>
    <t>09:47:12</t>
  </si>
  <si>
    <t>10:02:09</t>
  </si>
  <si>
    <t>4056361</t>
  </si>
  <si>
    <t>09:53:51</t>
  </si>
  <si>
    <t>10:02:34</t>
  </si>
  <si>
    <t>12721215</t>
  </si>
  <si>
    <t>09:56:37</t>
  </si>
  <si>
    <t>10:04:36</t>
  </si>
  <si>
    <t>4566750</t>
  </si>
  <si>
    <t>10:00:00</t>
  </si>
  <si>
    <t>10:07:33</t>
  </si>
  <si>
    <t>7279106</t>
  </si>
  <si>
    <t>10:03:52</t>
  </si>
  <si>
    <t>10:19:14</t>
  </si>
  <si>
    <t>3824660</t>
  </si>
  <si>
    <t>10:10:20</t>
  </si>
  <si>
    <t>10:22:21</t>
  </si>
  <si>
    <t>5815339</t>
  </si>
  <si>
    <t>10:16:35</t>
  </si>
  <si>
    <t>10:23:08</t>
  </si>
  <si>
    <t>77946476</t>
  </si>
  <si>
    <t>10:19:08</t>
  </si>
  <si>
    <t>10:19:33</t>
  </si>
  <si>
    <t>84589848</t>
  </si>
  <si>
    <t>10:26:58</t>
  </si>
  <si>
    <t>10:30:12</t>
  </si>
  <si>
    <t>4501823</t>
  </si>
  <si>
    <t>10:33:48</t>
  </si>
  <si>
    <t>10:43:33</t>
  </si>
  <si>
    <t>38244568</t>
  </si>
  <si>
    <t>10:39:06</t>
  </si>
  <si>
    <t>10:50:52</t>
  </si>
  <si>
    <t>3613950</t>
  </si>
  <si>
    <t>10:43:04</t>
  </si>
  <si>
    <t>10:44:45</t>
  </si>
  <si>
    <t>5750819</t>
  </si>
  <si>
    <t>10:44:25</t>
  </si>
  <si>
    <t>10:52:06</t>
  </si>
  <si>
    <t>63291235</t>
  </si>
  <si>
    <t>10:54:11</t>
  </si>
  <si>
    <t>3198725</t>
  </si>
  <si>
    <t>10:50:16</t>
  </si>
  <si>
    <t>10:58:38</t>
  </si>
  <si>
    <t>6248157784</t>
  </si>
  <si>
    <t>10:54:51</t>
  </si>
  <si>
    <t>10:57:38</t>
  </si>
  <si>
    <t>6607648</t>
  </si>
  <si>
    <t>11:00:35</t>
  </si>
  <si>
    <t>11:16:36</t>
  </si>
  <si>
    <t>5340881</t>
  </si>
  <si>
    <t>11:08:21</t>
  </si>
  <si>
    <t>11:10:50</t>
  </si>
  <si>
    <t>11:13:02</t>
  </si>
  <si>
    <t>11:13:56</t>
  </si>
  <si>
    <t>3072421</t>
  </si>
  <si>
    <t>11:15:58</t>
  </si>
  <si>
    <t>11:27:50</t>
  </si>
  <si>
    <t>1909553</t>
  </si>
  <si>
    <t>11:19:35</t>
  </si>
  <si>
    <t>11:27:48</t>
  </si>
  <si>
    <t>62836073</t>
  </si>
  <si>
    <t>11:27:27</t>
  </si>
  <si>
    <t>11:33:38</t>
  </si>
  <si>
    <t>9566647</t>
  </si>
  <si>
    <t>11:31:17</t>
  </si>
  <si>
    <t>11:45:11</t>
  </si>
  <si>
    <t>5833452</t>
  </si>
  <si>
    <t>11:38:34</t>
  </si>
  <si>
    <t>11:52:50</t>
  </si>
  <si>
    <t>10760583</t>
  </si>
  <si>
    <t>11:45:31</t>
  </si>
  <si>
    <t>11:47:40</t>
  </si>
  <si>
    <t>11:46:07</t>
  </si>
  <si>
    <t>11:46:47</t>
  </si>
  <si>
    <t>5147651</t>
  </si>
  <si>
    <t>11:51:21</t>
  </si>
  <si>
    <t>11:54:06</t>
  </si>
  <si>
    <t>41144838</t>
  </si>
  <si>
    <t>11:59:16</t>
  </si>
  <si>
    <t>12:13:25</t>
  </si>
  <si>
    <t>1332513</t>
  </si>
  <si>
    <t>12:04:42</t>
  </si>
  <si>
    <t>12:05:52</t>
  </si>
  <si>
    <t>7743548</t>
  </si>
  <si>
    <t>12:05:25</t>
  </si>
  <si>
    <t>12:13:04</t>
  </si>
  <si>
    <t>7451541965</t>
  </si>
  <si>
    <t>12:12:29</t>
  </si>
  <si>
    <t>12:19:04</t>
  </si>
  <si>
    <t>12:18:28</t>
  </si>
  <si>
    <t>12:24:00</t>
  </si>
  <si>
    <t>5022247</t>
  </si>
  <si>
    <t>12:26:42</t>
  </si>
  <si>
    <t>12:40:28</t>
  </si>
  <si>
    <t>2920581</t>
  </si>
  <si>
    <t>12:34:33</t>
  </si>
  <si>
    <t>12:44:56</t>
  </si>
  <si>
    <t>7126980</t>
  </si>
  <si>
    <t>12:37:20</t>
  </si>
  <si>
    <t>12:50:37</t>
  </si>
  <si>
    <t>54006070</t>
  </si>
  <si>
    <t>12:45:34</t>
  </si>
  <si>
    <t>12:47:52</t>
  </si>
  <si>
    <t>8672651</t>
  </si>
  <si>
    <t>12:48:59</t>
  </si>
  <si>
    <t>13:04:16</t>
  </si>
  <si>
    <t>54136845</t>
  </si>
  <si>
    <t>12:56:27</t>
  </si>
  <si>
    <t>12:58:56</t>
  </si>
  <si>
    <t>5223970</t>
  </si>
  <si>
    <t>12:56:53</t>
  </si>
  <si>
    <t>13:13:02</t>
  </si>
  <si>
    <t>5790304</t>
  </si>
  <si>
    <t>12:56:55</t>
  </si>
  <si>
    <t>12:57:58</t>
  </si>
  <si>
    <t>13:05:55</t>
  </si>
  <si>
    <t>6269166</t>
  </si>
  <si>
    <t>13:03:29</t>
  </si>
  <si>
    <t>13:17:07</t>
  </si>
  <si>
    <t>5089019</t>
  </si>
  <si>
    <t>13:03:49</t>
  </si>
  <si>
    <t>13:10:52</t>
  </si>
  <si>
    <t>6994188</t>
  </si>
  <si>
    <t>13:09:05</t>
  </si>
  <si>
    <t>13:19:56</t>
  </si>
  <si>
    <t>16883712</t>
  </si>
  <si>
    <t>13:13:01</t>
  </si>
  <si>
    <t>13:21:32</t>
  </si>
  <si>
    <t>2781512</t>
  </si>
  <si>
    <t>13:17:24</t>
  </si>
  <si>
    <t>13:30:54</t>
  </si>
  <si>
    <t>4273704</t>
  </si>
  <si>
    <t>13:18:05</t>
  </si>
  <si>
    <t>13:29:35</t>
  </si>
  <si>
    <t>3707498</t>
  </si>
  <si>
    <t>13:37:57</t>
  </si>
  <si>
    <t>13:34:28</t>
  </si>
  <si>
    <t>13:36:09</t>
  </si>
  <si>
    <t>5251861</t>
  </si>
  <si>
    <t>13:39:57</t>
  </si>
  <si>
    <t>13:42:57</t>
  </si>
  <si>
    <t>7473070</t>
  </si>
  <si>
    <t>13:43:28</t>
  </si>
  <si>
    <t>13:59:35</t>
  </si>
  <si>
    <t>3596504</t>
  </si>
  <si>
    <t>13:59:33</t>
  </si>
  <si>
    <t>9620982</t>
  </si>
  <si>
    <t>13:49:21</t>
  </si>
  <si>
    <t>13:59:40</t>
  </si>
  <si>
    <t>13:54:20</t>
  </si>
  <si>
    <t>13:54:35</t>
  </si>
  <si>
    <t>6833658</t>
  </si>
  <si>
    <t>13:58:38</t>
  </si>
  <si>
    <t>14:02:06</t>
  </si>
  <si>
    <t>85422307</t>
  </si>
  <si>
    <t>14:04:39</t>
  </si>
  <si>
    <t>14:09:43</t>
  </si>
  <si>
    <t>6191682</t>
  </si>
  <si>
    <t>14:05:27</t>
  </si>
  <si>
    <t>14:20:15</t>
  </si>
  <si>
    <t>6461167</t>
  </si>
  <si>
    <t>14:08:07</t>
  </si>
  <si>
    <t>14:15:30</t>
  </si>
  <si>
    <t>14:09:39</t>
  </si>
  <si>
    <t>14:12:44</t>
  </si>
  <si>
    <t>8982137</t>
  </si>
  <si>
    <t>14:09:45</t>
  </si>
  <si>
    <t>14:22:03</t>
  </si>
  <si>
    <t>47677051</t>
  </si>
  <si>
    <t>14:14:56</t>
  </si>
  <si>
    <t>14:29:43</t>
  </si>
  <si>
    <t>76139570</t>
  </si>
  <si>
    <t>14:18:09</t>
  </si>
  <si>
    <t>14:24:32</t>
  </si>
  <si>
    <t>14:34:22</t>
  </si>
  <si>
    <t>14:36:17</t>
  </si>
  <si>
    <t>14:28:37</t>
  </si>
  <si>
    <t>38047574</t>
  </si>
  <si>
    <t>14:34:23</t>
  </si>
  <si>
    <t>14:45:28</t>
  </si>
  <si>
    <t>3184339</t>
  </si>
  <si>
    <t>14:40:59</t>
  </si>
  <si>
    <t>14:42:09</t>
  </si>
  <si>
    <t>8126744698</t>
  </si>
  <si>
    <t>14:47:58</t>
  </si>
  <si>
    <t>14:50:44</t>
  </si>
  <si>
    <t>52391912</t>
  </si>
  <si>
    <t>14:53:46</t>
  </si>
  <si>
    <t>14:59:39</t>
  </si>
  <si>
    <t>15:00:19</t>
  </si>
  <si>
    <t>15:10:28</t>
  </si>
  <si>
    <t>14201334</t>
  </si>
  <si>
    <t>12-07-2017</t>
  </si>
  <si>
    <t>08:03:23</t>
  </si>
  <si>
    <t>08:11:24</t>
  </si>
  <si>
    <t>1972250241</t>
  </si>
  <si>
    <t>08:05:31</t>
  </si>
  <si>
    <t>08:06:25</t>
  </si>
  <si>
    <t>3028093</t>
  </si>
  <si>
    <t>08:12:16</t>
  </si>
  <si>
    <t>08:15:00</t>
  </si>
  <si>
    <t>27487200</t>
  </si>
  <si>
    <t>08:18:55</t>
  </si>
  <si>
    <t>08:31:16</t>
  </si>
  <si>
    <t>7377702</t>
  </si>
  <si>
    <t>08:20:00</t>
  </si>
  <si>
    <t>08:28:45</t>
  </si>
  <si>
    <t>9294571</t>
  </si>
  <si>
    <t>08:25:40</t>
  </si>
  <si>
    <t>08:30:27</t>
  </si>
  <si>
    <t>08:33:10</t>
  </si>
  <si>
    <t>08:45:46</t>
  </si>
  <si>
    <t>62086163</t>
  </si>
  <si>
    <t>08:39:16</t>
  </si>
  <si>
    <t>08:42:54</t>
  </si>
  <si>
    <t>6367284</t>
  </si>
  <si>
    <t>08:45:53</t>
  </si>
  <si>
    <t>08:49:13</t>
  </si>
  <si>
    <t>1811630</t>
  </si>
  <si>
    <t>08:49:44</t>
  </si>
  <si>
    <t>08:50:43</t>
  </si>
  <si>
    <t>9346036178</t>
  </si>
  <si>
    <t>09:07:43</t>
  </si>
  <si>
    <t>1138033</t>
  </si>
  <si>
    <t>09:00:04</t>
  </si>
  <si>
    <t>09:03:20</t>
  </si>
  <si>
    <t>2114812</t>
  </si>
  <si>
    <t>09:01:40</t>
  </si>
  <si>
    <t>09:09:29</t>
  </si>
  <si>
    <t>4195677</t>
  </si>
  <si>
    <t>09:02:05</t>
  </si>
  <si>
    <t>3493348</t>
  </si>
  <si>
    <t>09:06:15</t>
  </si>
  <si>
    <t>09:20:32</t>
  </si>
  <si>
    <t>6005020</t>
  </si>
  <si>
    <t>09:07:52</t>
  </si>
  <si>
    <t>09:17:51</t>
  </si>
  <si>
    <t>09:11:25</t>
  </si>
  <si>
    <t>09:16:02</t>
  </si>
  <si>
    <t>2227803</t>
  </si>
  <si>
    <t>09:11:46</t>
  </si>
  <si>
    <t>09:23:52</t>
  </si>
  <si>
    <t>4007464</t>
  </si>
  <si>
    <t>09:18:15</t>
  </si>
  <si>
    <t>09:19:25</t>
  </si>
  <si>
    <t>54713807</t>
  </si>
  <si>
    <t>09:21:09</t>
  </si>
  <si>
    <t>09:23:48</t>
  </si>
  <si>
    <t>7097883</t>
  </si>
  <si>
    <t>09:24:34</t>
  </si>
  <si>
    <t>09:27:53</t>
  </si>
  <si>
    <t>48630026</t>
  </si>
  <si>
    <t>09:31:49</t>
  </si>
  <si>
    <t>09:45:23</t>
  </si>
  <si>
    <t>1279245</t>
  </si>
  <si>
    <t>09:39:34</t>
  </si>
  <si>
    <t>09:47:58</t>
  </si>
  <si>
    <t>2571251</t>
  </si>
  <si>
    <t>09:47:51</t>
  </si>
  <si>
    <t>09:58:51</t>
  </si>
  <si>
    <t>09:48:42</t>
  </si>
  <si>
    <t>09:49:41</t>
  </si>
  <si>
    <t>1454555</t>
  </si>
  <si>
    <t>09:51:32</t>
  </si>
  <si>
    <t>21996267</t>
  </si>
  <si>
    <t>09:53:33</t>
  </si>
  <si>
    <t>09:54:26</t>
  </si>
  <si>
    <t>8429072</t>
  </si>
  <si>
    <t>09:56:22</t>
  </si>
  <si>
    <t>10:05:01</t>
  </si>
  <si>
    <t>9815754</t>
  </si>
  <si>
    <t>10:02:41</t>
  </si>
  <si>
    <t>10:05:20</t>
  </si>
  <si>
    <t>2434652</t>
  </si>
  <si>
    <t>10:10:08</t>
  </si>
  <si>
    <t>10:25:08</t>
  </si>
  <si>
    <t>4939683</t>
  </si>
  <si>
    <t>10:14:10</t>
  </si>
  <si>
    <t>10:25:13</t>
  </si>
  <si>
    <t>6821027</t>
  </si>
  <si>
    <t>10:15:50</t>
  </si>
  <si>
    <t>10:26:53</t>
  </si>
  <si>
    <t>3253368</t>
  </si>
  <si>
    <t>10:19:48</t>
  </si>
  <si>
    <t>10:21:34</t>
  </si>
  <si>
    <t>10:24:42</t>
  </si>
  <si>
    <t>10:41:01</t>
  </si>
  <si>
    <t>91743317</t>
  </si>
  <si>
    <t>10:29:32</t>
  </si>
  <si>
    <t>10:43:37</t>
  </si>
  <si>
    <t>5104536</t>
  </si>
  <si>
    <t>10:35:43</t>
  </si>
  <si>
    <t>10:39:32</t>
  </si>
  <si>
    <t>7353916</t>
  </si>
  <si>
    <t>10:43:09</t>
  </si>
  <si>
    <t>10:53:27</t>
  </si>
  <si>
    <t>4412771</t>
  </si>
  <si>
    <t>10:45:15</t>
  </si>
  <si>
    <t>10:51:42</t>
  </si>
  <si>
    <t>10:45:22</t>
  </si>
  <si>
    <t>10:48:53</t>
  </si>
  <si>
    <t>7891185</t>
  </si>
  <si>
    <t>10:48:09</t>
  </si>
  <si>
    <t>11:04:37</t>
  </si>
  <si>
    <t>90417363</t>
  </si>
  <si>
    <t>10:55:16</t>
  </si>
  <si>
    <t>11:03:26</t>
  </si>
  <si>
    <t>4929499</t>
  </si>
  <si>
    <t>10:57:42</t>
  </si>
  <si>
    <t>3824371</t>
  </si>
  <si>
    <t>11:05:32</t>
  </si>
  <si>
    <t>11:18:58</t>
  </si>
  <si>
    <t>11:11:57</t>
  </si>
  <si>
    <t>11:24:28</t>
  </si>
  <si>
    <t>1219073</t>
  </si>
  <si>
    <t>11:14:56</t>
  </si>
  <si>
    <t>11:21:25</t>
  </si>
  <si>
    <t>11:21:58</t>
  </si>
  <si>
    <t>11:29:27</t>
  </si>
  <si>
    <t>94197168</t>
  </si>
  <si>
    <t>11:28:36</t>
  </si>
  <si>
    <t>11:37:34</t>
  </si>
  <si>
    <t>8655825</t>
  </si>
  <si>
    <t>11:34:49</t>
  </si>
  <si>
    <t>11:41:45</t>
  </si>
  <si>
    <t>47707639</t>
  </si>
  <si>
    <t>11:43:07</t>
  </si>
  <si>
    <t>11:51:50</t>
  </si>
  <si>
    <t>5029329</t>
  </si>
  <si>
    <t>11:46:30</t>
  </si>
  <si>
    <t>11:53:19</t>
  </si>
  <si>
    <t>8825868</t>
  </si>
  <si>
    <t>11:53:33</t>
  </si>
  <si>
    <t>12:03:48</t>
  </si>
  <si>
    <t>12:00:22</t>
  </si>
  <si>
    <t>12:04:58</t>
  </si>
  <si>
    <t>76777492</t>
  </si>
  <si>
    <t>12:01:02</t>
  </si>
  <si>
    <t>12:12:21</t>
  </si>
  <si>
    <t>71036125</t>
  </si>
  <si>
    <t>12:08:36</t>
  </si>
  <si>
    <t>12:23:31</t>
  </si>
  <si>
    <t>2989192</t>
  </si>
  <si>
    <t>12:12:40</t>
  </si>
  <si>
    <t>12:19:26</t>
  </si>
  <si>
    <t>12:14:02</t>
  </si>
  <si>
    <t>12:15:27</t>
  </si>
  <si>
    <t>12:22:19</t>
  </si>
  <si>
    <t>12:22:20</t>
  </si>
  <si>
    <t>9849071</t>
  </si>
  <si>
    <t>12:22:29</t>
  </si>
  <si>
    <t>12:31:16</t>
  </si>
  <si>
    <t>47025160</t>
  </si>
  <si>
    <t>12:28:56</t>
  </si>
  <si>
    <t>12:43:01</t>
  </si>
  <si>
    <t>12:31:17</t>
  </si>
  <si>
    <t>12:37:32</t>
  </si>
  <si>
    <t>2248131</t>
  </si>
  <si>
    <t>12:33:06</t>
  </si>
  <si>
    <t>12:46:48</t>
  </si>
  <si>
    <t>12:33:44</t>
  </si>
  <si>
    <t>12:33:51</t>
  </si>
  <si>
    <t>6293367175</t>
  </si>
  <si>
    <t>12:38:09</t>
  </si>
  <si>
    <t>12:44:59</t>
  </si>
  <si>
    <t>5092577</t>
  </si>
  <si>
    <t>12:40:49</t>
  </si>
  <si>
    <t>12:47:03</t>
  </si>
  <si>
    <t>12:45:01</t>
  </si>
  <si>
    <t>12:46:58</t>
  </si>
  <si>
    <t>12:51:58</t>
  </si>
  <si>
    <t>12:52:18</t>
  </si>
  <si>
    <t>7937998</t>
  </si>
  <si>
    <t>12:54:42</t>
  </si>
  <si>
    <t>12:57:46</t>
  </si>
  <si>
    <t>7269536</t>
  </si>
  <si>
    <t>12:55:07</t>
  </si>
  <si>
    <t>13:02:03</t>
  </si>
  <si>
    <t>98939809</t>
  </si>
  <si>
    <t>12:55:47</t>
  </si>
  <si>
    <t>12:58:49</t>
  </si>
  <si>
    <t>7766265</t>
  </si>
  <si>
    <t>13:03:14</t>
  </si>
  <si>
    <t>13:05:21</t>
  </si>
  <si>
    <t>13:07:32</t>
  </si>
  <si>
    <t>13:11:16</t>
  </si>
  <si>
    <t>13:09:30</t>
  </si>
  <si>
    <t>13:10:51</t>
  </si>
  <si>
    <t>13:13:42</t>
  </si>
  <si>
    <t>13:26:27</t>
  </si>
  <si>
    <t>1233459</t>
  </si>
  <si>
    <t>13:20:09</t>
  </si>
  <si>
    <t>13:21:43</t>
  </si>
  <si>
    <t>9398644</t>
  </si>
  <si>
    <t>13:22:20</t>
  </si>
  <si>
    <t>13:37:15</t>
  </si>
  <si>
    <t>3390459</t>
  </si>
  <si>
    <t>13:24:31</t>
  </si>
  <si>
    <t>13:25:17</t>
  </si>
  <si>
    <t>5252835</t>
  </si>
  <si>
    <t>13:25:04</t>
  </si>
  <si>
    <t>13:39:54</t>
  </si>
  <si>
    <t>15643568</t>
  </si>
  <si>
    <t>13:27:28</t>
  </si>
  <si>
    <t>13:30:29</t>
  </si>
  <si>
    <t>39921944</t>
  </si>
  <si>
    <t>13:32:08</t>
  </si>
  <si>
    <t>13:46:23</t>
  </si>
  <si>
    <t>13:33:44</t>
  </si>
  <si>
    <t>13:34:23</t>
  </si>
  <si>
    <t>88664428</t>
  </si>
  <si>
    <t>13:34:00</t>
  </si>
  <si>
    <t>13:38:08</t>
  </si>
  <si>
    <t>4111617</t>
  </si>
  <si>
    <t>13:40:23</t>
  </si>
  <si>
    <t>9804309</t>
  </si>
  <si>
    <t>13:39:38</t>
  </si>
  <si>
    <t>13:52:56</t>
  </si>
  <si>
    <t>3382728</t>
  </si>
  <si>
    <t>13:40:08</t>
  </si>
  <si>
    <t>13:46:35</t>
  </si>
  <si>
    <t>9091369</t>
  </si>
  <si>
    <t>13:44:08</t>
  </si>
  <si>
    <t>13:46:37</t>
  </si>
  <si>
    <t>3981821518</t>
  </si>
  <si>
    <t>13:47:13</t>
  </si>
  <si>
    <t>13:50:56</t>
  </si>
  <si>
    <t>6304174</t>
  </si>
  <si>
    <t>14:02:35</t>
  </si>
  <si>
    <t>8233999</t>
  </si>
  <si>
    <t>13:52:44</t>
  </si>
  <si>
    <t>14:07:13</t>
  </si>
  <si>
    <t>97782375</t>
  </si>
  <si>
    <t>13:55:59</t>
  </si>
  <si>
    <t>13:58:02</t>
  </si>
  <si>
    <t>13:59:02</t>
  </si>
  <si>
    <t>14:14:37</t>
  </si>
  <si>
    <t>93794133</t>
  </si>
  <si>
    <t>14:03:44</t>
  </si>
  <si>
    <t>14:10:09</t>
  </si>
  <si>
    <t>85838361</t>
  </si>
  <si>
    <t>14:08:18</t>
  </si>
  <si>
    <t>14:23:04</t>
  </si>
  <si>
    <t>1616328</t>
  </si>
  <si>
    <t>14:14:42</t>
  </si>
  <si>
    <t>14:22:24</t>
  </si>
  <si>
    <t>9773176</t>
  </si>
  <si>
    <t>14:22:11</t>
  </si>
  <si>
    <t>14:25:50</t>
  </si>
  <si>
    <t>8246306</t>
  </si>
  <si>
    <t>14:22:58</t>
  </si>
  <si>
    <t>14:26:38</t>
  </si>
  <si>
    <t>2412611</t>
  </si>
  <si>
    <t>14:24:57</t>
  </si>
  <si>
    <t>14:37:00</t>
  </si>
  <si>
    <t>14:31:37</t>
  </si>
  <si>
    <t>14:35:36</t>
  </si>
  <si>
    <t>14:38:49</t>
  </si>
  <si>
    <t>14:48:13</t>
  </si>
  <si>
    <t>68677362</t>
  </si>
  <si>
    <t>14:46:06</t>
  </si>
  <si>
    <t>14:46:23</t>
  </si>
  <si>
    <t>6766787935</t>
  </si>
  <si>
    <t>14:53:55</t>
  </si>
  <si>
    <t>15:03:00</t>
  </si>
  <si>
    <t>14:58:10</t>
  </si>
  <si>
    <t>15:10:41</t>
  </si>
  <si>
    <t>6158527</t>
  </si>
  <si>
    <t>14:59:16</t>
  </si>
  <si>
    <t>15:02:13</t>
  </si>
  <si>
    <t>3456554</t>
  </si>
  <si>
    <t>15:01:40</t>
  </si>
  <si>
    <t>15:14:17</t>
  </si>
  <si>
    <t>3437033</t>
  </si>
  <si>
    <t>13-07-2017</t>
  </si>
  <si>
    <t>08:06:54</t>
  </si>
  <si>
    <t>08:16:11</t>
  </si>
  <si>
    <t>2128068</t>
  </si>
  <si>
    <t>08:13:19</t>
  </si>
  <si>
    <t>08:17:52</t>
  </si>
  <si>
    <t>08:21:36</t>
  </si>
  <si>
    <t>08:26:58</t>
  </si>
  <si>
    <t>9259392564</t>
  </si>
  <si>
    <t>08:28:29</t>
  </si>
  <si>
    <t>08:36:48</t>
  </si>
  <si>
    <t>7852624</t>
  </si>
  <si>
    <t>08:36:45</t>
  </si>
  <si>
    <t>08:51:33</t>
  </si>
  <si>
    <t>8838584</t>
  </si>
  <si>
    <t>08:41:21</t>
  </si>
  <si>
    <t>08:56:07</t>
  </si>
  <si>
    <t>2492731</t>
  </si>
  <si>
    <t>08:43:19</t>
  </si>
  <si>
    <t>08:45:42</t>
  </si>
  <si>
    <t>8028777</t>
  </si>
  <si>
    <t>08:45:41</t>
  </si>
  <si>
    <t>08:55:45</t>
  </si>
  <si>
    <t>08:46:51</t>
  </si>
  <si>
    <t>08:49:41</t>
  </si>
  <si>
    <t>08:48:33</t>
  </si>
  <si>
    <t>09:04:05</t>
  </si>
  <si>
    <t>7979313</t>
  </si>
  <si>
    <t>08:53:52</t>
  </si>
  <si>
    <t>09:01:28</t>
  </si>
  <si>
    <t>23123600</t>
  </si>
  <si>
    <t>08:57:37</t>
  </si>
  <si>
    <t>08:58:41</t>
  </si>
  <si>
    <t>9849476</t>
  </si>
  <si>
    <t>09:02:13</t>
  </si>
  <si>
    <t>27410048</t>
  </si>
  <si>
    <t>09:03:35</t>
  </si>
  <si>
    <t>09:03:48</t>
  </si>
  <si>
    <t>6746757</t>
  </si>
  <si>
    <t>09:05:47</t>
  </si>
  <si>
    <t>09:07:28</t>
  </si>
  <si>
    <t>09:12:05</t>
  </si>
  <si>
    <t>9680416</t>
  </si>
  <si>
    <t>09:14:07</t>
  </si>
  <si>
    <t>09:22:26</t>
  </si>
  <si>
    <t>9356216</t>
  </si>
  <si>
    <t>09:21:07</t>
  </si>
  <si>
    <t>09:37:30</t>
  </si>
  <si>
    <t>09:24:24</t>
  </si>
  <si>
    <t>09:29:19</t>
  </si>
  <si>
    <t>28145499</t>
  </si>
  <si>
    <t>09:32:00</t>
  </si>
  <si>
    <t>09:37:13</t>
  </si>
  <si>
    <t>61527800</t>
  </si>
  <si>
    <t>09:35:50</t>
  </si>
  <si>
    <t>4873703</t>
  </si>
  <si>
    <t>09:43:46</t>
  </si>
  <si>
    <t>09:56:41</t>
  </si>
  <si>
    <t>43019885</t>
  </si>
  <si>
    <t>09:45:20</t>
  </si>
  <si>
    <t>09:59:29</t>
  </si>
  <si>
    <t>7388260</t>
  </si>
  <si>
    <t>09:52:33</t>
  </si>
  <si>
    <t>10:03:46</t>
  </si>
  <si>
    <t>4581715</t>
  </si>
  <si>
    <t>09:52:53</t>
  </si>
  <si>
    <t>10:06:55</t>
  </si>
  <si>
    <t>58420185</t>
  </si>
  <si>
    <t>10:00:54</t>
  </si>
  <si>
    <t>10:06:34</t>
  </si>
  <si>
    <t>10:04:30</t>
  </si>
  <si>
    <t>10:13:15</t>
  </si>
  <si>
    <t>4473835</t>
  </si>
  <si>
    <t>10:06:07</t>
  </si>
  <si>
    <t>10:13:35</t>
  </si>
  <si>
    <t>7739841</t>
  </si>
  <si>
    <t>10:10:50</t>
  </si>
  <si>
    <t>10:13:25</t>
  </si>
  <si>
    <t>10:17:59</t>
  </si>
  <si>
    <t>10:24:52</t>
  </si>
  <si>
    <t>1692981</t>
  </si>
  <si>
    <t>10:23:29</t>
  </si>
  <si>
    <t>10:25:19</t>
  </si>
  <si>
    <t>9270571</t>
  </si>
  <si>
    <t>10:30:28</t>
  </si>
  <si>
    <t>10:41:40</t>
  </si>
  <si>
    <t>6299545</t>
  </si>
  <si>
    <t>10:33:24</t>
  </si>
  <si>
    <t>10:37:54</t>
  </si>
  <si>
    <t>67064385</t>
  </si>
  <si>
    <t>10:37:37</t>
  </si>
  <si>
    <t>10:40:31</t>
  </si>
  <si>
    <t>4062215</t>
  </si>
  <si>
    <t>10:44:09</t>
  </si>
  <si>
    <t>10:54:43</t>
  </si>
  <si>
    <t>2835355</t>
  </si>
  <si>
    <t>10:49:54</t>
  </si>
  <si>
    <t>10:57:56</t>
  </si>
  <si>
    <t>9283739</t>
  </si>
  <si>
    <t>10:55:03</t>
  </si>
  <si>
    <t>11:08:54</t>
  </si>
  <si>
    <t>7118082</t>
  </si>
  <si>
    <t>10:57:50</t>
  </si>
  <si>
    <t>11:11:43</t>
  </si>
  <si>
    <t>30178521</t>
  </si>
  <si>
    <t>11:01:57</t>
  </si>
  <si>
    <t>11:09:54</t>
  </si>
  <si>
    <t>5014399</t>
  </si>
  <si>
    <t>11:08:48</t>
  </si>
  <si>
    <t>11:13:44</t>
  </si>
  <si>
    <t>3984696</t>
  </si>
  <si>
    <t>11:10:46</t>
  </si>
  <si>
    <t>11:10:53</t>
  </si>
  <si>
    <t>53386383</t>
  </si>
  <si>
    <t>11:18:14</t>
  </si>
  <si>
    <t>11:19:20</t>
  </si>
  <si>
    <t>8733120283</t>
  </si>
  <si>
    <t>11:18:44</t>
  </si>
  <si>
    <t>11:26:18</t>
  </si>
  <si>
    <t>6934405</t>
  </si>
  <si>
    <t>11:21:26</t>
  </si>
  <si>
    <t>11:31:19</t>
  </si>
  <si>
    <t>11:29:37</t>
  </si>
  <si>
    <t>11:31:49</t>
  </si>
  <si>
    <t>76310343</t>
  </si>
  <si>
    <t>11:44:03</t>
  </si>
  <si>
    <t>9005999</t>
  </si>
  <si>
    <t>11:42:31</t>
  </si>
  <si>
    <t>11:54:23</t>
  </si>
  <si>
    <t>7763451</t>
  </si>
  <si>
    <t>11:47:13</t>
  </si>
  <si>
    <t>11:57:59</t>
  </si>
  <si>
    <t>3765001</t>
  </si>
  <si>
    <t>12:05:43</t>
  </si>
  <si>
    <t>11:52:42</t>
  </si>
  <si>
    <t>11:58:32</t>
  </si>
  <si>
    <t>4995171</t>
  </si>
  <si>
    <t>12:00:52</t>
  </si>
  <si>
    <t>12:05:36</t>
  </si>
  <si>
    <t>8929993</t>
  </si>
  <si>
    <t>12:02:30</t>
  </si>
  <si>
    <t>12:10:24</t>
  </si>
  <si>
    <t>7473804</t>
  </si>
  <si>
    <t>12:09:44</t>
  </si>
  <si>
    <t>12:19:54</t>
  </si>
  <si>
    <t>1816002</t>
  </si>
  <si>
    <t>12:10:33</t>
  </si>
  <si>
    <t>12:14:29</t>
  </si>
  <si>
    <t>4133182</t>
  </si>
  <si>
    <t>12:15:17</t>
  </si>
  <si>
    <t>12:17:02</t>
  </si>
  <si>
    <t>63141248</t>
  </si>
  <si>
    <t>12:17:38</t>
  </si>
  <si>
    <t>12:24:55</t>
  </si>
  <si>
    <t>7384686</t>
  </si>
  <si>
    <t>12:23:17</t>
  </si>
  <si>
    <t>12:35:27</t>
  </si>
  <si>
    <t>3150344</t>
  </si>
  <si>
    <t>12:24:37</t>
  </si>
  <si>
    <t>12:38:39</t>
  </si>
  <si>
    <t>6786847</t>
  </si>
  <si>
    <t>12:42:07</t>
  </si>
  <si>
    <t>12:33:26</t>
  </si>
  <si>
    <t>12:42:42</t>
  </si>
  <si>
    <t>28961250</t>
  </si>
  <si>
    <t>12:33:53</t>
  </si>
  <si>
    <t>12:44:36</t>
  </si>
  <si>
    <t>3328479</t>
  </si>
  <si>
    <t>12:38:26</t>
  </si>
  <si>
    <t>12:51:46</t>
  </si>
  <si>
    <t>61322035</t>
  </si>
  <si>
    <t>12:41:51</t>
  </si>
  <si>
    <t>12:42:24</t>
  </si>
  <si>
    <t>40308049</t>
  </si>
  <si>
    <t>12:54:41</t>
  </si>
  <si>
    <t>7066778</t>
  </si>
  <si>
    <t>12:50:11</t>
  </si>
  <si>
    <t>12:55:35</t>
  </si>
  <si>
    <t>12:58:10</t>
  </si>
  <si>
    <t>13:12:34</t>
  </si>
  <si>
    <t>3017523</t>
  </si>
  <si>
    <t>13:02:32</t>
  </si>
  <si>
    <t>13:11:35</t>
  </si>
  <si>
    <t>26699217</t>
  </si>
  <si>
    <t>13:07:56</t>
  </si>
  <si>
    <t>13:24:33</t>
  </si>
  <si>
    <t>3192836</t>
  </si>
  <si>
    <t>13:09:13</t>
  </si>
  <si>
    <t>6979384</t>
  </si>
  <si>
    <t>13:16:33</t>
  </si>
  <si>
    <t>13:30:02</t>
  </si>
  <si>
    <t>5277660</t>
  </si>
  <si>
    <t>13:19:50</t>
  </si>
  <si>
    <t>13:31:18</t>
  </si>
  <si>
    <t>9543572</t>
  </si>
  <si>
    <t>13:20:01</t>
  </si>
  <si>
    <t>13:31:22</t>
  </si>
  <si>
    <t>13:25:18</t>
  </si>
  <si>
    <t>13:35:47</t>
  </si>
  <si>
    <t>47855743</t>
  </si>
  <si>
    <t>13:31:45</t>
  </si>
  <si>
    <t>13:45:46</t>
  </si>
  <si>
    <t>13:34:46</t>
  </si>
  <si>
    <t>13:50:48</t>
  </si>
  <si>
    <t>7933399</t>
  </si>
  <si>
    <t>13:41:35</t>
  </si>
  <si>
    <t>13:46:24</t>
  </si>
  <si>
    <t>54821549</t>
  </si>
  <si>
    <t>13:44:56</t>
  </si>
  <si>
    <t>13:50:21</t>
  </si>
  <si>
    <t>14919021</t>
  </si>
  <si>
    <t>13:45:34</t>
  </si>
  <si>
    <t>9175377</t>
  </si>
  <si>
    <t>13:54:00</t>
  </si>
  <si>
    <t>3656681</t>
  </si>
  <si>
    <t>13:56:10</t>
  </si>
  <si>
    <t>14:11:45</t>
  </si>
  <si>
    <t>5741700</t>
  </si>
  <si>
    <t>14:04:29</t>
  </si>
  <si>
    <t>14:20:54</t>
  </si>
  <si>
    <t>18816694</t>
  </si>
  <si>
    <t>14:12:11</t>
  </si>
  <si>
    <t>14:24:47</t>
  </si>
  <si>
    <t>6177366</t>
  </si>
  <si>
    <t>14:13:26</t>
  </si>
  <si>
    <t>4221160</t>
  </si>
  <si>
    <t>14:15:54</t>
  </si>
  <si>
    <t>14:29:02</t>
  </si>
  <si>
    <t>9339774</t>
  </si>
  <si>
    <t>14:20:20</t>
  </si>
  <si>
    <t>14:34:07</t>
  </si>
  <si>
    <t>46255010</t>
  </si>
  <si>
    <t>14:24:07</t>
  </si>
  <si>
    <t>91208799</t>
  </si>
  <si>
    <t>14:28:29</t>
  </si>
  <si>
    <t>14:39:06</t>
  </si>
  <si>
    <t>7211782</t>
  </si>
  <si>
    <t>14:35:08</t>
  </si>
  <si>
    <t>14:35:31</t>
  </si>
  <si>
    <t>3429335</t>
  </si>
  <si>
    <t>14:43:23</t>
  </si>
  <si>
    <t>14:59:33</t>
  </si>
  <si>
    <t>3206241</t>
  </si>
  <si>
    <t>14:47:15</t>
  </si>
  <si>
    <t>15:03:24</t>
  </si>
  <si>
    <t>8750670</t>
  </si>
  <si>
    <t>14:48:17</t>
  </si>
  <si>
    <t>14:49:21</t>
  </si>
  <si>
    <t>7792679</t>
  </si>
  <si>
    <t>14:53:28</t>
  </si>
  <si>
    <t>14:53:50</t>
  </si>
  <si>
    <t>9287211</t>
  </si>
  <si>
    <t>14:55:22</t>
  </si>
  <si>
    <t>15:00:35</t>
  </si>
  <si>
    <t>1997542</t>
  </si>
  <si>
    <t>15:03:36</t>
  </si>
  <si>
    <t>15:09:19</t>
  </si>
  <si>
    <t>3558582</t>
  </si>
  <si>
    <t>14-07-2017</t>
  </si>
  <si>
    <t>08:04:41</t>
  </si>
  <si>
    <t>08:15:08</t>
  </si>
  <si>
    <t>25240352</t>
  </si>
  <si>
    <t>08:05:10</t>
  </si>
  <si>
    <t>08:16:21</t>
  </si>
  <si>
    <t>5829504</t>
  </si>
  <si>
    <t>08:06:45</t>
  </si>
  <si>
    <t>08:12:58</t>
  </si>
  <si>
    <t>97317489</t>
  </si>
  <si>
    <t>08:10:30</t>
  </si>
  <si>
    <t>08:14:24</t>
  </si>
  <si>
    <t>53762222</t>
  </si>
  <si>
    <t>08:13:23</t>
  </si>
  <si>
    <t>08:21:28</t>
  </si>
  <si>
    <t>3363840</t>
  </si>
  <si>
    <t>08:15:49</t>
  </si>
  <si>
    <t>08:18:19</t>
  </si>
  <si>
    <t>5542324</t>
  </si>
  <si>
    <t>08:17:13</t>
  </si>
  <si>
    <t>08:29:58</t>
  </si>
  <si>
    <t>9853612</t>
  </si>
  <si>
    <t>08:37:21</t>
  </si>
  <si>
    <t>5392799</t>
  </si>
  <si>
    <t>08:27:54</t>
  </si>
  <si>
    <t>08:42:04</t>
  </si>
  <si>
    <t>1089768</t>
  </si>
  <si>
    <t>08:31:10</t>
  </si>
  <si>
    <t>08:45:30</t>
  </si>
  <si>
    <t>4274311</t>
  </si>
  <si>
    <t>08:46:23</t>
  </si>
  <si>
    <t>8276893</t>
  </si>
  <si>
    <t>08:39:13</t>
  </si>
  <si>
    <t>08:51:47</t>
  </si>
  <si>
    <t>24724114</t>
  </si>
  <si>
    <t>08:41:28</t>
  </si>
  <si>
    <t>08:43:20</t>
  </si>
  <si>
    <t>23580194</t>
  </si>
  <si>
    <t>08:45:50</t>
  </si>
  <si>
    <t>09:01:23</t>
  </si>
  <si>
    <t>1775131</t>
  </si>
  <si>
    <t>08:51:41</t>
  </si>
  <si>
    <t>08:52:43</t>
  </si>
  <si>
    <t>8001915</t>
  </si>
  <si>
    <t>08:54:32</t>
  </si>
  <si>
    <t>09:08:08</t>
  </si>
  <si>
    <t>7508054</t>
  </si>
  <si>
    <t>08:59:43</t>
  </si>
  <si>
    <t>09:10:06</t>
  </si>
  <si>
    <t>5854377</t>
  </si>
  <si>
    <t>09:00:06</t>
  </si>
  <si>
    <t>09:04:45</t>
  </si>
  <si>
    <t>3478173</t>
  </si>
  <si>
    <t>09:06:22</t>
  </si>
  <si>
    <t>09:12:48</t>
  </si>
  <si>
    <t>3999937</t>
  </si>
  <si>
    <t>09:13:39</t>
  </si>
  <si>
    <t>09:22:35</t>
  </si>
  <si>
    <t>83559673</t>
  </si>
  <si>
    <t>09:15:26</t>
  </si>
  <si>
    <t>09:30:41</t>
  </si>
  <si>
    <t>1355775</t>
  </si>
  <si>
    <t>09:20:46</t>
  </si>
  <si>
    <t>3463982286</t>
  </si>
  <si>
    <t>09:28:54</t>
  </si>
  <si>
    <t>09:39:46</t>
  </si>
  <si>
    <t>09:36:15</t>
  </si>
  <si>
    <t>09:38:38</t>
  </si>
  <si>
    <t>9894998</t>
  </si>
  <si>
    <t>09:40:52</t>
  </si>
  <si>
    <t>09:52:23</t>
  </si>
  <si>
    <t>8841955</t>
  </si>
  <si>
    <t>09:45:09</t>
  </si>
  <si>
    <t>09:45:15</t>
  </si>
  <si>
    <t>7379567</t>
  </si>
  <si>
    <t>09:50:08</t>
  </si>
  <si>
    <t>09:59:25</t>
  </si>
  <si>
    <t>2092198</t>
  </si>
  <si>
    <t>09:51:23</t>
  </si>
  <si>
    <t>09:54:33</t>
  </si>
  <si>
    <t>6006309</t>
  </si>
  <si>
    <t>09:59:04</t>
  </si>
  <si>
    <t>10:01:49</t>
  </si>
  <si>
    <t>6736331</t>
  </si>
  <si>
    <t>09:59:17</t>
  </si>
  <si>
    <t>10:05:05</t>
  </si>
  <si>
    <t>7291318</t>
  </si>
  <si>
    <t>10:01:39</t>
  </si>
  <si>
    <t>10:17:34</t>
  </si>
  <si>
    <t>10:08:14</t>
  </si>
  <si>
    <t>10:10:24</t>
  </si>
  <si>
    <t>3232376</t>
  </si>
  <si>
    <t>10:13:13</t>
  </si>
  <si>
    <t>10:26:35</t>
  </si>
  <si>
    <t>7536048937</t>
  </si>
  <si>
    <t>10:20:52</t>
  </si>
  <si>
    <t>10:33:28</t>
  </si>
  <si>
    <t>6026397</t>
  </si>
  <si>
    <t>10:24:25</t>
  </si>
  <si>
    <t>10:40:03</t>
  </si>
  <si>
    <t>10:26:39</t>
  </si>
  <si>
    <t>10:43:07</t>
  </si>
  <si>
    <t>10:32:58</t>
  </si>
  <si>
    <t>10:37:15</t>
  </si>
  <si>
    <t>65621292</t>
  </si>
  <si>
    <t>10:34:28</t>
  </si>
  <si>
    <t>10:43:02</t>
  </si>
  <si>
    <t>13898038</t>
  </si>
  <si>
    <t>10:34:39</t>
  </si>
  <si>
    <t>10:47:29</t>
  </si>
  <si>
    <t>6018613</t>
  </si>
  <si>
    <t>10:37:51</t>
  </si>
  <si>
    <t>10:41:27</t>
  </si>
  <si>
    <t>7741751</t>
  </si>
  <si>
    <t>10:40:56</t>
  </si>
  <si>
    <t>10:46:24</t>
  </si>
  <si>
    <t>5512492</t>
  </si>
  <si>
    <t>10:41:21</t>
  </si>
  <si>
    <t>10:51:44</t>
  </si>
  <si>
    <t>36332723</t>
  </si>
  <si>
    <t>10:42:09</t>
  </si>
  <si>
    <t>10:47:23</t>
  </si>
  <si>
    <t>10:44:58</t>
  </si>
  <si>
    <t>10:45:12</t>
  </si>
  <si>
    <t>10:46:48</t>
  </si>
  <si>
    <t>11:02:44</t>
  </si>
  <si>
    <t>49342013</t>
  </si>
  <si>
    <t>10:51:22</t>
  </si>
  <si>
    <t>10:57:21</t>
  </si>
  <si>
    <t>2329556</t>
  </si>
  <si>
    <t>10:57:37</t>
  </si>
  <si>
    <t>10:57:47</t>
  </si>
  <si>
    <t>2969264</t>
  </si>
  <si>
    <t>11:01:24</t>
  </si>
  <si>
    <t>11:07:21</t>
  </si>
  <si>
    <t>8498683</t>
  </si>
  <si>
    <t>11:04:57</t>
  </si>
  <si>
    <t>2341441</t>
  </si>
  <si>
    <t>11:07:12</t>
  </si>
  <si>
    <t>11:08:18</t>
  </si>
  <si>
    <t>30270334</t>
  </si>
  <si>
    <t>11:10:52</t>
  </si>
  <si>
    <t>11:13:17</t>
  </si>
  <si>
    <t>11:16:38</t>
  </si>
  <si>
    <t>11:27:11</t>
  </si>
  <si>
    <t>2145244</t>
  </si>
  <si>
    <t>11:17:13</t>
  </si>
  <si>
    <t>11:17:33</t>
  </si>
  <si>
    <t>7627829</t>
  </si>
  <si>
    <t>11:22:58</t>
  </si>
  <si>
    <t>11:38:57</t>
  </si>
  <si>
    <t>9182658</t>
  </si>
  <si>
    <t>11:25:22</t>
  </si>
  <si>
    <t>11:26:02</t>
  </si>
  <si>
    <t>4191600</t>
  </si>
  <si>
    <t>11:28:19</t>
  </si>
  <si>
    <t>11:29:50</t>
  </si>
  <si>
    <t>5492379</t>
  </si>
  <si>
    <t>11:28:41</t>
  </si>
  <si>
    <t>11:38:26</t>
  </si>
  <si>
    <t>2861766</t>
  </si>
  <si>
    <t>11:39:28</t>
  </si>
  <si>
    <t>1309359</t>
  </si>
  <si>
    <t>11:37:17</t>
  </si>
  <si>
    <t>11:39:18</t>
  </si>
  <si>
    <t>5272270</t>
  </si>
  <si>
    <t>11:39:33</t>
  </si>
  <si>
    <t>11:51:18</t>
  </si>
  <si>
    <t>9266643</t>
  </si>
  <si>
    <t>11:43:11</t>
  </si>
  <si>
    <t>11:45:41</t>
  </si>
  <si>
    <t>3460208</t>
  </si>
  <si>
    <t>11:49:57</t>
  </si>
  <si>
    <t>12:03:31</t>
  </si>
  <si>
    <t>25545000</t>
  </si>
  <si>
    <t>11:54:12</t>
  </si>
  <si>
    <t>12:06:30</t>
  </si>
  <si>
    <t>12:01:49</t>
  </si>
  <si>
    <t>12:17:03</t>
  </si>
  <si>
    <t>4471828</t>
  </si>
  <si>
    <t>12:05:27</t>
  </si>
  <si>
    <t>12:15:02</t>
  </si>
  <si>
    <t>6516836</t>
  </si>
  <si>
    <t>12:11:42</t>
  </si>
  <si>
    <t>12:12:25</t>
  </si>
  <si>
    <t>1197931</t>
  </si>
  <si>
    <t>12:16:59</t>
  </si>
  <si>
    <t>12:17:44</t>
  </si>
  <si>
    <t>8750619</t>
  </si>
  <si>
    <t>12:23:42</t>
  </si>
  <si>
    <t>12:24:30</t>
  </si>
  <si>
    <t>2076719</t>
  </si>
  <si>
    <t>12:29:37</t>
  </si>
  <si>
    <t>12:40:35</t>
  </si>
  <si>
    <t>3131883</t>
  </si>
  <si>
    <t>12:34:57</t>
  </si>
  <si>
    <t>1552302</t>
  </si>
  <si>
    <t>12:42:32</t>
  </si>
  <si>
    <t>12:58:44</t>
  </si>
  <si>
    <t>33708687</t>
  </si>
  <si>
    <t>12:46:37</t>
  </si>
  <si>
    <t>12:49:09</t>
  </si>
  <si>
    <t>12:47:04</t>
  </si>
  <si>
    <t>12:59:33</t>
  </si>
  <si>
    <t>5913571</t>
  </si>
  <si>
    <t>13:10:28</t>
  </si>
  <si>
    <t>12:54:16</t>
  </si>
  <si>
    <t>12:54:18</t>
  </si>
  <si>
    <t>97953696</t>
  </si>
  <si>
    <t>12:56:18</t>
  </si>
  <si>
    <t>13:05:23</t>
  </si>
  <si>
    <t>13588783</t>
  </si>
  <si>
    <t>12:59:18</t>
  </si>
  <si>
    <t>13:10:29</t>
  </si>
  <si>
    <t>3300626</t>
  </si>
  <si>
    <t>13:03:35</t>
  </si>
  <si>
    <t>13:14:15</t>
  </si>
  <si>
    <t>13:04:47</t>
  </si>
  <si>
    <t>13:10:16</t>
  </si>
  <si>
    <t>39697250</t>
  </si>
  <si>
    <t>13:06:29</t>
  </si>
  <si>
    <t>13:14:13</t>
  </si>
  <si>
    <t>3826370863</t>
  </si>
  <si>
    <t>13:14:14</t>
  </si>
  <si>
    <t>13:22:13</t>
  </si>
  <si>
    <t>13:18:49</t>
  </si>
  <si>
    <t>13:30:03</t>
  </si>
  <si>
    <t>8026912</t>
  </si>
  <si>
    <t>13:20:50</t>
  </si>
  <si>
    <t>13:31:41</t>
  </si>
  <si>
    <t>24290062</t>
  </si>
  <si>
    <t>13:28:26</t>
  </si>
  <si>
    <t>13:41:36</t>
  </si>
  <si>
    <t>6785899</t>
  </si>
  <si>
    <t>13:35:46</t>
  </si>
  <si>
    <t>13:48:29</t>
  </si>
  <si>
    <t>75048005</t>
  </si>
  <si>
    <t>13:43:39</t>
  </si>
  <si>
    <t>13:56:22</t>
  </si>
  <si>
    <t>97459926</t>
  </si>
  <si>
    <t>13:44:35</t>
  </si>
  <si>
    <t>13:55:05</t>
  </si>
  <si>
    <t>13:47:18</t>
  </si>
  <si>
    <t>13:53:00</t>
  </si>
  <si>
    <t>13:52:28</t>
  </si>
  <si>
    <t>14:06:52</t>
  </si>
  <si>
    <t>13:58:34</t>
  </si>
  <si>
    <t>14:05:47</t>
  </si>
  <si>
    <t>9979899</t>
  </si>
  <si>
    <t>14:11:32</t>
  </si>
  <si>
    <t>4575865</t>
  </si>
  <si>
    <t>14:09:01</t>
  </si>
  <si>
    <t>14:11:07</t>
  </si>
  <si>
    <t>1808444</t>
  </si>
  <si>
    <t>14:13:42</t>
  </si>
  <si>
    <t>14:19:08</t>
  </si>
  <si>
    <t>1649912</t>
  </si>
  <si>
    <t>14:16:20</t>
  </si>
  <si>
    <t>14:29:39</t>
  </si>
  <si>
    <t>6128500046</t>
  </si>
  <si>
    <t>14:21:20</t>
  </si>
  <si>
    <t>14:31:24</t>
  </si>
  <si>
    <t>6580951</t>
  </si>
  <si>
    <t>14:24:17</t>
  </si>
  <si>
    <t>14:24:20</t>
  </si>
  <si>
    <t>5536146</t>
  </si>
  <si>
    <t>14:26:57</t>
  </si>
  <si>
    <t>14:28:36</t>
  </si>
  <si>
    <t>7396921</t>
  </si>
  <si>
    <t>14:35:10</t>
  </si>
  <si>
    <t>8331262</t>
  </si>
  <si>
    <t>14:40:55</t>
  </si>
  <si>
    <t>14:48:27</t>
  </si>
  <si>
    <t>5146166</t>
  </si>
  <si>
    <t>14:46:16</t>
  </si>
  <si>
    <t>14:55:28</t>
  </si>
  <si>
    <t>6729705</t>
  </si>
  <si>
    <t>14:54:24</t>
  </si>
  <si>
    <t>15:04:32</t>
  </si>
  <si>
    <t>5372125</t>
  </si>
  <si>
    <t>15:00:15</t>
  </si>
  <si>
    <t>15:00:16</t>
  </si>
  <si>
    <t>17-07-2017</t>
  </si>
  <si>
    <t>08:05:19</t>
  </si>
  <si>
    <t>08:16:19</t>
  </si>
  <si>
    <t>7880585</t>
  </si>
  <si>
    <t>08:10:40</t>
  </si>
  <si>
    <t>08:23:35</t>
  </si>
  <si>
    <t>3652646</t>
  </si>
  <si>
    <t>08:17:48</t>
  </si>
  <si>
    <t>3691457</t>
  </si>
  <si>
    <t>08:19:31</t>
  </si>
  <si>
    <t>08:35:40</t>
  </si>
  <si>
    <t>4344184930</t>
  </si>
  <si>
    <t>08:22:05</t>
  </si>
  <si>
    <t>08:35:13</t>
  </si>
  <si>
    <t>5290460</t>
  </si>
  <si>
    <t>08:27:41</t>
  </si>
  <si>
    <t>08:43:23</t>
  </si>
  <si>
    <t>6922037</t>
  </si>
  <si>
    <t>08:32:12</t>
  </si>
  <si>
    <t>08:35:28</t>
  </si>
  <si>
    <t>7060245</t>
  </si>
  <si>
    <t>08:37:15</t>
  </si>
  <si>
    <t>08:43:00</t>
  </si>
  <si>
    <t>5788783</t>
  </si>
  <si>
    <t>08:40:03</t>
  </si>
  <si>
    <t>08:47:28</t>
  </si>
  <si>
    <t>8647144</t>
  </si>
  <si>
    <t>08:41:24</t>
  </si>
  <si>
    <t>24665933</t>
  </si>
  <si>
    <t>08:43:47</t>
  </si>
  <si>
    <t>3326329</t>
  </si>
  <si>
    <t>08:51:46</t>
  </si>
  <si>
    <t>08:54:56</t>
  </si>
  <si>
    <t>3478111</t>
  </si>
  <si>
    <t>08:54:53</t>
  </si>
  <si>
    <t>08:56:42</t>
  </si>
  <si>
    <t>09:01:50</t>
  </si>
  <si>
    <t>09:04:21</t>
  </si>
  <si>
    <t>82239478</t>
  </si>
  <si>
    <t>09:09:46</t>
  </si>
  <si>
    <t>09:16:32</t>
  </si>
  <si>
    <t>2557643</t>
  </si>
  <si>
    <t>09:16:10</t>
  </si>
  <si>
    <t>09:20:59</t>
  </si>
  <si>
    <t>4501726</t>
  </si>
  <si>
    <t>09:18:04</t>
  </si>
  <si>
    <t>1415198</t>
  </si>
  <si>
    <t>09:21:29</t>
  </si>
  <si>
    <t>09:37:03</t>
  </si>
  <si>
    <t>23368531</t>
  </si>
  <si>
    <t>09:23:05</t>
  </si>
  <si>
    <t>09:24:47</t>
  </si>
  <si>
    <t>5750549</t>
  </si>
  <si>
    <t>09:28:37</t>
  </si>
  <si>
    <t>09:28:52</t>
  </si>
  <si>
    <t>3897850970</t>
  </si>
  <si>
    <t>09:29:03</t>
  </si>
  <si>
    <t>09:31:39</t>
  </si>
  <si>
    <t>2573868</t>
  </si>
  <si>
    <t>09:35:28</t>
  </si>
  <si>
    <t>09:49:30</t>
  </si>
  <si>
    <t>1701008</t>
  </si>
  <si>
    <t>09:48:04</t>
  </si>
  <si>
    <t>1617146</t>
  </si>
  <si>
    <t>09:44:17</t>
  </si>
  <si>
    <t>09:54:21</t>
  </si>
  <si>
    <t>09:46:22</t>
  </si>
  <si>
    <t>73460179</t>
  </si>
  <si>
    <t>09:51:16</t>
  </si>
  <si>
    <t>09:55:13</t>
  </si>
  <si>
    <t>5983034</t>
  </si>
  <si>
    <t>09:54:03</t>
  </si>
  <si>
    <t>10:01:15</t>
  </si>
  <si>
    <t>16724936</t>
  </si>
  <si>
    <t>09:54:58</t>
  </si>
  <si>
    <t>09:57:07</t>
  </si>
  <si>
    <t>19343766</t>
  </si>
  <si>
    <t>09:58:39</t>
  </si>
  <si>
    <t>10:02:17</t>
  </si>
  <si>
    <t>7439955</t>
  </si>
  <si>
    <t>10:00:43</t>
  </si>
  <si>
    <t>10:17:00</t>
  </si>
  <si>
    <t>7224275</t>
  </si>
  <si>
    <t>10:03:21</t>
  </si>
  <si>
    <t>10:04:21</t>
  </si>
  <si>
    <t>1679471</t>
  </si>
  <si>
    <t>10:10:22</t>
  </si>
  <si>
    <t>10:17:33</t>
  </si>
  <si>
    <t>6270159</t>
  </si>
  <si>
    <t>10:14:22</t>
  </si>
  <si>
    <t>10:14:51</t>
  </si>
  <si>
    <t>1482340</t>
  </si>
  <si>
    <t>10:18:58</t>
  </si>
  <si>
    <t>10:33:15</t>
  </si>
  <si>
    <t>28185580</t>
  </si>
  <si>
    <t>10:20:27</t>
  </si>
  <si>
    <t>10:24:48</t>
  </si>
  <si>
    <t>4222605</t>
  </si>
  <si>
    <t>10:24:36</t>
  </si>
  <si>
    <t>10:27:44</t>
  </si>
  <si>
    <t>10:27:04</t>
  </si>
  <si>
    <t>10:28:44</t>
  </si>
  <si>
    <t>3785540</t>
  </si>
  <si>
    <t>10:27:24</t>
  </si>
  <si>
    <t>10:28:08</t>
  </si>
  <si>
    <t>6151478</t>
  </si>
  <si>
    <t>10:35:05</t>
  </si>
  <si>
    <t>10:45:14</t>
  </si>
  <si>
    <t>9926754</t>
  </si>
  <si>
    <t>10:39:40</t>
  </si>
  <si>
    <t>10:44:15</t>
  </si>
  <si>
    <t>89098100</t>
  </si>
  <si>
    <t>10:42:23</t>
  </si>
  <si>
    <t>10:47:42</t>
  </si>
  <si>
    <t>6460935</t>
  </si>
  <si>
    <t>10:49:46</t>
  </si>
  <si>
    <t>10:54:55</t>
  </si>
  <si>
    <t>10:56:59</t>
  </si>
  <si>
    <t>11:03:18</t>
  </si>
  <si>
    <t>1661633</t>
  </si>
  <si>
    <t>11:04:04</t>
  </si>
  <si>
    <t>11:07:46</t>
  </si>
  <si>
    <t>5809293</t>
  </si>
  <si>
    <t>11:09:20</t>
  </si>
  <si>
    <t>11:11:50</t>
  </si>
  <si>
    <t>11:21:57</t>
  </si>
  <si>
    <t>7088840</t>
  </si>
  <si>
    <t>11:12:39</t>
  </si>
  <si>
    <t>11:29:08</t>
  </si>
  <si>
    <t>1302112</t>
  </si>
  <si>
    <t>11:15:56</t>
  </si>
  <si>
    <t>11:17:29</t>
  </si>
  <si>
    <t>8299537</t>
  </si>
  <si>
    <t>11:21:09</t>
  </si>
  <si>
    <t>11:30:20</t>
  </si>
  <si>
    <t>1519891</t>
  </si>
  <si>
    <t>11:25:30</t>
  </si>
  <si>
    <t>11:41:29</t>
  </si>
  <si>
    <t>29771613</t>
  </si>
  <si>
    <t>11:26:58</t>
  </si>
  <si>
    <t>11:29:30</t>
  </si>
  <si>
    <t>11:27:05</t>
  </si>
  <si>
    <t>11:27:17</t>
  </si>
  <si>
    <t>59864989</t>
  </si>
  <si>
    <t>11:32:55</t>
  </si>
  <si>
    <t>11:46:09</t>
  </si>
  <si>
    <t>2741017</t>
  </si>
  <si>
    <t>11:36:44</t>
  </si>
  <si>
    <t>11:47:09</t>
  </si>
  <si>
    <t>1092699</t>
  </si>
  <si>
    <t>11:37:24</t>
  </si>
  <si>
    <t>3284714</t>
  </si>
  <si>
    <t>11:38:53</t>
  </si>
  <si>
    <t>11:55:32</t>
  </si>
  <si>
    <t>1822675725</t>
  </si>
  <si>
    <t>11:39:01</t>
  </si>
  <si>
    <t>11:47:11</t>
  </si>
  <si>
    <t>9595194</t>
  </si>
  <si>
    <t>11:43:12</t>
  </si>
  <si>
    <t>11:59:26</t>
  </si>
  <si>
    <t>5015921</t>
  </si>
  <si>
    <t>11:50:49</t>
  </si>
  <si>
    <t>1015521</t>
  </si>
  <si>
    <t>11:55:05</t>
  </si>
  <si>
    <t>11:58:05</t>
  </si>
  <si>
    <t>4452201</t>
  </si>
  <si>
    <t>11:56:33</t>
  </si>
  <si>
    <t>12:03:36</t>
  </si>
  <si>
    <t>6801890</t>
  </si>
  <si>
    <t>12:04:06</t>
  </si>
  <si>
    <t>12:10:36</t>
  </si>
  <si>
    <t>19638469</t>
  </si>
  <si>
    <t>12:11:04</t>
  </si>
  <si>
    <t>12:26:10</t>
  </si>
  <si>
    <t>43897696</t>
  </si>
  <si>
    <t>12:18:19</t>
  </si>
  <si>
    <t>8253162</t>
  </si>
  <si>
    <t>12:21:09</t>
  </si>
  <si>
    <t>12:29:23</t>
  </si>
  <si>
    <t>42038927</t>
  </si>
  <si>
    <t>12:27:17</t>
  </si>
  <si>
    <t>12:33:39</t>
  </si>
  <si>
    <t>5758962</t>
  </si>
  <si>
    <t>12:35:26</t>
  </si>
  <si>
    <t>12:47:25</t>
  </si>
  <si>
    <t>77096634</t>
  </si>
  <si>
    <t>12:36:00</t>
  </si>
  <si>
    <t>12:44:14</t>
  </si>
  <si>
    <t>8041809</t>
  </si>
  <si>
    <t>12:36:07</t>
  </si>
  <si>
    <t>12:46:38</t>
  </si>
  <si>
    <t>6735390</t>
  </si>
  <si>
    <t>12:37:37</t>
  </si>
  <si>
    <t>12:41:02</t>
  </si>
  <si>
    <t>93811207</t>
  </si>
  <si>
    <t>12:38:59</t>
  </si>
  <si>
    <t>12:49:50</t>
  </si>
  <si>
    <t>8079505</t>
  </si>
  <si>
    <t>12:40:09</t>
  </si>
  <si>
    <t>12:41:53</t>
  </si>
  <si>
    <t>3348581</t>
  </si>
  <si>
    <t>12:45:22</t>
  </si>
  <si>
    <t>13:00:36</t>
  </si>
  <si>
    <t>12:45:43</t>
  </si>
  <si>
    <t>12:56:37</t>
  </si>
  <si>
    <t>12:46:41</t>
  </si>
  <si>
    <t>5464497</t>
  </si>
  <si>
    <t>12:52:40</t>
  </si>
  <si>
    <t>5744567</t>
  </si>
  <si>
    <t>12:58:18</t>
  </si>
  <si>
    <t>13:11:21</t>
  </si>
  <si>
    <t>13:04:44</t>
  </si>
  <si>
    <t>1332884</t>
  </si>
  <si>
    <t>13:06:50</t>
  </si>
  <si>
    <t>13:09:33</t>
  </si>
  <si>
    <t>38823305</t>
  </si>
  <si>
    <t>13:10:40</t>
  </si>
  <si>
    <t>7160339</t>
  </si>
  <si>
    <t>13:18:34</t>
  </si>
  <si>
    <t>13:32:31</t>
  </si>
  <si>
    <t>43277353</t>
  </si>
  <si>
    <t>13:19:29</t>
  </si>
  <si>
    <t>13:23:39</t>
  </si>
  <si>
    <t>8749135</t>
  </si>
  <si>
    <t>13:27:36</t>
  </si>
  <si>
    <t>13:32:23</t>
  </si>
  <si>
    <t>16977213</t>
  </si>
  <si>
    <t>13:33:04</t>
  </si>
  <si>
    <t>13:38:31</t>
  </si>
  <si>
    <t>13221411</t>
  </si>
  <si>
    <t>13:33:46</t>
  </si>
  <si>
    <t>13:47:59</t>
  </si>
  <si>
    <t>2653312</t>
  </si>
  <si>
    <t>13:39:16</t>
  </si>
  <si>
    <t>13:44:58</t>
  </si>
  <si>
    <t>4187727</t>
  </si>
  <si>
    <t>13:41:21</t>
  </si>
  <si>
    <t>13:45:43</t>
  </si>
  <si>
    <t>4370146</t>
  </si>
  <si>
    <t>13:43:15</t>
  </si>
  <si>
    <t>13:58:16</t>
  </si>
  <si>
    <t>5725773</t>
  </si>
  <si>
    <t>13:47:31</t>
  </si>
  <si>
    <t>14:02:57</t>
  </si>
  <si>
    <t>6345014</t>
  </si>
  <si>
    <t>13:55:21</t>
  </si>
  <si>
    <t>13:57:36</t>
  </si>
  <si>
    <t>7507831</t>
  </si>
  <si>
    <t>14:03:03</t>
  </si>
  <si>
    <t>14:12:41</t>
  </si>
  <si>
    <t>1198407</t>
  </si>
  <si>
    <t>14:09:40</t>
  </si>
  <si>
    <t>14:21:07</t>
  </si>
  <si>
    <t>4055319</t>
  </si>
  <si>
    <t>14:16:23</t>
  </si>
  <si>
    <t>14:33:00</t>
  </si>
  <si>
    <t>14:17:56</t>
  </si>
  <si>
    <t>14:19:16</t>
  </si>
  <si>
    <t>45158089</t>
  </si>
  <si>
    <t>14:18:37</t>
  </si>
  <si>
    <t>14:20:50</t>
  </si>
  <si>
    <t>8159631</t>
  </si>
  <si>
    <t>14:18:58</t>
  </si>
  <si>
    <t>14:26:05</t>
  </si>
  <si>
    <t>2645518</t>
  </si>
  <si>
    <t>14:24:22</t>
  </si>
  <si>
    <t>14:34:04</t>
  </si>
  <si>
    <t>5199929</t>
  </si>
  <si>
    <t>14:25:12</t>
  </si>
  <si>
    <t>14:37:59</t>
  </si>
  <si>
    <t>14:27:07</t>
  </si>
  <si>
    <t>14:33:10</t>
  </si>
  <si>
    <t>1431491</t>
  </si>
  <si>
    <t>14:31:08</t>
  </si>
  <si>
    <t>14:40:37</t>
  </si>
  <si>
    <t>39848401</t>
  </si>
  <si>
    <t>14:35:17</t>
  </si>
  <si>
    <t>14:36:11</t>
  </si>
  <si>
    <t>9225807</t>
  </si>
  <si>
    <t>14:42:10</t>
  </si>
  <si>
    <t>14:53:30</t>
  </si>
  <si>
    <t>7986409</t>
  </si>
  <si>
    <t>14:45:13</t>
  </si>
  <si>
    <t>14:47:55</t>
  </si>
  <si>
    <t>54554135</t>
  </si>
  <si>
    <t>14:51:59</t>
  </si>
  <si>
    <t>14:54:15</t>
  </si>
  <si>
    <t>1263080</t>
  </si>
  <si>
    <t>14:57:01</t>
  </si>
  <si>
    <t>15:12:22</t>
  </si>
  <si>
    <t>15:02:16</t>
  </si>
  <si>
    <t>15:04:35</t>
  </si>
  <si>
    <t>9772824</t>
  </si>
  <si>
    <t>18-07-2017</t>
  </si>
  <si>
    <t>08:00:19</t>
  </si>
  <si>
    <t>08:07:35</t>
  </si>
  <si>
    <t>1157434</t>
  </si>
  <si>
    <t>08:03:35</t>
  </si>
  <si>
    <t>08:19:25</t>
  </si>
  <si>
    <t>8799928507</t>
  </si>
  <si>
    <t>08:11:32</t>
  </si>
  <si>
    <t>08:23:01</t>
  </si>
  <si>
    <t>5372891</t>
  </si>
  <si>
    <t>08:18:03</t>
  </si>
  <si>
    <t>08:19:27</t>
  </si>
  <si>
    <t>2663800</t>
  </si>
  <si>
    <t>08:25:06</t>
  </si>
  <si>
    <t>08:36:26</t>
  </si>
  <si>
    <t>32779069</t>
  </si>
  <si>
    <t>08:30:12</t>
  </si>
  <si>
    <t>08:42:59</t>
  </si>
  <si>
    <t>8261808</t>
  </si>
  <si>
    <t>08:34:21</t>
  </si>
  <si>
    <t>08:48:15</t>
  </si>
  <si>
    <t>7321543</t>
  </si>
  <si>
    <t>08:40:35</t>
  </si>
  <si>
    <t>7513392</t>
  </si>
  <si>
    <t>08:44:28</t>
  </si>
  <si>
    <t>08:47:37</t>
  </si>
  <si>
    <t>77036136</t>
  </si>
  <si>
    <t>08:51:54</t>
  </si>
  <si>
    <t>09:01:14</t>
  </si>
  <si>
    <t>1700508</t>
  </si>
  <si>
    <t>08:55:23</t>
  </si>
  <si>
    <t>09:11:15</t>
  </si>
  <si>
    <t>7872182</t>
  </si>
  <si>
    <t>09:12:40</t>
  </si>
  <si>
    <t>84513035</t>
  </si>
  <si>
    <t>09:07:27</t>
  </si>
  <si>
    <t>09:11:24</t>
  </si>
  <si>
    <t>09:13:43</t>
  </si>
  <si>
    <t>09:21:17</t>
  </si>
  <si>
    <t>1225082</t>
  </si>
  <si>
    <t>09:14:38</t>
  </si>
  <si>
    <t>09:16:37</t>
  </si>
  <si>
    <t>1586675</t>
  </si>
  <si>
    <t>09:22:57</t>
  </si>
  <si>
    <t>09:32:56</t>
  </si>
  <si>
    <t>2672229</t>
  </si>
  <si>
    <t>09:29:33</t>
  </si>
  <si>
    <t>09:37:02</t>
  </si>
  <si>
    <t>2443869</t>
  </si>
  <si>
    <t>09:35:29</t>
  </si>
  <si>
    <t>09:46:45</t>
  </si>
  <si>
    <t>7166411</t>
  </si>
  <si>
    <t>09:39:48</t>
  </si>
  <si>
    <t>09:48:11</t>
  </si>
  <si>
    <t>09:40:44</t>
  </si>
  <si>
    <t>09:56:15</t>
  </si>
  <si>
    <t>6070329</t>
  </si>
  <si>
    <t>09:56:38</t>
  </si>
  <si>
    <t>4845362</t>
  </si>
  <si>
    <t>09:40:58</t>
  </si>
  <si>
    <t>09:41:21</t>
  </si>
  <si>
    <t>6333341</t>
  </si>
  <si>
    <t>09:45:57</t>
  </si>
  <si>
    <t>5060909</t>
  </si>
  <si>
    <t>09:46:04</t>
  </si>
  <si>
    <t>09:55:42</t>
  </si>
  <si>
    <t>4673703944</t>
  </si>
  <si>
    <t>09:51:42</t>
  </si>
  <si>
    <t>09:50:02</t>
  </si>
  <si>
    <t>09:52:57</t>
  </si>
  <si>
    <t>2079170589</t>
  </si>
  <si>
    <t>09:52:08</t>
  </si>
  <si>
    <t>10:01:29</t>
  </si>
  <si>
    <t>10:00:19</t>
  </si>
  <si>
    <t>09:56:53</t>
  </si>
  <si>
    <t>09:58:40</t>
  </si>
  <si>
    <t>1117628</t>
  </si>
  <si>
    <t>09:59:48</t>
  </si>
  <si>
    <t>10:11:11</t>
  </si>
  <si>
    <t>5487496</t>
  </si>
  <si>
    <t>10:06:27</t>
  </si>
  <si>
    <t>1472682</t>
  </si>
  <si>
    <t>10:12:29</t>
  </si>
  <si>
    <t>10:21:37</t>
  </si>
  <si>
    <t>43885630</t>
  </si>
  <si>
    <t>10:19:02</t>
  </si>
  <si>
    <t>5543741</t>
  </si>
  <si>
    <t>10:19:10</t>
  </si>
  <si>
    <t>2590674</t>
  </si>
  <si>
    <t>10:19:34</t>
  </si>
  <si>
    <t>10:28:57</t>
  </si>
  <si>
    <t>10:25:15</t>
  </si>
  <si>
    <t>10:33:13</t>
  </si>
  <si>
    <t>7836418</t>
  </si>
  <si>
    <t>10:27:03</t>
  </si>
  <si>
    <t>10:29:56</t>
  </si>
  <si>
    <t>2844911</t>
  </si>
  <si>
    <t>10:31:02</t>
  </si>
  <si>
    <t>10:47:34</t>
  </si>
  <si>
    <t>10:34:03</t>
  </si>
  <si>
    <t>10:46:42</t>
  </si>
  <si>
    <t>9655946</t>
  </si>
  <si>
    <t>10:39:09</t>
  </si>
  <si>
    <t>10:50:47</t>
  </si>
  <si>
    <t>6050570</t>
  </si>
  <si>
    <t>10:44:19</t>
  </si>
  <si>
    <t>10:58:49</t>
  </si>
  <si>
    <t>1607422</t>
  </si>
  <si>
    <t>10:51:26</t>
  </si>
  <si>
    <t>11:01:30</t>
  </si>
  <si>
    <t>1192412</t>
  </si>
  <si>
    <t>10:54:01</t>
  </si>
  <si>
    <t>11:08:43</t>
  </si>
  <si>
    <t>4959551431</t>
  </si>
  <si>
    <t>10:54:18</t>
  </si>
  <si>
    <t>10:59:06</t>
  </si>
  <si>
    <t>9808221</t>
  </si>
  <si>
    <t>10:57:48</t>
  </si>
  <si>
    <t>11:07:41</t>
  </si>
  <si>
    <t>8672623</t>
  </si>
  <si>
    <t>11:01:39</t>
  </si>
  <si>
    <t>3862016</t>
  </si>
  <si>
    <t>11:04:14</t>
  </si>
  <si>
    <t>11:12:52</t>
  </si>
  <si>
    <t>16580449</t>
  </si>
  <si>
    <t>11:04:17</t>
  </si>
  <si>
    <t>11:20:04</t>
  </si>
  <si>
    <t>11:10:40</t>
  </si>
  <si>
    <t>11:23:56</t>
  </si>
  <si>
    <t>2078150</t>
  </si>
  <si>
    <t>11:14:58</t>
  </si>
  <si>
    <t>11:20:19</t>
  </si>
  <si>
    <t>11:17:52</t>
  </si>
  <si>
    <t>2584185</t>
  </si>
  <si>
    <t>11:19:48</t>
  </si>
  <si>
    <t>11:35:18</t>
  </si>
  <si>
    <t>3346801494</t>
  </si>
  <si>
    <t>11:22:29</t>
  </si>
  <si>
    <t>11:33:39</t>
  </si>
  <si>
    <t>4535172</t>
  </si>
  <si>
    <t>11:24:04</t>
  </si>
  <si>
    <t>11:25:20</t>
  </si>
  <si>
    <t>8723323</t>
  </si>
  <si>
    <t>11:24:05</t>
  </si>
  <si>
    <t>11:35:47</t>
  </si>
  <si>
    <t>76845076</t>
  </si>
  <si>
    <t>11:30:28</t>
  </si>
  <si>
    <t>11:36:02</t>
  </si>
  <si>
    <t>12063341</t>
  </si>
  <si>
    <t>11:36:39</t>
  </si>
  <si>
    <t>11:41:01</t>
  </si>
  <si>
    <t>9866204</t>
  </si>
  <si>
    <t>11:36:40</t>
  </si>
  <si>
    <t>11:45:52</t>
  </si>
  <si>
    <t>9364912</t>
  </si>
  <si>
    <t>11:41:30</t>
  </si>
  <si>
    <t>11:54:03</t>
  </si>
  <si>
    <t>9975977</t>
  </si>
  <si>
    <t>11:41:37</t>
  </si>
  <si>
    <t>8802222</t>
  </si>
  <si>
    <t>11:44:09</t>
  </si>
  <si>
    <t>11:52:10</t>
  </si>
  <si>
    <t>1552877</t>
  </si>
  <si>
    <t>11:49:36</t>
  </si>
  <si>
    <t>11:54:15</t>
  </si>
  <si>
    <t>6516534288</t>
  </si>
  <si>
    <t>11:52:18</t>
  </si>
  <si>
    <t>11:58:33</t>
  </si>
  <si>
    <t>68647777</t>
  </si>
  <si>
    <t>11:59:33</t>
  </si>
  <si>
    <t>12:09:58</t>
  </si>
  <si>
    <t>3360951</t>
  </si>
  <si>
    <t>12:05:32</t>
  </si>
  <si>
    <t>12:12:30</t>
  </si>
  <si>
    <t>9127211929</t>
  </si>
  <si>
    <t>12:09:20</t>
  </si>
  <si>
    <t>12:15:01</t>
  </si>
  <si>
    <t>9647309</t>
  </si>
  <si>
    <t>12:14:06</t>
  </si>
  <si>
    <t>12:21:22</t>
  </si>
  <si>
    <t>6024447</t>
  </si>
  <si>
    <t>12:16:46</t>
  </si>
  <si>
    <t>12:28:27</t>
  </si>
  <si>
    <t>12919749</t>
  </si>
  <si>
    <t>12:23:15</t>
  </si>
  <si>
    <t>12:31:59</t>
  </si>
  <si>
    <t>3287315</t>
  </si>
  <si>
    <t>12:23:26</t>
  </si>
  <si>
    <t>12:26:34</t>
  </si>
  <si>
    <t>9953379</t>
  </si>
  <si>
    <t>12:29:41</t>
  </si>
  <si>
    <t>12:36:53</t>
  </si>
  <si>
    <t>97558765</t>
  </si>
  <si>
    <t>12:37:22</t>
  </si>
  <si>
    <t>12:49:32</t>
  </si>
  <si>
    <t>12:43:34</t>
  </si>
  <si>
    <t>12:46:20</t>
  </si>
  <si>
    <t>97876188</t>
  </si>
  <si>
    <t>12:49:08</t>
  </si>
  <si>
    <t>12:49:56</t>
  </si>
  <si>
    <t>4068728</t>
  </si>
  <si>
    <t>12:54:09</t>
  </si>
  <si>
    <t>7624070</t>
  </si>
  <si>
    <t>13:02:26</t>
  </si>
  <si>
    <t>13:17:43</t>
  </si>
  <si>
    <t>2419247</t>
  </si>
  <si>
    <t>13:07:29</t>
  </si>
  <si>
    <t>13:08:52</t>
  </si>
  <si>
    <t>5244597</t>
  </si>
  <si>
    <t>13:12:07</t>
  </si>
  <si>
    <t>13:22:31</t>
  </si>
  <si>
    <t>2005653</t>
  </si>
  <si>
    <t>13:22:27</t>
  </si>
  <si>
    <t>7203715</t>
  </si>
  <si>
    <t>13:18:27</t>
  </si>
  <si>
    <t>13:31:11</t>
  </si>
  <si>
    <t>4520463</t>
  </si>
  <si>
    <t>13:21:18</t>
  </si>
  <si>
    <t>13:21:20</t>
  </si>
  <si>
    <t>4454837</t>
  </si>
  <si>
    <t>13:29:34</t>
  </si>
  <si>
    <t>13:31:29</t>
  </si>
  <si>
    <t>6999348</t>
  </si>
  <si>
    <t>13:36:41</t>
  </si>
  <si>
    <t>13:38:55</t>
  </si>
  <si>
    <t>90884366</t>
  </si>
  <si>
    <t>13:44:47</t>
  </si>
  <si>
    <t>13:55:08</t>
  </si>
  <si>
    <t>3121640</t>
  </si>
  <si>
    <t>13:52:55</t>
  </si>
  <si>
    <t>14:00:27</t>
  </si>
  <si>
    <t>5912710</t>
  </si>
  <si>
    <t>13:55:02</t>
  </si>
  <si>
    <t>14:08:34</t>
  </si>
  <si>
    <t>14:02:45</t>
  </si>
  <si>
    <t>14:11:37</t>
  </si>
  <si>
    <t>9100303</t>
  </si>
  <si>
    <t>14:03:02</t>
  </si>
  <si>
    <t>14:08:35</t>
  </si>
  <si>
    <t>25581178</t>
  </si>
  <si>
    <t>14:08:46</t>
  </si>
  <si>
    <t>14:20:11</t>
  </si>
  <si>
    <t>78976022</t>
  </si>
  <si>
    <t>14:16:44</t>
  </si>
  <si>
    <t>14:19:03</t>
  </si>
  <si>
    <t>7781904</t>
  </si>
  <si>
    <t>14:23:29</t>
  </si>
  <si>
    <t>14:30:24</t>
  </si>
  <si>
    <t>14:27:52</t>
  </si>
  <si>
    <t>14:37:23</t>
  </si>
  <si>
    <t>8474693946</t>
  </si>
  <si>
    <t>14:30:06</t>
  </si>
  <si>
    <t>14:46:07</t>
  </si>
  <si>
    <t>8984769</t>
  </si>
  <si>
    <t>14:40:12</t>
  </si>
  <si>
    <t>40395856</t>
  </si>
  <si>
    <t>14:43:40</t>
  </si>
  <si>
    <t>14:50:21</t>
  </si>
  <si>
    <t>14:48:08</t>
  </si>
  <si>
    <t>14:49:47</t>
  </si>
  <si>
    <t>8135542</t>
  </si>
  <si>
    <t>14:55:27</t>
  </si>
  <si>
    <t>15:10:53</t>
  </si>
  <si>
    <t>10093488</t>
  </si>
  <si>
    <t>14:55:39</t>
  </si>
  <si>
    <t>14:56:14</t>
  </si>
  <si>
    <t>4203418</t>
  </si>
  <si>
    <t>15:00:49</t>
  </si>
  <si>
    <t>2456290</t>
  </si>
  <si>
    <t>19-07-2017</t>
  </si>
  <si>
    <t>08:03:44</t>
  </si>
  <si>
    <t>08:19:24</t>
  </si>
  <si>
    <t>27610972</t>
  </si>
  <si>
    <t>08:08:00</t>
  </si>
  <si>
    <t>08:24:24</t>
  </si>
  <si>
    <t>3073815</t>
  </si>
  <si>
    <t>08:14:03</t>
  </si>
  <si>
    <t>08:21:06</t>
  </si>
  <si>
    <t>9776810</t>
  </si>
  <si>
    <t>08:19:45</t>
  </si>
  <si>
    <t>08:29:34</t>
  </si>
  <si>
    <t>6763741</t>
  </si>
  <si>
    <t>08:24:35</t>
  </si>
  <si>
    <t>08:32:39</t>
  </si>
  <si>
    <t>2309436</t>
  </si>
  <si>
    <t>08:28:23</t>
  </si>
  <si>
    <t>08:35:26</t>
  </si>
  <si>
    <t>08:34:16</t>
  </si>
  <si>
    <t>08:41:54</t>
  </si>
  <si>
    <t>69001821</t>
  </si>
  <si>
    <t>08:36:02</t>
  </si>
  <si>
    <t>08:48:40</t>
  </si>
  <si>
    <t>2150051</t>
  </si>
  <si>
    <t>08:42:52</t>
  </si>
  <si>
    <t>08:48:49</t>
  </si>
  <si>
    <t>9967523741</t>
  </si>
  <si>
    <t>08:51:10</t>
  </si>
  <si>
    <t>08:57:28</t>
  </si>
  <si>
    <t>23300236</t>
  </si>
  <si>
    <t>08:54:10</t>
  </si>
  <si>
    <t>09:00:15</t>
  </si>
  <si>
    <t>4714815</t>
  </si>
  <si>
    <t>08:59:47</t>
  </si>
  <si>
    <t>09:09:16</t>
  </si>
  <si>
    <t>09:07:37</t>
  </si>
  <si>
    <t>09:10:39</t>
  </si>
  <si>
    <t>47596793</t>
  </si>
  <si>
    <t>09:08:03</t>
  </si>
  <si>
    <t>09:11:14</t>
  </si>
  <si>
    <t>6574044</t>
  </si>
  <si>
    <t>09:09:42</t>
  </si>
  <si>
    <t>09:20:23</t>
  </si>
  <si>
    <t>9475290</t>
  </si>
  <si>
    <t>09:14:35</t>
  </si>
  <si>
    <t>09:28:24</t>
  </si>
  <si>
    <t>4458725</t>
  </si>
  <si>
    <t>09:14:53</t>
  </si>
  <si>
    <t>09:29:07</t>
  </si>
  <si>
    <t>4785864</t>
  </si>
  <si>
    <t>09:19:12</t>
  </si>
  <si>
    <t>09:22:36</t>
  </si>
  <si>
    <t>3109039</t>
  </si>
  <si>
    <t>09:21:18</t>
  </si>
  <si>
    <t>09:24:04</t>
  </si>
  <si>
    <t>7340326</t>
  </si>
  <si>
    <t>09:21:24</t>
  </si>
  <si>
    <t>09:22:34</t>
  </si>
  <si>
    <t>7865428</t>
  </si>
  <si>
    <t>09:27:38</t>
  </si>
  <si>
    <t>09:43:38</t>
  </si>
  <si>
    <t>1467591</t>
  </si>
  <si>
    <t>09:30:21</t>
  </si>
  <si>
    <t>09:42:22</t>
  </si>
  <si>
    <t>2475157</t>
  </si>
  <si>
    <t>09:35:06</t>
  </si>
  <si>
    <t>09:40:47</t>
  </si>
  <si>
    <t>6023049</t>
  </si>
  <si>
    <t>09:35:25</t>
  </si>
  <si>
    <t>09:51:50</t>
  </si>
  <si>
    <t>39210366</t>
  </si>
  <si>
    <t>09:39:23</t>
  </si>
  <si>
    <t>09:42:46</t>
  </si>
  <si>
    <t>90880011</t>
  </si>
  <si>
    <t>09:46:42</t>
  </si>
  <si>
    <t>09:54:05</t>
  </si>
  <si>
    <t>09:52:09</t>
  </si>
  <si>
    <t>09:57:22</t>
  </si>
  <si>
    <t>3931739393</t>
  </si>
  <si>
    <t>09:54:23</t>
  </si>
  <si>
    <t>10:07:26</t>
  </si>
  <si>
    <t>4079013</t>
  </si>
  <si>
    <t>10:00:44</t>
  </si>
  <si>
    <t>7751076</t>
  </si>
  <si>
    <t>10:04:45</t>
  </si>
  <si>
    <t>27684909</t>
  </si>
  <si>
    <t>10:07:12</t>
  </si>
  <si>
    <t>10:20:48</t>
  </si>
  <si>
    <t>1588418</t>
  </si>
  <si>
    <t>10:10:53</t>
  </si>
  <si>
    <t>5333653356</t>
  </si>
  <si>
    <t>10:14:39</t>
  </si>
  <si>
    <t>10:22:11</t>
  </si>
  <si>
    <t>6305758</t>
  </si>
  <si>
    <t>10:17:56</t>
  </si>
  <si>
    <t>10:25:20</t>
  </si>
  <si>
    <t>45373038</t>
  </si>
  <si>
    <t>10:21:48</t>
  </si>
  <si>
    <t>10:36:08</t>
  </si>
  <si>
    <t>7589993</t>
  </si>
  <si>
    <t>10:21:52</t>
  </si>
  <si>
    <t>10:31:06</t>
  </si>
  <si>
    <t>5588421</t>
  </si>
  <si>
    <t>10:24:28</t>
  </si>
  <si>
    <t>10:33:05</t>
  </si>
  <si>
    <t>9662407</t>
  </si>
  <si>
    <t>10:26:32</t>
  </si>
  <si>
    <t>3422062</t>
  </si>
  <si>
    <t>10:29:47</t>
  </si>
  <si>
    <t>10:34:38</t>
  </si>
  <si>
    <t>9305031</t>
  </si>
  <si>
    <t>10:31:07</t>
  </si>
  <si>
    <t>10:47:33</t>
  </si>
  <si>
    <t>4911005</t>
  </si>
  <si>
    <t>10:38:00</t>
  </si>
  <si>
    <t>10:48:06</t>
  </si>
  <si>
    <t>1391272</t>
  </si>
  <si>
    <t>10:43:10</t>
  </si>
  <si>
    <t>10:58:27</t>
  </si>
  <si>
    <t>5027404</t>
  </si>
  <si>
    <t>10:51:03</t>
  </si>
  <si>
    <t>11:02:13</t>
  </si>
  <si>
    <t>10:59:04</t>
  </si>
  <si>
    <t>11:00:04</t>
  </si>
  <si>
    <t>64900068</t>
  </si>
  <si>
    <t>11:06:12</t>
  </si>
  <si>
    <t>45015009</t>
  </si>
  <si>
    <t>11:22:38</t>
  </si>
  <si>
    <t>20424852</t>
  </si>
  <si>
    <t>11:13:32</t>
  </si>
  <si>
    <t>11:17:35</t>
  </si>
  <si>
    <t>11:21:06</t>
  </si>
  <si>
    <t>11:34:46</t>
  </si>
  <si>
    <t>8250018</t>
  </si>
  <si>
    <t>11:28:57</t>
  </si>
  <si>
    <t>11:44:54</t>
  </si>
  <si>
    <t>1161028310</t>
  </si>
  <si>
    <t>11:43:52</t>
  </si>
  <si>
    <t>66465215</t>
  </si>
  <si>
    <t>11:36:42</t>
  </si>
  <si>
    <t>11:52:53</t>
  </si>
  <si>
    <t>6386788</t>
  </si>
  <si>
    <t>11:43:03</t>
  </si>
  <si>
    <t>11:53:23</t>
  </si>
  <si>
    <t>3589291</t>
  </si>
  <si>
    <t>11:45:02</t>
  </si>
  <si>
    <t>11:57:32</t>
  </si>
  <si>
    <t>9254070</t>
  </si>
  <si>
    <t>11:49:30</t>
  </si>
  <si>
    <t>11:56:45</t>
  </si>
  <si>
    <t>6337931</t>
  </si>
  <si>
    <t>11:54:36</t>
  </si>
  <si>
    <t>12:08:25</t>
  </si>
  <si>
    <t>3563037</t>
  </si>
  <si>
    <t>12:18:48</t>
  </si>
  <si>
    <t>2302227</t>
  </si>
  <si>
    <t>12:03:10</t>
  </si>
  <si>
    <t>12:11:35</t>
  </si>
  <si>
    <t>24454566</t>
  </si>
  <si>
    <t>12:10:48</t>
  </si>
  <si>
    <t>12:18:35</t>
  </si>
  <si>
    <t>6551880</t>
  </si>
  <si>
    <t>12:10:54</t>
  </si>
  <si>
    <t>12:16:13</t>
  </si>
  <si>
    <t>6616163</t>
  </si>
  <si>
    <t>12:19:05</t>
  </si>
  <si>
    <t>96381896</t>
  </si>
  <si>
    <t>12:25:01</t>
  </si>
  <si>
    <t>12:29:36</t>
  </si>
  <si>
    <t>6892980</t>
  </si>
  <si>
    <t>12:39:12</t>
  </si>
  <si>
    <t>12:33:50</t>
  </si>
  <si>
    <t>12:48:25</t>
  </si>
  <si>
    <t>52064221</t>
  </si>
  <si>
    <t>12:39:50</t>
  </si>
  <si>
    <t>12:56:25</t>
  </si>
  <si>
    <t>12:46:13</t>
  </si>
  <si>
    <t>7571642</t>
  </si>
  <si>
    <t>12:50:59</t>
  </si>
  <si>
    <t>9570286</t>
  </si>
  <si>
    <t>13:06:01</t>
  </si>
  <si>
    <t>7632647</t>
  </si>
  <si>
    <t>12:58:21</t>
  </si>
  <si>
    <t>13:00:25</t>
  </si>
  <si>
    <t>13:03:56</t>
  </si>
  <si>
    <t>13:09:08</t>
  </si>
  <si>
    <t>81575080</t>
  </si>
  <si>
    <t>13:11:57</t>
  </si>
  <si>
    <t>13:15:17</t>
  </si>
  <si>
    <t>7677384</t>
  </si>
  <si>
    <t>13:13:45</t>
  </si>
  <si>
    <t>13:19:46</t>
  </si>
  <si>
    <t>6194112</t>
  </si>
  <si>
    <t>13:14:31</t>
  </si>
  <si>
    <t>13:22:48</t>
  </si>
  <si>
    <t>67913744</t>
  </si>
  <si>
    <t>13:17:35</t>
  </si>
  <si>
    <t>9418587</t>
  </si>
  <si>
    <t>13:25:12</t>
  </si>
  <si>
    <t>3273221616</t>
  </si>
  <si>
    <t>13:30:23</t>
  </si>
  <si>
    <t>13:37:49</t>
  </si>
  <si>
    <t>7364500</t>
  </si>
  <si>
    <t>13:38:18</t>
  </si>
  <si>
    <t>13:54:50</t>
  </si>
  <si>
    <t>69273048</t>
  </si>
  <si>
    <t>13:38:36</t>
  </si>
  <si>
    <t>13:52:08</t>
  </si>
  <si>
    <t>1345591</t>
  </si>
  <si>
    <t>13:41:15</t>
  </si>
  <si>
    <t>13674393</t>
  </si>
  <si>
    <t>13:45:19</t>
  </si>
  <si>
    <t>13:48:51</t>
  </si>
  <si>
    <t>5273579381</t>
  </si>
  <si>
    <t>13:48:22</t>
  </si>
  <si>
    <t>13:56:28</t>
  </si>
  <si>
    <t>14:09:15</t>
  </si>
  <si>
    <t>13:56:14</t>
  </si>
  <si>
    <t>14:09:38</t>
  </si>
  <si>
    <t>2873323</t>
  </si>
  <si>
    <t>14:04:10</t>
  </si>
  <si>
    <t>14:12:43</t>
  </si>
  <si>
    <t>2733008</t>
  </si>
  <si>
    <t>14:06:42</t>
  </si>
  <si>
    <t>14:11:05</t>
  </si>
  <si>
    <t>7292887</t>
  </si>
  <si>
    <t>14:12:31</t>
  </si>
  <si>
    <t>6855900</t>
  </si>
  <si>
    <t>14:10:54</t>
  </si>
  <si>
    <t>14:13:02</t>
  </si>
  <si>
    <t>2402827</t>
  </si>
  <si>
    <t>14:19:06</t>
  </si>
  <si>
    <t>14:28:45</t>
  </si>
  <si>
    <t>6510330</t>
  </si>
  <si>
    <t>14:19:55</t>
  </si>
  <si>
    <t>14:31:45</t>
  </si>
  <si>
    <t>14:19:58</t>
  </si>
  <si>
    <t>14:31:02</t>
  </si>
  <si>
    <t>4065787</t>
  </si>
  <si>
    <t>14:43:10</t>
  </si>
  <si>
    <t>4303543625</t>
  </si>
  <si>
    <t>14:28:12</t>
  </si>
  <si>
    <t>14:39:39</t>
  </si>
  <si>
    <t>3858766</t>
  </si>
  <si>
    <t>14:36:05</t>
  </si>
  <si>
    <t>41852472</t>
  </si>
  <si>
    <t>14:36:30</t>
  </si>
  <si>
    <t>14:38:41</t>
  </si>
  <si>
    <t>25574074</t>
  </si>
  <si>
    <t>14:39:34</t>
  </si>
  <si>
    <t>14:54:30</t>
  </si>
  <si>
    <t>8690793</t>
  </si>
  <si>
    <t>14:41:23</t>
  </si>
  <si>
    <t>14:47:14</t>
  </si>
  <si>
    <t>8487003</t>
  </si>
  <si>
    <t>14:47:44</t>
  </si>
  <si>
    <t>50583407</t>
  </si>
  <si>
    <t>14:54:47</t>
  </si>
  <si>
    <t>15:10:21</t>
  </si>
  <si>
    <t>4983193</t>
  </si>
  <si>
    <t>14:56:57</t>
  </si>
  <si>
    <t>15:11:53</t>
  </si>
  <si>
    <t>1316116</t>
  </si>
  <si>
    <t>14:58:29</t>
  </si>
  <si>
    <t>14:59:27</t>
  </si>
  <si>
    <t>15:06:44</t>
  </si>
  <si>
    <t>15:11:12</t>
  </si>
  <si>
    <t>3574623</t>
  </si>
  <si>
    <t>20-07-2017</t>
  </si>
  <si>
    <t>08:01:39</t>
  </si>
  <si>
    <t>08:05:35</t>
  </si>
  <si>
    <t>71218936</t>
  </si>
  <si>
    <t>08:09:47</t>
  </si>
  <si>
    <t>08:12:22</t>
  </si>
  <si>
    <t>55621633</t>
  </si>
  <si>
    <t>08:11:15</t>
  </si>
  <si>
    <t>1898174</t>
  </si>
  <si>
    <t>08:14:57</t>
  </si>
  <si>
    <t>08:18:23</t>
  </si>
  <si>
    <t>4844054</t>
  </si>
  <si>
    <t>08:21:57</t>
  </si>
  <si>
    <t>08:23:59</t>
  </si>
  <si>
    <t>7701901</t>
  </si>
  <si>
    <t>08:28:46</t>
  </si>
  <si>
    <t>08:32:02</t>
  </si>
  <si>
    <t>5900664</t>
  </si>
  <si>
    <t>08:32:29</t>
  </si>
  <si>
    <t>08:46:20</t>
  </si>
  <si>
    <t>4698731</t>
  </si>
  <si>
    <t>08:36:53</t>
  </si>
  <si>
    <t>08:51:16</t>
  </si>
  <si>
    <t>4606501</t>
  </si>
  <si>
    <t>08:41:36</t>
  </si>
  <si>
    <t>08:46:18</t>
  </si>
  <si>
    <t>3851940</t>
  </si>
  <si>
    <t>08:45:13</t>
  </si>
  <si>
    <t>08:47:29</t>
  </si>
  <si>
    <t>7972076</t>
  </si>
  <si>
    <t>08:52:58</t>
  </si>
  <si>
    <t>09:06:10</t>
  </si>
  <si>
    <t>1911796</t>
  </si>
  <si>
    <t>09:09:15</t>
  </si>
  <si>
    <t>7362963</t>
  </si>
  <si>
    <t>09:02:17</t>
  </si>
  <si>
    <t>09:06:17</t>
  </si>
  <si>
    <t>09:07:53</t>
  </si>
  <si>
    <t>09:23:39</t>
  </si>
  <si>
    <t>3086185</t>
  </si>
  <si>
    <t>09:12:53</t>
  </si>
  <si>
    <t>09:29:29</t>
  </si>
  <si>
    <t>7622819</t>
  </si>
  <si>
    <t>09:15:50</t>
  </si>
  <si>
    <t>09:27:55</t>
  </si>
  <si>
    <t>5610335</t>
  </si>
  <si>
    <t>09:22:24</t>
  </si>
  <si>
    <t>09:23:04</t>
  </si>
  <si>
    <t>09:26:59</t>
  </si>
  <si>
    <t>09:40:13</t>
  </si>
  <si>
    <t>09:28:02</t>
  </si>
  <si>
    <t>09:33:43</t>
  </si>
  <si>
    <t>2089993</t>
  </si>
  <si>
    <t>09:33:16</t>
  </si>
  <si>
    <t>2635121</t>
  </si>
  <si>
    <t>09:34:39</t>
  </si>
  <si>
    <t>09:43:01</t>
  </si>
  <si>
    <t>6725216</t>
  </si>
  <si>
    <t>09:38:45</t>
  </si>
  <si>
    <t>09:46:18</t>
  </si>
  <si>
    <t>6530661</t>
  </si>
  <si>
    <t>09:46:13</t>
  </si>
  <si>
    <t>09:47:27</t>
  </si>
  <si>
    <t>8691743</t>
  </si>
  <si>
    <t>09:53:41</t>
  </si>
  <si>
    <t>10:07:53</t>
  </si>
  <si>
    <t>2771511</t>
  </si>
  <si>
    <t>09:54:19</t>
  </si>
  <si>
    <t>09:57:25</t>
  </si>
  <si>
    <t>7471152</t>
  </si>
  <si>
    <t>09:56:58</t>
  </si>
  <si>
    <t>89691426</t>
  </si>
  <si>
    <t>10:00:09</t>
  </si>
  <si>
    <t>10:07:34</t>
  </si>
  <si>
    <t>5305478</t>
  </si>
  <si>
    <t>10:04:31</t>
  </si>
  <si>
    <t>10:18:35</t>
  </si>
  <si>
    <t>4305632</t>
  </si>
  <si>
    <t>10:12:30</t>
  </si>
  <si>
    <t>10:28:20</t>
  </si>
  <si>
    <t>9526179</t>
  </si>
  <si>
    <t>10:15:46</t>
  </si>
  <si>
    <t>10:21:15</t>
  </si>
  <si>
    <t>1268336</t>
  </si>
  <si>
    <t>10:21:41</t>
  </si>
  <si>
    <t>10:35:49</t>
  </si>
  <si>
    <t>7288626</t>
  </si>
  <si>
    <t>10:27:56</t>
  </si>
  <si>
    <t>53117702</t>
  </si>
  <si>
    <t>10:36:03</t>
  </si>
  <si>
    <t>10:46:37</t>
  </si>
  <si>
    <t>10201038</t>
  </si>
  <si>
    <t>10:42:28</t>
  </si>
  <si>
    <t>10:48:17</t>
  </si>
  <si>
    <t>10:48:34</t>
  </si>
  <si>
    <t>11:02:56</t>
  </si>
  <si>
    <t>3153023</t>
  </si>
  <si>
    <t>10:55:15</t>
  </si>
  <si>
    <t>11:00:37</t>
  </si>
  <si>
    <t>1747389</t>
  </si>
  <si>
    <t>10:59:27</t>
  </si>
  <si>
    <t>11:02:28</t>
  </si>
  <si>
    <t>5526425146</t>
  </si>
  <si>
    <t>11:04:46</t>
  </si>
  <si>
    <t>11:05:15</t>
  </si>
  <si>
    <t>93050839</t>
  </si>
  <si>
    <t>11:05:39</t>
  </si>
  <si>
    <t>11:10:55</t>
  </si>
  <si>
    <t>1288318920</t>
  </si>
  <si>
    <t>11:11:08</t>
  </si>
  <si>
    <t>11:22:12</t>
  </si>
  <si>
    <t>5613566</t>
  </si>
  <si>
    <t>11:18:19</t>
  </si>
  <si>
    <t>11:18:55</t>
  </si>
  <si>
    <t>2406196</t>
  </si>
  <si>
    <t>11:33:02</t>
  </si>
  <si>
    <t>9046365</t>
  </si>
  <si>
    <t>11:24:27</t>
  </si>
  <si>
    <t>5019634</t>
  </si>
  <si>
    <t>11:31:40</t>
  </si>
  <si>
    <t>11:47:59</t>
  </si>
  <si>
    <t>90993861</t>
  </si>
  <si>
    <t>11:35:14</t>
  </si>
  <si>
    <t>11:42:42</t>
  </si>
  <si>
    <t>4034491</t>
  </si>
  <si>
    <t>11:42:55</t>
  </si>
  <si>
    <t>11:47:17</t>
  </si>
  <si>
    <t>57395204</t>
  </si>
  <si>
    <t>11:45:49</t>
  </si>
  <si>
    <t>9156106</t>
  </si>
  <si>
    <t>11:47:05</t>
  </si>
  <si>
    <t>11:50:56</t>
  </si>
  <si>
    <t>7076463</t>
  </si>
  <si>
    <t>11:53:05</t>
  </si>
  <si>
    <t>11:53:16</t>
  </si>
  <si>
    <t>3136675</t>
  </si>
  <si>
    <t>11:57:36</t>
  </si>
  <si>
    <t>12:13:34</t>
  </si>
  <si>
    <t>7826456</t>
  </si>
  <si>
    <t>12:04:18</t>
  </si>
  <si>
    <t>12:04:30</t>
  </si>
  <si>
    <t>4094662</t>
  </si>
  <si>
    <t>12:08:22</t>
  </si>
  <si>
    <t>12:20:46</t>
  </si>
  <si>
    <t>3134379</t>
  </si>
  <si>
    <t>12:11:55</t>
  </si>
  <si>
    <t>12:23:48</t>
  </si>
  <si>
    <t>1119016</t>
  </si>
  <si>
    <t>12:12:41</t>
  </si>
  <si>
    <t>12:20:18</t>
  </si>
  <si>
    <t>12:14:49</t>
  </si>
  <si>
    <t>12:30:05</t>
  </si>
  <si>
    <t>28601187</t>
  </si>
  <si>
    <t>12:21:46</t>
  </si>
  <si>
    <t>12:25:44</t>
  </si>
  <si>
    <t>2841969</t>
  </si>
  <si>
    <t>12:21:47</t>
  </si>
  <si>
    <t>57957786</t>
  </si>
  <si>
    <t>12:27:46</t>
  </si>
  <si>
    <t>12:43:38</t>
  </si>
  <si>
    <t>6068132</t>
  </si>
  <si>
    <t>12:32:03</t>
  </si>
  <si>
    <t>12:34:04</t>
  </si>
  <si>
    <t>8195842</t>
  </si>
  <si>
    <t>12:32:16</t>
  </si>
  <si>
    <t>12:44:16</t>
  </si>
  <si>
    <t>98737794</t>
  </si>
  <si>
    <t>12:34:16</t>
  </si>
  <si>
    <t>12:41:31</t>
  </si>
  <si>
    <t>6523054</t>
  </si>
  <si>
    <t>12:40:31</t>
  </si>
  <si>
    <t>12:55:50</t>
  </si>
  <si>
    <t>26895957</t>
  </si>
  <si>
    <t>12:44:24</t>
  </si>
  <si>
    <t>12:50:34</t>
  </si>
  <si>
    <t>5254694</t>
  </si>
  <si>
    <t>12:47:36</t>
  </si>
  <si>
    <t>12:58:19</t>
  </si>
  <si>
    <t>3979680</t>
  </si>
  <si>
    <t>12:55:01</t>
  </si>
  <si>
    <t>13:02:55</t>
  </si>
  <si>
    <t>96424596</t>
  </si>
  <si>
    <t>12:57:05</t>
  </si>
  <si>
    <t>13:03:42</t>
  </si>
  <si>
    <t>4923459</t>
  </si>
  <si>
    <t>13:04:05</t>
  </si>
  <si>
    <t>13:17:51</t>
  </si>
  <si>
    <t>13:05:37</t>
  </si>
  <si>
    <t>81218024</t>
  </si>
  <si>
    <t>13:11:14</t>
  </si>
  <si>
    <t>13:20:24</t>
  </si>
  <si>
    <t>6552755</t>
  </si>
  <si>
    <t>13:16:25</t>
  </si>
  <si>
    <t>13:30:47</t>
  </si>
  <si>
    <t>44017210</t>
  </si>
  <si>
    <t>13:18:52</t>
  </si>
  <si>
    <t>13:34:59</t>
  </si>
  <si>
    <t>13:23:55</t>
  </si>
  <si>
    <t>64733982</t>
  </si>
  <si>
    <t>13:29:00</t>
  </si>
  <si>
    <t>13:32:10</t>
  </si>
  <si>
    <t>2289072</t>
  </si>
  <si>
    <t>13:31:01</t>
  </si>
  <si>
    <t>13:41:06</t>
  </si>
  <si>
    <t>71730854</t>
  </si>
  <si>
    <t>13:34:08</t>
  </si>
  <si>
    <t>13:49:36</t>
  </si>
  <si>
    <t>3757504</t>
  </si>
  <si>
    <t>13:42:19</t>
  </si>
  <si>
    <t>13:47:30</t>
  </si>
  <si>
    <t>8501225</t>
  </si>
  <si>
    <t>13:48:15</t>
  </si>
  <si>
    <t>13:52:06</t>
  </si>
  <si>
    <t>3704193</t>
  </si>
  <si>
    <t>13:50:28</t>
  </si>
  <si>
    <t>14:02:58</t>
  </si>
  <si>
    <t>4577789</t>
  </si>
  <si>
    <t>13:52:03</t>
  </si>
  <si>
    <t>13:54:32</t>
  </si>
  <si>
    <t>5730350</t>
  </si>
  <si>
    <t>13:58:10</t>
  </si>
  <si>
    <t>14:10:08</t>
  </si>
  <si>
    <t>8953850</t>
  </si>
  <si>
    <t>13:59:56</t>
  </si>
  <si>
    <t>14:12:29</t>
  </si>
  <si>
    <t>3109133</t>
  </si>
  <si>
    <t>14:03:20</t>
  </si>
  <si>
    <t>14:09:05</t>
  </si>
  <si>
    <t>3382699</t>
  </si>
  <si>
    <t>14:10:22</t>
  </si>
  <si>
    <t>14:14:11</t>
  </si>
  <si>
    <t>9132555</t>
  </si>
  <si>
    <t>14:18:33</t>
  </si>
  <si>
    <t>14:22:39</t>
  </si>
  <si>
    <t>5016981</t>
  </si>
  <si>
    <t>14:19:35</t>
  </si>
  <si>
    <t>14:20:18</t>
  </si>
  <si>
    <t>1294973</t>
  </si>
  <si>
    <t>14:20:53</t>
  </si>
  <si>
    <t>14:34:18</t>
  </si>
  <si>
    <t>7769531</t>
  </si>
  <si>
    <t>14:24:42</t>
  </si>
  <si>
    <t>14:29:21</t>
  </si>
  <si>
    <t>1068000</t>
  </si>
  <si>
    <t>14:27:37</t>
  </si>
  <si>
    <t>14:32:46</t>
  </si>
  <si>
    <t>14:28:00</t>
  </si>
  <si>
    <t>14:41:36</t>
  </si>
  <si>
    <t>5980925</t>
  </si>
  <si>
    <t>14:28:04</t>
  </si>
  <si>
    <t>14:39:00</t>
  </si>
  <si>
    <t>9905075</t>
  </si>
  <si>
    <t>14:33:59</t>
  </si>
  <si>
    <t>14:38:25</t>
  </si>
  <si>
    <t>1043289</t>
  </si>
  <si>
    <t>14:38:16</t>
  </si>
  <si>
    <t>14:43:55</t>
  </si>
  <si>
    <t>8252939</t>
  </si>
  <si>
    <t>14:43:01</t>
  </si>
  <si>
    <t>14:54:28</t>
  </si>
  <si>
    <t>67748426</t>
  </si>
  <si>
    <t>15:00:03</t>
  </si>
  <si>
    <t>4376637</t>
  </si>
  <si>
    <t>14:46:27</t>
  </si>
  <si>
    <t>15:00:28</t>
  </si>
  <si>
    <t>6426011</t>
  </si>
  <si>
    <t>14:53:56</t>
  </si>
  <si>
    <t>15:05:14</t>
  </si>
  <si>
    <t>9137235</t>
  </si>
  <si>
    <t>15:00:21</t>
  </si>
  <si>
    <t>15:04:59</t>
  </si>
  <si>
    <t>21-07-2017</t>
  </si>
  <si>
    <t>08:01:16</t>
  </si>
  <si>
    <t>08:04:55</t>
  </si>
  <si>
    <t>7151490</t>
  </si>
  <si>
    <t>08:02:36</t>
  </si>
  <si>
    <t>08:06:32</t>
  </si>
  <si>
    <t>5138547</t>
  </si>
  <si>
    <t>08:04:27</t>
  </si>
  <si>
    <t>79212542</t>
  </si>
  <si>
    <t>08:11:52</t>
  </si>
  <si>
    <t>1507196</t>
  </si>
  <si>
    <t>08:12:27</t>
  </si>
  <si>
    <t>08:18:17</t>
  </si>
  <si>
    <t>8362094</t>
  </si>
  <si>
    <t>08:17:46</t>
  </si>
  <si>
    <t>08:20:20</t>
  </si>
  <si>
    <t>5379981</t>
  </si>
  <si>
    <t>08:19:33</t>
  </si>
  <si>
    <t>4960672</t>
  </si>
  <si>
    <t>08:27:47</t>
  </si>
  <si>
    <t>9052582</t>
  </si>
  <si>
    <t>08:23:27</t>
  </si>
  <si>
    <t>08:29:05</t>
  </si>
  <si>
    <t>2054346</t>
  </si>
  <si>
    <t>08:24:03</t>
  </si>
  <si>
    <t>08:31:47</t>
  </si>
  <si>
    <t>6070136</t>
  </si>
  <si>
    <t>08:26:15</t>
  </si>
  <si>
    <t>08:28:19</t>
  </si>
  <si>
    <t>08:29:47</t>
  </si>
  <si>
    <t>08:37:36</t>
  </si>
  <si>
    <t>6949463</t>
  </si>
  <si>
    <t>08:37:08</t>
  </si>
  <si>
    <t>1626862</t>
  </si>
  <si>
    <t>08:40:38</t>
  </si>
  <si>
    <t>08:43:31</t>
  </si>
  <si>
    <t>99905503</t>
  </si>
  <si>
    <t>08:47:30</t>
  </si>
  <si>
    <t>08:58:13</t>
  </si>
  <si>
    <t>2753778</t>
  </si>
  <si>
    <t>08:54:43</t>
  </si>
  <si>
    <t>09:08:17</t>
  </si>
  <si>
    <t>3508755</t>
  </si>
  <si>
    <t>09:01:00</t>
  </si>
  <si>
    <t>09:16:00</t>
  </si>
  <si>
    <t>09:05:38</t>
  </si>
  <si>
    <t>09:13:35</t>
  </si>
  <si>
    <t>1409543</t>
  </si>
  <si>
    <t>09:08:27</t>
  </si>
  <si>
    <t>09:20:26</t>
  </si>
  <si>
    <t>6891636</t>
  </si>
  <si>
    <t>09:20:30</t>
  </si>
  <si>
    <t>8541151</t>
  </si>
  <si>
    <t>09:34:12</t>
  </si>
  <si>
    <t>8322802</t>
  </si>
  <si>
    <t>09:22:53</t>
  </si>
  <si>
    <t>30678431</t>
  </si>
  <si>
    <t>09:28:22</t>
  </si>
  <si>
    <t>09:38:02</t>
  </si>
  <si>
    <t>41837828</t>
  </si>
  <si>
    <t>09:35:20</t>
  </si>
  <si>
    <t>09:36:33</t>
  </si>
  <si>
    <t>13639748</t>
  </si>
  <si>
    <t>8972366</t>
  </si>
  <si>
    <t>09:42:40</t>
  </si>
  <si>
    <t>09:48:36</t>
  </si>
  <si>
    <t>5233531</t>
  </si>
  <si>
    <t>3691176</t>
  </si>
  <si>
    <t>09:43:17</t>
  </si>
  <si>
    <t>09:44:05</t>
  </si>
  <si>
    <t>66377806</t>
  </si>
  <si>
    <t>09:46:00</t>
  </si>
  <si>
    <t>09:50:17</t>
  </si>
  <si>
    <t>6357818</t>
  </si>
  <si>
    <t>09:59:44</t>
  </si>
  <si>
    <t>7123731</t>
  </si>
  <si>
    <t>09:57:31</t>
  </si>
  <si>
    <t>09:59:38</t>
  </si>
  <si>
    <t>91907883</t>
  </si>
  <si>
    <t>10:05:35</t>
  </si>
  <si>
    <t>10:15:11</t>
  </si>
  <si>
    <t>69734527</t>
  </si>
  <si>
    <t>10:06:01</t>
  </si>
  <si>
    <t>7536096</t>
  </si>
  <si>
    <t>10:22:28</t>
  </si>
  <si>
    <t>60158843</t>
  </si>
  <si>
    <t>10:16:32</t>
  </si>
  <si>
    <t>10:30:30</t>
  </si>
  <si>
    <t>6942059</t>
  </si>
  <si>
    <t>10:19:38</t>
  </si>
  <si>
    <t>28282891</t>
  </si>
  <si>
    <t>10:20:17</t>
  </si>
  <si>
    <t>10:35:27</t>
  </si>
  <si>
    <t>10:24:58</t>
  </si>
  <si>
    <t>10:34:12</t>
  </si>
  <si>
    <t>2186880</t>
  </si>
  <si>
    <t>10:27:35</t>
  </si>
  <si>
    <t>10:41:32</t>
  </si>
  <si>
    <t>92461001</t>
  </si>
  <si>
    <t>10:29:43</t>
  </si>
  <si>
    <t>10:46:07</t>
  </si>
  <si>
    <t>10:37:48</t>
  </si>
  <si>
    <t>16775888</t>
  </si>
  <si>
    <t>10:44:52</t>
  </si>
  <si>
    <t>10:55:54</t>
  </si>
  <si>
    <t>10:50:42</t>
  </si>
  <si>
    <t>11:01:20</t>
  </si>
  <si>
    <t>1166111</t>
  </si>
  <si>
    <t>10:54:36</t>
  </si>
  <si>
    <t>11:06:39</t>
  </si>
  <si>
    <t>10:58:44</t>
  </si>
  <si>
    <t>9225043</t>
  </si>
  <si>
    <t>11:04:11</t>
  </si>
  <si>
    <t>11:06:31</t>
  </si>
  <si>
    <t>6408952</t>
  </si>
  <si>
    <t>11:10:22</t>
  </si>
  <si>
    <t>11:20:11</t>
  </si>
  <si>
    <t>81010250</t>
  </si>
  <si>
    <t>11:17:53</t>
  </si>
  <si>
    <t>11:20:15</t>
  </si>
  <si>
    <t>8596442</t>
  </si>
  <si>
    <t>11:31:22</t>
  </si>
  <si>
    <t>11:28:59</t>
  </si>
  <si>
    <t>3804078</t>
  </si>
  <si>
    <t>11:21:07</t>
  </si>
  <si>
    <t>11:34:42</t>
  </si>
  <si>
    <t>6312012</t>
  </si>
  <si>
    <t>11:26:51</t>
  </si>
  <si>
    <t>11:40:58</t>
  </si>
  <si>
    <t>7322741</t>
  </si>
  <si>
    <t>11:28:48</t>
  </si>
  <si>
    <t>11:45:27</t>
  </si>
  <si>
    <t>2354992</t>
  </si>
  <si>
    <t>11:35:19</t>
  </si>
  <si>
    <t>11:35:27</t>
  </si>
  <si>
    <t>1766133</t>
  </si>
  <si>
    <t>11:37:32</t>
  </si>
  <si>
    <t>2922327</t>
  </si>
  <si>
    <t>11:41:09</t>
  </si>
  <si>
    <t>11:55:11</t>
  </si>
  <si>
    <t>11:49:05</t>
  </si>
  <si>
    <t>1469705</t>
  </si>
  <si>
    <t>11:50:19</t>
  </si>
  <si>
    <t>11:57:17</t>
  </si>
  <si>
    <t>12:09:24</t>
  </si>
  <si>
    <t>4661635</t>
  </si>
  <si>
    <t>12:00:14</t>
  </si>
  <si>
    <t>12:07:18</t>
  </si>
  <si>
    <t>4497624</t>
  </si>
  <si>
    <t>12:20:38</t>
  </si>
  <si>
    <t>52468382</t>
  </si>
  <si>
    <t>12:12:06</t>
  </si>
  <si>
    <t>12:13:57</t>
  </si>
  <si>
    <t>5687077</t>
  </si>
  <si>
    <t>12:17:17</t>
  </si>
  <si>
    <t>12:32:27</t>
  </si>
  <si>
    <t>3914070</t>
  </si>
  <si>
    <t>12:18:00</t>
  </si>
  <si>
    <t>12:20:14</t>
  </si>
  <si>
    <t>84684423</t>
  </si>
  <si>
    <t>12:21:54</t>
  </si>
  <si>
    <t>12:27:38</t>
  </si>
  <si>
    <t>6493406</t>
  </si>
  <si>
    <t>12:27:53</t>
  </si>
  <si>
    <t>12:36:51</t>
  </si>
  <si>
    <t>1563816</t>
  </si>
  <si>
    <t>12:32:18</t>
  </si>
  <si>
    <t>7779935</t>
  </si>
  <si>
    <t>12:35:34</t>
  </si>
  <si>
    <t>12:46:21</t>
  </si>
  <si>
    <t>4429479</t>
  </si>
  <si>
    <t>12:39:36</t>
  </si>
  <si>
    <t>12:43:42</t>
  </si>
  <si>
    <t>2963652</t>
  </si>
  <si>
    <t>12:46:40</t>
  </si>
  <si>
    <t>12:54:31</t>
  </si>
  <si>
    <t>91032395</t>
  </si>
  <si>
    <t>12:54:53</t>
  </si>
  <si>
    <t>13:02:52</t>
  </si>
  <si>
    <t>12:55:10</t>
  </si>
  <si>
    <t>12:57:35</t>
  </si>
  <si>
    <t>4424322</t>
  </si>
  <si>
    <t>13:00:58</t>
  </si>
  <si>
    <t>13:14:08</t>
  </si>
  <si>
    <t>9500083</t>
  </si>
  <si>
    <t>13:06:42</t>
  </si>
  <si>
    <t>2912297</t>
  </si>
  <si>
    <t>13:08:34</t>
  </si>
  <si>
    <t>13:18:23</t>
  </si>
  <si>
    <t>4303945</t>
  </si>
  <si>
    <t>13:23:17</t>
  </si>
  <si>
    <t>3264546470</t>
  </si>
  <si>
    <t>13:16:29</t>
  </si>
  <si>
    <t>13:18:46</t>
  </si>
  <si>
    <t>13:35:52</t>
  </si>
  <si>
    <t>9021766</t>
  </si>
  <si>
    <t>13:32:26</t>
  </si>
  <si>
    <t>1500342</t>
  </si>
  <si>
    <t>13:30:41</t>
  </si>
  <si>
    <t>13:37:14</t>
  </si>
  <si>
    <t>7295667</t>
  </si>
  <si>
    <t>13:34:44</t>
  </si>
  <si>
    <t>13:48:16</t>
  </si>
  <si>
    <t>13:42:47</t>
  </si>
  <si>
    <t>13:56:45</t>
  </si>
  <si>
    <t>22266436</t>
  </si>
  <si>
    <t>13:48:43</t>
  </si>
  <si>
    <t>13:54:08</t>
  </si>
  <si>
    <t>60885211</t>
  </si>
  <si>
    <t>4379415</t>
  </si>
  <si>
    <t>13:54:58</t>
  </si>
  <si>
    <t>14:06:06</t>
  </si>
  <si>
    <t>14:02:42</t>
  </si>
  <si>
    <t>14:18:55</t>
  </si>
  <si>
    <t>14:09:59</t>
  </si>
  <si>
    <t>14:19:00</t>
  </si>
  <si>
    <t>14:15:23</t>
  </si>
  <si>
    <t>14:24:11</t>
  </si>
  <si>
    <t>1296262</t>
  </si>
  <si>
    <t>14:19:52</t>
  </si>
  <si>
    <t>6175467</t>
  </si>
  <si>
    <t>14:26:40</t>
  </si>
  <si>
    <t>14:38:43</t>
  </si>
  <si>
    <t>6434255</t>
  </si>
  <si>
    <t>14:29:08</t>
  </si>
  <si>
    <t>2723614</t>
  </si>
  <si>
    <t>14:30:42</t>
  </si>
  <si>
    <t>14:36:46</t>
  </si>
  <si>
    <t>92326393</t>
  </si>
  <si>
    <t>5039266</t>
  </si>
  <si>
    <t>14:41:33</t>
  </si>
  <si>
    <t>14:50:10</t>
  </si>
  <si>
    <t>3861280</t>
  </si>
  <si>
    <t>14:45:15</t>
  </si>
  <si>
    <t>14:58:51</t>
  </si>
  <si>
    <t>3982833</t>
  </si>
  <si>
    <t>14:48:21</t>
  </si>
  <si>
    <t>14:56:59</t>
  </si>
  <si>
    <t>5835972</t>
  </si>
  <si>
    <t>14:53:47</t>
  </si>
  <si>
    <t>98382147</t>
  </si>
  <si>
    <t>14:59:47</t>
  </si>
  <si>
    <t>15:05:01</t>
  </si>
  <si>
    <t>9427353</t>
  </si>
  <si>
    <t>15:01:37</t>
  </si>
  <si>
    <t>15:04:50</t>
  </si>
  <si>
    <t>24-07-2017</t>
  </si>
  <si>
    <t>08:04:12</t>
  </si>
  <si>
    <t>08:19:15</t>
  </si>
  <si>
    <t>9727873</t>
  </si>
  <si>
    <t>08:05:41</t>
  </si>
  <si>
    <t>08:13:48</t>
  </si>
  <si>
    <t>4804872</t>
  </si>
  <si>
    <t>08:09:59</t>
  </si>
  <si>
    <t>08:13:12</t>
  </si>
  <si>
    <t>22583033</t>
  </si>
  <si>
    <t>08:16:44</t>
  </si>
  <si>
    <t>08:19:22</t>
  </si>
  <si>
    <t>4056070</t>
  </si>
  <si>
    <t>08:21:14</t>
  </si>
  <si>
    <t>08:29:57</t>
  </si>
  <si>
    <t>2701816</t>
  </si>
  <si>
    <t>08:22:16</t>
  </si>
  <si>
    <t>20735440</t>
  </si>
  <si>
    <t>08:24:36</t>
  </si>
  <si>
    <t>08:36:01</t>
  </si>
  <si>
    <t>9076015</t>
  </si>
  <si>
    <t>08:25:52</t>
  </si>
  <si>
    <t>08:33:01</t>
  </si>
  <si>
    <t>11070759</t>
  </si>
  <si>
    <t>08:36:27</t>
  </si>
  <si>
    <t>22176115</t>
  </si>
  <si>
    <t>08:38:17</t>
  </si>
  <si>
    <t>08:51:05</t>
  </si>
  <si>
    <t>7456918</t>
  </si>
  <si>
    <t>08:39:17</t>
  </si>
  <si>
    <t>08:48:01</t>
  </si>
  <si>
    <t>6896787</t>
  </si>
  <si>
    <t>08:52:42</t>
  </si>
  <si>
    <t>08:43:13</t>
  </si>
  <si>
    <t>08:52:21</t>
  </si>
  <si>
    <t>8414788</t>
  </si>
  <si>
    <t>08:51:11</t>
  </si>
  <si>
    <t>08:59:11</t>
  </si>
  <si>
    <t>7896629</t>
  </si>
  <si>
    <t>08:53:10</t>
  </si>
  <si>
    <t>09:05:08</t>
  </si>
  <si>
    <t>5970183</t>
  </si>
  <si>
    <t>08:54:58</t>
  </si>
  <si>
    <t>08:56:21</t>
  </si>
  <si>
    <t>57891628</t>
  </si>
  <si>
    <t>08:57:04</t>
  </si>
  <si>
    <t>09:13:09</t>
  </si>
  <si>
    <t>53378457</t>
  </si>
  <si>
    <t>09:03:56</t>
  </si>
  <si>
    <t>09:17:00</t>
  </si>
  <si>
    <t>88666908</t>
  </si>
  <si>
    <t>09:06:58</t>
  </si>
  <si>
    <t>9279730</t>
  </si>
  <si>
    <t>09:19:15</t>
  </si>
  <si>
    <t>2928766</t>
  </si>
  <si>
    <t>09:20:39</t>
  </si>
  <si>
    <t>4334364</t>
  </si>
  <si>
    <t>09:27:09</t>
  </si>
  <si>
    <t>8405292</t>
  </si>
  <si>
    <t>09:16:21</t>
  </si>
  <si>
    <t>09:27:03</t>
  </si>
  <si>
    <t>9870841</t>
  </si>
  <si>
    <t>09:24:37</t>
  </si>
  <si>
    <t>09:31:17</t>
  </si>
  <si>
    <t>9722484</t>
  </si>
  <si>
    <t>09:27:07</t>
  </si>
  <si>
    <t>1159432</t>
  </si>
  <si>
    <t>09:28:29</t>
  </si>
  <si>
    <t>25194612</t>
  </si>
  <si>
    <t>09:29:02</t>
  </si>
  <si>
    <t>09:44:21</t>
  </si>
  <si>
    <t>09:30:27</t>
  </si>
  <si>
    <t>09:35:40</t>
  </si>
  <si>
    <t>3624713</t>
  </si>
  <si>
    <t>09:34:03</t>
  </si>
  <si>
    <t>09:42:21</t>
  </si>
  <si>
    <t>5616210</t>
  </si>
  <si>
    <t>09:47:34</t>
  </si>
  <si>
    <t>09:47:53</t>
  </si>
  <si>
    <t>3305212</t>
  </si>
  <si>
    <t>09:45:14</t>
  </si>
  <si>
    <t>09:53:06</t>
  </si>
  <si>
    <t>72701808</t>
  </si>
  <si>
    <t>09:49:24</t>
  </si>
  <si>
    <t>4285095</t>
  </si>
  <si>
    <t>10:01:47</t>
  </si>
  <si>
    <t>2585298</t>
  </si>
  <si>
    <t>10:08:26</t>
  </si>
  <si>
    <t>2947035</t>
  </si>
  <si>
    <t>10:08:17</t>
  </si>
  <si>
    <t>10:17:14</t>
  </si>
  <si>
    <t>6615729</t>
  </si>
  <si>
    <t>10:12:53</t>
  </si>
  <si>
    <t>10:16:19</t>
  </si>
  <si>
    <t>2135609</t>
  </si>
  <si>
    <t>10:12:55</t>
  </si>
  <si>
    <t>10:14:27</t>
  </si>
  <si>
    <t>2697566</t>
  </si>
  <si>
    <t>10:18:30</t>
  </si>
  <si>
    <t>10:34:27</t>
  </si>
  <si>
    <t>2569721</t>
  </si>
  <si>
    <t>10:21:07</t>
  </si>
  <si>
    <t>10:30:11</t>
  </si>
  <si>
    <t>10:28:23</t>
  </si>
  <si>
    <t>10:41:11</t>
  </si>
  <si>
    <t>3968528766</t>
  </si>
  <si>
    <t>10:34:46</t>
  </si>
  <si>
    <t>10:44:39</t>
  </si>
  <si>
    <t>8133585</t>
  </si>
  <si>
    <t>10:36:16</t>
  </si>
  <si>
    <t>10:42:44</t>
  </si>
  <si>
    <t>45232967</t>
  </si>
  <si>
    <t>10:42:40</t>
  </si>
  <si>
    <t>10:44:27</t>
  </si>
  <si>
    <t>8900603</t>
  </si>
  <si>
    <t>10:43:24</t>
  </si>
  <si>
    <t>10:55:28</t>
  </si>
  <si>
    <t>10:46:36</t>
  </si>
  <si>
    <t>11:02:11</t>
  </si>
  <si>
    <t>9781981</t>
  </si>
  <si>
    <t>10:53:39</t>
  </si>
  <si>
    <t>10:59:49</t>
  </si>
  <si>
    <t>9527543</t>
  </si>
  <si>
    <t>10:54:56</t>
  </si>
  <si>
    <t>11:00:26</t>
  </si>
  <si>
    <t>91626903</t>
  </si>
  <si>
    <t>11:15:09</t>
  </si>
  <si>
    <t>1475008</t>
  </si>
  <si>
    <t>11:09:27</t>
  </si>
  <si>
    <t>11:24:26</t>
  </si>
  <si>
    <t>4767842</t>
  </si>
  <si>
    <t>11:16:23</t>
  </si>
  <si>
    <t>11:18:29</t>
  </si>
  <si>
    <t>64586869</t>
  </si>
  <si>
    <t>11:19:31</t>
  </si>
  <si>
    <t>11:20:33</t>
  </si>
  <si>
    <t>7066389</t>
  </si>
  <si>
    <t>11:25:18</t>
  </si>
  <si>
    <t>11:25:45</t>
  </si>
  <si>
    <t>28791070</t>
  </si>
  <si>
    <t>11:32:23</t>
  </si>
  <si>
    <t>11:47:33</t>
  </si>
  <si>
    <t>11:36:22</t>
  </si>
  <si>
    <t>11:45:06</t>
  </si>
  <si>
    <t>44882393</t>
  </si>
  <si>
    <t>11:40:47</t>
  </si>
  <si>
    <t>11:53:13</t>
  </si>
  <si>
    <t>29391132</t>
  </si>
  <si>
    <t>11:42:18</t>
  </si>
  <si>
    <t>11:54:26</t>
  </si>
  <si>
    <t>9892639</t>
  </si>
  <si>
    <t>11:43:15</t>
  </si>
  <si>
    <t>11:44:04</t>
  </si>
  <si>
    <t>3979295</t>
  </si>
  <si>
    <t>11:56:39</t>
  </si>
  <si>
    <t>8471219</t>
  </si>
  <si>
    <t>11:48:54</t>
  </si>
  <si>
    <t>11:53:35</t>
  </si>
  <si>
    <t>5631380</t>
  </si>
  <si>
    <t>11:49:33</t>
  </si>
  <si>
    <t>12:04:33</t>
  </si>
  <si>
    <t>6309138</t>
  </si>
  <si>
    <t>11:51:36</t>
  </si>
  <si>
    <t>72287838</t>
  </si>
  <si>
    <t>11:54:43</t>
  </si>
  <si>
    <t>12:03:01</t>
  </si>
  <si>
    <t>2515441</t>
  </si>
  <si>
    <t>11:57:57</t>
  </si>
  <si>
    <t>12:02:49</t>
  </si>
  <si>
    <t>8056387</t>
  </si>
  <si>
    <t>12:04:25</t>
  </si>
  <si>
    <t>12:19:12</t>
  </si>
  <si>
    <t>5489867</t>
  </si>
  <si>
    <t>12:08:24</t>
  </si>
  <si>
    <t>12:20:16</t>
  </si>
  <si>
    <t>12:08:48</t>
  </si>
  <si>
    <t>12:19:30</t>
  </si>
  <si>
    <t>4293872</t>
  </si>
  <si>
    <t>12:10:17</t>
  </si>
  <si>
    <t>12:17:45</t>
  </si>
  <si>
    <t>99625946</t>
  </si>
  <si>
    <t>12:18:18</t>
  </si>
  <si>
    <t>12:34:40</t>
  </si>
  <si>
    <t>9827875</t>
  </si>
  <si>
    <t>12:28:09</t>
  </si>
  <si>
    <t>40120881</t>
  </si>
  <si>
    <t>12:25:09</t>
  </si>
  <si>
    <t>12:38:41</t>
  </si>
  <si>
    <t>42373338</t>
  </si>
  <si>
    <t>12:28:16</t>
  </si>
  <si>
    <t>12:36:18</t>
  </si>
  <si>
    <t>12:41:17</t>
  </si>
  <si>
    <t>55464931</t>
  </si>
  <si>
    <t>12:41:04</t>
  </si>
  <si>
    <t>12:48:14</t>
  </si>
  <si>
    <t>3616291</t>
  </si>
  <si>
    <t>12:49:01</t>
  </si>
  <si>
    <t>3473734</t>
  </si>
  <si>
    <t>12:56:52</t>
  </si>
  <si>
    <t>13:09:46</t>
  </si>
  <si>
    <t>63492662</t>
  </si>
  <si>
    <t>12:58:28</t>
  </si>
  <si>
    <t>13:01:04</t>
  </si>
  <si>
    <t>2104331</t>
  </si>
  <si>
    <t>13:03:31</t>
  </si>
  <si>
    <t>13:14:59</t>
  </si>
  <si>
    <t>9555643</t>
  </si>
  <si>
    <t>13:13:32</t>
  </si>
  <si>
    <t>5220235</t>
  </si>
  <si>
    <t>13:08:17</t>
  </si>
  <si>
    <t>13:10:47</t>
  </si>
  <si>
    <t>26254490</t>
  </si>
  <si>
    <t>13:08:44</t>
  </si>
  <si>
    <t>13:13:04</t>
  </si>
  <si>
    <t>26463662</t>
  </si>
  <si>
    <t>13:27:42</t>
  </si>
  <si>
    <t>2853860</t>
  </si>
  <si>
    <t>13:19:05</t>
  </si>
  <si>
    <t>1829028</t>
  </si>
  <si>
    <t>13:26:49</t>
  </si>
  <si>
    <t>13:42:39</t>
  </si>
  <si>
    <t>1365581</t>
  </si>
  <si>
    <t>13:29:14</t>
  </si>
  <si>
    <t>13:41:05</t>
  </si>
  <si>
    <t>13:31:25</t>
  </si>
  <si>
    <t>13:37:24</t>
  </si>
  <si>
    <t>9282666</t>
  </si>
  <si>
    <t>13:39:04</t>
  </si>
  <si>
    <t>13:39:51</t>
  </si>
  <si>
    <t>7994769</t>
  </si>
  <si>
    <t>13:52:42</t>
  </si>
  <si>
    <t>3638038</t>
  </si>
  <si>
    <t>13:52:59</t>
  </si>
  <si>
    <t>5221005</t>
  </si>
  <si>
    <t>13:45:26</t>
  </si>
  <si>
    <t>13:47:27</t>
  </si>
  <si>
    <t>13:45:27</t>
  </si>
  <si>
    <t>13:56:29</t>
  </si>
  <si>
    <t>2780765</t>
  </si>
  <si>
    <t>13:49:11</t>
  </si>
  <si>
    <t>13:50:47</t>
  </si>
  <si>
    <t>3720500</t>
  </si>
  <si>
    <t>13:50:19</t>
  </si>
  <si>
    <t>13:58:48</t>
  </si>
  <si>
    <t>89419064</t>
  </si>
  <si>
    <t>13:53:03</t>
  </si>
  <si>
    <t>14:01:46</t>
  </si>
  <si>
    <t>9961121</t>
  </si>
  <si>
    <t>14:02:40</t>
  </si>
  <si>
    <t>5303411</t>
  </si>
  <si>
    <t>14:04:36</t>
  </si>
  <si>
    <t>14:12:10</t>
  </si>
  <si>
    <t>14:09:20</t>
  </si>
  <si>
    <t>5850216</t>
  </si>
  <si>
    <t>14:14:17</t>
  </si>
  <si>
    <t>14:22:05</t>
  </si>
  <si>
    <t>4927402</t>
  </si>
  <si>
    <t>14:14:40</t>
  </si>
  <si>
    <t>14:26:21</t>
  </si>
  <si>
    <t>60113139</t>
  </si>
  <si>
    <t>14:19:09</t>
  </si>
  <si>
    <t>14:29:11</t>
  </si>
  <si>
    <t>2644526</t>
  </si>
  <si>
    <t>14:32:09</t>
  </si>
  <si>
    <t>7226610</t>
  </si>
  <si>
    <t>14:24:50</t>
  </si>
  <si>
    <t>14:39:28</t>
  </si>
  <si>
    <t>9328179</t>
  </si>
  <si>
    <t>14:27:03</t>
  </si>
  <si>
    <t>7457716</t>
  </si>
  <si>
    <t>14:33:53</t>
  </si>
  <si>
    <t>14:40:36</t>
  </si>
  <si>
    <t>1739364</t>
  </si>
  <si>
    <t>14:39:51</t>
  </si>
  <si>
    <t>1677537</t>
  </si>
  <si>
    <t>14:45:11</t>
  </si>
  <si>
    <t>14:56:09</t>
  </si>
  <si>
    <t>55614678</t>
  </si>
  <si>
    <t>14:50:18</t>
  </si>
  <si>
    <t>14:54:07</t>
  </si>
  <si>
    <t>4272221</t>
  </si>
  <si>
    <t>14:55:00</t>
  </si>
  <si>
    <t>15:01:03</t>
  </si>
  <si>
    <t>1740380</t>
  </si>
  <si>
    <t>15:01:31</t>
  </si>
  <si>
    <t>15:16:38</t>
  </si>
  <si>
    <t>6005355</t>
  </si>
  <si>
    <t>25-07-2017</t>
  </si>
  <si>
    <t>08:05:07</t>
  </si>
  <si>
    <t>08:16:07</t>
  </si>
  <si>
    <t>2400590</t>
  </si>
  <si>
    <t>08:11:42</t>
  </si>
  <si>
    <t>08:18:54</t>
  </si>
  <si>
    <t>7918038</t>
  </si>
  <si>
    <t>08:13:37</t>
  </si>
  <si>
    <t>08:14:56</t>
  </si>
  <si>
    <t>7969038</t>
  </si>
  <si>
    <t>08:34:43</t>
  </si>
  <si>
    <t>08:23:51</t>
  </si>
  <si>
    <t>08:27:05</t>
  </si>
  <si>
    <t>11425383</t>
  </si>
  <si>
    <t>08:27:51</t>
  </si>
  <si>
    <t>08:40:52</t>
  </si>
  <si>
    <t>2900584</t>
  </si>
  <si>
    <t>08:28:50</t>
  </si>
  <si>
    <t>08:43:09</t>
  </si>
  <si>
    <t>08:32:41</t>
  </si>
  <si>
    <t>08:37:22</t>
  </si>
  <si>
    <t>48497496</t>
  </si>
  <si>
    <t>08:36:42</t>
  </si>
  <si>
    <t>08:43:52</t>
  </si>
  <si>
    <t>98695684</t>
  </si>
  <si>
    <t>08:43:24</t>
  </si>
  <si>
    <t>08:59:59</t>
  </si>
  <si>
    <t>7712618</t>
  </si>
  <si>
    <t>08:49:32</t>
  </si>
  <si>
    <t>08:54:30</t>
  </si>
  <si>
    <t>8872311</t>
  </si>
  <si>
    <t>08:50:42</t>
  </si>
  <si>
    <t>08:53:51</t>
  </si>
  <si>
    <t>6056372</t>
  </si>
  <si>
    <t>8936656</t>
  </si>
  <si>
    <t>08:56:00</t>
  </si>
  <si>
    <t>09:05:31</t>
  </si>
  <si>
    <t>22966872</t>
  </si>
  <si>
    <t>08:56:48</t>
  </si>
  <si>
    <t>09:04:12</t>
  </si>
  <si>
    <t>3908162</t>
  </si>
  <si>
    <t>09:04:24</t>
  </si>
  <si>
    <t>09:18:18</t>
  </si>
  <si>
    <t>20485333</t>
  </si>
  <si>
    <t>09:10:31</t>
  </si>
  <si>
    <t>78709747</t>
  </si>
  <si>
    <t>09:16:24</t>
  </si>
  <si>
    <t>09:21:22</t>
  </si>
  <si>
    <t>1859884</t>
  </si>
  <si>
    <t>09:16:50</t>
  </si>
  <si>
    <t>09:23:35</t>
  </si>
  <si>
    <t>2866546</t>
  </si>
  <si>
    <t>09:22:09</t>
  </si>
  <si>
    <t>09:33:05</t>
  </si>
  <si>
    <t>23715237</t>
  </si>
  <si>
    <t>09:29:39</t>
  </si>
  <si>
    <t>6013508</t>
  </si>
  <si>
    <t>09:24:25</t>
  </si>
  <si>
    <t>09:27:23</t>
  </si>
  <si>
    <t>09:32:27</t>
  </si>
  <si>
    <t>09:42:07</t>
  </si>
  <si>
    <t>22416837</t>
  </si>
  <si>
    <t>09:34:18</t>
  </si>
  <si>
    <t>09:39:31</t>
  </si>
  <si>
    <t>9065927</t>
  </si>
  <si>
    <t>09:34:50</t>
  </si>
  <si>
    <t>09:49:27</t>
  </si>
  <si>
    <t>8849918</t>
  </si>
  <si>
    <t>09:45:10</t>
  </si>
  <si>
    <t>09:43:57</t>
  </si>
  <si>
    <t>09:51:54</t>
  </si>
  <si>
    <t>20349502</t>
  </si>
  <si>
    <t>09:50:06</t>
  </si>
  <si>
    <t>09:54:02</t>
  </si>
  <si>
    <t>9894723</t>
  </si>
  <si>
    <t>09:50:14</t>
  </si>
  <si>
    <t>09:52:40</t>
  </si>
  <si>
    <t>9458504</t>
  </si>
  <si>
    <t>09:51:11</t>
  </si>
  <si>
    <t>09:59:20</t>
  </si>
  <si>
    <t>09:56:52</t>
  </si>
  <si>
    <t>10:10:09</t>
  </si>
  <si>
    <t>4824710</t>
  </si>
  <si>
    <t>10:04:55</t>
  </si>
  <si>
    <t>10:05:45</t>
  </si>
  <si>
    <t>6465122</t>
  </si>
  <si>
    <t>10:07:31</t>
  </si>
  <si>
    <t>10:21:12</t>
  </si>
  <si>
    <t>6940373</t>
  </si>
  <si>
    <t>10:15:03</t>
  </si>
  <si>
    <t>10:25:41</t>
  </si>
  <si>
    <t>10:19:16</t>
  </si>
  <si>
    <t>10:31:31</t>
  </si>
  <si>
    <t>10:39:58</t>
  </si>
  <si>
    <t>10:31:56</t>
  </si>
  <si>
    <t>10:40:17</t>
  </si>
  <si>
    <t>29555837</t>
  </si>
  <si>
    <t>10:36:56</t>
  </si>
  <si>
    <t>10:50:40</t>
  </si>
  <si>
    <t>6890486</t>
  </si>
  <si>
    <t>10:42:10</t>
  </si>
  <si>
    <t>10:49:26</t>
  </si>
  <si>
    <t>1992079</t>
  </si>
  <si>
    <t>10:48:04</t>
  </si>
  <si>
    <t>10:56:11</t>
  </si>
  <si>
    <t>7599611</t>
  </si>
  <si>
    <t>10:51:08</t>
  </si>
  <si>
    <t>10:57:51</t>
  </si>
  <si>
    <t>1418351</t>
  </si>
  <si>
    <t>10:53:26</t>
  </si>
  <si>
    <t>10:53:54</t>
  </si>
  <si>
    <t>5883714</t>
  </si>
  <si>
    <t>11:00:46</t>
  </si>
  <si>
    <t>11:11:29</t>
  </si>
  <si>
    <t>1457083</t>
  </si>
  <si>
    <t>11:07:54</t>
  </si>
  <si>
    <t>11:24:18</t>
  </si>
  <si>
    <t>9948096</t>
  </si>
  <si>
    <t>11:10:32</t>
  </si>
  <si>
    <t>2567031</t>
  </si>
  <si>
    <t>11:17:55</t>
  </si>
  <si>
    <t>11:24:33</t>
  </si>
  <si>
    <t>5952625</t>
  </si>
  <si>
    <t>11:24:46</t>
  </si>
  <si>
    <t>8284495</t>
  </si>
  <si>
    <t>11:22:21</t>
  </si>
  <si>
    <t>5354141</t>
  </si>
  <si>
    <t>11:25:19</t>
  </si>
  <si>
    <t>11:27:23</t>
  </si>
  <si>
    <t>5713477</t>
  </si>
  <si>
    <t>11:26:54</t>
  </si>
  <si>
    <t>6865322</t>
  </si>
  <si>
    <t>11:28:03</t>
  </si>
  <si>
    <t>11:37:20</t>
  </si>
  <si>
    <t>9007177570</t>
  </si>
  <si>
    <t>11:30:35</t>
  </si>
  <si>
    <t>49920930</t>
  </si>
  <si>
    <t>11:37:47</t>
  </si>
  <si>
    <t>11:43:28</t>
  </si>
  <si>
    <t>11:39:19</t>
  </si>
  <si>
    <t>11:55:30</t>
  </si>
  <si>
    <t>11:40:04</t>
  </si>
  <si>
    <t>11:52:29</t>
  </si>
  <si>
    <t>11:45:15</t>
  </si>
  <si>
    <t>11:53:14</t>
  </si>
  <si>
    <t>2239958</t>
  </si>
  <si>
    <t>11:53:08</t>
  </si>
  <si>
    <t>11:59:28</t>
  </si>
  <si>
    <t>3680149</t>
  </si>
  <si>
    <t>11:53:37</t>
  </si>
  <si>
    <t>11:58:57</t>
  </si>
  <si>
    <t>3654212</t>
  </si>
  <si>
    <t>11:56:15</t>
  </si>
  <si>
    <t>11:56:56</t>
  </si>
  <si>
    <t>3192053</t>
  </si>
  <si>
    <t>11:57:04</t>
  </si>
  <si>
    <t>12:07:38</t>
  </si>
  <si>
    <t>2355456</t>
  </si>
  <si>
    <t>12:00:24</t>
  </si>
  <si>
    <t>12:14:10</t>
  </si>
  <si>
    <t>64932677</t>
  </si>
  <si>
    <t>12:19:17</t>
  </si>
  <si>
    <t>9419117</t>
  </si>
  <si>
    <t>12:07:51</t>
  </si>
  <si>
    <t>12:10:58</t>
  </si>
  <si>
    <t>2509631</t>
  </si>
  <si>
    <t>12:14:46</t>
  </si>
  <si>
    <t>4505950</t>
  </si>
  <si>
    <t>12:19:47</t>
  </si>
  <si>
    <t>12:33:11</t>
  </si>
  <si>
    <t>39663331</t>
  </si>
  <si>
    <t>12:20:51</t>
  </si>
  <si>
    <t>12:25:56</t>
  </si>
  <si>
    <t>12:26:36</t>
  </si>
  <si>
    <t>12:38:33</t>
  </si>
  <si>
    <t>36929553</t>
  </si>
  <si>
    <t>12:31:02</t>
  </si>
  <si>
    <t>12:38:25</t>
  </si>
  <si>
    <t>74135093</t>
  </si>
  <si>
    <t>12:32:09</t>
  </si>
  <si>
    <t>12:38:24</t>
  </si>
  <si>
    <t>12:34:28</t>
  </si>
  <si>
    <t>12:50:06</t>
  </si>
  <si>
    <t>4483996</t>
  </si>
  <si>
    <t>12:37:13</t>
  </si>
  <si>
    <t>12:52:43</t>
  </si>
  <si>
    <t>6264844</t>
  </si>
  <si>
    <t>12:38:14</t>
  </si>
  <si>
    <t>12:38:56</t>
  </si>
  <si>
    <t>92127966</t>
  </si>
  <si>
    <t>12:45:45</t>
  </si>
  <si>
    <t>12:53:38</t>
  </si>
  <si>
    <t>12:49:46</t>
  </si>
  <si>
    <t>12:53:33</t>
  </si>
  <si>
    <t>5440420</t>
  </si>
  <si>
    <t>12:50:55</t>
  </si>
  <si>
    <t>13:00:46</t>
  </si>
  <si>
    <t>8840288</t>
  </si>
  <si>
    <t>12:59:04</t>
  </si>
  <si>
    <t>13:02:16</t>
  </si>
  <si>
    <t>13:11:22</t>
  </si>
  <si>
    <t>24850212</t>
  </si>
  <si>
    <t>13:02:39</t>
  </si>
  <si>
    <t>13:08:39</t>
  </si>
  <si>
    <t>7857206</t>
  </si>
  <si>
    <t>13:13:07</t>
  </si>
  <si>
    <t>13:14:49</t>
  </si>
  <si>
    <t>13:21:00</t>
  </si>
  <si>
    <t>13:16:37</t>
  </si>
  <si>
    <t>13:20:12</t>
  </si>
  <si>
    <t>6146223</t>
  </si>
  <si>
    <t>13:19:27</t>
  </si>
  <si>
    <t>13:26:36</t>
  </si>
  <si>
    <t>7119239917</t>
  </si>
  <si>
    <t>13:26:53</t>
  </si>
  <si>
    <t>13:34:37</t>
  </si>
  <si>
    <t>8622421</t>
  </si>
  <si>
    <t>13:33:01</t>
  </si>
  <si>
    <t>13:35:36</t>
  </si>
  <si>
    <t>13:35:20</t>
  </si>
  <si>
    <t>13:44:04</t>
  </si>
  <si>
    <t>9183185</t>
  </si>
  <si>
    <t>13:35:40</t>
  </si>
  <si>
    <t>13:38:58</t>
  </si>
  <si>
    <t>2185216</t>
  </si>
  <si>
    <t>13:40:13</t>
  </si>
  <si>
    <t>13:54:09</t>
  </si>
  <si>
    <t>9664191</t>
  </si>
  <si>
    <t>13:40:26</t>
  </si>
  <si>
    <t>13:41:01</t>
  </si>
  <si>
    <t>8743781</t>
  </si>
  <si>
    <t>13:44:54</t>
  </si>
  <si>
    <t>13:57:21</t>
  </si>
  <si>
    <t>97997759</t>
  </si>
  <si>
    <t>13:45:38</t>
  </si>
  <si>
    <t>13:45:51</t>
  </si>
  <si>
    <t>4100331</t>
  </si>
  <si>
    <t>13:53:14</t>
  </si>
  <si>
    <t>13:55:38</t>
  </si>
  <si>
    <t>14:10:48</t>
  </si>
  <si>
    <t>9474267</t>
  </si>
  <si>
    <t>14:01:18</t>
  </si>
  <si>
    <t>14:15:15</t>
  </si>
  <si>
    <t>3200206</t>
  </si>
  <si>
    <t>14:06:30</t>
  </si>
  <si>
    <t>14:22:29</t>
  </si>
  <si>
    <t>72014227</t>
  </si>
  <si>
    <t>14:08:09</t>
  </si>
  <si>
    <t>14:11:17</t>
  </si>
  <si>
    <t>3976931</t>
  </si>
  <si>
    <t>14:14:39</t>
  </si>
  <si>
    <t>14:21:17</t>
  </si>
  <si>
    <t>6717763</t>
  </si>
  <si>
    <t>14:18:23</t>
  </si>
  <si>
    <t>14:25:00</t>
  </si>
  <si>
    <t>2117176</t>
  </si>
  <si>
    <t>14:23:18</t>
  </si>
  <si>
    <t>14:28:39</t>
  </si>
  <si>
    <t>67688044</t>
  </si>
  <si>
    <t>14:28:55</t>
  </si>
  <si>
    <t>14:42:14</t>
  </si>
  <si>
    <t>3025855</t>
  </si>
  <si>
    <t>14:32:40</t>
  </si>
  <si>
    <t>8773356</t>
  </si>
  <si>
    <t>14:36:40</t>
  </si>
  <si>
    <t>1211446</t>
  </si>
  <si>
    <t>14:41:19</t>
  </si>
  <si>
    <t>14:54:45</t>
  </si>
  <si>
    <t>3607585</t>
  </si>
  <si>
    <t>14:45:02</t>
  </si>
  <si>
    <t>14:54:29</t>
  </si>
  <si>
    <t>14:51:18</t>
  </si>
  <si>
    <t>14:52:23</t>
  </si>
  <si>
    <t>14:57:37</t>
  </si>
  <si>
    <t>7622848</t>
  </si>
  <si>
    <t>14:52:55</t>
  </si>
  <si>
    <t>15:03:59</t>
  </si>
  <si>
    <t>7883595</t>
  </si>
  <si>
    <t>14:54:57</t>
  </si>
  <si>
    <t>14:59:20</t>
  </si>
  <si>
    <t>14:59:36</t>
  </si>
  <si>
    <t>15:15:51</t>
  </si>
  <si>
    <t>61812355</t>
  </si>
  <si>
    <t>15:06:08</t>
  </si>
  <si>
    <t>15:18:49</t>
  </si>
  <si>
    <t>6493766</t>
  </si>
  <si>
    <t>26-07-2017</t>
  </si>
  <si>
    <t>08:03:37</t>
  </si>
  <si>
    <t>4965118</t>
  </si>
  <si>
    <t>08:05:26</t>
  </si>
  <si>
    <t>08:20:32</t>
  </si>
  <si>
    <t>7973476</t>
  </si>
  <si>
    <t>6642574</t>
  </si>
  <si>
    <t>08:17:53</t>
  </si>
  <si>
    <t>08:33:18</t>
  </si>
  <si>
    <t>2325155</t>
  </si>
  <si>
    <t>08:31:22</t>
  </si>
  <si>
    <t>1340323</t>
  </si>
  <si>
    <t>08:23:55</t>
  </si>
  <si>
    <t>08:35:15</t>
  </si>
  <si>
    <t>8957203</t>
  </si>
  <si>
    <t>08:30:33</t>
  </si>
  <si>
    <t>08:42:38</t>
  </si>
  <si>
    <t>08:37:04</t>
  </si>
  <si>
    <t>08:47:03</t>
  </si>
  <si>
    <t>7894591002</t>
  </si>
  <si>
    <t>08:45:16</t>
  </si>
  <si>
    <t>09:00:05</t>
  </si>
  <si>
    <t>26891502</t>
  </si>
  <si>
    <t>08:52:28</t>
  </si>
  <si>
    <t>09:02:15</t>
  </si>
  <si>
    <t>71021004</t>
  </si>
  <si>
    <t>08:57:12</t>
  </si>
  <si>
    <t>09:08:30</t>
  </si>
  <si>
    <t>17314583</t>
  </si>
  <si>
    <t>09:04:57</t>
  </si>
  <si>
    <t>09:19:52</t>
  </si>
  <si>
    <t>3972159</t>
  </si>
  <si>
    <t>09:05:42</t>
  </si>
  <si>
    <t>09:11:00</t>
  </si>
  <si>
    <t>94989369</t>
  </si>
  <si>
    <t>09:06:42</t>
  </si>
  <si>
    <t>4857453</t>
  </si>
  <si>
    <t>09:07:24</t>
  </si>
  <si>
    <t>09:15:18</t>
  </si>
  <si>
    <t>7980513</t>
  </si>
  <si>
    <t>09:10:03</t>
  </si>
  <si>
    <t>09:11:21</t>
  </si>
  <si>
    <t>6896175</t>
  </si>
  <si>
    <t>09:11:39</t>
  </si>
  <si>
    <t>09:13:20</t>
  </si>
  <si>
    <t>1689993</t>
  </si>
  <si>
    <t>09:12:04</t>
  </si>
  <si>
    <t>09:17:59</t>
  </si>
  <si>
    <t>1183006</t>
  </si>
  <si>
    <t>09:15:52</t>
  </si>
  <si>
    <t>09:25:41</t>
  </si>
  <si>
    <t>9446278</t>
  </si>
  <si>
    <t>09:19:45</t>
  </si>
  <si>
    <t>09:21:21</t>
  </si>
  <si>
    <t>2445944</t>
  </si>
  <si>
    <t>09:20:58</t>
  </si>
  <si>
    <t>09:29:30</t>
  </si>
  <si>
    <t>4404713</t>
  </si>
  <si>
    <t>09:29:17</t>
  </si>
  <si>
    <t>09:30:14</t>
  </si>
  <si>
    <t>6495153</t>
  </si>
  <si>
    <t>09:41:51</t>
  </si>
  <si>
    <t>2684831</t>
  </si>
  <si>
    <t>09:37:53</t>
  </si>
  <si>
    <t>09:45:29</t>
  </si>
  <si>
    <t>8748493</t>
  </si>
  <si>
    <t>09:41:59</t>
  </si>
  <si>
    <t>09:42:23</t>
  </si>
  <si>
    <t>7230252</t>
  </si>
  <si>
    <t>09:47:07</t>
  </si>
  <si>
    <t>09:54:35</t>
  </si>
  <si>
    <t>5082463</t>
  </si>
  <si>
    <t>09:54:17</t>
  </si>
  <si>
    <t>1830054</t>
  </si>
  <si>
    <t>09:56:01</t>
  </si>
  <si>
    <t>10:05:02</t>
  </si>
  <si>
    <t>09:56:21</t>
  </si>
  <si>
    <t>8369071681</t>
  </si>
  <si>
    <t>10:06:43</t>
  </si>
  <si>
    <t>5582631</t>
  </si>
  <si>
    <t>10:08:06</t>
  </si>
  <si>
    <t>10:08:43</t>
  </si>
  <si>
    <t>68043713</t>
  </si>
  <si>
    <t>10:10:05</t>
  </si>
  <si>
    <t>10:16:13</t>
  </si>
  <si>
    <t>89263578</t>
  </si>
  <si>
    <t>10:30:03</t>
  </si>
  <si>
    <t>7511410</t>
  </si>
  <si>
    <t>10:23:35</t>
  </si>
  <si>
    <t>10:30:10</t>
  </si>
  <si>
    <t>2128803</t>
  </si>
  <si>
    <t>10:30:57</t>
  </si>
  <si>
    <t>3135285</t>
  </si>
  <si>
    <t>10:32:07</t>
  </si>
  <si>
    <t>10:46:02</t>
  </si>
  <si>
    <t>5231877</t>
  </si>
  <si>
    <t>10:37:25</t>
  </si>
  <si>
    <t>10:52:52</t>
  </si>
  <si>
    <t>98391891</t>
  </si>
  <si>
    <t>10:37:46</t>
  </si>
  <si>
    <t>9865524</t>
  </si>
  <si>
    <t>10:48:20</t>
  </si>
  <si>
    <t>7988607</t>
  </si>
  <si>
    <t>10:37:56</t>
  </si>
  <si>
    <t>10:49:59</t>
  </si>
  <si>
    <t>4599598</t>
  </si>
  <si>
    <t>10:43:50</t>
  </si>
  <si>
    <t>10:57:29</t>
  </si>
  <si>
    <t>59984179</t>
  </si>
  <si>
    <t>10:45:21</t>
  </si>
  <si>
    <t>10:54:16</t>
  </si>
  <si>
    <t>10:47:36</t>
  </si>
  <si>
    <t>10:56:03</t>
  </si>
  <si>
    <t>1531672</t>
  </si>
  <si>
    <t>10:48:19</t>
  </si>
  <si>
    <t>11:03:33</t>
  </si>
  <si>
    <t>59723258</t>
  </si>
  <si>
    <t>10:48:27</t>
  </si>
  <si>
    <t>11:02:39</t>
  </si>
  <si>
    <t>6878722</t>
  </si>
  <si>
    <t>10:52:48</t>
  </si>
  <si>
    <t>10:54:23</t>
  </si>
  <si>
    <t>49278984</t>
  </si>
  <si>
    <t>10:55:39</t>
  </si>
  <si>
    <t>10:58:20</t>
  </si>
  <si>
    <t>5672312</t>
  </si>
  <si>
    <t>10:55:59</t>
  </si>
  <si>
    <t>11:01:09</t>
  </si>
  <si>
    <t>9716545</t>
  </si>
  <si>
    <t>10:58:28</t>
  </si>
  <si>
    <t>11:06:41</t>
  </si>
  <si>
    <t>11:18:40</t>
  </si>
  <si>
    <t>18636086</t>
  </si>
  <si>
    <t>11:08:37</t>
  </si>
  <si>
    <t>2071691</t>
  </si>
  <si>
    <t>11:12:32</t>
  </si>
  <si>
    <t>11:20:35</t>
  </si>
  <si>
    <t>8023179</t>
  </si>
  <si>
    <t>11:24:59</t>
  </si>
  <si>
    <t>3533421</t>
  </si>
  <si>
    <t>11:20:38</t>
  </si>
  <si>
    <t>11:35:29</t>
  </si>
  <si>
    <t>1160932</t>
  </si>
  <si>
    <t>11:24:13</t>
  </si>
  <si>
    <t>11:24:45</t>
  </si>
  <si>
    <t>6320579</t>
  </si>
  <si>
    <t>11:39:38</t>
  </si>
  <si>
    <t>6021417</t>
  </si>
  <si>
    <t>11:42:56</t>
  </si>
  <si>
    <t>3638658</t>
  </si>
  <si>
    <t>11:41:17</t>
  </si>
  <si>
    <t>11:50:00</t>
  </si>
  <si>
    <t>7595348</t>
  </si>
  <si>
    <t>11:43:26</t>
  </si>
  <si>
    <t>6637746981</t>
  </si>
  <si>
    <t>11:45:54</t>
  </si>
  <si>
    <t>11:59:02</t>
  </si>
  <si>
    <t>8501947</t>
  </si>
  <si>
    <t>11:52:24</t>
  </si>
  <si>
    <t>85666950</t>
  </si>
  <si>
    <t>11:51:37</t>
  </si>
  <si>
    <t>72289518</t>
  </si>
  <si>
    <t>11:53:24</t>
  </si>
  <si>
    <t>11:59:15</t>
  </si>
  <si>
    <t>4419123</t>
  </si>
  <si>
    <t>11:59:19</t>
  </si>
  <si>
    <t>12:02:59</t>
  </si>
  <si>
    <t>75645195</t>
  </si>
  <si>
    <t>12:06:39</t>
  </si>
  <si>
    <t>12:07:05</t>
  </si>
  <si>
    <t>4305960</t>
  </si>
  <si>
    <t>12:09:40</t>
  </si>
  <si>
    <t>12:17:46</t>
  </si>
  <si>
    <t>21681406</t>
  </si>
  <si>
    <t>12:21:12</t>
  </si>
  <si>
    <t>6401011</t>
  </si>
  <si>
    <t>12:16:25</t>
  </si>
  <si>
    <t>12:26:52</t>
  </si>
  <si>
    <t>1879412</t>
  </si>
  <si>
    <t>12:22:16</t>
  </si>
  <si>
    <t>12:35:44</t>
  </si>
  <si>
    <t>6218089</t>
  </si>
  <si>
    <t>12:24:40</t>
  </si>
  <si>
    <t>12:31:21</t>
  </si>
  <si>
    <t>3408462348</t>
  </si>
  <si>
    <t>12:31:18</t>
  </si>
  <si>
    <t>12:43:11</t>
  </si>
  <si>
    <t>9535780</t>
  </si>
  <si>
    <t>12:32:37</t>
  </si>
  <si>
    <t>12:44:31</t>
  </si>
  <si>
    <t>4945889</t>
  </si>
  <si>
    <t>12:40:11</t>
  </si>
  <si>
    <t>12:51:34</t>
  </si>
  <si>
    <t>8985437</t>
  </si>
  <si>
    <t>12:42:18</t>
  </si>
  <si>
    <t>12:51:59</t>
  </si>
  <si>
    <t>12:47:16</t>
  </si>
  <si>
    <t>12:50:25</t>
  </si>
  <si>
    <t>12:48:10</t>
  </si>
  <si>
    <t>13:03:10</t>
  </si>
  <si>
    <t>4154521</t>
  </si>
  <si>
    <t>12:54:55</t>
  </si>
  <si>
    <t>96977805</t>
  </si>
  <si>
    <t>12:51:52</t>
  </si>
  <si>
    <t>13:03:17</t>
  </si>
  <si>
    <t>12:52:48</t>
  </si>
  <si>
    <t>12:53:25</t>
  </si>
  <si>
    <t>5465004</t>
  </si>
  <si>
    <t>12:57:51</t>
  </si>
  <si>
    <t>9560827</t>
  </si>
  <si>
    <t>12:58:36</t>
  </si>
  <si>
    <t>13:13:29</t>
  </si>
  <si>
    <t>3443287</t>
  </si>
  <si>
    <t>13:06:09</t>
  </si>
  <si>
    <t>13:20:58</t>
  </si>
  <si>
    <t>7551668</t>
  </si>
  <si>
    <t>13:12:46</t>
  </si>
  <si>
    <t>13:21:41</t>
  </si>
  <si>
    <t>3189059</t>
  </si>
  <si>
    <t>13:18:40</t>
  </si>
  <si>
    <t>13:27:52</t>
  </si>
  <si>
    <t>9061957</t>
  </si>
  <si>
    <t>13:20:42</t>
  </si>
  <si>
    <t>13:31:54</t>
  </si>
  <si>
    <t>13:27:49</t>
  </si>
  <si>
    <t>59508384</t>
  </si>
  <si>
    <t>13:29:45</t>
  </si>
  <si>
    <t>13:34:58</t>
  </si>
  <si>
    <t>48529464</t>
  </si>
  <si>
    <t>13:32:33</t>
  </si>
  <si>
    <t>4082744</t>
  </si>
  <si>
    <t>13:33:20</t>
  </si>
  <si>
    <t>13:48:57</t>
  </si>
  <si>
    <t>2395447</t>
  </si>
  <si>
    <t>13:38:00</t>
  </si>
  <si>
    <t>96620804</t>
  </si>
  <si>
    <t>13:40:01</t>
  </si>
  <si>
    <t>13:51:45</t>
  </si>
  <si>
    <t>9489003225</t>
  </si>
  <si>
    <t>13:44:36</t>
  </si>
  <si>
    <t>13:45:15</t>
  </si>
  <si>
    <t>6897893</t>
  </si>
  <si>
    <t>13:50:20</t>
  </si>
  <si>
    <t>13:58:09</t>
  </si>
  <si>
    <t>9759222</t>
  </si>
  <si>
    <t>13:55:31</t>
  </si>
  <si>
    <t>14:05:40</t>
  </si>
  <si>
    <t>39793981</t>
  </si>
  <si>
    <t>13:56:40</t>
  </si>
  <si>
    <t>13:57:34</t>
  </si>
  <si>
    <t>3759991</t>
  </si>
  <si>
    <t>14:01:05</t>
  </si>
  <si>
    <t>37838778</t>
  </si>
  <si>
    <t>14:06:18</t>
  </si>
  <si>
    <t>14:18:07</t>
  </si>
  <si>
    <t>14:13:22</t>
  </si>
  <si>
    <t>14:28:57</t>
  </si>
  <si>
    <t>9689833</t>
  </si>
  <si>
    <t>14:14:15</t>
  </si>
  <si>
    <t>14:23:11</t>
  </si>
  <si>
    <t>14:22:13</t>
  </si>
  <si>
    <t>14:37:42</t>
  </si>
  <si>
    <t>1177203</t>
  </si>
  <si>
    <t>14:29:32</t>
  </si>
  <si>
    <t>14:30:31</t>
  </si>
  <si>
    <t>6060835</t>
  </si>
  <si>
    <t>14:32:59</t>
  </si>
  <si>
    <t>14:39:12</t>
  </si>
  <si>
    <t>8534481</t>
  </si>
  <si>
    <t>14:37:41</t>
  </si>
  <si>
    <t>14:51:57</t>
  </si>
  <si>
    <t>4959594</t>
  </si>
  <si>
    <t>14:43:45</t>
  </si>
  <si>
    <t>14:57:55</t>
  </si>
  <si>
    <t>1047809</t>
  </si>
  <si>
    <t>14:48:50</t>
  </si>
  <si>
    <t>15:05:17</t>
  </si>
  <si>
    <t>14:54:05</t>
  </si>
  <si>
    <t>14:55:06</t>
  </si>
  <si>
    <t>14:59:32</t>
  </si>
  <si>
    <t>15:02:45</t>
  </si>
  <si>
    <t>2604004</t>
  </si>
  <si>
    <t>15:03:56</t>
  </si>
  <si>
    <t>15:13:18</t>
  </si>
  <si>
    <t>4379524</t>
  </si>
  <si>
    <t>27-07-2017</t>
  </si>
  <si>
    <t>08:06:01</t>
  </si>
  <si>
    <t>08:06:04</t>
  </si>
  <si>
    <t>12377650</t>
  </si>
  <si>
    <t>08:08:47</t>
  </si>
  <si>
    <t>08:13:49</t>
  </si>
  <si>
    <t>77869622</t>
  </si>
  <si>
    <t>08:12:46</t>
  </si>
  <si>
    <t>08:26:27</t>
  </si>
  <si>
    <t>3414247278</t>
  </si>
  <si>
    <t>08:19:05</t>
  </si>
  <si>
    <t>08:19:12</t>
  </si>
  <si>
    <t>5839324907</t>
  </si>
  <si>
    <t>08:22:38</t>
  </si>
  <si>
    <t>08:30:56</t>
  </si>
  <si>
    <t>4852863</t>
  </si>
  <si>
    <t>08:23:39</t>
  </si>
  <si>
    <t>08:37:59</t>
  </si>
  <si>
    <t>3245936</t>
  </si>
  <si>
    <t>08:25:41</t>
  </si>
  <si>
    <t>08:29:53</t>
  </si>
  <si>
    <t>08:25:58</t>
  </si>
  <si>
    <t>08:29:37</t>
  </si>
  <si>
    <t>9591892</t>
  </si>
  <si>
    <t>08:31:01</t>
  </si>
  <si>
    <t>08:42:01</t>
  </si>
  <si>
    <t>96404523</t>
  </si>
  <si>
    <t>08:32:32</t>
  </si>
  <si>
    <t>08:43:41</t>
  </si>
  <si>
    <t>1405478</t>
  </si>
  <si>
    <t>08:37:33</t>
  </si>
  <si>
    <t>08:44:20</t>
  </si>
  <si>
    <t>5900506</t>
  </si>
  <si>
    <t>08:38:47</t>
  </si>
  <si>
    <t>08:40:32</t>
  </si>
  <si>
    <t>8880275</t>
  </si>
  <si>
    <t>08:47:01</t>
  </si>
  <si>
    <t>08:59:38</t>
  </si>
  <si>
    <t>57101974</t>
  </si>
  <si>
    <t>09:06:06</t>
  </si>
  <si>
    <t>2096100</t>
  </si>
  <si>
    <t>08:55:18</t>
  </si>
  <si>
    <t>08:56:27</t>
  </si>
  <si>
    <t>2366545</t>
  </si>
  <si>
    <t>08:58:09</t>
  </si>
  <si>
    <t>09:06:44</t>
  </si>
  <si>
    <t>2260131</t>
  </si>
  <si>
    <t>09:02:22</t>
  </si>
  <si>
    <t>09:13:34</t>
  </si>
  <si>
    <t>75818182</t>
  </si>
  <si>
    <t>09:06:49</t>
  </si>
  <si>
    <t>09:12:54</t>
  </si>
  <si>
    <t>09:13:51</t>
  </si>
  <si>
    <t>09:26:29</t>
  </si>
  <si>
    <t>3733011</t>
  </si>
  <si>
    <t>09:29:37</t>
  </si>
  <si>
    <t>09:21:34</t>
  </si>
  <si>
    <t>09:32:18</t>
  </si>
  <si>
    <t>6844342</t>
  </si>
  <si>
    <t>09:28:06</t>
  </si>
  <si>
    <t>09:30:23</t>
  </si>
  <si>
    <t>09:31:15</t>
  </si>
  <si>
    <t>09:33:18</t>
  </si>
  <si>
    <t>09:34:30</t>
  </si>
  <si>
    <t>1117708</t>
  </si>
  <si>
    <t>09:39:50</t>
  </si>
  <si>
    <t>09:46:32</t>
  </si>
  <si>
    <t>6055986</t>
  </si>
  <si>
    <t>09:46:14</t>
  </si>
  <si>
    <t>09:46:40</t>
  </si>
  <si>
    <t>4569864426</t>
  </si>
  <si>
    <t>09:46:49</t>
  </si>
  <si>
    <t>10:00:51</t>
  </si>
  <si>
    <t>09:53:55</t>
  </si>
  <si>
    <t>09:59:19</t>
  </si>
  <si>
    <t>3093964</t>
  </si>
  <si>
    <t>09:55:38</t>
  </si>
  <si>
    <t>10:03:24</t>
  </si>
  <si>
    <t>10:01:41</t>
  </si>
  <si>
    <t>10:10:19</t>
  </si>
  <si>
    <t>1890121</t>
  </si>
  <si>
    <t>10:19:12</t>
  </si>
  <si>
    <t>9906846123</t>
  </si>
  <si>
    <t>10:11:06</t>
  </si>
  <si>
    <t>10:12:05</t>
  </si>
  <si>
    <t>10:17:02</t>
  </si>
  <si>
    <t>10:29:41</t>
  </si>
  <si>
    <t>27798660</t>
  </si>
  <si>
    <t>10:18:08</t>
  </si>
  <si>
    <t>10:22:39</t>
  </si>
  <si>
    <t>37077953</t>
  </si>
  <si>
    <t>10:22:59</t>
  </si>
  <si>
    <t>10:32:35</t>
  </si>
  <si>
    <t>70606958</t>
  </si>
  <si>
    <t>10:24:47</t>
  </si>
  <si>
    <t>10:37:14</t>
  </si>
  <si>
    <t>21303266</t>
  </si>
  <si>
    <t>10:31:26</t>
  </si>
  <si>
    <t>10:36:37</t>
  </si>
  <si>
    <t>10:33:39</t>
  </si>
  <si>
    <t>10:36:46</t>
  </si>
  <si>
    <t>88366261</t>
  </si>
  <si>
    <t>10:33:42</t>
  </si>
  <si>
    <t>10:36:36</t>
  </si>
  <si>
    <t>9506446</t>
  </si>
  <si>
    <t>10:40:40</t>
  </si>
  <si>
    <t>10:49:02</t>
  </si>
  <si>
    <t>10:47:57</t>
  </si>
  <si>
    <t>11:01:43</t>
  </si>
  <si>
    <t>6956143</t>
  </si>
  <si>
    <t>1472253</t>
  </si>
  <si>
    <t>10:58:30</t>
  </si>
  <si>
    <t>11:03:00</t>
  </si>
  <si>
    <t>4025325</t>
  </si>
  <si>
    <t>11:11:06</t>
  </si>
  <si>
    <t>6220398</t>
  </si>
  <si>
    <t>11:04:56</t>
  </si>
  <si>
    <t>6326108</t>
  </si>
  <si>
    <t>11:09:14</t>
  </si>
  <si>
    <t>11:23:48</t>
  </si>
  <si>
    <t>88929709</t>
  </si>
  <si>
    <t>11:12:18</t>
  </si>
  <si>
    <t>11:24:09</t>
  </si>
  <si>
    <t>3004967</t>
  </si>
  <si>
    <t>11:17:50</t>
  </si>
  <si>
    <t>11:24:41</t>
  </si>
  <si>
    <t>1721264</t>
  </si>
  <si>
    <t>11:30:05</t>
  </si>
  <si>
    <t>11:24:44</t>
  </si>
  <si>
    <t>11:30:12</t>
  </si>
  <si>
    <t>92414932</t>
  </si>
  <si>
    <t>11:32:26</t>
  </si>
  <si>
    <t>3202610</t>
  </si>
  <si>
    <t>11:38:49</t>
  </si>
  <si>
    <t>11:41:12</t>
  </si>
  <si>
    <t>2825289</t>
  </si>
  <si>
    <t>11:39:15</t>
  </si>
  <si>
    <t>11:55:50</t>
  </si>
  <si>
    <t>7915936</t>
  </si>
  <si>
    <t>11:46:41</t>
  </si>
  <si>
    <t>11:57:39</t>
  </si>
  <si>
    <t>3680072</t>
  </si>
  <si>
    <t>11:53:41</t>
  </si>
  <si>
    <t>11:55:55</t>
  </si>
  <si>
    <t>6980867</t>
  </si>
  <si>
    <t>12:03:54</t>
  </si>
  <si>
    <t>12:01:47</t>
  </si>
  <si>
    <t>12:12:07</t>
  </si>
  <si>
    <t>4445684</t>
  </si>
  <si>
    <t>12:05:12</t>
  </si>
  <si>
    <t>12:18:31</t>
  </si>
  <si>
    <t>9864502</t>
  </si>
  <si>
    <t>12:10:59</t>
  </si>
  <si>
    <t>5881130</t>
  </si>
  <si>
    <t>12:15:39</t>
  </si>
  <si>
    <t>12:23:10</t>
  </si>
  <si>
    <t>2056567</t>
  </si>
  <si>
    <t>12:22:31</t>
  </si>
  <si>
    <t>12:34:31</t>
  </si>
  <si>
    <t>62150310</t>
  </si>
  <si>
    <t>12:28:51</t>
  </si>
  <si>
    <t>12:42:09</t>
  </si>
  <si>
    <t>9340299</t>
  </si>
  <si>
    <t>12:29:18</t>
  </si>
  <si>
    <t>12:30:47</t>
  </si>
  <si>
    <t>3912924</t>
  </si>
  <si>
    <t>12:34:06</t>
  </si>
  <si>
    <t>12:37:50</t>
  </si>
  <si>
    <t>8159466</t>
  </si>
  <si>
    <t>12:42:47</t>
  </si>
  <si>
    <t>7467198</t>
  </si>
  <si>
    <t>12:43:06</t>
  </si>
  <si>
    <t>12:53:51</t>
  </si>
  <si>
    <t>4703748</t>
  </si>
  <si>
    <t>12:47:45</t>
  </si>
  <si>
    <t>12:49:45</t>
  </si>
  <si>
    <t>1165705</t>
  </si>
  <si>
    <t>12:59:03</t>
  </si>
  <si>
    <t>90762334</t>
  </si>
  <si>
    <t>12:59:41</t>
  </si>
  <si>
    <t>13:02:07</t>
  </si>
  <si>
    <t>16527855</t>
  </si>
  <si>
    <t>13:13:57</t>
  </si>
  <si>
    <t>1055495</t>
  </si>
  <si>
    <t>13:06:15</t>
  </si>
  <si>
    <t>9120318</t>
  </si>
  <si>
    <t>13:07:33</t>
  </si>
  <si>
    <t>13:07:47</t>
  </si>
  <si>
    <t>4030817</t>
  </si>
  <si>
    <t>13:13:20</t>
  </si>
  <si>
    <t>13:26:50</t>
  </si>
  <si>
    <t>1025756</t>
  </si>
  <si>
    <t>13:13:41</t>
  </si>
  <si>
    <t>13:27:05</t>
  </si>
  <si>
    <t>29880225</t>
  </si>
  <si>
    <t>13:25:15</t>
  </si>
  <si>
    <t>4791902</t>
  </si>
  <si>
    <t>13:22:21</t>
  </si>
  <si>
    <t>13:22:51</t>
  </si>
  <si>
    <t>5228419</t>
  </si>
  <si>
    <t>13:26:20</t>
  </si>
  <si>
    <t>8991671</t>
  </si>
  <si>
    <t>13:30:16</t>
  </si>
  <si>
    <t>13:33:51</t>
  </si>
  <si>
    <t>8045338707</t>
  </si>
  <si>
    <t>13:36:12</t>
  </si>
  <si>
    <t>13:39:02</t>
  </si>
  <si>
    <t>9192546</t>
  </si>
  <si>
    <t>13:44:10</t>
  </si>
  <si>
    <t>13:49:44</t>
  </si>
  <si>
    <t>9664752</t>
  </si>
  <si>
    <t>13:48:55</t>
  </si>
  <si>
    <t>13:54:52</t>
  </si>
  <si>
    <t>62653835</t>
  </si>
  <si>
    <t>13:55:42</t>
  </si>
  <si>
    <t>14:06:46</t>
  </si>
  <si>
    <t>6087301</t>
  </si>
  <si>
    <t>14:03:41</t>
  </si>
  <si>
    <t>14:19:46</t>
  </si>
  <si>
    <t>3864488</t>
  </si>
  <si>
    <t>14:09:11</t>
  </si>
  <si>
    <t>5604405</t>
  </si>
  <si>
    <t>14:04:38</t>
  </si>
  <si>
    <t>14:20:34</t>
  </si>
  <si>
    <t>4774889</t>
  </si>
  <si>
    <t>14:05:46</t>
  </si>
  <si>
    <t>14:16:27</t>
  </si>
  <si>
    <t>4017213</t>
  </si>
  <si>
    <t>14:12:53</t>
  </si>
  <si>
    <t>14:24:30</t>
  </si>
  <si>
    <t>4720934</t>
  </si>
  <si>
    <t>14:18:36</t>
  </si>
  <si>
    <t>14:21:16</t>
  </si>
  <si>
    <t>13494237</t>
  </si>
  <si>
    <t>14:26:19</t>
  </si>
  <si>
    <t>14:41:47</t>
  </si>
  <si>
    <t>71807686</t>
  </si>
  <si>
    <t>14:28:53</t>
  </si>
  <si>
    <t>7865609</t>
  </si>
  <si>
    <t>14:35:54</t>
  </si>
  <si>
    <t>14:39:26</t>
  </si>
  <si>
    <t>5318850</t>
  </si>
  <si>
    <t>14:39:10</t>
  </si>
  <si>
    <t>14:44:15</t>
  </si>
  <si>
    <t>63613334</t>
  </si>
  <si>
    <t>14:44:04</t>
  </si>
  <si>
    <t>14:50:22</t>
  </si>
  <si>
    <t>2256093</t>
  </si>
  <si>
    <t>14:52:12</t>
  </si>
  <si>
    <t>14:56:46</t>
  </si>
  <si>
    <t>7421094</t>
  </si>
  <si>
    <t>15:00:47</t>
  </si>
  <si>
    <t>5376362</t>
  </si>
  <si>
    <t>15:00:45</t>
  </si>
  <si>
    <t>15:07:35</t>
  </si>
  <si>
    <t>8967842</t>
  </si>
  <si>
    <t>28-07-2017</t>
  </si>
  <si>
    <t>08:05:11</t>
  </si>
  <si>
    <t>08:15:22</t>
  </si>
  <si>
    <t>76644634</t>
  </si>
  <si>
    <t>08:05:14</t>
  </si>
  <si>
    <t>08:06:51</t>
  </si>
  <si>
    <t>08:07:10</t>
  </si>
  <si>
    <t>08:20:31</t>
  </si>
  <si>
    <t>3524259</t>
  </si>
  <si>
    <t>08:08:33</t>
  </si>
  <si>
    <t>08:22:00</t>
  </si>
  <si>
    <t>5550678</t>
  </si>
  <si>
    <t>08:16:46</t>
  </si>
  <si>
    <t>08:21:30</t>
  </si>
  <si>
    <t>08:22:09</t>
  </si>
  <si>
    <t>8799570155</t>
  </si>
  <si>
    <t>08:23:02</t>
  </si>
  <si>
    <t>08:29:16</t>
  </si>
  <si>
    <t>9329226</t>
  </si>
  <si>
    <t>9219408</t>
  </si>
  <si>
    <t>08:31:29</t>
  </si>
  <si>
    <t>08:39:27</t>
  </si>
  <si>
    <t>2163209</t>
  </si>
  <si>
    <t>08:34:48</t>
  </si>
  <si>
    <t>08:49:48</t>
  </si>
  <si>
    <t>98021540</t>
  </si>
  <si>
    <t>08:35:37</t>
  </si>
  <si>
    <t>08:50:26</t>
  </si>
  <si>
    <t>08:37:47</t>
  </si>
  <si>
    <t>08:40:46</t>
  </si>
  <si>
    <t>2188847</t>
  </si>
  <si>
    <t>08:43:02</t>
  </si>
  <si>
    <t>08:48:20</t>
  </si>
  <si>
    <t>2419817</t>
  </si>
  <si>
    <t>08:49:28</t>
  </si>
  <si>
    <t>08:58:55</t>
  </si>
  <si>
    <t>8938444</t>
  </si>
  <si>
    <t>08:55:08</t>
  </si>
  <si>
    <t>08:56:46</t>
  </si>
  <si>
    <t>8512255</t>
  </si>
  <si>
    <t>08:57:31</t>
  </si>
  <si>
    <t>09:06:40</t>
  </si>
  <si>
    <t>7488966</t>
  </si>
  <si>
    <t>09:00:12</t>
  </si>
  <si>
    <t>09:03:36</t>
  </si>
  <si>
    <t>09:04:14</t>
  </si>
  <si>
    <t>09:17:48</t>
  </si>
  <si>
    <t>6131743</t>
  </si>
  <si>
    <t>09:11:36</t>
  </si>
  <si>
    <t>09:17:33</t>
  </si>
  <si>
    <t>71564278</t>
  </si>
  <si>
    <t>09:19:26</t>
  </si>
  <si>
    <t>09:31:48</t>
  </si>
  <si>
    <t>4529192</t>
  </si>
  <si>
    <t>09:21:41</t>
  </si>
  <si>
    <t>09:29:41</t>
  </si>
  <si>
    <t>2193730</t>
  </si>
  <si>
    <t>09:25:29</t>
  </si>
  <si>
    <t>09:37:49</t>
  </si>
  <si>
    <t>3120387</t>
  </si>
  <si>
    <t>09:25:58</t>
  </si>
  <si>
    <t>09:31:04</t>
  </si>
  <si>
    <t>5726531</t>
  </si>
  <si>
    <t>09:33:29</t>
  </si>
  <si>
    <t>09:33:55</t>
  </si>
  <si>
    <t>09:34:53</t>
  </si>
  <si>
    <t>09:42:57</t>
  </si>
  <si>
    <t>09:40:00</t>
  </si>
  <si>
    <t>09:44:38</t>
  </si>
  <si>
    <t>09:48:08</t>
  </si>
  <si>
    <t>10:02:53</t>
  </si>
  <si>
    <t>4659808</t>
  </si>
  <si>
    <t>09:49:46</t>
  </si>
  <si>
    <t>09:54:25</t>
  </si>
  <si>
    <t>10:00:45</t>
  </si>
  <si>
    <t>55896338</t>
  </si>
  <si>
    <t>09:57:55</t>
  </si>
  <si>
    <t>10:03:16</t>
  </si>
  <si>
    <t>9747403</t>
  </si>
  <si>
    <t>10:06:09</t>
  </si>
  <si>
    <t>10:16:41</t>
  </si>
  <si>
    <t>5687447</t>
  </si>
  <si>
    <t>10:09:03</t>
  </si>
  <si>
    <t>10:10:54</t>
  </si>
  <si>
    <t>78940032</t>
  </si>
  <si>
    <t>10:11:41</t>
  </si>
  <si>
    <t>10:20:54</t>
  </si>
  <si>
    <t>1094486764</t>
  </si>
  <si>
    <t>10:16:03</t>
  </si>
  <si>
    <t>2611045</t>
  </si>
  <si>
    <t>10:21:06</t>
  </si>
  <si>
    <t>10:31:45</t>
  </si>
  <si>
    <t>6047761</t>
  </si>
  <si>
    <t>10:24:16</t>
  </si>
  <si>
    <t>10:35:21</t>
  </si>
  <si>
    <t>10:27:09</t>
  </si>
  <si>
    <t>10:42:04</t>
  </si>
  <si>
    <t>8895257</t>
  </si>
  <si>
    <t>10:44:05</t>
  </si>
  <si>
    <t>2199311</t>
  </si>
  <si>
    <t>10:41:56</t>
  </si>
  <si>
    <t>17864361</t>
  </si>
  <si>
    <t>10:42:19</t>
  </si>
  <si>
    <t>10:51:39</t>
  </si>
  <si>
    <t>6943996503</t>
  </si>
  <si>
    <t>10:57:43</t>
  </si>
  <si>
    <t>9547712</t>
  </si>
  <si>
    <t>10:55:52</t>
  </si>
  <si>
    <t>11:06:08</t>
  </si>
  <si>
    <t>3925701</t>
  </si>
  <si>
    <t>10:58:54</t>
  </si>
  <si>
    <t>11:04:26</t>
  </si>
  <si>
    <t>11:06:17</t>
  </si>
  <si>
    <t>11:11:20</t>
  </si>
  <si>
    <t>78009874</t>
  </si>
  <si>
    <t>11:08:10</t>
  </si>
  <si>
    <t>11:10:15</t>
  </si>
  <si>
    <t>8590206</t>
  </si>
  <si>
    <t>11:13:24</t>
  </si>
  <si>
    <t>11:21:59</t>
  </si>
  <si>
    <t>7273239</t>
  </si>
  <si>
    <t>11:18:24</t>
  </si>
  <si>
    <t>11:31:27</t>
  </si>
  <si>
    <t>9975967</t>
  </si>
  <si>
    <t>11:23:21</t>
  </si>
  <si>
    <t>11:24:54</t>
  </si>
  <si>
    <t>2134315</t>
  </si>
  <si>
    <t>11:27:22</t>
  </si>
  <si>
    <t>11:31:15</t>
  </si>
  <si>
    <t>6919928</t>
  </si>
  <si>
    <t>11:28:46</t>
  </si>
  <si>
    <t>11:30:10</t>
  </si>
  <si>
    <t>11:33:54</t>
  </si>
  <si>
    <t>1639829</t>
  </si>
  <si>
    <t>11:33:28</t>
  </si>
  <si>
    <t>11:42:45</t>
  </si>
  <si>
    <t>8585321</t>
  </si>
  <si>
    <t>11:36:24</t>
  </si>
  <si>
    <t>11:45:33</t>
  </si>
  <si>
    <t>1661643168</t>
  </si>
  <si>
    <t>11:39:59</t>
  </si>
  <si>
    <t>11:43:27</t>
  </si>
  <si>
    <t>5136126</t>
  </si>
  <si>
    <t>11:46:18</t>
  </si>
  <si>
    <t>11:55:28</t>
  </si>
  <si>
    <t>9747700</t>
  </si>
  <si>
    <t>12:06:16</t>
  </si>
  <si>
    <t>8387594</t>
  </si>
  <si>
    <t>11:51:23</t>
  </si>
  <si>
    <t>65166542</t>
  </si>
  <si>
    <t>11:55:13</t>
  </si>
  <si>
    <t>77607017</t>
  </si>
  <si>
    <t>11:57:58</t>
  </si>
  <si>
    <t>12:12:50</t>
  </si>
  <si>
    <t>9028434625</t>
  </si>
  <si>
    <t>12:03:00</t>
  </si>
  <si>
    <t>12:15:51</t>
  </si>
  <si>
    <t>7503173</t>
  </si>
  <si>
    <t>12:05:37</t>
  </si>
  <si>
    <t>12:08:55</t>
  </si>
  <si>
    <t>9039872</t>
  </si>
  <si>
    <t>12:11:53</t>
  </si>
  <si>
    <t>12:24:16</t>
  </si>
  <si>
    <t>45940361</t>
  </si>
  <si>
    <t>12:14:09</t>
  </si>
  <si>
    <t>12:22:08</t>
  </si>
  <si>
    <t>6242177</t>
  </si>
  <si>
    <t>12:19:59</t>
  </si>
  <si>
    <t>12:30:11</t>
  </si>
  <si>
    <t>60454232</t>
  </si>
  <si>
    <t>12:21:31</t>
  </si>
  <si>
    <t>12:35:43</t>
  </si>
  <si>
    <t>4060894</t>
  </si>
  <si>
    <t>12:26:37</t>
  </si>
  <si>
    <t>8223406</t>
  </si>
  <si>
    <t>12:27:29</t>
  </si>
  <si>
    <t>12:27:47</t>
  </si>
  <si>
    <t>12:35:32</t>
  </si>
  <si>
    <t>12:45:46</t>
  </si>
  <si>
    <t>95805020</t>
  </si>
  <si>
    <t>12:37:29</t>
  </si>
  <si>
    <t>12:47:35</t>
  </si>
  <si>
    <t>2849439</t>
  </si>
  <si>
    <t>12:43:46</t>
  </si>
  <si>
    <t>9589060</t>
  </si>
  <si>
    <t>12:47:40</t>
  </si>
  <si>
    <t>12:55:45</t>
  </si>
  <si>
    <t>2603125</t>
  </si>
  <si>
    <t>12:51:00</t>
  </si>
  <si>
    <t>8770898</t>
  </si>
  <si>
    <t>12:54:20</t>
  </si>
  <si>
    <t>13:06:39</t>
  </si>
  <si>
    <t>3224960</t>
  </si>
  <si>
    <t>13:00:47</t>
  </si>
  <si>
    <t>13:11:15</t>
  </si>
  <si>
    <t>4150421</t>
  </si>
  <si>
    <t>13:06:14</t>
  </si>
  <si>
    <t>13:08:32</t>
  </si>
  <si>
    <t>44302763</t>
  </si>
  <si>
    <t>13:10:38</t>
  </si>
  <si>
    <t>13:16:57</t>
  </si>
  <si>
    <t>1922212</t>
  </si>
  <si>
    <t>13:16:49</t>
  </si>
  <si>
    <t>13:31:17</t>
  </si>
  <si>
    <t>9603024</t>
  </si>
  <si>
    <t>13:23:37</t>
  </si>
  <si>
    <t>1640513</t>
  </si>
  <si>
    <t>13:28:44</t>
  </si>
  <si>
    <t>13:39:01</t>
  </si>
  <si>
    <t>16592072</t>
  </si>
  <si>
    <t>13:36:06</t>
  </si>
  <si>
    <t>13:51:15</t>
  </si>
  <si>
    <t>4895290</t>
  </si>
  <si>
    <t>13:38:14</t>
  </si>
  <si>
    <t>13:51:24</t>
  </si>
  <si>
    <t>13:41:32</t>
  </si>
  <si>
    <t>13:55:55</t>
  </si>
  <si>
    <t>8715278</t>
  </si>
  <si>
    <t>13:42:55</t>
  </si>
  <si>
    <t>1462418</t>
  </si>
  <si>
    <t>13:43:29</t>
  </si>
  <si>
    <t>13:46:16</t>
  </si>
  <si>
    <t>8077806</t>
  </si>
  <si>
    <t>13:49:52</t>
  </si>
  <si>
    <t>14:04:15</t>
  </si>
  <si>
    <t>5759409</t>
  </si>
  <si>
    <t>13:52:50</t>
  </si>
  <si>
    <t>6257971</t>
  </si>
  <si>
    <t>13:59:58</t>
  </si>
  <si>
    <t>91129571</t>
  </si>
  <si>
    <t>14:00:17</t>
  </si>
  <si>
    <t>14:08:53</t>
  </si>
  <si>
    <t>6884037</t>
  </si>
  <si>
    <t>14:08:03</t>
  </si>
  <si>
    <t>14:15:06</t>
  </si>
  <si>
    <t>14:10:07</t>
  </si>
  <si>
    <t>14:22:59</t>
  </si>
  <si>
    <t>14:15:56</t>
  </si>
  <si>
    <t>26766818</t>
  </si>
  <si>
    <t>14:20:57</t>
  </si>
  <si>
    <t>14:32:18</t>
  </si>
  <si>
    <t>14:33:03</t>
  </si>
  <si>
    <t>9941776</t>
  </si>
  <si>
    <t>14:34:44</t>
  </si>
  <si>
    <t>14:38:39</t>
  </si>
  <si>
    <t>9045402</t>
  </si>
  <si>
    <t>14:43:03</t>
  </si>
  <si>
    <t>14:55:01</t>
  </si>
  <si>
    <t>7662302259</t>
  </si>
  <si>
    <t>14:46:37</t>
  </si>
  <si>
    <t>14:58:59</t>
  </si>
  <si>
    <t>2756059784</t>
  </si>
  <si>
    <t>14:52:16</t>
  </si>
  <si>
    <t>14:58:33</t>
  </si>
  <si>
    <t>8667012</t>
  </si>
  <si>
    <t>14:55:45</t>
  </si>
  <si>
    <t>14:59:09</t>
  </si>
  <si>
    <t>34964547</t>
  </si>
  <si>
    <t>15:00:02</t>
  </si>
  <si>
    <t>15:15:28</t>
  </si>
  <si>
    <t>9357185</t>
  </si>
  <si>
    <t>31-07-2017</t>
  </si>
  <si>
    <t>08:01:15</t>
  </si>
  <si>
    <t>08:11:54</t>
  </si>
  <si>
    <t>12471534</t>
  </si>
  <si>
    <t>08:08:35</t>
  </si>
  <si>
    <t>1003402</t>
  </si>
  <si>
    <t>08:15:03</t>
  </si>
  <si>
    <t>08:19:21</t>
  </si>
  <si>
    <t>4509550</t>
  </si>
  <si>
    <t>08:25:42</t>
  </si>
  <si>
    <t>5356824</t>
  </si>
  <si>
    <t>08:26:25</t>
  </si>
  <si>
    <t>08:31:45</t>
  </si>
  <si>
    <t>08:28:48</t>
  </si>
  <si>
    <t>08:36:10</t>
  </si>
  <si>
    <t>5086182</t>
  </si>
  <si>
    <t>08:46:38</t>
  </si>
  <si>
    <t>08:38:04</t>
  </si>
  <si>
    <t>08:51:07</t>
  </si>
  <si>
    <t>2107985</t>
  </si>
  <si>
    <t>08:58:11</t>
  </si>
  <si>
    <t>9388066</t>
  </si>
  <si>
    <t>08:46:21</t>
  </si>
  <si>
    <t>08:52:22</t>
  </si>
  <si>
    <t>4614100</t>
  </si>
  <si>
    <t>08:49:35</t>
  </si>
  <si>
    <t>09:01:13</t>
  </si>
  <si>
    <t>8279741</t>
  </si>
  <si>
    <t>08:55:15</t>
  </si>
  <si>
    <t>9564752674</t>
  </si>
  <si>
    <t>08:56:15</t>
  </si>
  <si>
    <t>09:02:36</t>
  </si>
  <si>
    <t>1451455</t>
  </si>
  <si>
    <t>09:03:05</t>
  </si>
  <si>
    <t>09:08:55</t>
  </si>
  <si>
    <t>8156713</t>
  </si>
  <si>
    <t>09:09:05</t>
  </si>
  <si>
    <t>24024164</t>
  </si>
  <si>
    <t>09:09:09</t>
  </si>
  <si>
    <t>09:10:14</t>
  </si>
  <si>
    <t>75122204</t>
  </si>
  <si>
    <t>09:16:26</t>
  </si>
  <si>
    <t>09:29:31</t>
  </si>
  <si>
    <t>33166727</t>
  </si>
  <si>
    <t>09:20:33</t>
  </si>
  <si>
    <t>09:31:59</t>
  </si>
  <si>
    <t>09:21:56</t>
  </si>
  <si>
    <t>09:32:23</t>
  </si>
  <si>
    <t>09:26:32</t>
  </si>
  <si>
    <t>09:38:37</t>
  </si>
  <si>
    <t>5087484</t>
  </si>
  <si>
    <t>09:32:38</t>
  </si>
  <si>
    <t>09:35:23</t>
  </si>
  <si>
    <t>47615054</t>
  </si>
  <si>
    <t>09:34:15</t>
  </si>
  <si>
    <t>09:36:36</t>
  </si>
  <si>
    <t>7775602353</t>
  </si>
  <si>
    <t>09:40:31</t>
  </si>
  <si>
    <t>09:47:08</t>
  </si>
  <si>
    <t>9533304954</t>
  </si>
  <si>
    <t>09:56:14</t>
  </si>
  <si>
    <t>09:43:10</t>
  </si>
  <si>
    <t>09:52:49</t>
  </si>
  <si>
    <t>7564861</t>
  </si>
  <si>
    <t>09:46:27</t>
  </si>
  <si>
    <t>10:02:12</t>
  </si>
  <si>
    <t>09:47:20</t>
  </si>
  <si>
    <t>37930610</t>
  </si>
  <si>
    <t>10:10:27</t>
  </si>
  <si>
    <t>7518300</t>
  </si>
  <si>
    <t>09:55:16</t>
  </si>
  <si>
    <t>10:01:06</t>
  </si>
  <si>
    <t>9233918039</t>
  </si>
  <si>
    <t>09:57:56</t>
  </si>
  <si>
    <t>10:09:27</t>
  </si>
  <si>
    <t>5744555</t>
  </si>
  <si>
    <t>10:02:31</t>
  </si>
  <si>
    <t>10:14:33</t>
  </si>
  <si>
    <t>17005785</t>
  </si>
  <si>
    <t>10:02:59</t>
  </si>
  <si>
    <t>10:12:02</t>
  </si>
  <si>
    <t>35281950</t>
  </si>
  <si>
    <t>10:04:07</t>
  </si>
  <si>
    <t>10:06:19</t>
  </si>
  <si>
    <t>10:06:24</t>
  </si>
  <si>
    <t>10:11:10</t>
  </si>
  <si>
    <t>3236046</t>
  </si>
  <si>
    <t>10:08:22</t>
  </si>
  <si>
    <t>10:14:43</t>
  </si>
  <si>
    <t>20149106</t>
  </si>
  <si>
    <t>6124638</t>
  </si>
  <si>
    <t>10:21:32</t>
  </si>
  <si>
    <t>1090396060</t>
  </si>
  <si>
    <t>10:28:45</t>
  </si>
  <si>
    <t>10:33:30</t>
  </si>
  <si>
    <t>9355422</t>
  </si>
  <si>
    <t>10:29:05</t>
  </si>
  <si>
    <t>10:39:16</t>
  </si>
  <si>
    <t>9950462</t>
  </si>
  <si>
    <t>10:37:06</t>
  </si>
  <si>
    <t>10:53:02</t>
  </si>
  <si>
    <t>2474506</t>
  </si>
  <si>
    <t>10:45:09</t>
  </si>
  <si>
    <t>11:00:51</t>
  </si>
  <si>
    <t>2462682</t>
  </si>
  <si>
    <t>10:51:30</t>
  </si>
  <si>
    <t>10:51:58</t>
  </si>
  <si>
    <t>8159788</t>
  </si>
  <si>
    <t>10:53:45</t>
  </si>
  <si>
    <t>11:08:03</t>
  </si>
  <si>
    <t>10:58:24</t>
  </si>
  <si>
    <t>11:01:07</t>
  </si>
  <si>
    <t>6384230</t>
  </si>
  <si>
    <t>11:00:11</t>
  </si>
  <si>
    <t>11:15:22</t>
  </si>
  <si>
    <t>11:01:37</t>
  </si>
  <si>
    <t>11:09:58</t>
  </si>
  <si>
    <t>11:04:07</t>
  </si>
  <si>
    <t>11:20:27</t>
  </si>
  <si>
    <t>3263854</t>
  </si>
  <si>
    <t>11:06:53</t>
  </si>
  <si>
    <t>11:08:05</t>
  </si>
  <si>
    <t>8489588</t>
  </si>
  <si>
    <t>11:13:58</t>
  </si>
  <si>
    <t>57211290</t>
  </si>
  <si>
    <t>11:16:37</t>
  </si>
  <si>
    <t>11:26:22</t>
  </si>
  <si>
    <t>11:19:05</t>
  </si>
  <si>
    <t>11:23:35</t>
  </si>
  <si>
    <t>7225111</t>
  </si>
  <si>
    <t>11:21:20</t>
  </si>
  <si>
    <t>11:26:04</t>
  </si>
  <si>
    <t>5418543</t>
  </si>
  <si>
    <t>11:21:21</t>
  </si>
  <si>
    <t>11:26:42</t>
  </si>
  <si>
    <t>6439414</t>
  </si>
  <si>
    <t>11:21:50</t>
  </si>
  <si>
    <t>11:24:56</t>
  </si>
  <si>
    <t>11:22:05</t>
  </si>
  <si>
    <t>11:31:30</t>
  </si>
  <si>
    <t>11:29:04</t>
  </si>
  <si>
    <t>11:38:39</t>
  </si>
  <si>
    <t>61228399</t>
  </si>
  <si>
    <t>11:31:58</t>
  </si>
  <si>
    <t>11:43:08</t>
  </si>
  <si>
    <t>9282166</t>
  </si>
  <si>
    <t>11:33:14</t>
  </si>
  <si>
    <t>11:46:31</t>
  </si>
  <si>
    <t>6426246</t>
  </si>
  <si>
    <t>11:33:43</t>
  </si>
  <si>
    <t>11:41:02</t>
  </si>
  <si>
    <t>11:37:19</t>
  </si>
  <si>
    <t>9791237</t>
  </si>
  <si>
    <t>11:40:21</t>
  </si>
  <si>
    <t>11:45:58</t>
  </si>
  <si>
    <t>1830251</t>
  </si>
  <si>
    <t>42603700</t>
  </si>
  <si>
    <t>11:51:30</t>
  </si>
  <si>
    <t>12:07:31</t>
  </si>
  <si>
    <t>3983714</t>
  </si>
  <si>
    <t>11:57:50</t>
  </si>
  <si>
    <t>12:13:20</t>
  </si>
  <si>
    <t>4520226</t>
  </si>
  <si>
    <t>11:58:37</t>
  </si>
  <si>
    <t>12:15:15</t>
  </si>
  <si>
    <t>12:00:57</t>
  </si>
  <si>
    <t>12:12:56</t>
  </si>
  <si>
    <t>3767866</t>
  </si>
  <si>
    <t>12:05:54</t>
  </si>
  <si>
    <t>12:13:59</t>
  </si>
  <si>
    <t>12:05:55</t>
  </si>
  <si>
    <t>12:07:46</t>
  </si>
  <si>
    <t>6051341</t>
  </si>
  <si>
    <t>12:14:07</t>
  </si>
  <si>
    <t>12:16:11</t>
  </si>
  <si>
    <t>4326245</t>
  </si>
  <si>
    <t>12:19:10</t>
  </si>
  <si>
    <t>12:21:28</t>
  </si>
  <si>
    <t>5356378</t>
  </si>
  <si>
    <t>12:26:05</t>
  </si>
  <si>
    <t>12:28:18</t>
  </si>
  <si>
    <t>1302842</t>
  </si>
  <si>
    <t>12:31:44</t>
  </si>
  <si>
    <t>12:45:32</t>
  </si>
  <si>
    <t>2025194</t>
  </si>
  <si>
    <t>12:32:14</t>
  </si>
  <si>
    <t>6703754</t>
  </si>
  <si>
    <t>12:34:11</t>
  </si>
  <si>
    <t>12:35:01</t>
  </si>
  <si>
    <t>86965710</t>
  </si>
  <si>
    <t>12:36:14</t>
  </si>
  <si>
    <t>12:40:41</t>
  </si>
  <si>
    <t>9797571</t>
  </si>
  <si>
    <t>12:43:22</t>
  </si>
  <si>
    <t>12:49:22</t>
  </si>
  <si>
    <t>34628061</t>
  </si>
  <si>
    <t>12:46:10</t>
  </si>
  <si>
    <t>12:48:55</t>
  </si>
  <si>
    <t>6716140</t>
  </si>
  <si>
    <t>12:49:42</t>
  </si>
  <si>
    <t>12:58:52</t>
  </si>
  <si>
    <t>9709339</t>
  </si>
  <si>
    <t>12:52:10</t>
  </si>
  <si>
    <t>13:03:21</t>
  </si>
  <si>
    <t>1331802</t>
  </si>
  <si>
    <t>12:54:17</t>
  </si>
  <si>
    <t>12:59:14</t>
  </si>
  <si>
    <t>12:57:03</t>
  </si>
  <si>
    <t>13:10:08</t>
  </si>
  <si>
    <t>12:59:52</t>
  </si>
  <si>
    <t>13:00:55</t>
  </si>
  <si>
    <t>4824250</t>
  </si>
  <si>
    <t>13:07:15</t>
  </si>
  <si>
    <t>13:18:21</t>
  </si>
  <si>
    <t>3931914</t>
  </si>
  <si>
    <t>13:12:55</t>
  </si>
  <si>
    <t>13:18:30</t>
  </si>
  <si>
    <t>79698655</t>
  </si>
  <si>
    <t>13:14:38</t>
  </si>
  <si>
    <t>13:23:10</t>
  </si>
  <si>
    <t>5387521845</t>
  </si>
  <si>
    <t>13:26:24</t>
  </si>
  <si>
    <t>13:28:07</t>
  </si>
  <si>
    <t>1927908</t>
  </si>
  <si>
    <t>13:32:55</t>
  </si>
  <si>
    <t>13:44:26</t>
  </si>
  <si>
    <t>7975900</t>
  </si>
  <si>
    <t>13:34:47</t>
  </si>
  <si>
    <t>13:45:20</t>
  </si>
  <si>
    <t>1731500345</t>
  </si>
  <si>
    <t>13:39:36</t>
  </si>
  <si>
    <t>13:53:04</t>
  </si>
  <si>
    <t>5926011</t>
  </si>
  <si>
    <t>13:44:40</t>
  </si>
  <si>
    <t>13:57:39</t>
  </si>
  <si>
    <t>13:51:28</t>
  </si>
  <si>
    <t>14:08:06</t>
  </si>
  <si>
    <t>53370610</t>
  </si>
  <si>
    <t>13:52:39</t>
  </si>
  <si>
    <t>13:55:07</t>
  </si>
  <si>
    <t>8060169</t>
  </si>
  <si>
    <t>13:53:24</t>
  </si>
  <si>
    <t>13:59:38</t>
  </si>
  <si>
    <t>9147613</t>
  </si>
  <si>
    <t>13:54:31</t>
  </si>
  <si>
    <t>13:56:30</t>
  </si>
  <si>
    <t>13:57:33</t>
  </si>
  <si>
    <t>14:05:36</t>
  </si>
  <si>
    <t>3537655</t>
  </si>
  <si>
    <t>13:59:20</t>
  </si>
  <si>
    <t>14:00:12</t>
  </si>
  <si>
    <t>96302157</t>
  </si>
  <si>
    <t>14:10:21</t>
  </si>
  <si>
    <t>14:19:43</t>
  </si>
  <si>
    <t>1809111</t>
  </si>
  <si>
    <t>14:13:47</t>
  </si>
  <si>
    <t>8493652</t>
  </si>
  <si>
    <t>14:17:48</t>
  </si>
  <si>
    <t>14:29:22</t>
  </si>
  <si>
    <t>1026326</t>
  </si>
  <si>
    <t>14:20:12</t>
  </si>
  <si>
    <t>14:24:40</t>
  </si>
  <si>
    <t>1475165</t>
  </si>
  <si>
    <t>14:26:51</t>
  </si>
  <si>
    <t>14:36:20</t>
  </si>
  <si>
    <t>14:29:01</t>
  </si>
  <si>
    <t>9861652</t>
  </si>
  <si>
    <t>14:31:29</t>
  </si>
  <si>
    <t>14:41:35</t>
  </si>
  <si>
    <t>5446203</t>
  </si>
  <si>
    <t>14:35:53</t>
  </si>
  <si>
    <t>7762020</t>
  </si>
  <si>
    <t>14:40:42</t>
  </si>
  <si>
    <t>14:44:39</t>
  </si>
  <si>
    <t>4045129075</t>
  </si>
  <si>
    <t>14:43:08</t>
  </si>
  <si>
    <t>14:50:20</t>
  </si>
  <si>
    <t>96736796</t>
  </si>
  <si>
    <t>14:45:57</t>
  </si>
  <si>
    <t>14:59:02</t>
  </si>
  <si>
    <t>1035023</t>
  </si>
  <si>
    <t>14:50:14</t>
  </si>
  <si>
    <t>15:02:58</t>
  </si>
  <si>
    <t>14:57:07</t>
  </si>
  <si>
    <t>14:57:17</t>
  </si>
  <si>
    <t>15:04:52</t>
  </si>
  <si>
    <t>czas trwania</t>
  </si>
  <si>
    <t>czas w minutach</t>
  </si>
  <si>
    <t>czas w sekundach</t>
  </si>
  <si>
    <t>kwota stacjonarny</t>
  </si>
  <si>
    <t>ilość stacjonarny</t>
  </si>
  <si>
    <t>ilość komórkowy</t>
  </si>
  <si>
    <t>ilość zagraniczny</t>
  </si>
  <si>
    <t>lacznie przegadanych minut</t>
  </si>
  <si>
    <t>przegadane na komorkowym</t>
  </si>
  <si>
    <t>przegadane na stacjonarnym</t>
  </si>
  <si>
    <t>i za to jest abonament 50</t>
  </si>
  <si>
    <t>stacjonarny lacznie</t>
  </si>
  <si>
    <t>komorkowy lacznie</t>
  </si>
  <si>
    <t>dodatkowo platne stacjonarne</t>
  </si>
  <si>
    <t>dodatkowo platne komorkowe</t>
  </si>
  <si>
    <t>kwota komorka</t>
  </si>
  <si>
    <t>kwota zagranica</t>
  </si>
  <si>
    <t>liczba polaczen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</si>
</sst>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0" fontId="0" fillId="2" borderId="0" xfId="0" applyNumberFormat="1" applyFill="1"/>
    <xf numFmtId="0" fontId="1" fillId="3" borderId="0" xfId="0" applyFont="1" applyFill="1"/>
    <xf numFmtId="0" fontId="1" fillId="3" borderId="0" xfId="0" applyNumberFormat="1" applyFont="1" applyFill="1"/>
    <xf numFmtId="0" fontId="0" fillId="3" borderId="0" xfId="0" applyFill="1"/>
  </cellXfs>
  <cellStyles count="1">
    <cellStyle name="Normalny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9" formatCode="dd/mm/yyyy"/>
    </dxf>
    <dxf>
      <numFmt numFmtId="30" formatCode="@"/>
    </dxf>
    <dxf>
      <numFmt numFmtId="19" formatCode="dd/mm/yyyy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[zad5.xlsx]5_2!Tabela przestawna2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Ilości wykonanych</a:t>
            </a:r>
            <a:r>
              <a:rPr lang="pl-PL" baseline="0"/>
              <a:t> połączeń przez telefony stacjonarne i komórkowe w okresie</a:t>
            </a:r>
          </a:p>
          <a:p>
            <a:pPr>
              <a:defRPr/>
            </a:pPr>
            <a:r>
              <a:rPr lang="pl-PL" baseline="0"/>
              <a:t>03/07/2017 - 31/07/2017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'5_2'!$L$5:$L$6</c:f>
              <c:strCache>
                <c:ptCount val="1"/>
                <c:pt idx="0">
                  <c:v>komórkowy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'5_2'!$K$7:$K$28</c:f>
              <c:strCache>
                <c:ptCount val="21"/>
                <c:pt idx="0">
                  <c:v>03/07/2017</c:v>
                </c:pt>
                <c:pt idx="1">
                  <c:v>04/07/2017</c:v>
                </c:pt>
                <c:pt idx="2">
                  <c:v>05/07/2017</c:v>
                </c:pt>
                <c:pt idx="3">
                  <c:v>06/07/2017</c:v>
                </c:pt>
                <c:pt idx="4">
                  <c:v>07/07/2017</c:v>
                </c:pt>
                <c:pt idx="5">
                  <c:v>10/07/2017</c:v>
                </c:pt>
                <c:pt idx="6">
                  <c:v>11/07/2017</c:v>
                </c:pt>
                <c:pt idx="7">
                  <c:v>12/07/2017</c:v>
                </c:pt>
                <c:pt idx="8">
                  <c:v>13/07/2017</c:v>
                </c:pt>
                <c:pt idx="9">
                  <c:v>14/07/2017</c:v>
                </c:pt>
                <c:pt idx="10">
                  <c:v>17/07/2017</c:v>
                </c:pt>
                <c:pt idx="11">
                  <c:v>18/07/2017</c:v>
                </c:pt>
                <c:pt idx="12">
                  <c:v>19/07/2017</c:v>
                </c:pt>
                <c:pt idx="13">
                  <c:v>20/07/2017</c:v>
                </c:pt>
                <c:pt idx="14">
                  <c:v>21/07/2017</c:v>
                </c:pt>
                <c:pt idx="15">
                  <c:v>24/07/2017</c:v>
                </c:pt>
                <c:pt idx="16">
                  <c:v>25/07/2017</c:v>
                </c:pt>
                <c:pt idx="17">
                  <c:v>26/07/2017</c:v>
                </c:pt>
                <c:pt idx="18">
                  <c:v>27/07/2017</c:v>
                </c:pt>
                <c:pt idx="19">
                  <c:v>28/07/2017</c:v>
                </c:pt>
                <c:pt idx="20">
                  <c:v>31/07/2017</c:v>
                </c:pt>
              </c:strCache>
            </c:strRef>
          </c:cat>
          <c:val>
            <c:numRef>
              <c:f>'5_2'!$L$7:$L$28</c:f>
              <c:numCache>
                <c:formatCode>General</c:formatCode>
                <c:ptCount val="21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D-41BB-8CF2-4A811FBD3295}"/>
            </c:ext>
          </c:extLst>
        </c:ser>
        <c:ser>
          <c:idx val="1"/>
          <c:order val="1"/>
          <c:tx>
            <c:strRef>
              <c:f>'5_2'!$M$5:$M$6</c:f>
              <c:strCache>
                <c:ptCount val="1"/>
                <c:pt idx="0">
                  <c:v>stacjonarny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'5_2'!$K$7:$K$28</c:f>
              <c:strCache>
                <c:ptCount val="21"/>
                <c:pt idx="0">
                  <c:v>03/07/2017</c:v>
                </c:pt>
                <c:pt idx="1">
                  <c:v>04/07/2017</c:v>
                </c:pt>
                <c:pt idx="2">
                  <c:v>05/07/2017</c:v>
                </c:pt>
                <c:pt idx="3">
                  <c:v>06/07/2017</c:v>
                </c:pt>
                <c:pt idx="4">
                  <c:v>07/07/2017</c:v>
                </c:pt>
                <c:pt idx="5">
                  <c:v>10/07/2017</c:v>
                </c:pt>
                <c:pt idx="6">
                  <c:v>11/07/2017</c:v>
                </c:pt>
                <c:pt idx="7">
                  <c:v>12/07/2017</c:v>
                </c:pt>
                <c:pt idx="8">
                  <c:v>13/07/2017</c:v>
                </c:pt>
                <c:pt idx="9">
                  <c:v>14/07/2017</c:v>
                </c:pt>
                <c:pt idx="10">
                  <c:v>17/07/2017</c:v>
                </c:pt>
                <c:pt idx="11">
                  <c:v>18/07/2017</c:v>
                </c:pt>
                <c:pt idx="12">
                  <c:v>19/07/2017</c:v>
                </c:pt>
                <c:pt idx="13">
                  <c:v>20/07/2017</c:v>
                </c:pt>
                <c:pt idx="14">
                  <c:v>21/07/2017</c:v>
                </c:pt>
                <c:pt idx="15">
                  <c:v>24/07/2017</c:v>
                </c:pt>
                <c:pt idx="16">
                  <c:v>25/07/2017</c:v>
                </c:pt>
                <c:pt idx="17">
                  <c:v>26/07/2017</c:v>
                </c:pt>
                <c:pt idx="18">
                  <c:v>27/07/2017</c:v>
                </c:pt>
                <c:pt idx="19">
                  <c:v>28/07/2017</c:v>
                </c:pt>
                <c:pt idx="20">
                  <c:v>31/07/2017</c:v>
                </c:pt>
              </c:strCache>
            </c:strRef>
          </c:cat>
          <c:val>
            <c:numRef>
              <c:f>'5_2'!$M$7:$M$28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D-41BB-8CF2-4A811FBD329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04751"/>
        <c:axId val="567468639"/>
      </c:barChart>
      <c:catAx>
        <c:axId val="54210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468639"/>
        <c:crosses val="autoZero"/>
        <c:auto val="1"/>
        <c:lblAlgn val="ctr"/>
        <c:lblOffset val="100"/>
        <c:noMultiLvlLbl val="0"/>
      </c:catAx>
      <c:valAx>
        <c:axId val="5674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połączeń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210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76FF66-6DC5-4B9A-B69D-E686453B2593}">
  <sheetPr/>
  <sheetViews>
    <sheetView zoomScale="1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7599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51C9394-0510-27B8-F1CF-F3A7B9FC0F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9" refreshedDate="44994.57049351852" createdVersion="8" refreshedVersion="8" minRefreshableVersion="3" recordCount="2148" xr:uid="{64B47E0E-43D8-41EC-A3FB-FD5A3401FFC5}">
  <cacheSource type="worksheet">
    <worksheetSource name="telefony3"/>
  </cacheSource>
  <cacheFields count="8">
    <cacheField name="nr" numFmtId="0">
      <sharedItems containsSemiMixedTypes="0" containsString="0" containsNumber="1" containsInteger="1" minValue="1003402" maxValue="9967523741" count="1834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</sharedItems>
    </cacheField>
    <cacheField name="data" numFmtId="14">
      <sharedItems containsSemiMixedTypes="0" containsNonDate="0" containsDate="1" containsString="0" minDate="2017-07-03T00:00:00" maxDate="2017-08-01T00:00:00" count="21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</sharedItems>
    </cacheField>
    <cacheField name="rozpoczecie" numFmtId="164">
      <sharedItems containsSemiMixedTypes="0" containsNonDate="0" containsDate="1" containsString="0" minDate="1899-12-30T08:00:19" maxDate="1899-12-30T15:06:44" count="2065">
        <d v="1899-12-30T08:04:54"/>
        <d v="1899-12-30T08:10:08"/>
        <d v="1899-12-30T08:10:13"/>
        <d v="1899-12-30T08:14:49"/>
        <d v="1899-12-30T08:15:21"/>
        <d v="1899-12-30T08:18:16"/>
        <d v="1899-12-30T08:22:17"/>
        <d v="1899-12-30T08:28:39"/>
        <d v="1899-12-30T08:34:25"/>
        <d v="1899-12-30T08:40:58"/>
        <d v="1899-12-30T08:48:31"/>
        <d v="1899-12-30T08:50:48"/>
        <d v="1899-12-30T08:53:03"/>
        <d v="1899-12-30T09:00:14"/>
        <d v="1899-12-30T09:03:10"/>
        <d v="1899-12-30T09:07:01"/>
        <d v="1899-12-30T09:08:59"/>
        <d v="1899-12-30T09:17:18"/>
        <d v="1899-12-30T09:24:13"/>
        <d v="1899-12-30T09:29:50"/>
        <d v="1899-12-30T09:34:13"/>
        <d v="1899-12-30T09:36:31"/>
        <d v="1899-12-30T09:43:34"/>
        <d v="1899-12-30T09:50:07"/>
        <d v="1899-12-30T09:57:42"/>
        <d v="1899-12-30T09:59:13"/>
        <d v="1899-12-30T10:01:23"/>
        <d v="1899-12-30T10:05:56"/>
        <d v="1899-12-30T10:11:15"/>
        <d v="1899-12-30T10:16:34"/>
        <d v="1899-12-30T10:19:45"/>
        <d v="1899-12-30T10:20:37"/>
        <d v="1899-12-30T10:27:45"/>
        <d v="1899-12-30T10:31:04"/>
        <d v="1899-12-30T10:38:07"/>
        <d v="1899-12-30T10:44:49"/>
        <d v="1899-12-30T10:47:13"/>
        <d v="1899-12-30T10:51:54"/>
        <d v="1899-12-30T10:55:07"/>
        <d v="1899-12-30T10:56:46"/>
        <d v="1899-12-30T11:04:35"/>
        <d v="1899-12-30T11:04:38"/>
        <d v="1899-12-30T11:05:38"/>
        <d v="1899-12-30T11:13:26"/>
        <d v="1899-12-30T11:18:36"/>
        <d v="1899-12-30T11:25:13"/>
        <d v="1899-12-30T11:32:20"/>
        <d v="1899-12-30T11:32:59"/>
        <d v="1899-12-30T11:34:52"/>
        <d v="1899-12-30T11:38:15"/>
        <d v="1899-12-30T11:46:23"/>
        <d v="1899-12-30T11:49:42"/>
        <d v="1899-12-30T11:58:01"/>
        <d v="1899-12-30T12:01:17"/>
        <d v="1899-12-30T12:07:55"/>
        <d v="1899-12-30T12:13:07"/>
        <d v="1899-12-30T12:18:11"/>
        <d v="1899-12-30T12:25:20"/>
        <d v="1899-12-30T12:31:56"/>
        <d v="1899-12-30T12:35:12"/>
        <d v="1899-12-30T12:37:15"/>
        <d v="1899-12-30T12:43:24"/>
        <d v="1899-12-30T12:50:12"/>
        <d v="1899-12-30T12:50:14"/>
        <d v="1899-12-30T12:51:39"/>
        <d v="1899-12-30T12:57:50"/>
        <d v="1899-12-30T13:01:38"/>
        <d v="1899-12-30T13:09:49"/>
        <d v="1899-12-30T13:16:05"/>
        <d v="1899-12-30T13:20:18"/>
        <d v="1899-12-30T13:22:24"/>
        <d v="1899-12-30T13:23:34"/>
        <d v="1899-12-30T13:24:48"/>
        <d v="1899-12-30T13:32:57"/>
        <d v="1899-12-30T13:34:24"/>
        <d v="1899-12-30T13:37:56"/>
        <d v="1899-12-30T13:42:50"/>
        <d v="1899-12-30T13:43:20"/>
        <d v="1899-12-30T13:50:03"/>
        <d v="1899-12-30T13:54:36"/>
        <d v="1899-12-30T13:57:58"/>
        <d v="1899-12-30T14:01:10"/>
        <d v="1899-12-30T14:05:16"/>
        <d v="1899-12-30T14:09:58"/>
        <d v="1899-12-30T14:14:16"/>
        <d v="1899-12-30T14:19:50"/>
        <d v="1899-12-30T14:26:50"/>
        <d v="1899-12-30T14:28:31"/>
        <d v="1899-12-30T14:34:51"/>
        <d v="1899-12-30T14:41:54"/>
        <d v="1899-12-30T14:44:23"/>
        <d v="1899-12-30T14:44:52"/>
        <d v="1899-12-30T14:45:56"/>
        <d v="1899-12-30T14:47:24"/>
        <d v="1899-12-30T14:49:27"/>
        <d v="1899-12-30T14:55:19"/>
        <d v="1899-12-30T15:02:06"/>
        <d v="1899-12-30T08:04:29"/>
        <d v="1899-12-30T08:08:48"/>
        <d v="1899-12-30T08:16:53"/>
        <d v="1899-12-30T08:25:02"/>
        <d v="1899-12-30T08:29:22"/>
        <d v="1899-12-30T08:33:25"/>
        <d v="1899-12-30T08:36:15"/>
        <d v="1899-12-30T08:38:12"/>
        <d v="1899-12-30T08:45:06"/>
        <d v="1899-12-30T08:53:00"/>
        <d v="1899-12-30T08:57:01"/>
        <d v="1899-12-30T09:00:51"/>
        <d v="1899-12-30T09:03:53"/>
        <d v="1899-12-30T09:08:32"/>
        <d v="1899-12-30T09:09:55"/>
        <d v="1899-12-30T09:16:16"/>
        <d v="1899-12-30T09:18:12"/>
        <d v="1899-12-30T09:24:38"/>
        <d v="1899-12-30T09:31:03"/>
        <d v="1899-12-30T09:34:16"/>
        <d v="1899-12-30T09:35:37"/>
        <d v="1899-12-30T09:37:55"/>
        <d v="1899-12-30T09:43:06"/>
        <d v="1899-12-30T09:44:51"/>
        <d v="1899-12-30T09:46:37"/>
        <d v="1899-12-30T09:47:28"/>
        <d v="1899-12-30T09:51:48"/>
        <d v="1899-12-30T09:51:53"/>
        <d v="1899-12-30T09:57:45"/>
        <d v="1899-12-30T10:03:32"/>
        <d v="1899-12-30T10:08:24"/>
        <d v="1899-12-30T10:13:19"/>
        <d v="1899-12-30T10:18:22"/>
        <d v="1899-12-30T10:22:46"/>
        <d v="1899-12-30T10:29:53"/>
        <d v="1899-12-30T10:34:35"/>
        <d v="1899-12-30T10:35:53"/>
        <d v="1899-12-30T10:40:19"/>
        <d v="1899-12-30T10:41:30"/>
        <d v="1899-12-30T10:48:55"/>
        <d v="1899-12-30T10:56:35"/>
        <d v="1899-12-30T11:03:10"/>
        <d v="1899-12-30T11:08:30"/>
        <d v="1899-12-30T11:14:48"/>
        <d v="1899-12-30T11:20:07"/>
        <d v="1899-12-30T11:23:20"/>
        <d v="1899-12-30T11:30:44"/>
        <d v="1899-12-30T11:30:53"/>
        <d v="1899-12-30T11:30:58"/>
        <d v="1899-12-30T11:32:02"/>
        <d v="1899-12-30T11:33:56"/>
        <d v="1899-12-30T11:35:42"/>
        <d v="1899-12-30T11:42:46"/>
        <d v="1899-12-30T11:45:18"/>
        <d v="1899-12-30T11:51:48"/>
        <d v="1899-12-30T11:59:47"/>
        <d v="1899-12-30T12:00:55"/>
        <d v="1899-12-30T12:08:34"/>
        <d v="1899-12-30T12:15:30"/>
        <d v="1899-12-30T12:20:54"/>
        <d v="1899-12-30T12:28:12"/>
        <d v="1899-12-30T12:33:10"/>
        <d v="1899-12-30T12:35:21"/>
        <d v="1899-12-30T12:43:25"/>
        <d v="1899-12-30T12:49:54"/>
        <d v="1899-12-30T12:53:59"/>
        <d v="1899-12-30T12:59:35"/>
        <d v="1899-12-30T13:03:18"/>
        <d v="1899-12-30T13:05:32"/>
        <d v="1899-12-30T13:10:42"/>
        <d v="1899-12-30T13:13:50"/>
        <d v="1899-12-30T13:19:44"/>
        <d v="1899-12-30T13:25:02"/>
        <d v="1899-12-30T13:31:58"/>
        <d v="1899-12-30T13:39:10"/>
        <d v="1899-12-30T13:43:45"/>
        <d v="1899-12-30T13:45:48"/>
        <d v="1899-12-30T13:53:12"/>
        <d v="1899-12-30T13:57:10"/>
        <d v="1899-12-30T14:00:02"/>
        <d v="1899-12-30T14:00:38"/>
        <d v="1899-12-30T14:01:43"/>
        <d v="1899-12-30T14:09:52"/>
        <d v="1899-12-30T14:15:44"/>
        <d v="1899-12-30T14:20:39"/>
        <d v="1899-12-30T14:23:56"/>
        <d v="1899-12-30T14:31:20"/>
        <d v="1899-12-30T14:33:34"/>
        <d v="1899-12-30T14:40:22"/>
        <d v="1899-12-30T14:41:05"/>
        <d v="1899-12-30T14:44:19"/>
        <d v="1899-12-30T14:50:50"/>
        <d v="1899-12-30T14:56:44"/>
        <d v="1899-12-30T14:58:18"/>
        <d v="1899-12-30T15:03:42"/>
        <d v="1899-12-30T08:03:03"/>
        <d v="1899-12-30T08:11:02"/>
        <d v="1899-12-30T08:19:08"/>
        <d v="1899-12-30T08:19:13"/>
        <d v="1899-12-30T08:22:37"/>
        <d v="1899-12-30T08:22:47"/>
        <d v="1899-12-30T08:26:10"/>
        <d v="1899-12-30T08:32:16"/>
        <d v="1899-12-30T08:35:57"/>
        <d v="1899-12-30T08:42:10"/>
        <d v="1899-12-30T08:49:21"/>
        <d v="1899-12-30T08:52:55"/>
        <d v="1899-12-30T08:58:00"/>
        <d v="1899-12-30T09:03:03"/>
        <d v="1899-12-30T09:09:48"/>
        <d v="1899-12-30T09:12:02"/>
        <d v="1899-12-30T09:16:19"/>
        <d v="1899-12-30T09:21:16"/>
        <d v="1899-12-30T09:23:15"/>
        <d v="1899-12-30T09:30:09"/>
        <d v="1899-12-30T09:37:04"/>
        <d v="1899-12-30T09:43:27"/>
        <d v="1899-12-30T09:48:56"/>
        <d v="1899-12-30T09:56:04"/>
        <d v="1899-12-30T10:01:12"/>
        <d v="1899-12-30T10:02:36"/>
        <d v="1899-12-30T10:06:57"/>
        <d v="1899-12-30T10:07:14"/>
        <d v="1899-12-30T10:07:43"/>
        <d v="1899-12-30T10:09:19"/>
        <d v="1899-12-30T10:09:57"/>
        <d v="1899-12-30T10:15:28"/>
        <d v="1899-12-30T10:20:25"/>
        <d v="1899-12-30T10:22:35"/>
        <d v="1899-12-30T10:28:15"/>
        <d v="1899-12-30T10:32:08"/>
        <d v="1899-12-30T10:35:44"/>
        <d v="1899-12-30T10:39:07"/>
        <d v="1899-12-30T10:39:53"/>
        <d v="1899-12-30T10:47:28"/>
        <d v="1899-12-30T10:54:25"/>
        <d v="1899-12-30T10:56:09"/>
        <d v="1899-12-30T10:59:53"/>
        <d v="1899-12-30T11:02:52"/>
        <d v="1899-12-30T11:09:02"/>
        <d v="1899-12-30T11:13:13"/>
        <d v="1899-12-30T11:17:40"/>
        <d v="1899-12-30T11:21:04"/>
        <d v="1899-12-30T11:23:01"/>
        <d v="1899-12-30T11:26:39"/>
        <d v="1899-12-30T11:30:48"/>
        <d v="1899-12-30T11:33:21"/>
        <d v="1899-12-30T11:39:11"/>
        <d v="1899-12-30T11:41:33"/>
        <d v="1899-12-30T11:43:47"/>
        <d v="1899-12-30T11:47:45"/>
        <d v="1899-12-30T11:50:27"/>
        <d v="1899-12-30T11:53:50"/>
        <d v="1899-12-30T11:54:11"/>
        <d v="1899-12-30T12:01:56"/>
        <d v="1899-12-30T12:02:35"/>
        <d v="1899-12-30T12:04:09"/>
        <d v="1899-12-30T12:06:35"/>
        <d v="1899-12-30T12:14:47"/>
        <d v="1899-12-30T12:20:00"/>
        <d v="1899-12-30T12:26:19"/>
        <d v="1899-12-30T12:27:08"/>
        <d v="1899-12-30T12:34:51"/>
        <d v="1899-12-30T12:36:02"/>
        <d v="1899-12-30T12:37:33"/>
        <d v="1899-12-30T12:40:29"/>
        <d v="1899-12-30T12:46:34"/>
        <d v="1899-12-30T12:48:34"/>
        <d v="1899-12-30T12:51:57"/>
        <d v="1899-12-30T12:55:27"/>
        <d v="1899-12-30T13:00:24"/>
        <d v="1899-12-30T13:06:23"/>
        <d v="1899-12-30T13:09:15"/>
        <d v="1899-12-30T13:09:57"/>
        <d v="1899-12-30T13:09:59"/>
        <d v="1899-12-30T13:14:24"/>
        <d v="1899-12-30T13:15:50"/>
        <d v="1899-12-30T13:15:53"/>
        <d v="1899-12-30T13:24:12"/>
        <d v="1899-12-30T13:27:56"/>
        <d v="1899-12-30T13:31:36"/>
        <d v="1899-12-30T13:34:35"/>
        <d v="1899-12-30T13:36:32"/>
        <d v="1899-12-30T13:43:34"/>
        <d v="1899-12-30T13:49:17"/>
        <d v="1899-12-30T13:53:15"/>
        <d v="1899-12-30T13:53:25"/>
        <d v="1899-12-30T13:53:47"/>
        <d v="1899-12-30T13:59:10"/>
        <d v="1899-12-30T14:07:09"/>
        <d v="1899-12-30T14:13:39"/>
        <d v="1899-12-30T14:17:38"/>
        <d v="1899-12-30T14:19:57"/>
        <d v="1899-12-30T14:21:10"/>
        <d v="1899-12-30T14:21:27"/>
        <d v="1899-12-30T14:25:01"/>
        <d v="1899-12-30T14:29:28"/>
        <d v="1899-12-30T14:29:52"/>
        <d v="1899-12-30T14:33:31"/>
        <d v="1899-12-30T14:37:21"/>
        <d v="1899-12-30T14:42:01"/>
        <d v="1899-12-30T14:44:36"/>
        <d v="1899-12-30T14:52:11"/>
        <d v="1899-12-30T14:53:29"/>
        <d v="1899-12-30T14:54:10"/>
        <d v="1899-12-30T14:56:25"/>
        <d v="1899-12-30T14:58:37"/>
        <d v="1899-12-30T15:01:17"/>
        <d v="1899-12-30T08:03:12"/>
        <d v="1899-12-30T08:06:56"/>
        <d v="1899-12-30T08:14:38"/>
        <d v="1899-12-30T08:19:48"/>
        <d v="1899-12-30T08:26:21"/>
        <d v="1899-12-30T08:31:39"/>
        <d v="1899-12-30T08:39:48"/>
        <d v="1899-12-30T08:47:18"/>
        <d v="1899-12-30T08:47:40"/>
        <d v="1899-12-30T08:54:08"/>
        <d v="1899-12-30T08:57:36"/>
        <d v="1899-12-30T09:04:19"/>
        <d v="1899-12-30T09:05:57"/>
        <d v="1899-12-30T09:09:27"/>
        <d v="1899-12-30T09:13:12"/>
        <d v="1899-12-30T09:18:49"/>
        <d v="1899-12-30T09:21:02"/>
        <d v="1899-12-30T09:28:19"/>
        <d v="1899-12-30T09:30:26"/>
        <d v="1899-12-30T09:35:22"/>
        <d v="1899-12-30T09:39:41"/>
        <d v="1899-12-30T09:44:03"/>
        <d v="1899-12-30T09:45:18"/>
        <d v="1899-12-30T09:52:27"/>
        <d v="1899-12-30T09:54:43"/>
        <d v="1899-12-30T09:55:28"/>
        <d v="1899-12-30T09:59:36"/>
        <d v="1899-12-30T10:00:15"/>
        <d v="1899-12-30T10:05:28"/>
        <d v="1899-12-30T10:06:53"/>
        <d v="1899-12-30T10:11:45"/>
        <d v="1899-12-30T10:17:29"/>
        <d v="1899-12-30T10:18:03"/>
        <d v="1899-12-30T10:19:44"/>
        <d v="1899-12-30T10:23:02"/>
        <d v="1899-12-30T10:27:42"/>
        <d v="1899-12-30T10:34:31"/>
        <d v="1899-12-30T10:36:29"/>
        <d v="1899-12-30T10:38:39"/>
        <d v="1899-12-30T10:40:07"/>
        <d v="1899-12-30T10:46:09"/>
        <d v="1899-12-30T10:52:03"/>
        <d v="1899-12-30T10:53:47"/>
        <d v="1899-12-30T11:00:08"/>
        <d v="1899-12-30T11:00:17"/>
        <d v="1899-12-30T11:04:24"/>
        <d v="1899-12-30T11:07:03"/>
        <d v="1899-12-30T11:07:17"/>
        <d v="1899-12-30T11:14:57"/>
        <d v="1899-12-30T11:22:30"/>
        <d v="1899-12-30T11:29:16"/>
        <d v="1899-12-30T11:31:12"/>
        <d v="1899-12-30T11:38:05"/>
        <d v="1899-12-30T11:39:55"/>
        <d v="1899-12-30T11:43:44"/>
        <d v="1899-12-30T11:49:00"/>
        <d v="1899-12-30T11:50:58"/>
        <d v="1899-12-30T11:51:11"/>
        <d v="1899-12-30T11:51:55"/>
        <d v="1899-12-30T11:58:43"/>
        <d v="1899-12-30T12:04:56"/>
        <d v="1899-12-30T12:10:05"/>
        <d v="1899-12-30T12:17:09"/>
        <d v="1899-12-30T12:20:55"/>
        <d v="1899-12-30T12:22:25"/>
        <d v="1899-12-30T12:26:46"/>
        <d v="1899-12-30T12:39:51"/>
        <d v="1899-12-30T12:41:37"/>
        <d v="1899-12-30T12:43:00"/>
        <d v="1899-12-30T12:45:08"/>
        <d v="1899-12-30T12:48:23"/>
        <d v="1899-12-30T12:54:40"/>
        <d v="1899-12-30T12:58:39"/>
        <d v="1899-12-30T12:58:47"/>
        <d v="1899-12-30T13:00:35"/>
        <d v="1899-12-30T13:07:35"/>
        <d v="1899-12-30T13:13:40"/>
        <d v="1899-12-30T13:21:24"/>
        <d v="1899-12-30T13:25:58"/>
        <d v="1899-12-30T13:26:09"/>
        <d v="1899-12-30T13:28:11"/>
        <d v="1899-12-30T13:36:04"/>
        <d v="1899-12-30T13:37:02"/>
        <d v="1899-12-30T13:43:10"/>
        <d v="1899-12-30T13:46:33"/>
        <d v="1899-12-30T13:49:15"/>
        <d v="1899-12-30T13:49:20"/>
        <d v="1899-12-30T13:51:25"/>
        <d v="1899-12-30T13:59:09"/>
        <d v="1899-12-30T14:02:21"/>
        <d v="1899-12-30T14:08:01"/>
        <d v="1899-12-30T14:12:14"/>
        <d v="1899-12-30T14:19:12"/>
        <d v="1899-12-30T14:26:07"/>
        <d v="1899-12-30T14:27:34"/>
        <d v="1899-12-30T14:35:09"/>
        <d v="1899-12-30T14:40:53"/>
        <d v="1899-12-30T14:44:09"/>
        <d v="1899-12-30T14:50:57"/>
        <d v="1899-12-30T14:58:14"/>
        <d v="1899-12-30T14:58:31"/>
        <d v="1899-12-30T14:59:53"/>
        <d v="1899-12-30T15:01:39"/>
        <d v="1899-12-30T08:04:57"/>
        <d v="1899-12-30T08:10:56"/>
        <d v="1899-12-30T08:13:45"/>
        <d v="1899-12-30T08:16:18"/>
        <d v="1899-12-30T08:21:49"/>
        <d v="1899-12-30T08:25:53"/>
        <d v="1899-12-30T08:34:04"/>
        <d v="1899-12-30T08:38:37"/>
        <d v="1899-12-30T08:39:24"/>
        <d v="1899-12-30T08:41:39"/>
        <d v="1899-12-30T08:42:15"/>
        <d v="1899-12-30T08:46:49"/>
        <d v="1899-12-30T08:51:09"/>
        <d v="1899-12-30T08:52:45"/>
        <d v="1899-12-30T08:54:25"/>
        <d v="1899-12-30T08:55:58"/>
        <d v="1899-12-30T08:59:13"/>
        <d v="1899-12-30T09:02:31"/>
        <d v="1899-12-30T09:04:02"/>
        <d v="1899-12-30T09:07:11"/>
        <d v="1899-12-30T09:12:21"/>
        <d v="1899-12-30T09:20:29"/>
        <d v="1899-12-30T09:22:55"/>
        <d v="1899-12-30T09:24:26"/>
        <d v="1899-12-30T09:32:08"/>
        <d v="1899-12-30T09:40:05"/>
        <d v="1899-12-30T09:41:44"/>
        <d v="1899-12-30T09:43:42"/>
        <d v="1899-12-30T09:50:46"/>
        <d v="1899-12-30T09:50:54"/>
        <d v="1899-12-30T09:53:59"/>
        <d v="1899-12-30T09:54:09"/>
        <d v="1899-12-30T10:00:12"/>
        <d v="1899-12-30T10:02:21"/>
        <d v="1899-12-30T10:04:40"/>
        <d v="1899-12-30T10:12:51"/>
        <d v="1899-12-30T10:19:26"/>
        <d v="1899-12-30T10:21:19"/>
        <d v="1899-12-30T10:23:43"/>
        <d v="1899-12-30T10:30:02"/>
        <d v="1899-12-30T10:36:15"/>
        <d v="1899-12-30T10:41:26"/>
        <d v="1899-12-30T10:44:46"/>
        <d v="1899-12-30T10:46:57"/>
        <d v="1899-12-30T10:49:19"/>
        <d v="1899-12-30T10:54:00"/>
        <d v="1899-12-30T11:01:41"/>
        <d v="1899-12-30T11:02:08"/>
        <d v="1899-12-30T11:07:33"/>
        <d v="1899-12-30T11:15:14"/>
        <d v="1899-12-30T11:18:38"/>
        <d v="1899-12-30T11:20:55"/>
        <d v="1899-12-30T11:22:42"/>
        <d v="1899-12-30T11:24:53"/>
        <d v="1899-12-30T11:29:32"/>
        <d v="1899-12-30T11:36:41"/>
        <d v="1899-12-30T11:41:16"/>
        <d v="1899-12-30T11:48:34"/>
        <d v="1899-12-30T11:55:14"/>
        <d v="1899-12-30T12:03:21"/>
        <d v="1899-12-30T12:07:11"/>
        <d v="1899-12-30T12:12:43"/>
        <d v="1899-12-30T12:18:03"/>
        <d v="1899-12-30T12:25:07"/>
        <d v="1899-12-30T12:27:07"/>
        <d v="1899-12-30T12:33:57"/>
        <d v="1899-12-30T12:35:47"/>
        <d v="1899-12-30T12:38:45"/>
        <d v="1899-12-30T12:42:04"/>
        <d v="1899-12-30T12:42:41"/>
        <d v="1899-12-30T12:42:45"/>
        <d v="1899-12-30T12:49:48"/>
        <d v="1899-12-30T12:55:30"/>
        <d v="1899-12-30T13:02:00"/>
        <d v="1899-12-30T13:02:35"/>
        <d v="1899-12-30T13:02:58"/>
        <d v="1899-12-30T13:03:04"/>
        <d v="1899-12-30T13:08:26"/>
        <d v="1899-12-30T13:09:58"/>
        <d v="1899-12-30T13:17:14"/>
        <d v="1899-12-30T13:19:40"/>
        <d v="1899-12-30T13:26:41"/>
        <d v="1899-12-30T13:31:24"/>
        <d v="1899-12-30T13:37:51"/>
        <d v="1899-12-30T13:42:09"/>
        <d v="1899-12-30T13:48:20"/>
        <d v="1899-12-30T13:51:52"/>
        <d v="1899-12-30T13:54:05"/>
        <d v="1899-12-30T14:02:11"/>
        <d v="1899-12-30T14:02:31"/>
        <d v="1899-12-30T14:07:11"/>
        <d v="1899-12-30T14:19:17"/>
        <d v="1899-12-30T14:24:43"/>
        <d v="1899-12-30T14:29:30"/>
        <d v="1899-12-30T14:34:55"/>
        <d v="1899-12-30T14:37:24"/>
        <d v="1899-12-30T14:44:20"/>
        <d v="1899-12-30T14:46:26"/>
        <d v="1899-12-30T14:51:23"/>
        <d v="1899-12-30T14:57:13"/>
        <d v="1899-12-30T15:00:32"/>
        <d v="1899-12-30T08:06:08"/>
        <d v="1899-12-30T08:09:50"/>
        <d v="1899-12-30T08:14:06"/>
        <d v="1899-12-30T08:14:51"/>
        <d v="1899-12-30T08:21:04"/>
        <d v="1899-12-30T08:27:36"/>
        <d v="1899-12-30T08:30:58"/>
        <d v="1899-12-30T08:34:57"/>
        <d v="1899-12-30T08:42:28"/>
        <d v="1899-12-30T08:49:58"/>
        <d v="1899-12-30T08:51:18"/>
        <d v="1899-12-30T08:53:01"/>
        <d v="1899-12-30T08:53:46"/>
        <d v="1899-12-30T08:55:47"/>
        <d v="1899-12-30T09:03:34"/>
        <d v="1899-12-30T09:06:12"/>
        <d v="1899-12-30T09:07:47"/>
        <d v="1899-12-30T09:12:20"/>
        <d v="1899-12-30T09:17:30"/>
        <d v="1899-12-30T09:20:45"/>
        <d v="1899-12-30T09:24:23"/>
        <d v="1899-12-30T09:26:02"/>
        <d v="1899-12-30T09:33:45"/>
        <d v="1899-12-30T09:39:49"/>
        <d v="1899-12-30T09:45:32"/>
        <d v="1899-12-30T09:50:22"/>
        <d v="1899-12-30T09:56:29"/>
        <d v="1899-12-30T09:58:22"/>
        <d v="1899-12-30T10:00:59"/>
        <d v="1899-12-30T10:02:50"/>
        <d v="1899-12-30T10:04:50"/>
        <d v="1899-12-30T10:10:31"/>
        <d v="1899-12-30T10:18:05"/>
        <d v="1899-12-30T10:26:03"/>
        <d v="1899-12-30T10:33:03"/>
        <d v="1899-12-30T10:36:38"/>
        <d v="1899-12-30T10:41:51"/>
        <d v="1899-12-30T10:42:08"/>
        <d v="1899-12-30T10:42:50"/>
        <d v="1899-12-30T10:49:32"/>
        <d v="1899-12-30T10:57:33"/>
        <d v="1899-12-30T11:03:58"/>
        <d v="1899-12-30T11:11:00"/>
        <d v="1899-12-30T11:11:45"/>
        <d v="1899-12-30T11:16:11"/>
        <d v="1899-12-30T11:23:28"/>
        <d v="1899-12-30T11:24:31"/>
        <d v="1899-12-30T11:31:03"/>
        <d v="1899-12-30T11:37:56"/>
        <d v="1899-12-30T11:42:58"/>
        <d v="1899-12-30T11:46:24"/>
        <d v="1899-12-30T11:52:38"/>
        <d v="1899-12-30T11:55:19"/>
        <d v="1899-12-30T12:09:09"/>
        <d v="1899-12-30T12:14:33"/>
        <d v="1899-12-30T12:15:42"/>
        <d v="1899-12-30T12:16:05"/>
        <d v="1899-12-30T12:16:40"/>
        <d v="1899-12-30T12:19:08"/>
        <d v="1899-12-30T12:23:05"/>
        <d v="1899-12-30T12:30:35"/>
        <d v="1899-12-30T12:30:44"/>
        <d v="1899-12-30T12:32:28"/>
        <d v="1899-12-30T12:34:27"/>
        <d v="1899-12-30T12:40:52"/>
        <d v="1899-12-30T12:46:09"/>
        <d v="1899-12-30T12:47:24"/>
        <d v="1899-12-30T12:55:21"/>
        <d v="1899-12-30T13:00:27"/>
        <d v="1899-12-30T13:01:49"/>
        <d v="1899-12-30T13:03:50"/>
        <d v="1899-12-30T13:07:34"/>
        <d v="1899-12-30T13:12:40"/>
        <d v="1899-12-30T13:15:33"/>
        <d v="1899-12-30T13:21:22"/>
        <d v="1899-12-30T13:23:59"/>
        <d v="1899-12-30T13:24:27"/>
        <d v="1899-12-30T13:29:47"/>
        <d v="1899-12-30T13:36:19"/>
        <d v="1899-12-30T13:40:31"/>
        <d v="1899-12-30T13:48:48"/>
        <d v="1899-12-30T13:55:46"/>
        <d v="1899-12-30T13:57:56"/>
        <d v="1899-12-30T13:58:52"/>
        <d v="1899-12-30T14:00:16"/>
        <d v="1899-12-30T14:03:29"/>
        <d v="1899-12-30T14:04:57"/>
        <d v="1899-12-30T14:07:50"/>
        <d v="1899-12-30T14:08:19"/>
        <d v="1899-12-30T14:09:16"/>
        <d v="1899-12-30T14:13:36"/>
        <d v="1899-12-30T14:19:15"/>
        <d v="1899-12-30T14:24:36"/>
        <d v="1899-12-30T14:31:27"/>
        <d v="1899-12-30T14:32:20"/>
        <d v="1899-12-30T14:40:25"/>
        <d v="1899-12-30T14:48:28"/>
        <d v="1899-12-30T14:55:55"/>
        <d v="1899-12-30T15:03:16"/>
        <d v="1899-12-30T08:02:20"/>
        <d v="1899-12-30T08:05:22"/>
        <d v="1899-12-30T08:09:42"/>
        <d v="1899-12-30T08:13:59"/>
        <d v="1899-12-30T08:20:49"/>
        <d v="1899-12-30T08:25:56"/>
        <d v="1899-12-30T08:32:17"/>
        <d v="1899-12-30T08:37:56"/>
        <d v="1899-12-30T08:41:20"/>
        <d v="1899-12-30T08:44:05"/>
        <d v="1899-12-30T08:51:48"/>
        <d v="1899-12-30T08:58:43"/>
        <d v="1899-12-30T09:02:39"/>
        <d v="1899-12-30T09:02:49"/>
        <d v="1899-12-30T09:10:34"/>
        <d v="1899-12-30T09:14:32"/>
        <d v="1899-12-30T09:18:41"/>
        <d v="1899-12-30T09:24:28"/>
        <d v="1899-12-30T09:25:21"/>
        <d v="1899-12-30T09:31:06"/>
        <d v="1899-12-30T09:33:22"/>
        <d v="1899-12-30T09:41:28"/>
        <d v="1899-12-30T09:47:12"/>
        <d v="1899-12-30T09:53:51"/>
        <d v="1899-12-30T09:56:37"/>
        <d v="1899-12-30T10:00:00"/>
        <d v="1899-12-30T10:03:52"/>
        <d v="1899-12-30T10:10:20"/>
        <d v="1899-12-30T10:16:35"/>
        <d v="1899-12-30T10:19:08"/>
        <d v="1899-12-30T10:26:58"/>
        <d v="1899-12-30T10:33:48"/>
        <d v="1899-12-30T10:39:06"/>
        <d v="1899-12-30T10:43:04"/>
        <d v="1899-12-30T10:44:25"/>
        <d v="1899-12-30T10:50:16"/>
        <d v="1899-12-30T10:54:51"/>
        <d v="1899-12-30T11:00:35"/>
        <d v="1899-12-30T11:08:21"/>
        <d v="1899-12-30T11:13:02"/>
        <d v="1899-12-30T11:15:58"/>
        <d v="1899-12-30T11:19:35"/>
        <d v="1899-12-30T11:27:27"/>
        <d v="1899-12-30T11:31:17"/>
        <d v="1899-12-30T11:38:34"/>
        <d v="1899-12-30T11:45:31"/>
        <d v="1899-12-30T11:46:07"/>
        <d v="1899-12-30T11:51:21"/>
        <d v="1899-12-30T11:59:16"/>
        <d v="1899-12-30T12:04:42"/>
        <d v="1899-12-30T12:05:25"/>
        <d v="1899-12-30T12:12:29"/>
        <d v="1899-12-30T12:18:28"/>
        <d v="1899-12-30T12:26:42"/>
        <d v="1899-12-30T12:34:33"/>
        <d v="1899-12-30T12:37:20"/>
        <d v="1899-12-30T12:45:34"/>
        <d v="1899-12-30T12:48:59"/>
        <d v="1899-12-30T12:56:27"/>
        <d v="1899-12-30T12:56:53"/>
        <d v="1899-12-30T12:56:55"/>
        <d v="1899-12-30T13:03:29"/>
        <d v="1899-12-30T13:03:49"/>
        <d v="1899-12-30T13:09:05"/>
        <d v="1899-12-30T13:13:01"/>
        <d v="1899-12-30T13:17:24"/>
        <d v="1899-12-30T13:18:05"/>
        <d v="1899-12-30T13:34:28"/>
        <d v="1899-12-30T13:39:57"/>
        <d v="1899-12-30T13:43:28"/>
        <d v="1899-12-30T13:49:21"/>
        <d v="1899-12-30T13:54:20"/>
        <d v="1899-12-30T13:58:38"/>
        <d v="1899-12-30T14:04:39"/>
        <d v="1899-12-30T14:05:27"/>
        <d v="1899-12-30T14:08:07"/>
        <d v="1899-12-30T14:09:39"/>
        <d v="1899-12-30T14:09:45"/>
        <d v="1899-12-30T14:14:56"/>
        <d v="1899-12-30T14:18:09"/>
        <d v="1899-12-30T14:24:32"/>
        <d v="1899-12-30T14:25:07"/>
        <d v="1899-12-30T14:28:37"/>
        <d v="1899-12-30T14:34:23"/>
        <d v="1899-12-30T14:40:59"/>
        <d v="1899-12-30T14:47:58"/>
        <d v="1899-12-30T14:53:46"/>
        <d v="1899-12-30T15:00:19"/>
        <d v="1899-12-30T08:03:23"/>
        <d v="1899-12-30T08:05:31"/>
        <d v="1899-12-30T08:12:16"/>
        <d v="1899-12-30T08:18:55"/>
        <d v="1899-12-30T08:20:00"/>
        <d v="1899-12-30T08:25:40"/>
        <d v="1899-12-30T08:33:10"/>
        <d v="1899-12-30T08:39:16"/>
        <d v="1899-12-30T08:45:53"/>
        <d v="1899-12-30T08:49:44"/>
        <d v="1899-12-30T09:00:04"/>
        <d v="1899-12-30T09:01:40"/>
        <d v="1899-12-30T09:02:05"/>
        <d v="1899-12-30T09:06:15"/>
        <d v="1899-12-30T09:07:52"/>
        <d v="1899-12-30T09:11:25"/>
        <d v="1899-12-30T09:11:46"/>
        <d v="1899-12-30T09:18:15"/>
        <d v="1899-12-30T09:21:09"/>
        <d v="1899-12-30T09:24:34"/>
        <d v="1899-12-30T09:31:49"/>
        <d v="1899-12-30T09:39:34"/>
        <d v="1899-12-30T09:47:51"/>
        <d v="1899-12-30T09:48:42"/>
        <d v="1899-12-30T09:51:32"/>
        <d v="1899-12-30T09:53:33"/>
        <d v="1899-12-30T09:56:22"/>
        <d v="1899-12-30T10:02:41"/>
        <d v="1899-12-30T10:10:08"/>
        <d v="1899-12-30T10:14:10"/>
        <d v="1899-12-30T10:15:50"/>
        <d v="1899-12-30T10:19:48"/>
        <d v="1899-12-30T10:24:42"/>
        <d v="1899-12-30T10:29:32"/>
        <d v="1899-12-30T10:35:43"/>
        <d v="1899-12-30T10:43:09"/>
        <d v="1899-12-30T10:45:15"/>
        <d v="1899-12-30T10:45:22"/>
        <d v="1899-12-30T10:48:09"/>
        <d v="1899-12-30T10:55:16"/>
        <d v="1899-12-30T10:57:42"/>
        <d v="1899-12-30T11:05:32"/>
        <d v="1899-12-30T11:11:57"/>
        <d v="1899-12-30T11:14:56"/>
        <d v="1899-12-30T11:21:58"/>
        <d v="1899-12-30T11:28:36"/>
        <d v="1899-12-30T11:34:49"/>
        <d v="1899-12-30T11:43:07"/>
        <d v="1899-12-30T11:46:30"/>
        <d v="1899-12-30T11:53:33"/>
        <d v="1899-12-30T12:00:22"/>
        <d v="1899-12-30T12:01:02"/>
        <d v="1899-12-30T12:08:36"/>
        <d v="1899-12-30T12:12:40"/>
        <d v="1899-12-30T12:14:02"/>
        <d v="1899-12-30T12:22:19"/>
        <d v="1899-12-30T12:22:29"/>
        <d v="1899-12-30T12:28:56"/>
        <d v="1899-12-30T12:31:17"/>
        <d v="1899-12-30T12:33:06"/>
        <d v="1899-12-30T12:33:44"/>
        <d v="1899-12-30T12:38:09"/>
        <d v="1899-12-30T12:40:49"/>
        <d v="1899-12-30T12:45:01"/>
        <d v="1899-12-30T12:51:58"/>
        <d v="1899-12-30T12:54:42"/>
        <d v="1899-12-30T12:55:07"/>
        <d v="1899-12-30T12:55:47"/>
        <d v="1899-12-30T13:03:14"/>
        <d v="1899-12-30T13:07:32"/>
        <d v="1899-12-30T13:09:30"/>
        <d v="1899-12-30T13:13:42"/>
        <d v="1899-12-30T13:20:09"/>
        <d v="1899-12-30T13:22:20"/>
        <d v="1899-12-30T13:24:31"/>
        <d v="1899-12-30T13:25:04"/>
        <d v="1899-12-30T13:27:28"/>
        <d v="1899-12-30T13:32:08"/>
        <d v="1899-12-30T13:33:44"/>
        <d v="1899-12-30T13:34:00"/>
        <d v="1899-12-30T13:39:38"/>
        <d v="1899-12-30T13:40:08"/>
        <d v="1899-12-30T13:44:08"/>
        <d v="1899-12-30T13:47:13"/>
        <d v="1899-12-30T13:52:44"/>
        <d v="1899-12-30T13:55:59"/>
        <d v="1899-12-30T13:59:02"/>
        <d v="1899-12-30T14:03:44"/>
        <d v="1899-12-30T14:08:18"/>
        <d v="1899-12-30T14:14:42"/>
        <d v="1899-12-30T14:22:11"/>
        <d v="1899-12-30T14:22:58"/>
        <d v="1899-12-30T14:24:57"/>
        <d v="1899-12-30T14:31:37"/>
        <d v="1899-12-30T14:38:49"/>
        <d v="1899-12-30T14:46:06"/>
        <d v="1899-12-30T14:53:55"/>
        <d v="1899-12-30T14:58:10"/>
        <d v="1899-12-30T14:59:16"/>
        <d v="1899-12-30T15:01:40"/>
        <d v="1899-12-30T08:06:54"/>
        <d v="1899-12-30T08:13:19"/>
        <d v="1899-12-30T08:21:36"/>
        <d v="1899-12-30T08:28:29"/>
        <d v="1899-12-30T08:36:45"/>
        <d v="1899-12-30T08:41:21"/>
        <d v="1899-12-30T08:43:19"/>
        <d v="1899-12-30T08:45:41"/>
        <d v="1899-12-30T08:46:51"/>
        <d v="1899-12-30T08:48:33"/>
        <d v="1899-12-30T08:53:52"/>
        <d v="1899-12-30T08:57:37"/>
        <d v="1899-12-30T09:02:13"/>
        <d v="1899-12-30T09:03:35"/>
        <d v="1899-12-30T09:05:47"/>
        <d v="1899-12-30T09:07:28"/>
        <d v="1899-12-30T09:14:07"/>
        <d v="1899-12-30T09:21:07"/>
        <d v="1899-12-30T09:24:24"/>
        <d v="1899-12-30T09:32:00"/>
        <d v="1899-12-30T09:35:50"/>
        <d v="1899-12-30T09:43:46"/>
        <d v="1899-12-30T09:45:20"/>
        <d v="1899-12-30T09:52:33"/>
        <d v="1899-12-30T09:52:53"/>
        <d v="1899-12-30T10:00:54"/>
        <d v="1899-12-30T10:04:30"/>
        <d v="1899-12-30T10:06:07"/>
        <d v="1899-12-30T10:10:50"/>
        <d v="1899-12-30T10:17:59"/>
        <d v="1899-12-30T10:23:29"/>
        <d v="1899-12-30T10:30:28"/>
        <d v="1899-12-30T10:33:24"/>
        <d v="1899-12-30T10:37:37"/>
        <d v="1899-12-30T10:44:09"/>
        <d v="1899-12-30T10:49:54"/>
        <d v="1899-12-30T10:55:03"/>
        <d v="1899-12-30T10:57:50"/>
        <d v="1899-12-30T11:01:57"/>
        <d v="1899-12-30T11:08:48"/>
        <d v="1899-12-30T11:10:46"/>
        <d v="1899-12-30T11:18:14"/>
        <d v="1899-12-30T11:18:44"/>
        <d v="1899-12-30T11:21:26"/>
        <d v="1899-12-30T11:29:37"/>
        <d v="1899-12-30T11:42:31"/>
        <d v="1899-12-30T11:47:13"/>
        <d v="1899-12-30T11:49:41"/>
        <d v="1899-12-30T11:52:42"/>
        <d v="1899-12-30T12:00:52"/>
        <d v="1899-12-30T12:02:30"/>
        <d v="1899-12-30T12:09:44"/>
        <d v="1899-12-30T12:10:33"/>
        <d v="1899-12-30T12:15:17"/>
        <d v="1899-12-30T12:17:38"/>
        <d v="1899-12-30T12:23:17"/>
        <d v="1899-12-30T12:24:37"/>
        <d v="1899-12-30T12:28:36"/>
        <d v="1899-12-30T12:33:26"/>
        <d v="1899-12-30T12:33:53"/>
        <d v="1899-12-30T12:38:26"/>
        <d v="1899-12-30T12:41:51"/>
        <d v="1899-12-30T12:43:53"/>
        <d v="1899-12-30T12:50:11"/>
        <d v="1899-12-30T12:58:10"/>
        <d v="1899-12-30T13:02:32"/>
        <d v="1899-12-30T13:07:56"/>
        <d v="1899-12-30T13:09:13"/>
        <d v="1899-12-30T13:16:33"/>
        <d v="1899-12-30T13:19:50"/>
        <d v="1899-12-30T13:20:01"/>
        <d v="1899-12-30T13:25:18"/>
        <d v="1899-12-30T13:31:45"/>
        <d v="1899-12-30T13:34:46"/>
        <d v="1899-12-30T13:41:35"/>
        <d v="1899-12-30T13:44:56"/>
        <d v="1899-12-30T13:45:34"/>
        <d v="1899-12-30T13:50:08"/>
        <d v="1899-12-30T13:56:10"/>
        <d v="1899-12-30T14:04:29"/>
        <d v="1899-12-30T14:12:11"/>
        <d v="1899-12-30T14:13:26"/>
        <d v="1899-12-30T14:15:54"/>
        <d v="1899-12-30T14:20:20"/>
        <d v="1899-12-30T14:24:07"/>
        <d v="1899-12-30T14:28:29"/>
        <d v="1899-12-30T14:35:08"/>
        <d v="1899-12-30T14:43:23"/>
        <d v="1899-12-30T14:47:15"/>
        <d v="1899-12-30T14:48:17"/>
        <d v="1899-12-30T14:53:28"/>
        <d v="1899-12-30T14:55:22"/>
        <d v="1899-12-30T15:03:36"/>
        <d v="1899-12-30T08:04:41"/>
        <d v="1899-12-30T08:05:10"/>
        <d v="1899-12-30T08:06:45"/>
        <d v="1899-12-30T08:10:30"/>
        <d v="1899-12-30T08:13:23"/>
        <d v="1899-12-30T08:15:49"/>
        <d v="1899-12-30T08:17:13"/>
        <d v="1899-12-30T08:27:54"/>
        <d v="1899-12-30T08:31:10"/>
        <d v="1899-12-30T08:39:13"/>
        <d v="1899-12-30T08:41:28"/>
        <d v="1899-12-30T08:45:50"/>
        <d v="1899-12-30T08:51:41"/>
        <d v="1899-12-30T08:54:32"/>
        <d v="1899-12-30T08:59:43"/>
        <d v="1899-12-30T09:00:06"/>
        <d v="1899-12-30T09:06:22"/>
        <d v="1899-12-30T09:13:39"/>
        <d v="1899-12-30T09:15:26"/>
        <d v="1899-12-30T09:20:46"/>
        <d v="1899-12-30T09:28:54"/>
        <d v="1899-12-30T09:36:15"/>
        <d v="1899-12-30T09:40:52"/>
        <d v="1899-12-30T09:45:09"/>
        <d v="1899-12-30T09:50:08"/>
        <d v="1899-12-30T09:51:23"/>
        <d v="1899-12-30T09:59:04"/>
        <d v="1899-12-30T09:59:17"/>
        <d v="1899-12-30T10:01:39"/>
        <d v="1899-12-30T10:08:14"/>
        <d v="1899-12-30T10:13:13"/>
        <d v="1899-12-30T10:20:52"/>
        <d v="1899-12-30T10:24:25"/>
        <d v="1899-12-30T10:26:39"/>
        <d v="1899-12-30T10:32:58"/>
        <d v="1899-12-30T10:34:28"/>
        <d v="1899-12-30T10:34:39"/>
        <d v="1899-12-30T10:37:51"/>
        <d v="1899-12-30T10:40:56"/>
        <d v="1899-12-30T10:41:21"/>
        <d v="1899-12-30T10:42:09"/>
        <d v="1899-12-30T10:44:58"/>
        <d v="1899-12-30T10:46:48"/>
        <d v="1899-12-30T10:51:22"/>
        <d v="1899-12-30T10:57:37"/>
        <d v="1899-12-30T11:01:24"/>
        <d v="1899-12-30T11:07:12"/>
        <d v="1899-12-30T11:10:52"/>
        <d v="1899-12-30T11:16:38"/>
        <d v="1899-12-30T11:17:13"/>
        <d v="1899-12-30T11:22:58"/>
        <d v="1899-12-30T11:25:22"/>
        <d v="1899-12-30T11:28:19"/>
        <d v="1899-12-30T11:28:41"/>
        <d v="1899-12-30T11:33:12"/>
        <d v="1899-12-30T11:37:17"/>
        <d v="1899-12-30T11:39:33"/>
        <d v="1899-12-30T11:43:11"/>
        <d v="1899-12-30T11:49:57"/>
        <d v="1899-12-30T11:54:12"/>
        <d v="1899-12-30T12:01:49"/>
        <d v="1899-12-30T12:05:27"/>
        <d v="1899-12-30T12:11:42"/>
        <d v="1899-12-30T12:16:59"/>
        <d v="1899-12-30T12:23:42"/>
        <d v="1899-12-30T12:29:37"/>
        <d v="1899-12-30T12:34:57"/>
        <d v="1899-12-30T12:42:32"/>
        <d v="1899-12-30T12:46:37"/>
        <d v="1899-12-30T12:47:04"/>
        <d v="1899-12-30T12:53:52"/>
        <d v="1899-12-30T12:54:16"/>
        <d v="1899-12-30T12:56:18"/>
        <d v="1899-12-30T12:59:18"/>
        <d v="1899-12-30T13:03:35"/>
        <d v="1899-12-30T13:04:47"/>
        <d v="1899-12-30T13:06:29"/>
        <d v="1899-12-30T13:14:14"/>
        <d v="1899-12-30T13:18:49"/>
        <d v="1899-12-30T13:20:50"/>
        <d v="1899-12-30T13:28:26"/>
        <d v="1899-12-30T13:35:46"/>
        <d v="1899-12-30T13:43:39"/>
        <d v="1899-12-30T13:44:35"/>
        <d v="1899-12-30T13:47:18"/>
        <d v="1899-12-30T13:52:28"/>
        <d v="1899-12-30T13:58:34"/>
        <d v="1899-12-30T14:06:52"/>
        <d v="1899-12-30T14:09:01"/>
        <d v="1899-12-30T14:13:42"/>
        <d v="1899-12-30T14:16:20"/>
        <d v="1899-12-30T14:21:20"/>
        <d v="1899-12-30T14:24:17"/>
        <d v="1899-12-30T14:26:57"/>
        <d v="1899-12-30T14:35:10"/>
        <d v="1899-12-30T14:40:55"/>
        <d v="1899-12-30T14:46:16"/>
        <d v="1899-12-30T14:54:24"/>
        <d v="1899-12-30T15:00:15"/>
        <d v="1899-12-30T08:05:19"/>
        <d v="1899-12-30T08:10:40"/>
        <d v="1899-12-30T08:12:58"/>
        <d v="1899-12-30T08:19:31"/>
        <d v="1899-12-30T08:22:05"/>
        <d v="1899-12-30T08:27:41"/>
        <d v="1899-12-30T08:32:12"/>
        <d v="1899-12-30T08:37:15"/>
        <d v="1899-12-30T08:40:03"/>
        <d v="1899-12-30T08:41:24"/>
        <d v="1899-12-30T08:43:47"/>
        <d v="1899-12-30T08:51:46"/>
        <d v="1899-12-30T08:54:53"/>
        <d v="1899-12-30T09:01:50"/>
        <d v="1899-12-30T09:09:46"/>
        <d v="1899-12-30T09:16:10"/>
        <d v="1899-12-30T09:18:04"/>
        <d v="1899-12-30T09:21:29"/>
        <d v="1899-12-30T09:23:05"/>
        <d v="1899-12-30T09:28:37"/>
        <d v="1899-12-30T09:29:03"/>
        <d v="1899-12-30T09:35:28"/>
        <d v="1899-12-30T09:37:30"/>
        <d v="1899-12-30T09:44:17"/>
        <d v="1899-12-30T09:46:22"/>
        <d v="1899-12-30T09:51:16"/>
        <d v="1899-12-30T09:54:03"/>
        <d v="1899-12-30T09:54:58"/>
        <d v="1899-12-30T09:58:39"/>
        <d v="1899-12-30T10:00:43"/>
        <d v="1899-12-30T10:03:21"/>
        <d v="1899-12-30T10:10:22"/>
        <d v="1899-12-30T10:14:22"/>
        <d v="1899-12-30T10:18:58"/>
        <d v="1899-12-30T10:20:27"/>
        <d v="1899-12-30T10:24:36"/>
        <d v="1899-12-30T10:27:04"/>
        <d v="1899-12-30T10:27:24"/>
        <d v="1899-12-30T10:35:05"/>
        <d v="1899-12-30T10:39:40"/>
        <d v="1899-12-30T10:42:23"/>
        <d v="1899-12-30T10:49:46"/>
        <d v="1899-12-30T10:56:59"/>
        <d v="1899-12-30T11:04:04"/>
        <d v="1899-12-30T11:09:20"/>
        <d v="1899-12-30T11:11:50"/>
        <d v="1899-12-30T11:12:39"/>
        <d v="1899-12-30T11:15:56"/>
        <d v="1899-12-30T11:21:09"/>
        <d v="1899-12-30T11:25:30"/>
        <d v="1899-12-30T11:26:58"/>
        <d v="1899-12-30T11:27:05"/>
        <d v="1899-12-30T11:32:55"/>
        <d v="1899-12-30T11:36:44"/>
        <d v="1899-12-30T11:37:24"/>
        <d v="1899-12-30T11:38:53"/>
        <d v="1899-12-30T11:39:01"/>
        <d v="1899-12-30T11:43:12"/>
        <d v="1899-12-30T11:50:49"/>
        <d v="1899-12-30T11:55:05"/>
        <d v="1899-12-30T11:56:33"/>
        <d v="1899-12-30T12:04:06"/>
        <d v="1899-12-30T12:11:04"/>
        <d v="1899-12-30T12:18:19"/>
        <d v="1899-12-30T12:21:09"/>
        <d v="1899-12-30T12:27:17"/>
        <d v="1899-12-30T12:35:26"/>
        <d v="1899-12-30T12:36:00"/>
        <d v="1899-12-30T12:36:07"/>
        <d v="1899-12-30T12:37:37"/>
        <d v="1899-12-30T12:38:59"/>
        <d v="1899-12-30T12:40:09"/>
        <d v="1899-12-30T12:45:22"/>
        <d v="1899-12-30T12:45:43"/>
        <d v="1899-12-30T12:46:41"/>
        <d v="1899-12-30T12:58:18"/>
        <d v="1899-12-30T13:04:44"/>
        <d v="1899-12-30T13:06:50"/>
        <d v="1899-12-30T13:10:40"/>
        <d v="1899-12-30T13:18:34"/>
        <d v="1899-12-30T13:19:29"/>
        <d v="1899-12-30T13:27:36"/>
        <d v="1899-12-30T13:33:04"/>
        <d v="1899-12-30T13:33:46"/>
        <d v="1899-12-30T13:39:16"/>
        <d v="1899-12-30T13:41:21"/>
        <d v="1899-12-30T13:43:15"/>
        <d v="1899-12-30T13:47:31"/>
        <d v="1899-12-30T13:55:21"/>
        <d v="1899-12-30T14:03:03"/>
        <d v="1899-12-30T14:09:40"/>
        <d v="1899-12-30T14:16:23"/>
        <d v="1899-12-30T14:17:56"/>
        <d v="1899-12-30T14:18:37"/>
        <d v="1899-12-30T14:18:58"/>
        <d v="1899-12-30T14:24:22"/>
        <d v="1899-12-30T14:25:12"/>
        <d v="1899-12-30T14:27:07"/>
        <d v="1899-12-30T14:31:08"/>
        <d v="1899-12-30T14:35:17"/>
        <d v="1899-12-30T14:42:10"/>
        <d v="1899-12-30T14:45:13"/>
        <d v="1899-12-30T14:51:59"/>
        <d v="1899-12-30T14:57:01"/>
        <d v="1899-12-30T15:02:16"/>
        <d v="1899-12-30T08:00:19"/>
        <d v="1899-12-30T08:03:35"/>
        <d v="1899-12-30T08:11:32"/>
        <d v="1899-12-30T08:18:03"/>
        <d v="1899-12-30T08:25:06"/>
        <d v="1899-12-30T08:30:12"/>
        <d v="1899-12-30T08:34:21"/>
        <d v="1899-12-30T08:40:35"/>
        <d v="1899-12-30T08:44:28"/>
        <d v="1899-12-30T08:51:54"/>
        <d v="1899-12-30T08:55:23"/>
        <d v="1899-12-30T09:03:17"/>
        <d v="1899-12-30T09:07:27"/>
        <d v="1899-12-30T09:13:43"/>
        <d v="1899-12-30T09:14:38"/>
        <d v="1899-12-30T09:22:57"/>
        <d v="1899-12-30T09:29:33"/>
        <d v="1899-12-30T09:35:29"/>
        <d v="1899-12-30T09:39:48"/>
        <d v="1899-12-30T09:40:44"/>
        <d v="1899-12-30T09:40:58"/>
        <d v="1899-12-30T09:45:57"/>
        <d v="1899-12-30T09:46:04"/>
        <d v="1899-12-30T09:50:02"/>
        <d v="1899-12-30T09:52:08"/>
        <d v="1899-12-30T09:56:53"/>
        <d v="1899-12-30T09:59:48"/>
        <d v="1899-12-30T10:06:27"/>
        <d v="1899-12-30T10:12:29"/>
        <d v="1899-12-30T10:19:02"/>
        <d v="1899-12-30T10:19:10"/>
        <d v="1899-12-30T10:19:34"/>
        <d v="1899-12-30T10:25:15"/>
        <d v="1899-12-30T10:27:03"/>
        <d v="1899-12-30T10:31:02"/>
        <d v="1899-12-30T10:34:03"/>
        <d v="1899-12-30T10:39:09"/>
        <d v="1899-12-30T10:44:19"/>
        <d v="1899-12-30T10:51:26"/>
        <d v="1899-12-30T10:54:01"/>
        <d v="1899-12-30T10:54:18"/>
        <d v="1899-12-30T10:57:48"/>
        <d v="1899-12-30T11:01:39"/>
        <d v="1899-12-30T11:04:14"/>
        <d v="1899-12-30T11:04:17"/>
        <d v="1899-12-30T11:10:40"/>
        <d v="1899-12-30T11:14:58"/>
        <d v="1899-12-30T11:17:52"/>
        <d v="1899-12-30T11:19:48"/>
        <d v="1899-12-30T11:22:29"/>
        <d v="1899-12-30T11:24:04"/>
        <d v="1899-12-30T11:24:05"/>
        <d v="1899-12-30T11:30:28"/>
        <d v="1899-12-30T11:36:39"/>
        <d v="1899-12-30T11:36:40"/>
        <d v="1899-12-30T11:41:30"/>
        <d v="1899-12-30T11:41:37"/>
        <d v="1899-12-30T11:44:09"/>
        <d v="1899-12-30T11:49:36"/>
        <d v="1899-12-30T11:52:18"/>
        <d v="1899-12-30T11:59:33"/>
        <d v="1899-12-30T12:05:32"/>
        <d v="1899-12-30T12:09:20"/>
        <d v="1899-12-30T12:14:06"/>
        <d v="1899-12-30T12:16:46"/>
        <d v="1899-12-30T12:23:15"/>
        <d v="1899-12-30T12:23:26"/>
        <d v="1899-12-30T12:29:41"/>
        <d v="1899-12-30T12:37:22"/>
        <d v="1899-12-30T12:43:34"/>
        <d v="1899-12-30T12:49:08"/>
        <d v="1899-12-30T12:54:09"/>
        <d v="1899-12-30T13:02:26"/>
        <d v="1899-12-30T13:07:29"/>
        <d v="1899-12-30T13:12:07"/>
        <d v="1899-12-30T13:12:34"/>
        <d v="1899-12-30T13:18:27"/>
        <d v="1899-12-30T13:21:18"/>
        <d v="1899-12-30T13:29:34"/>
        <d v="1899-12-30T13:36:41"/>
        <d v="1899-12-30T13:44:47"/>
        <d v="1899-12-30T13:52:55"/>
        <d v="1899-12-30T13:55:02"/>
        <d v="1899-12-30T14:02:45"/>
        <d v="1899-12-30T14:03:02"/>
        <d v="1899-12-30T14:08:46"/>
        <d v="1899-12-30T14:16:44"/>
        <d v="1899-12-30T14:23:29"/>
        <d v="1899-12-30T14:27:52"/>
        <d v="1899-12-30T14:30:06"/>
        <d v="1899-12-30T14:37:26"/>
        <d v="1899-12-30T14:43:40"/>
        <d v="1899-12-30T14:48:08"/>
        <d v="1899-12-30T14:55:27"/>
        <d v="1899-12-30T14:55:39"/>
        <d v="1899-12-30T15:00:49"/>
        <d v="1899-12-30T08:03:44"/>
        <d v="1899-12-30T08:08:00"/>
        <d v="1899-12-30T08:14:03"/>
        <d v="1899-12-30T08:19:45"/>
        <d v="1899-12-30T08:24:35"/>
        <d v="1899-12-30T08:28:23"/>
        <d v="1899-12-30T08:34:16"/>
        <d v="1899-12-30T08:36:02"/>
        <d v="1899-12-30T08:42:52"/>
        <d v="1899-12-30T08:51:10"/>
        <d v="1899-12-30T08:54:10"/>
        <d v="1899-12-30T08:59:47"/>
        <d v="1899-12-30T09:07:37"/>
        <d v="1899-12-30T09:08:03"/>
        <d v="1899-12-30T09:09:42"/>
        <d v="1899-12-30T09:14:35"/>
        <d v="1899-12-30T09:14:53"/>
        <d v="1899-12-30T09:19:12"/>
        <d v="1899-12-30T09:21:18"/>
        <d v="1899-12-30T09:21:24"/>
        <d v="1899-12-30T09:27:38"/>
        <d v="1899-12-30T09:30:21"/>
        <d v="1899-12-30T09:35:06"/>
        <d v="1899-12-30T09:35:25"/>
        <d v="1899-12-30T09:39:23"/>
        <d v="1899-12-30T09:46:42"/>
        <d v="1899-12-30T09:52:09"/>
        <d v="1899-12-30T09:54:23"/>
        <d v="1899-12-30T10:04:45"/>
        <d v="1899-12-30T10:07:12"/>
        <d v="1899-12-30T10:10:53"/>
        <d v="1899-12-30T10:14:39"/>
        <d v="1899-12-30T10:17:56"/>
        <d v="1899-12-30T10:21:48"/>
        <d v="1899-12-30T10:21:52"/>
        <d v="1899-12-30T10:24:28"/>
        <d v="1899-12-30T10:26:32"/>
        <d v="1899-12-30T10:29:47"/>
        <d v="1899-12-30T10:31:07"/>
        <d v="1899-12-30T10:38:00"/>
        <d v="1899-12-30T10:43:10"/>
        <d v="1899-12-30T10:51:03"/>
        <d v="1899-12-30T10:59:04"/>
        <d v="1899-12-30T11:10:16"/>
        <d v="1899-12-30T11:13:32"/>
        <d v="1899-12-30T11:21:06"/>
        <d v="1899-12-30T11:28:57"/>
        <d v="1899-12-30T11:36:42"/>
        <d v="1899-12-30T11:43:03"/>
        <d v="1899-12-30T11:45:02"/>
        <d v="1899-12-30T11:49:30"/>
        <d v="1899-12-30T11:54:36"/>
        <d v="1899-12-30T12:03:10"/>
        <d v="1899-12-30T12:10:48"/>
        <d v="1899-12-30T12:10:54"/>
        <d v="1899-12-30T12:19:05"/>
        <d v="1899-12-30T12:25:01"/>
        <d v="1899-12-30T12:32:57"/>
        <d v="1899-12-30T12:33:50"/>
        <d v="1899-12-30T12:39:50"/>
        <d v="1899-12-30T12:46:13"/>
        <d v="1899-12-30T12:50:59"/>
        <d v="1899-12-30T12:51:46"/>
        <d v="1899-12-30T12:58:21"/>
        <d v="1899-12-30T13:03:56"/>
        <d v="1899-12-30T13:11:57"/>
        <d v="1899-12-30T13:13:45"/>
        <d v="1899-12-30T13:14:31"/>
        <d v="1899-12-30T13:17:35"/>
        <d v="1899-12-30T13:25:12"/>
        <d v="1899-12-30T13:30:23"/>
        <d v="1899-12-30T13:38:18"/>
        <d v="1899-12-30T13:38:36"/>
        <d v="1899-12-30T13:41:15"/>
        <d v="1899-12-30T13:45:19"/>
        <d v="1899-12-30T13:48:22"/>
        <d v="1899-12-30T13:54:50"/>
        <d v="1899-12-30T13:56:14"/>
        <d v="1899-12-30T14:04:10"/>
        <d v="1899-12-30T14:06:42"/>
        <d v="1899-12-30T14:10:54"/>
        <d v="1899-12-30T14:19:06"/>
        <d v="1899-12-30T14:19:55"/>
        <d v="1899-12-30T14:19:58"/>
        <d v="1899-12-30T14:28:12"/>
        <d v="1899-12-30T14:33:00"/>
        <d v="1899-12-30T14:36:30"/>
        <d v="1899-12-30T14:39:34"/>
        <d v="1899-12-30T14:41:23"/>
        <d v="1899-12-30T14:47:44"/>
        <d v="1899-12-30T14:54:47"/>
        <d v="1899-12-30T14:56:57"/>
        <d v="1899-12-30T14:58:29"/>
        <d v="1899-12-30T15:06:44"/>
        <d v="1899-12-30T08:01:39"/>
        <d v="1899-12-30T08:09:47"/>
        <d v="1899-12-30T08:11:15"/>
        <d v="1899-12-30T08:14:57"/>
        <d v="1899-12-30T08:21:57"/>
        <d v="1899-12-30T08:28:46"/>
        <d v="1899-12-30T08:32:29"/>
        <d v="1899-12-30T08:36:53"/>
        <d v="1899-12-30T08:41:36"/>
        <d v="1899-12-30T08:45:13"/>
        <d v="1899-12-30T08:52:58"/>
        <d v="1899-12-30T09:02:17"/>
        <d v="1899-12-30T09:07:53"/>
        <d v="1899-12-30T09:12:53"/>
        <d v="1899-12-30T09:15:50"/>
        <d v="1899-12-30T09:22:24"/>
        <d v="1899-12-30T09:26:59"/>
        <d v="1899-12-30T09:28:02"/>
        <d v="1899-12-30T09:33:16"/>
        <d v="1899-12-30T09:34:39"/>
        <d v="1899-12-30T09:38:45"/>
        <d v="1899-12-30T09:46:13"/>
        <d v="1899-12-30T09:53:41"/>
        <d v="1899-12-30T09:54:19"/>
        <d v="1899-12-30T09:56:58"/>
        <d v="1899-12-30T10:00:09"/>
        <d v="1899-12-30T10:04:31"/>
        <d v="1899-12-30T10:12:30"/>
        <d v="1899-12-30T10:15:46"/>
        <d v="1899-12-30T10:21:41"/>
        <d v="1899-12-30T10:27:56"/>
        <d v="1899-12-30T10:36:03"/>
        <d v="1899-12-30T10:42:28"/>
        <d v="1899-12-30T10:48:34"/>
        <d v="1899-12-30T10:55:15"/>
        <d v="1899-12-30T10:59:27"/>
        <d v="1899-12-30T11:04:46"/>
        <d v="1899-12-30T11:05:39"/>
        <d v="1899-12-30T11:11:08"/>
        <d v="1899-12-30T11:18:19"/>
        <d v="1899-12-30T11:20:19"/>
        <d v="1899-12-30T11:24:27"/>
        <d v="1899-12-30T11:31:40"/>
        <d v="1899-12-30T11:35:14"/>
        <d v="1899-12-30T11:42:55"/>
        <d v="1899-12-30T11:45:49"/>
        <d v="1899-12-30T11:47:05"/>
        <d v="1899-12-30T11:53:05"/>
        <d v="1899-12-30T11:57:36"/>
        <d v="1899-12-30T12:04:18"/>
        <d v="1899-12-30T12:08:22"/>
        <d v="1899-12-30T12:11:55"/>
        <d v="1899-12-30T12:12:41"/>
        <d v="1899-12-30T12:14:49"/>
        <d v="1899-12-30T12:21:46"/>
        <d v="1899-12-30T12:21:47"/>
        <d v="1899-12-30T12:27:46"/>
        <d v="1899-12-30T12:32:03"/>
        <d v="1899-12-30T12:32:16"/>
        <d v="1899-12-30T12:34:16"/>
        <d v="1899-12-30T12:40:31"/>
        <d v="1899-12-30T12:44:24"/>
        <d v="1899-12-30T12:47:36"/>
        <d v="1899-12-30T12:55:01"/>
        <d v="1899-12-30T12:57:05"/>
        <d v="1899-12-30T13:04:05"/>
        <d v="1899-12-30T13:05:37"/>
        <d v="1899-12-30T13:11:14"/>
        <d v="1899-12-30T13:16:25"/>
        <d v="1899-12-30T13:18:52"/>
        <d v="1899-12-30T13:23:55"/>
        <d v="1899-12-30T13:29:00"/>
        <d v="1899-12-30T13:31:01"/>
        <d v="1899-12-30T13:34:08"/>
        <d v="1899-12-30T13:42:19"/>
        <d v="1899-12-30T13:48:15"/>
        <d v="1899-12-30T13:50:28"/>
        <d v="1899-12-30T13:52:03"/>
        <d v="1899-12-30T13:58:10"/>
        <d v="1899-12-30T13:59:56"/>
        <d v="1899-12-30T14:03:20"/>
        <d v="1899-12-30T14:10:22"/>
        <d v="1899-12-30T14:18:33"/>
        <d v="1899-12-30T14:19:35"/>
        <d v="1899-12-30T14:20:53"/>
        <d v="1899-12-30T14:24:42"/>
        <d v="1899-12-30T14:27:37"/>
        <d v="1899-12-30T14:28:00"/>
        <d v="1899-12-30T14:28:04"/>
        <d v="1899-12-30T14:33:59"/>
        <d v="1899-12-30T14:38:16"/>
        <d v="1899-12-30T14:43:01"/>
        <d v="1899-12-30T14:46:07"/>
        <d v="1899-12-30T14:46:27"/>
        <d v="1899-12-30T14:53:56"/>
        <d v="1899-12-30T15:00:21"/>
        <d v="1899-12-30T08:01:16"/>
        <d v="1899-12-30T08:02:36"/>
        <d v="1899-12-30T08:04:27"/>
        <d v="1899-12-30T08:11:52"/>
        <d v="1899-12-30T08:12:27"/>
        <d v="1899-12-30T08:17:46"/>
        <d v="1899-12-30T08:19:33"/>
        <d v="1899-12-30T08:20:20"/>
        <d v="1899-12-30T08:23:27"/>
        <d v="1899-12-30T08:24:03"/>
        <d v="1899-12-30T08:26:15"/>
        <d v="1899-12-30T08:29:47"/>
        <d v="1899-12-30T08:37:08"/>
        <d v="1899-12-30T08:40:38"/>
        <d v="1899-12-30T08:47:30"/>
        <d v="1899-12-30T08:54:43"/>
        <d v="1899-12-30T09:01:00"/>
        <d v="1899-12-30T09:05:38"/>
        <d v="1899-12-30T09:08:27"/>
        <d v="1899-12-30T09:19:25"/>
        <d v="1899-12-30T09:22:53"/>
        <d v="1899-12-30T09:28:22"/>
        <d v="1899-12-30T09:35:20"/>
        <d v="1899-12-30T09:42:40"/>
        <d v="1899-12-30T09:42:42"/>
        <d v="1899-12-30T09:43:17"/>
        <d v="1899-12-30T09:46:00"/>
        <d v="1899-12-30T09:57:31"/>
        <d v="1899-12-30T10:05:35"/>
        <d v="1899-12-30T10:06:01"/>
        <d v="1899-12-30T10:16:32"/>
        <d v="1899-12-30T10:19:14"/>
        <d v="1899-12-30T10:20:17"/>
        <d v="1899-12-30T10:24:58"/>
        <d v="1899-12-30T10:27:35"/>
        <d v="1899-12-30T10:29:43"/>
        <d v="1899-12-30T10:37:48"/>
        <d v="1899-12-30T10:44:52"/>
        <d v="1899-12-30T10:50:42"/>
        <d v="1899-12-30T10:54:36"/>
        <d v="1899-12-30T10:57:56"/>
        <d v="1899-12-30T11:04:11"/>
        <d v="1899-12-30T11:10:22"/>
        <d v="1899-12-30T11:17:53"/>
        <d v="1899-12-30T11:21:07"/>
        <d v="1899-12-30T11:26:51"/>
        <d v="1899-12-30T11:28:48"/>
        <d v="1899-12-30T11:35:19"/>
        <d v="1899-12-30T11:37:32"/>
        <d v="1899-12-30T11:41:09"/>
        <d v="1899-12-30T11:49:05"/>
        <d v="1899-12-30T11:50:19"/>
        <d v="1899-12-30T11:57:17"/>
        <d v="1899-12-30T12:00:14"/>
        <d v="1899-12-30T12:12:06"/>
        <d v="1899-12-30T12:17:17"/>
        <d v="1899-12-30T12:18:00"/>
        <d v="1899-12-30T12:21:54"/>
        <d v="1899-12-30T12:27:53"/>
        <d v="1899-12-30T12:32:18"/>
        <d v="1899-12-30T12:35:34"/>
        <d v="1899-12-30T12:39:36"/>
        <d v="1899-12-30T12:46:40"/>
        <d v="1899-12-30T12:54:53"/>
        <d v="1899-12-30T12:55:10"/>
        <d v="1899-12-30T13:00:58"/>
        <d v="1899-12-30T13:06:42"/>
        <d v="1899-12-30T13:08:34"/>
        <d v="1899-12-30T13:11:20"/>
        <d v="1899-12-30T13:16:29"/>
        <d v="1899-12-30T13:22:48"/>
        <d v="1899-12-30T13:30:41"/>
        <d v="1899-12-30T13:34:44"/>
        <d v="1899-12-30T13:42:47"/>
        <d v="1899-12-30T13:48:43"/>
        <d v="1899-12-30T13:54:58"/>
        <d v="1899-12-30T14:02:42"/>
        <d v="1899-12-30T14:09:59"/>
        <d v="1899-12-30T14:15:23"/>
        <d v="1899-12-30T14:19:52"/>
        <d v="1899-12-30T14:26:40"/>
        <d v="1899-12-30T14:30:42"/>
        <d v="1899-12-30T14:35:16"/>
        <d v="1899-12-30T14:41:33"/>
        <d v="1899-12-30T14:45:15"/>
        <d v="1899-12-30T14:48:21"/>
        <d v="1899-12-30T14:53:47"/>
        <d v="1899-12-30T14:59:47"/>
        <d v="1899-12-30T15:01:37"/>
        <d v="1899-12-30T08:04:12"/>
        <d v="1899-12-30T08:05:41"/>
        <d v="1899-12-30T08:09:59"/>
        <d v="1899-12-30T08:16:44"/>
        <d v="1899-12-30T08:21:14"/>
        <d v="1899-12-30T08:22:16"/>
        <d v="1899-12-30T08:24:36"/>
        <d v="1899-12-30T08:25:52"/>
        <d v="1899-12-30T08:38:17"/>
        <d v="1899-12-30T08:39:17"/>
        <d v="1899-12-30T08:41:54"/>
        <d v="1899-12-30T08:43:13"/>
        <d v="1899-12-30T08:51:11"/>
        <d v="1899-12-30T08:53:10"/>
        <d v="1899-12-30T08:54:58"/>
        <d v="1899-12-30T08:57:04"/>
        <d v="1899-12-30T09:03:56"/>
        <d v="1899-12-30T09:06:58"/>
        <d v="1899-12-30T09:12:40"/>
        <d v="1899-12-30T09:16:21"/>
        <d v="1899-12-30T09:24:37"/>
        <d v="1899-12-30T09:27:07"/>
        <d v="1899-12-30T09:27:14"/>
        <d v="1899-12-30T09:29:02"/>
        <d v="1899-12-30T09:30:27"/>
        <d v="1899-12-30T09:34:03"/>
        <d v="1899-12-30T09:45:14"/>
        <d v="1899-12-30T09:49:24"/>
        <d v="1899-12-30T10:08:17"/>
        <d v="1899-12-30T10:12:53"/>
        <d v="1899-12-30T10:12:55"/>
        <d v="1899-12-30T10:18:30"/>
        <d v="1899-12-30T10:21:07"/>
        <d v="1899-12-30T10:28:23"/>
        <d v="1899-12-30T10:34:46"/>
        <d v="1899-12-30T10:36:16"/>
        <d v="1899-12-30T10:42:40"/>
        <d v="1899-12-30T10:43:24"/>
        <d v="1899-12-30T10:46:36"/>
        <d v="1899-12-30T10:53:39"/>
        <d v="1899-12-30T10:54:56"/>
        <d v="1899-12-30T11:09:27"/>
        <d v="1899-12-30T11:16:23"/>
        <d v="1899-12-30T11:19:31"/>
        <d v="1899-12-30T11:25:18"/>
        <d v="1899-12-30T11:32:23"/>
        <d v="1899-12-30T11:36:22"/>
        <d v="1899-12-30T11:40:47"/>
        <d v="1899-12-30T11:42:18"/>
        <d v="1899-12-30T11:43:15"/>
        <d v="1899-12-30T11:48:54"/>
        <d v="1899-12-30T11:49:33"/>
        <d v="1899-12-30T11:51:36"/>
        <d v="1899-12-30T11:54:43"/>
        <d v="1899-12-30T11:57:57"/>
        <d v="1899-12-30T12:04:25"/>
        <d v="1899-12-30T12:08:24"/>
        <d v="1899-12-30T12:08:48"/>
        <d v="1899-12-30T12:10:17"/>
        <d v="1899-12-30T12:18:18"/>
        <d v="1899-12-30T12:25:09"/>
        <d v="1899-12-30T12:28:16"/>
        <d v="1899-12-30T12:36:18"/>
        <d v="1899-12-30T12:41:04"/>
        <d v="1899-12-30T12:49:01"/>
        <d v="1899-12-30T12:56:52"/>
        <d v="1899-12-30T12:58:28"/>
        <d v="1899-12-30T13:03:31"/>
        <d v="1899-12-30T13:04:29"/>
        <d v="1899-12-30T13:08:17"/>
        <d v="1899-12-30T13:08:44"/>
        <d v="1899-12-30T13:14:13"/>
        <d v="1899-12-30T13:19:05"/>
        <d v="1899-12-30T13:26:49"/>
        <d v="1899-12-30T13:29:14"/>
        <d v="1899-12-30T13:31:25"/>
        <d v="1899-12-30T13:39:04"/>
        <d v="1899-12-30T13:45:26"/>
        <d v="1899-12-30T13:45:27"/>
        <d v="1899-12-30T13:49:11"/>
        <d v="1899-12-30T13:50:19"/>
        <d v="1899-12-30T13:53:03"/>
        <d v="1899-12-30T13:59:35"/>
        <d v="1899-12-30T14:04:36"/>
        <d v="1899-12-30T14:09:20"/>
        <d v="1899-12-30T14:14:17"/>
        <d v="1899-12-30T14:14:40"/>
        <d v="1899-12-30T14:19:09"/>
        <d v="1899-12-30T14:22:03"/>
        <d v="1899-12-30T14:24:50"/>
        <d v="1899-12-30T14:27:03"/>
        <d v="1899-12-30T14:33:53"/>
        <d v="1899-12-30T14:39:51"/>
        <d v="1899-12-30T14:45:11"/>
        <d v="1899-12-30T14:50:18"/>
        <d v="1899-12-30T14:55:00"/>
        <d v="1899-12-30T15:01:31"/>
        <d v="1899-12-30T08:05:07"/>
        <d v="1899-12-30T08:11:42"/>
        <d v="1899-12-30T08:13:37"/>
        <d v="1899-12-30T08:18:19"/>
        <d v="1899-12-30T08:23:51"/>
        <d v="1899-12-30T08:27:51"/>
        <d v="1899-12-30T08:28:50"/>
        <d v="1899-12-30T08:32:41"/>
        <d v="1899-12-30T08:36:42"/>
        <d v="1899-12-30T08:43:24"/>
        <d v="1899-12-30T08:49:32"/>
        <d v="1899-12-30T08:50:42"/>
        <d v="1899-12-30T08:56:00"/>
        <d v="1899-12-30T08:56:48"/>
        <d v="1899-12-30T09:04:24"/>
        <d v="1899-12-30T09:10:31"/>
        <d v="1899-12-30T09:16:24"/>
        <d v="1899-12-30T09:16:50"/>
        <d v="1899-12-30T09:22:09"/>
        <d v="1899-12-30T09:23:48"/>
        <d v="1899-12-30T09:24:25"/>
        <d v="1899-12-30T09:32:27"/>
        <d v="1899-12-30T09:34:18"/>
        <d v="1899-12-30T09:34:50"/>
        <d v="1899-12-30T09:43:57"/>
        <d v="1899-12-30T09:50:06"/>
        <d v="1899-12-30T09:50:14"/>
        <d v="1899-12-30T09:51:11"/>
        <d v="1899-12-30T09:56:52"/>
        <d v="1899-12-30T10:04:55"/>
        <d v="1899-12-30T10:07:31"/>
        <d v="1899-12-30T10:15:03"/>
        <d v="1899-12-30T10:19:16"/>
        <d v="1899-12-30T10:25:38"/>
        <d v="1899-12-30T10:31:56"/>
        <d v="1899-12-30T10:36:56"/>
        <d v="1899-12-30T10:42:10"/>
        <d v="1899-12-30T10:48:04"/>
        <d v="1899-12-30T10:51:08"/>
        <d v="1899-12-30T10:53:26"/>
        <d v="1899-12-30T11:00:46"/>
        <d v="1899-12-30T11:07:54"/>
        <d v="1899-12-30T11:10:32"/>
        <d v="1899-12-30T11:17:55"/>
        <d v="1899-12-30T11:22:21"/>
        <d v="1899-12-30T11:25:19"/>
        <d v="1899-12-30T11:26:54"/>
        <d v="1899-12-30T11:28:03"/>
        <d v="1899-12-30T11:30:35"/>
        <d v="1899-12-30T11:37:47"/>
        <d v="1899-12-30T11:39:19"/>
        <d v="1899-12-30T11:40:04"/>
        <d v="1899-12-30T11:45:15"/>
        <d v="1899-12-30T11:53:08"/>
        <d v="1899-12-30T11:53:37"/>
        <d v="1899-12-30T11:56:15"/>
        <d v="1899-12-30T11:57:04"/>
        <d v="1899-12-30T12:00:24"/>
        <d v="1899-12-30T12:06:17"/>
        <d v="1899-12-30T12:07:51"/>
        <d v="1899-12-30T12:14:46"/>
        <d v="1899-12-30T12:19:47"/>
        <d v="1899-12-30T12:20:51"/>
        <d v="1899-12-30T12:26:36"/>
        <d v="1899-12-30T12:31:02"/>
        <d v="1899-12-30T12:32:09"/>
        <d v="1899-12-30T12:34:28"/>
        <d v="1899-12-30T12:37:13"/>
        <d v="1899-12-30T12:38:14"/>
        <d v="1899-12-30T12:45:45"/>
        <d v="1899-12-30T12:49:46"/>
        <d v="1899-12-30T12:50:55"/>
        <d v="1899-12-30T13:02:16"/>
        <d v="1899-12-30T13:02:39"/>
        <d v="1899-12-30T13:14:49"/>
        <d v="1899-12-30T13:16:37"/>
        <d v="1899-12-30T13:19:27"/>
        <d v="1899-12-30T13:26:53"/>
        <d v="1899-12-30T13:33:01"/>
        <d v="1899-12-30T13:35:20"/>
        <d v="1899-12-30T13:35:40"/>
        <d v="1899-12-30T13:40:13"/>
        <d v="1899-12-30T13:40:26"/>
        <d v="1899-12-30T13:44:54"/>
        <d v="1899-12-30T13:45:38"/>
        <d v="1899-12-30T13:53:14"/>
        <d v="1899-12-30T14:01:18"/>
        <d v="1899-12-30T14:06:30"/>
        <d v="1899-12-30T14:08:09"/>
        <d v="1899-12-30T14:14:39"/>
        <d v="1899-12-30T14:18:23"/>
        <d v="1899-12-30T14:23:18"/>
        <d v="1899-12-30T14:28:55"/>
        <d v="1899-12-30T14:30:22"/>
        <d v="1899-12-30T14:32:40"/>
        <d v="1899-12-30T14:36:40"/>
        <d v="1899-12-30T14:41:19"/>
        <d v="1899-12-30T14:45:02"/>
        <d v="1899-12-30T14:51:18"/>
        <d v="1899-12-30T14:52:23"/>
        <d v="1899-12-30T14:52:55"/>
        <d v="1899-12-30T14:54:57"/>
        <d v="1899-12-30T14:59:36"/>
        <d v="1899-12-30T15:06:08"/>
        <d v="1899-12-30T08:03:37"/>
        <d v="1899-12-30T08:05:26"/>
        <d v="1899-12-30T08:13:12"/>
        <d v="1899-12-30T08:17:53"/>
        <d v="1899-12-30T08:20:32"/>
        <d v="1899-12-30T08:23:55"/>
        <d v="1899-12-30T08:30:33"/>
        <d v="1899-12-30T08:37:04"/>
        <d v="1899-12-30T08:45:16"/>
        <d v="1899-12-30T08:52:28"/>
        <d v="1899-12-30T08:57:12"/>
        <d v="1899-12-30T09:04:57"/>
        <d v="1899-12-30T09:05:42"/>
        <d v="1899-12-30T09:06:42"/>
        <d v="1899-12-30T09:07:24"/>
        <d v="1899-12-30T09:10:03"/>
        <d v="1899-12-30T09:11:39"/>
        <d v="1899-12-30T09:12:04"/>
        <d v="1899-12-30T09:15:52"/>
        <d v="1899-12-30T09:19:45"/>
        <d v="1899-12-30T09:20:58"/>
        <d v="1899-12-30T09:29:17"/>
        <d v="1899-12-30T09:37:53"/>
        <d v="1899-12-30T09:41:59"/>
        <d v="1899-12-30T09:47:07"/>
        <d v="1899-12-30T09:54:17"/>
        <d v="1899-12-30T09:56:01"/>
        <d v="1899-12-30T09:56:21"/>
        <d v="1899-12-30T10:08:06"/>
        <d v="1899-12-30T10:10:05"/>
        <d v="1899-12-30T10:23:35"/>
        <d v="1899-12-30T10:30:57"/>
        <d v="1899-12-30T10:32:07"/>
        <d v="1899-12-30T10:37:25"/>
        <d v="1899-12-30T10:37:46"/>
        <d v="1899-12-30T10:37:54"/>
        <d v="1899-12-30T10:37:56"/>
        <d v="1899-12-30T10:43:50"/>
        <d v="1899-12-30T10:45:21"/>
        <d v="1899-12-30T10:47:36"/>
        <d v="1899-12-30T10:48:19"/>
        <d v="1899-12-30T10:48:27"/>
        <d v="1899-12-30T10:52:48"/>
        <d v="1899-12-30T10:55:39"/>
        <d v="1899-12-30T10:55:59"/>
        <d v="1899-12-30T10:58:28"/>
        <d v="1899-12-30T11:06:41"/>
        <d v="1899-12-30T11:08:37"/>
        <d v="1899-12-30T11:12:32"/>
        <d v="1899-12-30T11:20:38"/>
        <d v="1899-12-30T11:24:13"/>
        <d v="1899-12-30T11:38:54"/>
        <d v="1899-12-30T11:41:17"/>
        <d v="1899-12-30T11:43:26"/>
        <d v="1899-12-30T11:45:54"/>
        <d v="1899-12-30T11:47:33"/>
        <d v="1899-12-30T11:51:37"/>
        <d v="1899-12-30T11:53:24"/>
        <d v="1899-12-30T11:59:19"/>
        <d v="1899-12-30T12:06:39"/>
        <d v="1899-12-30T12:09:40"/>
        <d v="1899-12-30T12:12:37"/>
        <d v="1899-12-30T12:16:25"/>
        <d v="1899-12-30T12:22:16"/>
        <d v="1899-12-30T12:24:40"/>
        <d v="1899-12-30T12:31:18"/>
        <d v="1899-12-30T12:32:37"/>
        <d v="1899-12-30T12:40:11"/>
        <d v="1899-12-30T12:42:18"/>
        <d v="1899-12-30T12:47:16"/>
        <d v="1899-12-30T12:48:10"/>
        <d v="1899-12-30T12:49:32"/>
        <d v="1899-12-30T12:51:52"/>
        <d v="1899-12-30T12:52:48"/>
        <d v="1899-12-30T12:57:51"/>
        <d v="1899-12-30T12:58:36"/>
        <d v="1899-12-30T13:06:09"/>
        <d v="1899-12-30T13:12:46"/>
        <d v="1899-12-30T13:18:40"/>
        <d v="1899-12-30T13:20:42"/>
        <d v="1899-12-30T13:27:49"/>
        <d v="1899-12-30T13:29:45"/>
        <d v="1899-12-30T13:30:29"/>
        <d v="1899-12-30T13:33:20"/>
        <d v="1899-12-30T13:38:00"/>
        <d v="1899-12-30T13:40:01"/>
        <d v="1899-12-30T13:44:36"/>
        <d v="1899-12-30T13:50:20"/>
        <d v="1899-12-30T13:55:31"/>
        <d v="1899-12-30T13:56:40"/>
        <d v="1899-12-30T14:01:05"/>
        <d v="1899-12-30T14:06:18"/>
        <d v="1899-12-30T14:13:22"/>
        <d v="1899-12-30T14:14:15"/>
        <d v="1899-12-30T14:22:13"/>
        <d v="1899-12-30T14:29:32"/>
        <d v="1899-12-30T14:32:59"/>
        <d v="1899-12-30T14:37:41"/>
        <d v="1899-12-30T14:43:45"/>
        <d v="1899-12-30T14:48:50"/>
        <d v="1899-12-30T14:54:05"/>
        <d v="1899-12-30T14:59:32"/>
        <d v="1899-12-30T15:03:56"/>
        <d v="1899-12-30T08:06:01"/>
        <d v="1899-12-30T08:08:47"/>
        <d v="1899-12-30T08:12:46"/>
        <d v="1899-12-30T08:19:05"/>
        <d v="1899-12-30T08:22:38"/>
        <d v="1899-12-30T08:23:39"/>
        <d v="1899-12-30T08:25:41"/>
        <d v="1899-12-30T08:25:58"/>
        <d v="1899-12-30T08:31:01"/>
        <d v="1899-12-30T08:32:32"/>
        <d v="1899-12-30T08:37:33"/>
        <d v="1899-12-30T08:38:47"/>
        <d v="1899-12-30T08:40:32"/>
        <d v="1899-12-30T08:47:01"/>
        <d v="1899-12-30T08:55:18"/>
        <d v="1899-12-30T08:58:09"/>
        <d v="1899-12-30T09:02:22"/>
        <d v="1899-12-30T09:06:49"/>
        <d v="1899-12-30T09:13:51"/>
        <d v="1899-12-30T09:21:34"/>
        <d v="1899-12-30T09:28:06"/>
        <d v="1899-12-30T09:31:15"/>
        <d v="1899-12-30T09:33:18"/>
        <d v="1899-12-30T09:39:50"/>
        <d v="1899-12-30T09:46:14"/>
        <d v="1899-12-30T09:46:49"/>
        <d v="1899-12-30T09:53:55"/>
        <d v="1899-12-30T09:55:38"/>
        <d v="1899-12-30T10:01:41"/>
        <d v="1899-12-30T10:11:06"/>
        <d v="1899-12-30T10:17:02"/>
        <d v="1899-12-30T10:18:08"/>
        <d v="1899-12-30T10:22:59"/>
        <d v="1899-12-30T10:24:47"/>
        <d v="1899-12-30T10:31:26"/>
        <d v="1899-12-30T10:33:39"/>
        <d v="1899-12-30T10:33:42"/>
        <d v="1899-12-30T10:40:40"/>
        <d v="1899-12-30T10:47:57"/>
        <d v="1899-12-30T10:58:30"/>
        <d v="1899-12-30T11:04:56"/>
        <d v="1899-12-30T11:09:14"/>
        <d v="1899-12-30T11:12:18"/>
        <d v="1899-12-30T11:17:50"/>
        <d v="1899-12-30T11:24:44"/>
        <d v="1899-12-30T11:32:26"/>
        <d v="1899-12-30T11:38:49"/>
        <d v="1899-12-30T11:39:15"/>
        <d v="1899-12-30T11:46:41"/>
        <d v="1899-12-30T11:53:41"/>
        <d v="1899-12-30T11:55:55"/>
        <d v="1899-12-30T12:01:47"/>
        <d v="1899-12-30T12:05:12"/>
        <d v="1899-12-30T12:10:24"/>
        <d v="1899-12-30T12:15:39"/>
        <d v="1899-12-30T12:22:31"/>
        <d v="1899-12-30T12:28:51"/>
        <d v="1899-12-30T12:29:18"/>
        <d v="1899-12-30T12:34:06"/>
        <d v="1899-12-30T12:43:06"/>
        <d v="1899-12-30T12:47:45"/>
        <d v="1899-12-30T12:59:41"/>
        <d v="1899-12-30T13:06:15"/>
        <d v="1899-12-30T13:07:33"/>
        <d v="1899-12-30T13:13:20"/>
        <d v="1899-12-30T13:13:41"/>
        <d v="1899-12-30T13:22:21"/>
        <d v="1899-12-30T13:26:20"/>
        <d v="1899-12-30T13:30:16"/>
        <d v="1899-12-30T13:36:12"/>
        <d v="1899-12-30T13:44:10"/>
        <d v="1899-12-30T13:48:55"/>
        <d v="1899-12-30T13:55:42"/>
        <d v="1899-12-30T14:03:41"/>
        <d v="1899-12-30T14:03:52"/>
        <d v="1899-12-30T14:04:38"/>
        <d v="1899-12-30T14:05:46"/>
        <d v="1899-12-30T14:12:53"/>
        <d v="1899-12-30T14:18:36"/>
        <d v="1899-12-30T14:26:19"/>
        <d v="1899-12-30T14:28:53"/>
        <d v="1899-12-30T14:35:54"/>
        <d v="1899-12-30T14:39:10"/>
        <d v="1899-12-30T14:44:04"/>
        <d v="1899-12-30T14:52:12"/>
        <d v="1899-12-30T14:55:46"/>
        <d v="1899-12-30T15:00:45"/>
        <d v="1899-12-30T08:05:11"/>
        <d v="1899-12-30T08:05:14"/>
        <d v="1899-12-30T08:07:10"/>
        <d v="1899-12-30T08:08:33"/>
        <d v="1899-12-30T08:16:46"/>
        <d v="1899-12-30T08:21:30"/>
        <d v="1899-12-30T08:23:02"/>
        <d v="1899-12-30T08:23:46"/>
        <d v="1899-12-30T08:31:29"/>
        <d v="1899-12-30T08:34:48"/>
        <d v="1899-12-30T08:35:37"/>
        <d v="1899-12-30T08:37:47"/>
        <d v="1899-12-30T08:43:02"/>
        <d v="1899-12-30T08:49:28"/>
        <d v="1899-12-30T08:55:08"/>
        <d v="1899-12-30T08:57:31"/>
        <d v="1899-12-30T09:00:12"/>
        <d v="1899-12-30T09:04:14"/>
        <d v="1899-12-30T09:11:36"/>
        <d v="1899-12-30T09:19:26"/>
        <d v="1899-12-30T09:21:41"/>
        <d v="1899-12-30T09:25:29"/>
        <d v="1899-12-30T09:25:58"/>
        <d v="1899-12-30T09:33:29"/>
        <d v="1899-12-30T09:34:53"/>
        <d v="1899-12-30T09:40:00"/>
        <d v="1899-12-30T09:48:08"/>
        <d v="1899-12-30T09:49:46"/>
        <d v="1899-12-30T09:57:55"/>
        <d v="1899-12-30T10:06:09"/>
        <d v="1899-12-30T10:09:03"/>
        <d v="1899-12-30T10:11:41"/>
        <d v="1899-12-30T10:16:03"/>
        <d v="1899-12-30T10:21:06"/>
        <d v="1899-12-30T10:24:16"/>
        <d v="1899-12-30T10:27:09"/>
        <d v="1899-12-30T10:33:15"/>
        <d v="1899-12-30T10:42:19"/>
        <d v="1899-12-30T10:48:53"/>
        <d v="1899-12-30T10:55:52"/>
        <d v="1899-12-30T10:58:54"/>
        <d v="1899-12-30T11:06:17"/>
        <d v="1899-12-30T11:08:10"/>
        <d v="1899-12-30T11:13:24"/>
        <d v="1899-12-30T11:18:24"/>
        <d v="1899-12-30T11:23:21"/>
        <d v="1899-12-30T11:27:22"/>
        <d v="1899-12-30T11:28:46"/>
        <d v="1899-12-30T11:30:10"/>
        <d v="1899-12-30T11:31:49"/>
        <d v="1899-12-30T11:33:28"/>
        <d v="1899-12-30T11:36:24"/>
        <d v="1899-12-30T11:39:59"/>
        <d v="1899-12-30T11:46:18"/>
        <d v="1899-12-30T11:50:00"/>
        <d v="1899-12-30T11:51:23"/>
        <d v="1899-12-30T11:53:35"/>
        <d v="1899-12-30T11:57:58"/>
        <d v="1899-12-30T12:03:00"/>
        <d v="1899-12-30T12:05:37"/>
        <d v="1899-12-30T12:11:53"/>
        <d v="1899-12-30T12:14:09"/>
        <d v="1899-12-30T12:19:59"/>
        <d v="1899-12-30T12:21:31"/>
        <d v="1899-12-30T12:24:55"/>
        <d v="1899-12-30T12:27:29"/>
        <d v="1899-12-30T12:35:32"/>
        <d v="1899-12-30T12:37:29"/>
        <d v="1899-12-30T12:47:40"/>
        <d v="1899-12-30T12:51:00"/>
        <d v="1899-12-30T12:54:20"/>
        <d v="1899-12-30T13:00:47"/>
        <d v="1899-12-30T13:06:14"/>
        <d v="1899-12-30T13:10:38"/>
        <d v="1899-12-30T13:16:49"/>
        <d v="1899-12-30T13:23:37"/>
        <d v="1899-12-30T13:28:44"/>
        <d v="1899-12-30T13:36:06"/>
        <d v="1899-12-30T13:38:14"/>
        <d v="1899-12-30T13:41:32"/>
        <d v="1899-12-30T13:42:55"/>
        <d v="1899-12-30T13:43:29"/>
        <d v="1899-12-30T13:49:52"/>
        <d v="1899-12-30T13:52:50"/>
        <d v="1899-12-30T13:59:58"/>
        <d v="1899-12-30T14:00:17"/>
        <d v="1899-12-30T14:08:03"/>
        <d v="1899-12-30T14:10:07"/>
        <d v="1899-12-30T14:15:56"/>
        <d v="1899-12-30T14:20:57"/>
        <d v="1899-12-30T14:28:39"/>
        <d v="1899-12-30T14:34:44"/>
        <d v="1899-12-30T14:43:03"/>
        <d v="1899-12-30T14:46:37"/>
        <d v="1899-12-30T14:52:16"/>
        <d v="1899-12-30T14:55:45"/>
        <d v="1899-12-30T15:00:02"/>
        <d v="1899-12-30T08:01:15"/>
        <d v="1899-12-30T08:08:35"/>
        <d v="1899-12-30T08:15:03"/>
        <d v="1899-12-30T08:18:23"/>
        <d v="1899-12-30T08:26:25"/>
        <d v="1899-12-30T08:28:48"/>
        <d v="1899-12-30T08:35:26"/>
        <d v="1899-12-30T08:38:04"/>
        <d v="1899-12-30T08:46:21"/>
        <d v="1899-12-30T08:49:35"/>
        <d v="1899-12-30T08:55:15"/>
        <d v="1899-12-30T08:56:15"/>
        <d v="1899-12-30T09:03:05"/>
        <d v="1899-12-30T09:09:05"/>
        <d v="1899-12-30T09:09:09"/>
        <d v="1899-12-30T09:16:26"/>
        <d v="1899-12-30T09:20:33"/>
        <d v="1899-12-30T09:21:56"/>
        <d v="1899-12-30T09:26:32"/>
        <d v="1899-12-30T09:32:38"/>
        <d v="1899-12-30T09:34:15"/>
        <d v="1899-12-30T09:40:31"/>
        <d v="1899-12-30T09:43:10"/>
        <d v="1899-12-30T09:46:27"/>
        <d v="1899-12-30T09:47:20"/>
        <d v="1899-12-30T09:55:13"/>
        <d v="1899-12-30T09:55:16"/>
        <d v="1899-12-30T09:57:56"/>
        <d v="1899-12-30T10:02:31"/>
        <d v="1899-12-30T10:02:59"/>
        <d v="1899-12-30T10:04:07"/>
        <d v="1899-12-30T10:06:24"/>
        <d v="1899-12-30T10:08:22"/>
        <d v="1899-12-30T10:13:15"/>
        <d v="1899-12-30T10:21:32"/>
        <d v="1899-12-30T10:28:45"/>
        <d v="1899-12-30T10:29:05"/>
        <d v="1899-12-30T10:37:06"/>
        <d v="1899-12-30T10:45:09"/>
        <d v="1899-12-30T10:51:30"/>
        <d v="1899-12-30T10:53:45"/>
        <d v="1899-12-30T10:58:24"/>
        <d v="1899-12-30T11:00:11"/>
        <d v="1899-12-30T11:01:37"/>
        <d v="1899-12-30T11:04:07"/>
        <d v="1899-12-30T11:06:53"/>
        <d v="1899-12-30T11:13:58"/>
        <d v="1899-12-30T11:16:37"/>
        <d v="1899-12-30T11:19:05"/>
        <d v="1899-12-30T11:21:20"/>
        <d v="1899-12-30T11:21:21"/>
        <d v="1899-12-30T11:21:50"/>
        <d v="1899-12-30T11:21:57"/>
        <d v="1899-12-30T11:22:05"/>
        <d v="1899-12-30T11:29:04"/>
        <d v="1899-12-30T11:31:58"/>
        <d v="1899-12-30T11:33:14"/>
        <d v="1899-12-30T11:33:43"/>
        <d v="1899-12-30T11:37:19"/>
        <d v="1899-12-30T11:40:21"/>
        <d v="1899-12-30T11:44:04"/>
        <d v="1899-12-30T11:51:30"/>
        <d v="1899-12-30T11:57:50"/>
        <d v="1899-12-30T11:58:37"/>
        <d v="1899-12-30T12:00:57"/>
        <d v="1899-12-30T12:05:54"/>
        <d v="1899-12-30T12:05:55"/>
        <d v="1899-12-30T12:14:07"/>
        <d v="1899-12-30T12:19:10"/>
        <d v="1899-12-30T12:26:05"/>
        <d v="1899-12-30T12:31:44"/>
        <d v="1899-12-30T12:32:14"/>
        <d v="1899-12-30T12:34:11"/>
        <d v="1899-12-30T12:36:14"/>
        <d v="1899-12-30T12:43:22"/>
        <d v="1899-12-30T12:46:10"/>
        <d v="1899-12-30T12:49:42"/>
        <d v="1899-12-30T12:52:10"/>
        <d v="1899-12-30T12:54:17"/>
        <d v="1899-12-30T12:57:03"/>
        <d v="1899-12-30T12:59:52"/>
        <d v="1899-12-30T13:07:15"/>
        <d v="1899-12-30T13:12:55"/>
        <d v="1899-12-30T13:14:38"/>
        <d v="1899-12-30T13:28:07"/>
        <d v="1899-12-30T13:32:55"/>
        <d v="1899-12-30T13:34:47"/>
        <d v="1899-12-30T13:39:36"/>
        <d v="1899-12-30T13:44:40"/>
        <d v="1899-12-30T13:51:28"/>
        <d v="1899-12-30T13:52:39"/>
        <d v="1899-12-30T13:53:24"/>
        <d v="1899-12-30T13:54:31"/>
        <d v="1899-12-30T13:57:33"/>
        <d v="1899-12-30T13:59:20"/>
        <d v="1899-12-30T14:10:21"/>
        <d v="1899-12-30T14:13:47"/>
        <d v="1899-12-30T14:17:48"/>
        <d v="1899-12-30T14:20:12"/>
        <d v="1899-12-30T14:26:51"/>
        <d v="1899-12-30T14:29:01"/>
        <d v="1899-12-30T14:31:29"/>
        <d v="1899-12-30T14:35:53"/>
        <d v="1899-12-30T14:40:42"/>
        <d v="1899-12-30T14:43:08"/>
        <d v="1899-12-30T14:45:57"/>
        <d v="1899-12-30T14:50:14"/>
        <d v="1899-12-30T14:57:07"/>
        <d v="1899-12-30T15:02:47"/>
      </sharedItems>
      <fieldGroup par="5" base="2">
        <rangePr groupBy="seconds" startDate="1899-12-30T08:00:19" endDate="1899-12-30T15:06:44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zakonczenie" numFmtId="164">
      <sharedItems containsSemiMixedTypes="0" containsNonDate="0" containsDate="1" containsString="0" minDate="1899-12-30T08:04:55" maxDate="1899-12-30T15:18:49" count="2061">
        <d v="1899-12-30T08:21:26"/>
        <d v="1899-12-30T08:23:46"/>
        <d v="1899-12-30T08:24:40"/>
        <d v="1899-12-30T08:21:33"/>
        <d v="1899-12-30T08:22:10"/>
        <d v="1899-12-30T08:23:34"/>
        <d v="1899-12-30T08:24:20"/>
        <d v="1899-12-30T08:37:57"/>
        <d v="1899-12-30T08:48:28"/>
        <d v="1899-12-30T08:56:33"/>
        <d v="1899-12-30T09:00:59"/>
        <d v="1899-12-30T09:00:47"/>
        <d v="1899-12-30T08:57:32"/>
        <d v="1899-12-30T09:13:19"/>
        <d v="1899-12-30T09:14:36"/>
        <d v="1899-12-30T09:18:45"/>
        <d v="1899-12-30T09:12:49"/>
        <d v="1899-12-30T09:27:51"/>
        <d v="1899-12-30T09:40:49"/>
        <d v="1899-12-30T09:33:46"/>
        <d v="1899-12-30T09:38:59"/>
        <d v="1899-12-30T09:52:48"/>
        <d v="1899-12-30T09:51:06"/>
        <d v="1899-12-30T09:50:55"/>
        <d v="1899-12-30T10:13:45"/>
        <d v="1899-12-30T10:01:18"/>
        <d v="1899-12-30T10:10:12"/>
        <d v="1899-12-30T10:22:19"/>
        <d v="1899-12-30T10:14:19"/>
        <d v="1899-12-30T10:29:10"/>
        <d v="1899-12-30T10:26:19"/>
        <d v="1899-12-30T10:29:59"/>
        <d v="1899-12-30T10:39:37"/>
        <d v="1899-12-30T10:32:21"/>
        <d v="1899-12-30T10:52:20"/>
        <d v="1899-12-30T10:47:59"/>
        <d v="1899-12-30T11:02:34"/>
        <d v="1899-12-30T10:56:56"/>
        <d v="1899-12-30T10:56:10"/>
        <d v="1899-12-30T11:06:56"/>
        <d v="1899-12-30T11:10:16"/>
        <d v="1899-12-30T11:13:26"/>
        <d v="1899-12-30T11:08:01"/>
        <d v="1899-12-30T11:26:35"/>
        <d v="1899-12-30T11:29:21"/>
        <d v="1899-12-30T11:38:40"/>
        <d v="1899-12-30T11:39:08"/>
        <d v="1899-12-30T11:49:22"/>
        <d v="1899-12-30T11:41:51"/>
        <d v="1899-12-30T11:41:47"/>
        <d v="1899-12-30T11:49:13"/>
        <d v="1899-12-30T12:05:06"/>
        <d v="1899-12-30T12:04:08"/>
        <d v="1899-12-30T12:12:37"/>
        <d v="1899-12-30T12:14:26"/>
        <d v="1899-12-30T12:13:24"/>
        <d v="1899-12-30T12:20:32"/>
        <d v="1899-12-30T12:29:07"/>
        <d v="1899-12-30T12:42:02"/>
        <d v="1899-12-30T12:38:37"/>
        <d v="1899-12-30T12:50:51"/>
        <d v="1899-12-30T12:53:23"/>
        <d v="1899-12-30T12:54:06"/>
        <d v="1899-12-30T12:50:44"/>
        <d v="1899-12-30T13:02:21"/>
        <d v="1899-12-30T13:01:53"/>
        <d v="1899-12-30T13:04:29"/>
        <d v="1899-12-30T13:23:21"/>
        <d v="1899-12-30T13:22:54"/>
        <d v="1899-12-30T13:31:20"/>
        <d v="1899-12-30T13:23:20"/>
        <d v="1899-12-30T13:28:55"/>
        <d v="1899-12-30T13:37:08"/>
        <d v="1899-12-30T13:33:00"/>
        <d v="1899-12-30T13:34:26"/>
        <d v="1899-12-30T13:42:09"/>
        <d v="1899-12-30T13:48:41"/>
        <d v="1899-12-30T13:56:09"/>
        <d v="1899-12-30T13:55:06"/>
        <d v="1899-12-30T13:56:01"/>
        <d v="1899-12-30T14:11:08"/>
        <d v="1899-12-30T14:04:04"/>
        <d v="1899-12-30T14:10:28"/>
        <d v="1899-12-30T14:17:02"/>
        <d v="1899-12-30T14:28:13"/>
        <d v="1899-12-30T14:24:29"/>
        <d v="1899-12-30T14:42:08"/>
        <d v="1899-12-30T14:35:01"/>
        <d v="1899-12-30T14:40:08"/>
        <d v="1899-12-30T14:56:39"/>
        <d v="1899-12-30T14:44:45"/>
        <d v="1899-12-30T14:58:47"/>
        <d v="1899-12-30T14:56:01"/>
        <d v="1899-12-30T15:02:55"/>
        <d v="1899-12-30T14:57:43"/>
        <d v="1899-12-30T14:55:46"/>
        <d v="1899-12-30T15:18:37"/>
        <d v="1899-12-30T08:07:56"/>
        <d v="1899-12-30T08:25:14"/>
        <d v="1899-12-30T08:29:42"/>
        <d v="1899-12-30T08:41:22"/>
        <d v="1899-12-30T08:37:49"/>
        <d v="1899-12-30T08:39:18"/>
        <d v="1899-12-30T08:43:45"/>
        <d v="1899-12-30T08:52:15"/>
        <d v="1899-12-30T08:45:58"/>
        <d v="1899-12-30T09:07:41"/>
        <d v="1899-12-30T09:07:00"/>
        <d v="1899-12-30T09:10:15"/>
        <d v="1899-12-30T09:19:41"/>
        <d v="1899-12-30T09:15:03"/>
        <d v="1899-12-30T09:19:13"/>
        <d v="1899-12-30T09:26:10"/>
        <d v="1899-12-30T09:25:36"/>
        <d v="1899-12-30T09:39:24"/>
        <d v="1899-12-30T09:50:53"/>
        <d v="1899-12-30T09:42:42"/>
        <d v="1899-12-30T09:49:53"/>
        <d v="1899-12-30T09:44:54"/>
        <d v="1899-12-30T10:01:22"/>
        <d v="1899-12-30T09:50:48"/>
        <d v="1899-12-30T09:57:32"/>
        <d v="1899-12-30T09:59:14"/>
        <d v="1899-12-30T10:07:08"/>
        <d v="1899-12-30T10:00:02"/>
        <d v="1899-12-30T10:05:15"/>
        <d v="1899-12-30T10:16:49"/>
        <d v="1899-12-30T10:26:12"/>
        <d v="1899-12-30T10:26:17"/>
        <d v="1899-12-30T10:28:02"/>
        <d v="1899-12-30T10:45:49"/>
        <d v="1899-12-30T10:46:44"/>
        <d v="1899-12-30T10:43:46"/>
        <d v="1899-12-30T10:53:09"/>
        <d v="1899-12-30T10:54:02"/>
        <d v="1899-12-30T10:56:22"/>
        <d v="1899-12-30T11:02:33"/>
        <d v="1899-12-30T11:18:42"/>
        <d v="1899-12-30T11:14:32"/>
        <d v="1899-12-30T11:27:34"/>
        <d v="1899-12-30T11:20:57"/>
        <d v="1899-12-30T11:31:16"/>
        <d v="1899-12-30T11:34:36"/>
        <d v="1899-12-30T11:47:24"/>
        <d v="1899-12-30T11:44:52"/>
        <d v="1899-12-30T11:41:14"/>
        <d v="1899-12-30T11:47:16"/>
        <d v="1899-12-30T11:47:36"/>
        <d v="1899-12-30T11:55:26"/>
        <d v="1899-12-30T12:00:40"/>
        <d v="1899-12-30T12:03:20"/>
        <d v="1899-12-30T12:13:50"/>
        <d v="1899-12-30T12:22:11"/>
        <d v="1899-12-30T12:27:13"/>
        <d v="1899-12-30T12:26:45"/>
        <d v="1899-12-30T12:32:38"/>
        <d v="1899-12-30T12:34:25"/>
        <d v="1899-12-30T12:51:04"/>
        <d v="1899-12-30T12:47:10"/>
        <d v="1899-12-30T12:56:32"/>
        <d v="1899-12-30T13:08:46"/>
        <d v="1899-12-30T13:12:58"/>
        <d v="1899-12-30T13:04:06"/>
        <d v="1899-12-30T13:08:23"/>
        <d v="1899-12-30T13:15:34"/>
        <d v="1899-12-30T13:18:16"/>
        <d v="1899-12-30T13:24:00"/>
        <d v="1899-12-30T13:32:32"/>
        <d v="1899-12-30T13:48:21"/>
        <d v="1899-12-30T13:46:09"/>
        <d v="1899-12-30T14:01:15"/>
        <d v="1899-12-30T13:59:28"/>
        <d v="1899-12-30T13:57:27"/>
        <d v="1899-12-30T14:01:09"/>
        <d v="1899-12-30T14:12:17"/>
        <d v="1899-12-30T14:07:37"/>
        <d v="1899-12-30T14:10:52"/>
        <d v="1899-12-30T14:24:41"/>
        <d v="1899-12-30T14:22:22"/>
        <d v="1899-12-30T14:27:47"/>
        <d v="1899-12-30T14:30:22"/>
        <d v="1899-12-30T14:31:20"/>
        <d v="1899-12-30T14:40:19"/>
        <d v="1899-12-30T14:47:34"/>
        <d v="1899-12-30T14:51:19"/>
        <d v="1899-12-30T14:55:12"/>
        <d v="1899-12-30T14:57:04"/>
        <d v="1899-12-30T15:02:17"/>
        <d v="1899-12-30T15:08:01"/>
        <d v="1899-12-30T15:10:23"/>
        <d v="1899-12-30T15:10:18"/>
        <d v="1899-12-30T08:14:41"/>
        <d v="1899-12-30T08:20:24"/>
        <d v="1899-12-30T08:22:41"/>
        <d v="1899-12-30T08:20:08"/>
        <d v="1899-12-30T08:29:30"/>
        <d v="1899-12-30T08:39:15"/>
        <d v="1899-12-30T08:33:41"/>
        <d v="1899-12-30T08:40:44"/>
        <d v="1899-12-30T08:50:18"/>
        <d v="1899-12-30T08:48:55"/>
        <d v="1899-12-30T09:05:06"/>
        <d v="1899-12-30T08:55:20"/>
        <d v="1899-12-30T09:03:17"/>
        <d v="1899-12-30T09:05:34"/>
        <d v="1899-12-30T09:25:51"/>
        <d v="1899-12-30T09:13:42"/>
        <d v="1899-12-30T09:27:14"/>
        <d v="1899-12-30T09:37:18"/>
        <d v="1899-12-30T09:34:08"/>
        <d v="1899-12-30T09:33:25"/>
        <d v="1899-12-30T09:47:02"/>
        <d v="1899-12-30T09:53:08"/>
        <d v="1899-12-30T10:03:45"/>
        <d v="1899-12-30T10:05:53"/>
        <d v="1899-12-30T10:17:38"/>
        <d v="1899-12-30T10:16:48"/>
        <d v="1899-12-30T10:14:34"/>
        <d v="1899-12-30T10:09:30"/>
        <d v="1899-12-30T10:17:50"/>
        <d v="1899-12-30T10:12:07"/>
        <d v="1899-12-30T10:12:31"/>
        <d v="1899-12-30T10:25:05"/>
        <d v="1899-12-30T10:29:50"/>
        <d v="1899-12-30T10:36:58"/>
        <d v="1899-12-30T10:43:53"/>
        <d v="1899-12-30T10:45:08"/>
        <d v="1899-12-30T10:51:12"/>
        <d v="1899-12-30T10:43:39"/>
        <d v="1899-12-30T10:49:32"/>
        <d v="1899-12-30T10:52:55"/>
        <d v="1899-12-30T10:56:06"/>
        <d v="1899-12-30T11:03:42"/>
        <d v="1899-12-30T11:14:11"/>
        <d v="1899-12-30T11:13:53"/>
        <d v="1899-12-30T11:18:04"/>
        <d v="1899-12-30T11:15:04"/>
        <d v="1899-12-30T11:25:13"/>
        <d v="1899-12-30T11:24:06"/>
        <d v="1899-12-30T11:27:33"/>
        <d v="1899-12-30T11:34:40"/>
        <d v="1899-12-30T11:40:43"/>
        <d v="1899-12-30T11:39:35"/>
        <d v="1899-12-30T11:53:34"/>
        <d v="1899-12-30T11:52:56"/>
        <d v="1899-12-30T11:47:30"/>
        <d v="1899-12-30T11:49:41"/>
        <d v="1899-12-30T11:51:25"/>
        <d v="1899-12-30T12:07:26"/>
        <d v="1899-12-30T11:58:22"/>
        <d v="1899-12-30T12:12:35"/>
        <d v="1899-12-30T12:03:35"/>
        <d v="1899-12-30T12:17:59"/>
        <d v="1899-12-30T12:22:05"/>
        <d v="1899-12-30T12:22:26"/>
        <d v="1899-12-30T12:24:06"/>
        <d v="1899-12-30T12:28:36"/>
        <d v="1899-12-30T12:37:59"/>
        <d v="1899-12-30T12:49:43"/>
        <d v="1899-12-30T12:38:07"/>
        <d v="1899-12-30T12:38:20"/>
        <d v="1899-12-30T12:46:01"/>
        <d v="1899-12-30T12:59:17"/>
        <d v="1899-12-30T12:57:29"/>
        <d v="1899-12-30T12:59:06"/>
        <d v="1899-12-30T12:56:48"/>
        <d v="1899-12-30T13:07:12"/>
        <d v="1899-12-30T13:20:11"/>
        <d v="1899-12-30T13:24:40"/>
        <d v="1899-12-30T13:26:16"/>
        <d v="1899-12-30T13:24:28"/>
        <d v="1899-12-30T13:32:14"/>
        <d v="1899-12-30T13:31:31"/>
        <d v="1899-12-30T13:28:48"/>
        <d v="1899-12-30T13:36:43"/>
        <d v="1899-12-30T13:47:34"/>
        <d v="1899-12-30T13:40:32"/>
        <d v="1899-12-30T13:50:22"/>
        <d v="1899-12-30T13:48:06"/>
        <d v="1899-12-30T13:50:08"/>
        <d v="1899-12-30T13:54:33"/>
        <d v="1899-12-30T13:56:52"/>
        <d v="1899-12-30T14:08:45"/>
        <d v="1899-12-30T14:02:46"/>
        <d v="1899-12-30T14:18:50"/>
        <d v="1899-12-30T14:22:09"/>
        <d v="1899-12-30T14:23:00"/>
        <d v="1899-12-30T14:34:15"/>
        <d v="1899-12-30T14:27:13"/>
        <d v="1899-12-30T14:25:07"/>
        <d v="1899-12-30T14:34:54"/>
        <d v="1899-12-30T14:44:09"/>
        <d v="1899-12-30T14:41:01"/>
        <d v="1899-12-30T14:36:31"/>
        <d v="1899-12-30T14:40:14"/>
        <d v="1899-12-30T14:52:47"/>
        <d v="1899-12-30T14:50:33"/>
        <d v="1899-12-30T14:56:17"/>
        <d v="1899-12-30T15:03:06"/>
        <d v="1899-12-30T15:02:42"/>
        <d v="1899-12-30T15:06:17"/>
        <d v="1899-12-30T15:03:57"/>
        <d v="1899-12-30T08:11:35"/>
        <d v="1899-12-30T08:12:57"/>
        <d v="1899-12-30T08:23:30"/>
        <d v="1899-12-30T08:22:44"/>
        <d v="1899-12-30T08:33:39"/>
        <d v="1899-12-30T08:42:51"/>
        <d v="1899-12-30T08:46:06"/>
        <d v="1899-12-30T08:53:21"/>
        <d v="1899-12-30T09:02:07"/>
        <d v="1899-12-30T08:55:35"/>
        <d v="1899-12-30T09:06:45"/>
        <d v="1899-12-30T09:12:38"/>
        <d v="1899-12-30T09:07:13"/>
        <d v="1899-12-30T09:18:28"/>
        <d v="1899-12-30T09:29:35"/>
        <d v="1899-12-30T09:23:41"/>
        <d v="1899-12-30T09:28:47"/>
        <d v="1899-12-30T09:43:13"/>
        <d v="1899-12-30T09:34:06"/>
        <d v="1899-12-30T09:36:22"/>
        <d v="1899-12-30T09:43:59"/>
        <d v="1899-12-30T09:56:32"/>
        <d v="1899-12-30T09:59:01"/>
        <d v="1899-12-30T10:07:14"/>
        <d v="1899-12-30T10:04:08"/>
        <d v="1899-12-30T10:00:03"/>
        <d v="1899-12-30T10:06:29"/>
        <d v="1899-12-30T10:09:15"/>
        <d v="1899-12-30T10:06:03"/>
        <d v="1899-12-30T10:20:21"/>
        <d v="1899-12-30T10:23:25"/>
        <d v="1899-12-30T10:34:06"/>
        <d v="1899-12-30T10:26:52"/>
        <d v="1899-12-30T10:25:38"/>
        <d v="1899-12-30T10:38:51"/>
        <d v="1899-12-30T10:35:26"/>
        <d v="1899-12-30T10:37:43"/>
        <d v="1899-12-30T10:46:22"/>
        <d v="1899-12-30T10:41:13"/>
        <d v="1899-12-30T10:46:54"/>
        <d v="1899-12-30T10:57:02"/>
        <d v="1899-12-30T10:53:24"/>
        <d v="1899-12-30T11:08:15"/>
        <d v="1899-12-30T11:07:53"/>
        <d v="1899-12-30T11:12:07"/>
        <d v="1899-12-30T11:14:27"/>
        <d v="1899-12-30T11:08:27"/>
        <d v="1899-12-30T11:22:56"/>
        <d v="1899-12-30T11:21:24"/>
        <d v="1899-12-30T11:22:54"/>
        <d v="1899-12-30T11:44:30"/>
        <d v="1899-12-30T11:38:58"/>
        <d v="1899-12-30T11:48:58"/>
        <d v="1899-12-30T11:51:06"/>
        <d v="1899-12-30T11:50:33"/>
        <d v="1899-12-30T11:56:50"/>
        <d v="1899-12-30T12:06:17"/>
        <d v="1899-12-30T12:06:03"/>
        <d v="1899-12-30T11:58:42"/>
        <d v="1899-12-30T12:01:25"/>
        <d v="1899-12-30T12:20:03"/>
        <d v="1899-12-30T12:17:05"/>
        <d v="1899-12-30T12:32:57"/>
        <d v="1899-12-30T12:22:37"/>
        <d v="1899-12-30T12:37:03"/>
        <d v="1899-12-30T12:39:59"/>
        <d v="1899-12-30T12:45:42"/>
        <d v="1899-12-30T12:41:03"/>
        <d v="1899-12-30T12:53:52"/>
        <d v="1899-12-30T12:43:53"/>
        <d v="1899-12-30T12:53:50"/>
        <d v="1899-12-30T12:49:58"/>
        <d v="1899-12-30T13:04:30"/>
        <d v="1899-12-30T13:04:07"/>
        <d v="1899-12-30T13:11:56"/>
        <d v="1899-12-30T13:11:20"/>
        <d v="1899-12-30T13:08:51"/>
        <d v="1899-12-30T13:15:35"/>
        <d v="1899-12-30T13:26:39"/>
        <d v="1899-12-30T13:21:50"/>
        <d v="1899-12-30T13:34:22"/>
        <d v="1899-12-30T13:41:22"/>
        <d v="1899-12-30T13:31:49"/>
        <d v="1899-12-30T13:38:23"/>
        <d v="1899-12-30T13:53:10"/>
        <d v="1899-12-30T13:48:25"/>
        <d v="1899-12-30T14:01:01"/>
        <d v="1899-12-30T13:54:56"/>
        <d v="1899-12-30T13:54:07"/>
        <d v="1899-12-30T14:00:50"/>
        <d v="1899-12-30T13:59:39"/>
        <d v="1899-12-30T14:14:25"/>
        <d v="1899-12-30T14:18:27"/>
        <d v="1899-12-30T14:15:01"/>
        <d v="1899-12-30T14:20:28"/>
        <d v="1899-12-30T14:37:26"/>
        <d v="1899-12-30T14:35:16"/>
        <d v="1899-12-30T14:42:41"/>
        <d v="1899-12-30T14:55:56"/>
        <d v="1899-12-30T14:58:03"/>
        <d v="1899-12-30T14:59:24"/>
        <d v="1899-12-30T15:11:31"/>
        <d v="1899-12-30T15:02:47"/>
        <d v="1899-12-30T15:11:01"/>
        <d v="1899-12-30T15:09:50"/>
        <d v="1899-12-30T08:19:41"/>
        <d v="1899-12-30T08:16:32"/>
        <d v="1899-12-30T08:16:54"/>
        <d v="1899-12-30T08:21:24"/>
        <d v="1899-12-30T08:24:13"/>
        <d v="1899-12-30T08:36:57"/>
        <d v="1899-12-30T08:46:16"/>
        <d v="1899-12-30T08:47:51"/>
        <d v="1899-12-30T08:46:39"/>
        <d v="1899-12-30T08:43:39"/>
        <d v="1899-12-30T08:47:22"/>
        <d v="1899-12-30T09:03:01"/>
        <d v="1899-12-30T08:51:50"/>
        <d v="1899-12-30T08:54:57"/>
        <d v="1899-12-30T09:00:30"/>
        <d v="1899-12-30T09:06:34"/>
        <d v="1899-12-30T09:09:18"/>
        <d v="1899-12-30T09:09:58"/>
        <d v="1899-12-30T09:06:09"/>
        <d v="1899-12-30T09:13:27"/>
        <d v="1899-12-30T09:21:06"/>
        <d v="1899-12-30T09:22:59"/>
        <d v="1899-12-30T09:30:32"/>
        <d v="1899-12-30T09:28:36"/>
        <d v="1899-12-30T09:45:55"/>
        <d v="1899-12-30T09:51:43"/>
        <d v="1899-12-30T09:53:27"/>
        <d v="1899-12-30T09:48:47"/>
        <d v="1899-12-30T09:51:20"/>
        <d v="1899-12-30T09:58:44"/>
        <d v="1899-12-30T09:55:08"/>
        <d v="1899-12-30T09:57:54"/>
        <d v="1899-12-30T10:11:07"/>
        <d v="1899-12-30T10:14:58"/>
        <d v="1899-12-30T10:09:57"/>
        <d v="1899-12-30T10:15:24"/>
        <d v="1899-12-30T10:25:53"/>
        <d v="1899-12-30T10:35:23"/>
        <d v="1899-12-30T10:21:58"/>
        <d v="1899-12-30T10:30:53"/>
        <d v="1899-12-30T10:45:13"/>
        <d v="1899-12-30T10:41:59"/>
        <d v="1899-12-30T10:51:55"/>
        <d v="1899-12-30T10:54:29"/>
        <d v="1899-12-30T10:57:36"/>
        <d v="1899-12-30T11:00:28"/>
        <d v="1899-12-30T11:04:38"/>
        <d v="1899-12-30T11:03:43"/>
        <d v="1899-12-30T11:04:32"/>
        <d v="1899-12-30T11:14:02"/>
        <d v="1899-12-30T11:19:49"/>
        <d v="1899-12-30T11:23:39"/>
        <d v="1899-12-30T11:23:42"/>
        <d v="1899-12-30T11:38:54"/>
        <d v="1899-12-30T11:30:29"/>
        <d v="1899-12-30T11:41:04"/>
        <d v="1899-12-30T11:49:27"/>
        <d v="1899-12-30T11:43:56"/>
        <d v="1899-12-30T12:01:15"/>
        <d v="1899-12-30T12:03:50"/>
        <d v="1899-12-30T12:05:04"/>
        <d v="1899-12-30T12:11:38"/>
        <d v="1899-12-30T12:14:23"/>
        <d v="1899-12-30T12:28:26"/>
        <d v="1899-12-30T12:31:04"/>
        <d v="1899-12-30T12:36:39"/>
        <d v="1899-12-30T12:44:35"/>
        <d v="1899-12-30T12:47:58"/>
        <d v="1899-12-30T12:47:02"/>
        <d v="1899-12-30T12:53:22"/>
        <d v="1899-12-30T12:51:57"/>
        <d v="1899-12-30T12:55:40"/>
        <d v="1899-12-30T12:58:47"/>
        <d v="1899-12-30T13:05:16"/>
        <d v="1899-12-30T12:55:44"/>
        <d v="1899-12-30T13:15:39"/>
        <d v="1899-12-30T13:04:00"/>
        <d v="1899-12-30T13:12:03"/>
        <d v="1899-12-30T13:09:56"/>
        <d v="1899-12-30T13:07:23"/>
        <d v="1899-12-30T13:10:06"/>
        <d v="1899-12-30T13:22:25"/>
        <d v="1899-12-30T13:23:48"/>
        <d v="1899-12-30T13:35:01"/>
        <d v="1899-12-30T13:37:41"/>
        <d v="1899-12-30T13:43:04"/>
        <d v="1899-12-30T13:49:23"/>
        <d v="1899-12-30T13:50:13"/>
        <d v="1899-12-30T13:48:31"/>
        <d v="1899-12-30T14:04:22"/>
        <d v="1899-12-30T14:07:02"/>
        <d v="1899-12-30T14:05:10"/>
        <d v="1899-12-30T14:04:21"/>
        <d v="1899-12-30T14:13:36"/>
        <d v="1899-12-30T14:15:00"/>
        <d v="1899-12-30T14:30:16"/>
        <d v="1899-12-30T14:39:56"/>
        <d v="1899-12-30T14:32:29"/>
        <d v="1899-12-30T14:38:31"/>
        <d v="1899-12-30T14:54:02"/>
        <d v="1899-12-30T14:57:44"/>
        <d v="1899-12-30T14:52:02"/>
        <d v="1899-12-30T15:05:12"/>
        <d v="1899-12-30T15:11:56"/>
        <d v="1899-12-30T15:14:23"/>
        <d v="1899-12-30T08:22:17"/>
        <d v="1899-12-30T08:23:18"/>
        <d v="1899-12-30T08:14:59"/>
        <d v="1899-12-30T08:22:58"/>
        <d v="1899-12-30T08:34:29"/>
        <d v="1899-12-30T08:28:01"/>
        <d v="1899-12-30T08:34:04"/>
        <d v="1899-12-30T08:37:42"/>
        <d v="1899-12-30T08:54:09"/>
        <d v="1899-12-30T09:00:57"/>
        <d v="1899-12-30T09:02:14"/>
        <d v="1899-12-30T09:07:02"/>
        <d v="1899-12-30T09:00:25"/>
        <d v="1899-12-30T09:01:03"/>
        <d v="1899-12-30T08:57:35"/>
        <d v="1899-12-30T09:15:59"/>
        <d v="1899-12-30T09:17:05"/>
        <d v="1899-12-30T09:14:11"/>
        <d v="1899-12-30T09:27:31"/>
        <d v="1899-12-30T09:25:50"/>
        <d v="1899-12-30T09:34:07"/>
        <d v="1899-12-30T09:31:52"/>
        <d v="1899-12-30T09:27:05"/>
        <d v="1899-12-30T09:47:33"/>
        <d v="1899-12-30T09:40:06"/>
        <d v="1899-12-30T09:52:52"/>
        <d v="1899-12-30T10:04:03"/>
        <d v="1899-12-30T10:12:43"/>
        <d v="1899-12-30T10:13:21"/>
        <d v="1899-12-30T10:16:39"/>
        <d v="1899-12-30T10:17:26"/>
        <d v="1899-12-30T10:14:53"/>
        <d v="1899-12-30T10:24:02"/>
        <d v="1899-12-30T10:32:51"/>
        <d v="1899-12-30T10:27:42"/>
        <d v="1899-12-30T10:49:16"/>
        <d v="1899-12-30T10:38:55"/>
        <d v="1899-12-30T10:55:01"/>
        <d v="1899-12-30T10:48:23"/>
        <d v="1899-12-30T10:49:17"/>
        <d v="1899-12-30T10:56:41"/>
        <d v="1899-12-30T11:09:51"/>
        <d v="1899-12-30T11:16:39"/>
        <d v="1899-12-30T11:12:57"/>
        <d v="1899-12-30T11:27:08"/>
        <d v="1899-12-30T11:20:22"/>
        <d v="1899-12-30T11:28:53"/>
        <d v="1899-12-30T11:37:45"/>
        <d v="1899-12-30T11:33:12"/>
        <d v="1899-12-30T11:53:32"/>
        <d v="1899-12-30T11:56:41"/>
        <d v="1899-12-30T11:52:04"/>
        <d v="1899-12-30T12:08:30"/>
        <d v="1899-12-30T12:11:28"/>
        <d v="1899-12-30T12:01:35"/>
        <d v="1899-12-30T12:24:43"/>
        <d v="1899-12-30T12:27:04"/>
        <d v="1899-12-30T12:16:56"/>
        <d v="1899-12-30T12:24:45"/>
        <d v="1899-12-30T12:23:57"/>
        <d v="1899-12-30T12:26:14"/>
        <d v="1899-12-30T12:38:52"/>
        <d v="1899-12-30T12:43:19"/>
        <d v="1899-12-30T12:46:28"/>
        <d v="1899-12-30T12:32:36"/>
        <d v="1899-12-30T12:48:39"/>
        <d v="1899-12-30T12:44:25"/>
        <d v="1899-12-30T12:53:49"/>
        <d v="1899-12-30T12:54:07"/>
        <d v="1899-12-30T13:01:41"/>
        <d v="1899-12-30T13:10:05"/>
        <d v="1899-12-30T13:13:18"/>
        <d v="1899-12-30T13:12:00"/>
        <d v="1899-12-30T13:26:12"/>
        <d v="1899-12-30T13:31:13"/>
        <d v="1899-12-30T13:24:15"/>
        <d v="1899-12-30T13:30:13"/>
        <d v="1899-12-30T13:31:55"/>
        <d v="1899-12-30T13:46:15"/>
        <d v="1899-12-30T13:45:44"/>
        <d v="1899-12-30T13:49:07"/>
        <d v="1899-12-30T13:51:25"/>
        <d v="1899-12-30T13:57:57"/>
        <d v="1899-12-30T14:10:37"/>
        <d v="1899-12-30T14:03:52"/>
        <d v="1899-12-30T14:14:54"/>
        <d v="1899-12-30T14:14:41"/>
        <d v="1899-12-30T14:06:08"/>
        <d v="1899-12-30T14:10:00"/>
        <d v="1899-12-30T14:15:49"/>
        <d v="1899-12-30T14:25:04"/>
        <d v="1899-12-30T14:14:52"/>
        <d v="1899-12-30T14:19:42"/>
        <d v="1899-12-30T14:37:49"/>
        <d v="1899-12-30T14:39:19"/>
        <d v="1899-12-30T14:45:01"/>
        <d v="1899-12-30T14:52:07"/>
        <d v="1899-12-30T14:55:09"/>
        <d v="1899-12-30T14:57:00"/>
        <d v="1899-12-30T15:14:03"/>
        <d v="1899-12-30T08:06:42"/>
        <d v="1899-12-30T08:07:48"/>
        <d v="1899-12-30T08:13:34"/>
        <d v="1899-12-30T08:14:04"/>
        <d v="1899-12-30T08:30:50"/>
        <d v="1899-12-30T08:31:17"/>
        <d v="1899-12-30T08:36:16"/>
        <d v="1899-12-30T08:43:38"/>
        <d v="1899-12-30T08:55:02"/>
        <d v="1899-12-30T08:44:29"/>
        <d v="1899-12-30T08:53:33"/>
        <d v="1899-12-30T09:02:30"/>
        <d v="1899-12-30T09:08:15"/>
        <d v="1899-12-30T09:09:12"/>
        <d v="1899-12-30T09:22:06"/>
        <d v="1899-12-30T09:20:35"/>
        <d v="1899-12-30T09:28:12"/>
        <d v="1899-12-30T09:35:03"/>
        <d v="1899-12-30T09:40:39"/>
        <d v="1899-12-30T09:42:10"/>
        <d v="1899-12-30T09:42:29"/>
        <d v="1899-12-30T09:50:28"/>
        <d v="1899-12-30T10:02:09"/>
        <d v="1899-12-30T10:02:34"/>
        <d v="1899-12-30T10:04:36"/>
        <d v="1899-12-30T10:07:33"/>
        <d v="1899-12-30T10:19:14"/>
        <d v="1899-12-30T10:22:21"/>
        <d v="1899-12-30T10:23:08"/>
        <d v="1899-12-30T10:19:33"/>
        <d v="1899-12-30T10:30:12"/>
        <d v="1899-12-30T10:43:33"/>
        <d v="1899-12-30T10:50:52"/>
        <d v="1899-12-30T10:44:45"/>
        <d v="1899-12-30T10:52:06"/>
        <d v="1899-12-30T10:54:11"/>
        <d v="1899-12-30T10:58:38"/>
        <d v="1899-12-30T10:57:38"/>
        <d v="1899-12-30T11:16:36"/>
        <d v="1899-12-30T11:10:50"/>
        <d v="1899-12-30T11:13:56"/>
        <d v="1899-12-30T11:27:50"/>
        <d v="1899-12-30T11:27:48"/>
        <d v="1899-12-30T11:33:38"/>
        <d v="1899-12-30T11:45:11"/>
        <d v="1899-12-30T11:52:50"/>
        <d v="1899-12-30T11:47:40"/>
        <d v="1899-12-30T11:46:47"/>
        <d v="1899-12-30T11:54:06"/>
        <d v="1899-12-30T12:13:25"/>
        <d v="1899-12-30T12:05:52"/>
        <d v="1899-12-30T12:13:04"/>
        <d v="1899-12-30T12:19:04"/>
        <d v="1899-12-30T12:24:00"/>
        <d v="1899-12-30T12:40:28"/>
        <d v="1899-12-30T12:44:56"/>
        <d v="1899-12-30T12:50:37"/>
        <d v="1899-12-30T12:47:52"/>
        <d v="1899-12-30T13:04:16"/>
        <d v="1899-12-30T12:58:56"/>
        <d v="1899-12-30T13:12:40"/>
        <d v="1899-12-30T13:13:02"/>
        <d v="1899-12-30T12:57:58"/>
        <d v="1899-12-30T13:05:55"/>
        <d v="1899-12-30T13:17:07"/>
        <d v="1899-12-30T13:10:52"/>
        <d v="1899-12-30T13:19:56"/>
        <d v="1899-12-30T13:21:32"/>
        <d v="1899-12-30T13:30:54"/>
        <d v="1899-12-30T13:29:35"/>
        <d v="1899-12-30T13:37:57"/>
        <d v="1899-12-30T13:36:09"/>
        <d v="1899-12-30T13:42:57"/>
        <d v="1899-12-30T13:59:35"/>
        <d v="1899-12-30T13:59:33"/>
        <d v="1899-12-30T13:59:40"/>
        <d v="1899-12-30T13:54:35"/>
        <d v="1899-12-30T14:02:06"/>
        <d v="1899-12-30T14:09:43"/>
        <d v="1899-12-30T14:20:15"/>
        <d v="1899-12-30T14:15:30"/>
        <d v="1899-12-30T14:12:44"/>
        <d v="1899-12-30T14:22:03"/>
        <d v="1899-12-30T14:29:43"/>
        <d v="1899-12-30T14:24:43"/>
        <d v="1899-12-30T14:34:22"/>
        <d v="1899-12-30T14:36:17"/>
        <d v="1899-12-30T14:45:28"/>
        <d v="1899-12-30T14:42:09"/>
        <d v="1899-12-30T14:50:44"/>
        <d v="1899-12-30T14:59:39"/>
        <d v="1899-12-30T15:10:28"/>
        <d v="1899-12-30T08:11:24"/>
        <d v="1899-12-30T08:06:25"/>
        <d v="1899-12-30T08:15:00"/>
        <d v="1899-12-30T08:31:16"/>
        <d v="1899-12-30T08:28:45"/>
        <d v="1899-12-30T08:30:27"/>
        <d v="1899-12-30T08:45:46"/>
        <d v="1899-12-30T08:42:54"/>
        <d v="1899-12-30T08:49:13"/>
        <d v="1899-12-30T08:50:43"/>
        <d v="1899-12-30T09:07:43"/>
        <d v="1899-12-30T09:03:20"/>
        <d v="1899-12-30T09:09:29"/>
        <d v="1899-12-30T09:20:32"/>
        <d v="1899-12-30T09:17:51"/>
        <d v="1899-12-30T09:16:02"/>
        <d v="1899-12-30T09:23:52"/>
        <d v="1899-12-30T09:19:25"/>
        <d v="1899-12-30T09:23:48"/>
        <d v="1899-12-30T09:27:53"/>
        <d v="1899-12-30T09:45:23"/>
        <d v="1899-12-30T09:47:58"/>
        <d v="1899-12-30T09:58:51"/>
        <d v="1899-12-30T09:49:41"/>
        <d v="1899-12-30T09:51:32"/>
        <d v="1899-12-30T09:54:26"/>
        <d v="1899-12-30T10:05:01"/>
        <d v="1899-12-30T10:05:20"/>
        <d v="1899-12-30T10:25:08"/>
        <d v="1899-12-30T10:25:13"/>
        <d v="1899-12-30T10:26:53"/>
        <d v="1899-12-30T10:21:34"/>
        <d v="1899-12-30T10:41:01"/>
        <d v="1899-12-30T10:43:37"/>
        <d v="1899-12-30T10:39:32"/>
        <d v="1899-12-30T10:53:27"/>
        <d v="1899-12-30T10:51:42"/>
        <d v="1899-12-30T10:48:53"/>
        <d v="1899-12-30T11:04:37"/>
        <d v="1899-12-30T11:03:26"/>
        <d v="1899-12-30T11:18:58"/>
        <d v="1899-12-30T11:24:28"/>
        <d v="1899-12-30T11:21:25"/>
        <d v="1899-12-30T11:29:27"/>
        <d v="1899-12-30T11:37:34"/>
        <d v="1899-12-30T11:41:45"/>
        <d v="1899-12-30T11:51:50"/>
        <d v="1899-12-30T11:53:19"/>
        <d v="1899-12-30T12:03:48"/>
        <d v="1899-12-30T12:04:58"/>
        <d v="1899-12-30T12:12:21"/>
        <d v="1899-12-30T12:23:31"/>
        <d v="1899-12-30T12:19:26"/>
        <d v="1899-12-30T12:15:27"/>
        <d v="1899-12-30T12:22:20"/>
        <d v="1899-12-30T12:31:16"/>
        <d v="1899-12-30T12:43:01"/>
        <d v="1899-12-30T12:37:32"/>
        <d v="1899-12-30T12:46:48"/>
        <d v="1899-12-30T12:33:51"/>
        <d v="1899-12-30T12:44:59"/>
        <d v="1899-12-30T12:47:03"/>
        <d v="1899-12-30T12:46:58"/>
        <d v="1899-12-30T12:52:18"/>
        <d v="1899-12-30T12:57:46"/>
        <d v="1899-12-30T13:02:03"/>
        <d v="1899-12-30T12:58:49"/>
        <d v="1899-12-30T13:05:21"/>
        <d v="1899-12-30T13:11:16"/>
        <d v="1899-12-30T13:10:51"/>
        <d v="1899-12-30T13:26:27"/>
        <d v="1899-12-30T13:21:43"/>
        <d v="1899-12-30T13:37:15"/>
        <d v="1899-12-30T13:25:17"/>
        <d v="1899-12-30T13:39:54"/>
        <d v="1899-12-30T13:30:29"/>
        <d v="1899-12-30T13:46:23"/>
        <d v="1899-12-30T13:34:23"/>
        <d v="1899-12-30T13:38:08"/>
        <d v="1899-12-30T13:40:23"/>
        <d v="1899-12-30T13:52:56"/>
        <d v="1899-12-30T13:46:35"/>
        <d v="1899-12-30T13:46:37"/>
        <d v="1899-12-30T13:50:56"/>
        <d v="1899-12-30T14:02:35"/>
        <d v="1899-12-30T14:07:13"/>
        <d v="1899-12-30T13:58:02"/>
        <d v="1899-12-30T14:14:37"/>
        <d v="1899-12-30T14:10:09"/>
        <d v="1899-12-30T14:23:04"/>
        <d v="1899-12-30T14:22:24"/>
        <d v="1899-12-30T14:25:50"/>
        <d v="1899-12-30T14:26:38"/>
        <d v="1899-12-30T14:37:00"/>
        <d v="1899-12-30T14:35:36"/>
        <d v="1899-12-30T14:48:13"/>
        <d v="1899-12-30T14:46:23"/>
        <d v="1899-12-30T15:03:00"/>
        <d v="1899-12-30T15:10:41"/>
        <d v="1899-12-30T15:02:13"/>
        <d v="1899-12-30T15:14:17"/>
        <d v="1899-12-30T08:16:11"/>
        <d v="1899-12-30T08:17:52"/>
        <d v="1899-12-30T08:26:58"/>
        <d v="1899-12-30T08:36:48"/>
        <d v="1899-12-30T08:51:33"/>
        <d v="1899-12-30T08:56:07"/>
        <d v="1899-12-30T08:45:42"/>
        <d v="1899-12-30T08:55:45"/>
        <d v="1899-12-30T08:49:41"/>
        <d v="1899-12-30T09:04:05"/>
        <d v="1899-12-30T09:01:28"/>
        <d v="1899-12-30T08:58:41"/>
        <d v="1899-12-30T09:03:48"/>
        <d v="1899-12-30T09:08:59"/>
        <d v="1899-12-30T09:12:05"/>
        <d v="1899-12-30T09:22:26"/>
        <d v="1899-12-30T09:37:30"/>
        <d v="1899-12-30T09:29:19"/>
        <d v="1899-12-30T09:37:13"/>
        <d v="1899-12-30T09:56:41"/>
        <d v="1899-12-30T09:59:29"/>
        <d v="1899-12-30T10:03:46"/>
        <d v="1899-12-30T10:06:55"/>
        <d v="1899-12-30T10:06:34"/>
        <d v="1899-12-30T10:13:15"/>
        <d v="1899-12-30T10:13:35"/>
        <d v="1899-12-30T10:13:25"/>
        <d v="1899-12-30T10:24:52"/>
        <d v="1899-12-30T10:25:19"/>
        <d v="1899-12-30T10:41:40"/>
        <d v="1899-12-30T10:37:54"/>
        <d v="1899-12-30T10:40:31"/>
        <d v="1899-12-30T10:54:43"/>
        <d v="1899-12-30T10:57:56"/>
        <d v="1899-12-30T11:08:54"/>
        <d v="1899-12-30T11:11:43"/>
        <d v="1899-12-30T11:09:54"/>
        <d v="1899-12-30T11:13:44"/>
        <d v="1899-12-30T11:10:53"/>
        <d v="1899-12-30T11:19:20"/>
        <d v="1899-12-30T11:26:18"/>
        <d v="1899-12-30T11:31:19"/>
        <d v="1899-12-30T11:31:49"/>
        <d v="1899-12-30T11:44:03"/>
        <d v="1899-12-30T11:54:23"/>
        <d v="1899-12-30T11:57:59"/>
        <d v="1899-12-30T12:05:43"/>
        <d v="1899-12-30T11:58:32"/>
        <d v="1899-12-30T12:05:36"/>
        <d v="1899-12-30T12:10:24"/>
        <d v="1899-12-30T12:19:54"/>
        <d v="1899-12-30T12:14:29"/>
        <d v="1899-12-30T12:17:02"/>
        <d v="1899-12-30T12:24:55"/>
        <d v="1899-12-30T12:35:27"/>
        <d v="1899-12-30T12:38:39"/>
        <d v="1899-12-30T12:42:07"/>
        <d v="1899-12-30T12:42:42"/>
        <d v="1899-12-30T12:44:36"/>
        <d v="1899-12-30T12:51:46"/>
        <d v="1899-12-30T12:42:24"/>
        <d v="1899-12-30T12:54:41"/>
        <d v="1899-12-30T12:55:35"/>
        <d v="1899-12-30T13:12:34"/>
        <d v="1899-12-30T13:11:35"/>
        <d v="1899-12-30T13:24:33"/>
        <d v="1899-12-30T13:09:30"/>
        <d v="1899-12-30T13:30:02"/>
        <d v="1899-12-30T13:31:18"/>
        <d v="1899-12-30T13:31:22"/>
        <d v="1899-12-30T13:35:47"/>
        <d v="1899-12-30T13:45:46"/>
        <d v="1899-12-30T13:50:48"/>
        <d v="1899-12-30T13:46:24"/>
        <d v="1899-12-30T13:50:21"/>
        <d v="1899-12-30T13:54:00"/>
        <d v="1899-12-30T14:11:45"/>
        <d v="1899-12-30T14:20:54"/>
        <d v="1899-12-30T14:24:47"/>
        <d v="1899-12-30T14:19:17"/>
        <d v="1899-12-30T14:29:02"/>
        <d v="1899-12-30T14:34:07"/>
        <d v="1899-12-30T14:39:06"/>
        <d v="1899-12-30T14:35:31"/>
        <d v="1899-12-30T14:59:33"/>
        <d v="1899-12-30T15:03:24"/>
        <d v="1899-12-30T14:49:21"/>
        <d v="1899-12-30T14:53:50"/>
        <d v="1899-12-30T15:00:35"/>
        <d v="1899-12-30T15:09:19"/>
        <d v="1899-12-30T08:15:08"/>
        <d v="1899-12-30T08:16:21"/>
        <d v="1899-12-30T08:12:58"/>
        <d v="1899-12-30T08:14:24"/>
        <d v="1899-12-30T08:21:28"/>
        <d v="1899-12-30T08:18:19"/>
        <d v="1899-12-30T08:29:58"/>
        <d v="1899-12-30T08:37:21"/>
        <d v="1899-12-30T08:42:04"/>
        <d v="1899-12-30T08:45:30"/>
        <d v="1899-12-30T08:46:23"/>
        <d v="1899-12-30T08:51:47"/>
        <d v="1899-12-30T08:43:20"/>
        <d v="1899-12-30T09:01:23"/>
        <d v="1899-12-30T08:52:43"/>
        <d v="1899-12-30T09:08:08"/>
        <d v="1899-12-30T09:10:06"/>
        <d v="1899-12-30T09:04:45"/>
        <d v="1899-12-30T09:12:48"/>
        <d v="1899-12-30T09:22:35"/>
        <d v="1899-12-30T09:30:41"/>
        <d v="1899-12-30T09:39:46"/>
        <d v="1899-12-30T09:38:38"/>
        <d v="1899-12-30T09:52:23"/>
        <d v="1899-12-30T09:45:15"/>
        <d v="1899-12-30T09:59:25"/>
        <d v="1899-12-30T09:54:33"/>
        <d v="1899-12-30T10:01:49"/>
        <d v="1899-12-30T10:05:05"/>
        <d v="1899-12-30T10:17:34"/>
        <d v="1899-12-30T10:10:24"/>
        <d v="1899-12-30T10:26:35"/>
        <d v="1899-12-30T10:33:28"/>
        <d v="1899-12-30T10:40:03"/>
        <d v="1899-12-30T10:43:07"/>
        <d v="1899-12-30T10:37:15"/>
        <d v="1899-12-30T10:43:02"/>
        <d v="1899-12-30T10:47:29"/>
        <d v="1899-12-30T10:41:27"/>
        <d v="1899-12-30T10:46:24"/>
        <d v="1899-12-30T10:51:44"/>
        <d v="1899-12-30T10:47:23"/>
        <d v="1899-12-30T10:45:12"/>
        <d v="1899-12-30T11:02:44"/>
        <d v="1899-12-30T10:57:21"/>
        <d v="1899-12-30T10:57:47"/>
        <d v="1899-12-30T11:07:21"/>
        <d v="1899-12-30T11:04:57"/>
        <d v="1899-12-30T11:08:18"/>
        <d v="1899-12-30T11:13:17"/>
        <d v="1899-12-30T11:27:11"/>
        <d v="1899-12-30T11:17:33"/>
        <d v="1899-12-30T11:38:57"/>
        <d v="1899-12-30T11:26:02"/>
        <d v="1899-12-30T11:29:50"/>
        <d v="1899-12-30T11:38:26"/>
        <d v="1899-12-30T11:39:28"/>
        <d v="1899-12-30T11:39:18"/>
        <d v="1899-12-30T11:51:18"/>
        <d v="1899-12-30T11:45:41"/>
        <d v="1899-12-30T12:03:31"/>
        <d v="1899-12-30T12:06:30"/>
        <d v="1899-12-30T12:17:03"/>
        <d v="1899-12-30T12:15:02"/>
        <d v="1899-12-30T12:12:25"/>
        <d v="1899-12-30T12:17:44"/>
        <d v="1899-12-30T12:24:30"/>
        <d v="1899-12-30T12:40:35"/>
        <d v="1899-12-30T12:58:44"/>
        <d v="1899-12-30T12:49:09"/>
        <d v="1899-12-30T12:59:33"/>
        <d v="1899-12-30T13:10:28"/>
        <d v="1899-12-30T12:54:18"/>
        <d v="1899-12-30T13:05:23"/>
        <d v="1899-12-30T13:10:29"/>
        <d v="1899-12-30T13:14:15"/>
        <d v="1899-12-30T13:10:16"/>
        <d v="1899-12-30T13:14:13"/>
        <d v="1899-12-30T13:22:13"/>
        <d v="1899-12-30T13:30:03"/>
        <d v="1899-12-30T13:31:41"/>
        <d v="1899-12-30T13:41:36"/>
        <d v="1899-12-30T13:48:29"/>
        <d v="1899-12-30T13:56:22"/>
        <d v="1899-12-30T13:55:05"/>
        <d v="1899-12-30T13:53:00"/>
        <d v="1899-12-30T14:06:52"/>
        <d v="1899-12-30T14:05:47"/>
        <d v="1899-12-30T14:11:32"/>
        <d v="1899-12-30T14:11:07"/>
        <d v="1899-12-30T14:19:08"/>
        <d v="1899-12-30T14:29:39"/>
        <d v="1899-12-30T14:31:24"/>
        <d v="1899-12-30T14:24:20"/>
        <d v="1899-12-30T14:28:36"/>
        <d v="1899-12-30T14:47:15"/>
        <d v="1899-12-30T14:48:27"/>
        <d v="1899-12-30T14:55:28"/>
        <d v="1899-12-30T15:04:32"/>
        <d v="1899-12-30T15:00:16"/>
        <d v="1899-12-30T08:16:19"/>
        <d v="1899-12-30T08:23:35"/>
        <d v="1899-12-30T08:17:48"/>
        <d v="1899-12-30T08:35:40"/>
        <d v="1899-12-30T08:35:13"/>
        <d v="1899-12-30T08:43:23"/>
        <d v="1899-12-30T08:35:28"/>
        <d v="1899-12-30T08:43:00"/>
        <d v="1899-12-30T08:47:28"/>
        <d v="1899-12-30T08:42:28"/>
        <d v="1899-12-30T08:51:18"/>
        <d v="1899-12-30T08:54:56"/>
        <d v="1899-12-30T08:56:42"/>
        <d v="1899-12-30T09:04:21"/>
        <d v="1899-12-30T09:16:32"/>
        <d v="1899-12-30T09:20:59"/>
        <d v="1899-12-30T09:25:21"/>
        <d v="1899-12-30T09:37:03"/>
        <d v="1899-12-30T09:24:47"/>
        <d v="1899-12-30T09:28:52"/>
        <d v="1899-12-30T09:31:39"/>
        <d v="1899-12-30T09:49:30"/>
        <d v="1899-12-30T09:48:04"/>
        <d v="1899-12-30T09:54:21"/>
        <d v="1899-12-30T09:55:13"/>
        <d v="1899-12-30T10:01:15"/>
        <d v="1899-12-30T09:57:07"/>
        <d v="1899-12-30T10:02:17"/>
        <d v="1899-12-30T10:17:00"/>
        <d v="1899-12-30T10:04:21"/>
        <d v="1899-12-30T10:17:33"/>
        <d v="1899-12-30T10:14:51"/>
        <d v="1899-12-30T10:33:15"/>
        <d v="1899-12-30T10:24:48"/>
        <d v="1899-12-30T10:27:44"/>
        <d v="1899-12-30T10:28:44"/>
        <d v="1899-12-30T10:28:08"/>
        <d v="1899-12-30T10:45:14"/>
        <d v="1899-12-30T10:44:15"/>
        <d v="1899-12-30T10:47:42"/>
        <d v="1899-12-30T10:54:55"/>
        <d v="1899-12-30T11:03:18"/>
        <d v="1899-12-30T11:07:46"/>
        <d v="1899-12-30T11:21:57"/>
        <d v="1899-12-30T11:29:08"/>
        <d v="1899-12-30T11:17:29"/>
        <d v="1899-12-30T11:30:20"/>
        <d v="1899-12-30T11:41:29"/>
        <d v="1899-12-30T11:29:30"/>
        <d v="1899-12-30T11:27:17"/>
        <d v="1899-12-30T11:46:09"/>
        <d v="1899-12-30T11:47:09"/>
        <d v="1899-12-30T11:50:58"/>
        <d v="1899-12-30T11:55:32"/>
        <d v="1899-12-30T11:47:11"/>
        <d v="1899-12-30T11:59:26"/>
        <d v="1899-12-30T11:58:05"/>
        <d v="1899-12-30T12:03:36"/>
        <d v="1899-12-30T12:10:36"/>
        <d v="1899-12-30T12:26:10"/>
        <d v="1899-12-30T12:23:17"/>
        <d v="1899-12-30T12:29:23"/>
        <d v="1899-12-30T12:33:39"/>
        <d v="1899-12-30T12:47:25"/>
        <d v="1899-12-30T12:44:14"/>
        <d v="1899-12-30T12:46:38"/>
        <d v="1899-12-30T12:41:02"/>
        <d v="1899-12-30T12:49:50"/>
        <d v="1899-12-30T12:41:53"/>
        <d v="1899-12-30T13:00:36"/>
        <d v="1899-12-30T12:56:37"/>
        <d v="1899-12-30T12:52:40"/>
        <d v="1899-12-30T13:11:21"/>
        <d v="1899-12-30T13:07:56"/>
        <d v="1899-12-30T13:09:33"/>
        <d v="1899-12-30T13:25:58"/>
        <d v="1899-12-30T13:32:31"/>
        <d v="1899-12-30T13:23:39"/>
        <d v="1899-12-30T13:32:23"/>
        <d v="1899-12-30T13:38:31"/>
        <d v="1899-12-30T13:47:59"/>
        <d v="1899-12-30T13:44:58"/>
        <d v="1899-12-30T13:45:43"/>
        <d v="1899-12-30T13:58:16"/>
        <d v="1899-12-30T14:02:57"/>
        <d v="1899-12-30T13:57:36"/>
        <d v="1899-12-30T14:12:41"/>
        <d v="1899-12-30T14:21:07"/>
        <d v="1899-12-30T14:33:00"/>
        <d v="1899-12-30T14:19:16"/>
        <d v="1899-12-30T14:20:50"/>
        <d v="1899-12-30T14:26:05"/>
        <d v="1899-12-30T14:34:04"/>
        <d v="1899-12-30T14:37:59"/>
        <d v="1899-12-30T14:33:10"/>
        <d v="1899-12-30T14:40:37"/>
        <d v="1899-12-30T14:36:11"/>
        <d v="1899-12-30T14:53:30"/>
        <d v="1899-12-30T14:47:55"/>
        <d v="1899-12-30T14:54:15"/>
        <d v="1899-12-30T15:12:22"/>
        <d v="1899-12-30T15:04:35"/>
        <d v="1899-12-30T08:07:35"/>
        <d v="1899-12-30T08:19:25"/>
        <d v="1899-12-30T08:23:01"/>
        <d v="1899-12-30T08:19:27"/>
        <d v="1899-12-30T08:36:26"/>
        <d v="1899-12-30T08:42:59"/>
        <d v="1899-12-30T08:48:15"/>
        <d v="1899-12-30T08:54:32"/>
        <d v="1899-12-30T08:47:37"/>
        <d v="1899-12-30T09:01:14"/>
        <d v="1899-12-30T09:11:15"/>
        <d v="1899-12-30T09:12:40"/>
        <d v="1899-12-30T09:11:24"/>
        <d v="1899-12-30T09:21:17"/>
        <d v="1899-12-30T09:16:37"/>
        <d v="1899-12-30T09:32:56"/>
        <d v="1899-12-30T09:37:02"/>
        <d v="1899-12-30T09:46:45"/>
        <d v="1899-12-30T09:48:11"/>
        <d v="1899-12-30T09:56:15"/>
        <d v="1899-12-30T09:56:38"/>
        <d v="1899-12-30T09:41:21"/>
        <d v="1899-12-30T09:50:54"/>
        <d v="1899-12-30T09:55:42"/>
        <d v="1899-12-30T09:51:42"/>
        <d v="1899-12-30T09:52:57"/>
        <d v="1899-12-30T10:01:29"/>
        <d v="1899-12-30T10:00:19"/>
        <d v="1899-12-30T09:58:40"/>
        <d v="1899-12-30T10:11:11"/>
        <d v="1899-12-30T10:21:37"/>
        <d v="1899-12-30T10:28:57"/>
        <d v="1899-12-30T10:33:13"/>
        <d v="1899-12-30T10:29:56"/>
        <d v="1899-12-30T10:47:34"/>
        <d v="1899-12-30T10:46:42"/>
        <d v="1899-12-30T10:50:47"/>
        <d v="1899-12-30T10:58:49"/>
        <d v="1899-12-30T11:01:30"/>
        <d v="1899-12-30T11:08:43"/>
        <d v="1899-12-30T10:59:06"/>
        <d v="1899-12-30T11:07:41"/>
        <d v="1899-12-30T11:09:02"/>
        <d v="1899-12-30T11:12:52"/>
        <d v="1899-12-30T11:20:04"/>
        <d v="1899-12-30T11:23:56"/>
        <d v="1899-12-30T11:20:19"/>
        <d v="1899-12-30T11:22:42"/>
        <d v="1899-12-30T11:35:18"/>
        <d v="1899-12-30T11:33:39"/>
        <d v="1899-12-30T11:25:20"/>
        <d v="1899-12-30T11:35:47"/>
        <d v="1899-12-30T11:36:02"/>
        <d v="1899-12-30T11:41:01"/>
        <d v="1899-12-30T11:45:52"/>
        <d v="1899-12-30T11:54:03"/>
        <d v="1899-12-30T11:52:10"/>
        <d v="1899-12-30T11:54:15"/>
        <d v="1899-12-30T11:58:33"/>
        <d v="1899-12-30T12:09:58"/>
        <d v="1899-12-30T12:12:30"/>
        <d v="1899-12-30T12:15:01"/>
        <d v="1899-12-30T12:21:22"/>
        <d v="1899-12-30T12:28:27"/>
        <d v="1899-12-30T12:31:59"/>
        <d v="1899-12-30T12:26:34"/>
        <d v="1899-12-30T12:36:53"/>
        <d v="1899-12-30T12:49:32"/>
        <d v="1899-12-30T12:46:20"/>
        <d v="1899-12-30T12:49:56"/>
        <d v="1899-12-30T13:06:50"/>
        <d v="1899-12-30T13:17:43"/>
        <d v="1899-12-30T13:08:52"/>
        <d v="1899-12-30T13:22:31"/>
        <d v="1899-12-30T13:22:27"/>
        <d v="1899-12-30T13:31:11"/>
        <d v="1899-12-30T13:21:20"/>
        <d v="1899-12-30T13:31:29"/>
        <d v="1899-12-30T13:38:55"/>
        <d v="1899-12-30T13:55:08"/>
        <d v="1899-12-30T14:00:27"/>
        <d v="1899-12-30T14:08:34"/>
        <d v="1899-12-30T14:11:37"/>
        <d v="1899-12-30T14:08:35"/>
        <d v="1899-12-30T14:20:11"/>
        <d v="1899-12-30T14:19:03"/>
        <d v="1899-12-30T14:30:24"/>
        <d v="1899-12-30T14:37:23"/>
        <d v="1899-12-30T14:46:07"/>
        <d v="1899-12-30T14:40:12"/>
        <d v="1899-12-30T14:50:21"/>
        <d v="1899-12-30T14:49:47"/>
        <d v="1899-12-30T15:10:53"/>
        <d v="1899-12-30T14:56:14"/>
        <d v="1899-12-30T08:19:24"/>
        <d v="1899-12-30T08:24:24"/>
        <d v="1899-12-30T08:21:06"/>
        <d v="1899-12-30T08:29:34"/>
        <d v="1899-12-30T08:32:39"/>
        <d v="1899-12-30T08:35:26"/>
        <d v="1899-12-30T08:41:54"/>
        <d v="1899-12-30T08:48:40"/>
        <d v="1899-12-30T08:48:49"/>
        <d v="1899-12-30T08:57:28"/>
        <d v="1899-12-30T09:00:15"/>
        <d v="1899-12-30T09:09:16"/>
        <d v="1899-12-30T09:10:39"/>
        <d v="1899-12-30T09:11:14"/>
        <d v="1899-12-30T09:20:23"/>
        <d v="1899-12-30T09:28:24"/>
        <d v="1899-12-30T09:29:07"/>
        <d v="1899-12-30T09:22:36"/>
        <d v="1899-12-30T09:24:04"/>
        <d v="1899-12-30T09:22:34"/>
        <d v="1899-12-30T09:43:38"/>
        <d v="1899-12-30T09:42:22"/>
        <d v="1899-12-30T09:40:47"/>
        <d v="1899-12-30T09:51:50"/>
        <d v="1899-12-30T09:42:46"/>
        <d v="1899-12-30T09:54:05"/>
        <d v="1899-12-30T09:57:22"/>
        <d v="1899-12-30T10:07:26"/>
        <d v="1899-12-30T10:00:44"/>
        <d v="1899-12-30T10:15:50"/>
        <d v="1899-12-30T10:20:48"/>
        <d v="1899-12-30T10:22:11"/>
        <d v="1899-12-30T10:25:20"/>
        <d v="1899-12-30T10:36:08"/>
        <d v="1899-12-30T10:31:06"/>
        <d v="1899-12-30T10:33:05"/>
        <d v="1899-12-30T10:34:38"/>
        <d v="1899-12-30T10:47:33"/>
        <d v="1899-12-30T10:48:06"/>
        <d v="1899-12-30T10:58:27"/>
        <d v="1899-12-30T11:02:13"/>
        <d v="1899-12-30T11:00:04"/>
        <d v="1899-12-30T11:06:12"/>
        <d v="1899-12-30T11:22:38"/>
        <d v="1899-12-30T11:17:35"/>
        <d v="1899-12-30T11:34:46"/>
        <d v="1899-12-30T11:44:54"/>
        <d v="1899-12-30T11:43:52"/>
        <d v="1899-12-30T11:52:53"/>
        <d v="1899-12-30T11:53:23"/>
        <d v="1899-12-30T11:57:32"/>
        <d v="1899-12-30T11:56:45"/>
        <d v="1899-12-30T12:08:25"/>
        <d v="1899-12-30T12:18:48"/>
        <d v="1899-12-30T12:11:35"/>
        <d v="1899-12-30T12:18:35"/>
        <d v="1899-12-30T12:16:13"/>
        <d v="1899-12-30T12:23:26"/>
        <d v="1899-12-30T12:29:36"/>
        <d v="1899-12-30T12:39:12"/>
        <d v="1899-12-30T12:48:25"/>
        <d v="1899-12-30T12:56:25"/>
        <d v="1899-12-30T12:50:59"/>
        <d v="1899-12-30T13:06:01"/>
        <d v="1899-12-30T13:00:25"/>
        <d v="1899-12-30T13:09:08"/>
        <d v="1899-12-30T13:15:17"/>
        <d v="1899-12-30T13:19:46"/>
        <d v="1899-12-30T13:22:48"/>
        <d v="1899-12-30T13:32:57"/>
        <d v="1899-12-30T13:27:28"/>
        <d v="1899-12-30T13:37:49"/>
        <d v="1899-12-30T13:54:50"/>
        <d v="1899-12-30T13:52:08"/>
        <d v="1899-12-30T13:48:51"/>
        <d v="1899-12-30T13:56:28"/>
        <d v="1899-12-30T14:09:15"/>
        <d v="1899-12-30T14:09:38"/>
        <d v="1899-12-30T14:12:43"/>
        <d v="1899-12-30T14:11:05"/>
        <d v="1899-12-30T14:12:31"/>
        <d v="1899-12-30T14:13:02"/>
        <d v="1899-12-30T14:28:45"/>
        <d v="1899-12-30T14:31:45"/>
        <d v="1899-12-30T14:31:02"/>
        <d v="1899-12-30T14:43:10"/>
        <d v="1899-12-30T14:39:39"/>
        <d v="1899-12-30T14:36:05"/>
        <d v="1899-12-30T14:38:41"/>
        <d v="1899-12-30T14:54:30"/>
        <d v="1899-12-30T14:47:14"/>
        <d v="1899-12-30T15:01:17"/>
        <d v="1899-12-30T15:10:21"/>
        <d v="1899-12-30T15:11:53"/>
        <d v="1899-12-30T14:59:27"/>
        <d v="1899-12-30T15:11:12"/>
        <d v="1899-12-30T08:05:35"/>
        <d v="1899-12-30T08:12:22"/>
        <d v="1899-12-30T08:27:41"/>
        <d v="1899-12-30T08:18:23"/>
        <d v="1899-12-30T08:23:59"/>
        <d v="1899-12-30T08:32:02"/>
        <d v="1899-12-30T08:46:20"/>
        <d v="1899-12-30T08:51:16"/>
        <d v="1899-12-30T08:46:18"/>
        <d v="1899-12-30T08:47:29"/>
        <d v="1899-12-30T09:06:10"/>
        <d v="1899-12-30T09:09:15"/>
        <d v="1899-12-30T09:06:17"/>
        <d v="1899-12-30T09:23:39"/>
        <d v="1899-12-30T09:29:29"/>
        <d v="1899-12-30T09:27:55"/>
        <d v="1899-12-30T09:23:04"/>
        <d v="1899-12-30T09:40:13"/>
        <d v="1899-12-30T09:33:43"/>
        <d v="1899-12-30T09:34:13"/>
        <d v="1899-12-30T09:43:01"/>
        <d v="1899-12-30T09:46:18"/>
        <d v="1899-12-30T09:47:27"/>
        <d v="1899-12-30T10:07:53"/>
        <d v="1899-12-30T09:57:25"/>
        <d v="1899-12-30T10:07:34"/>
        <d v="1899-12-30T10:18:35"/>
        <d v="1899-12-30T10:28:20"/>
        <d v="1899-12-30T10:21:15"/>
        <d v="1899-12-30T10:35:49"/>
        <d v="1899-12-30T10:42:23"/>
        <d v="1899-12-30T10:46:37"/>
        <d v="1899-12-30T10:48:17"/>
        <d v="1899-12-30T11:02:56"/>
        <d v="1899-12-30T11:00:37"/>
        <d v="1899-12-30T11:02:28"/>
        <d v="1899-12-30T11:05:15"/>
        <d v="1899-12-30T11:10:55"/>
        <d v="1899-12-30T11:22:12"/>
        <d v="1899-12-30T11:18:55"/>
        <d v="1899-12-30T11:33:02"/>
        <d v="1899-12-30T11:26:39"/>
        <d v="1899-12-30T11:47:59"/>
        <d v="1899-12-30T11:42:42"/>
        <d v="1899-12-30T11:47:17"/>
        <d v="1899-12-30T11:50:56"/>
        <d v="1899-12-30T11:53:16"/>
        <d v="1899-12-30T12:13:34"/>
        <d v="1899-12-30T12:04:30"/>
        <d v="1899-12-30T12:20:46"/>
        <d v="1899-12-30T12:23:48"/>
        <d v="1899-12-30T12:20:18"/>
        <d v="1899-12-30T12:30:05"/>
        <d v="1899-12-30T12:25:44"/>
        <d v="1899-12-30T12:22:25"/>
        <d v="1899-12-30T12:43:38"/>
        <d v="1899-12-30T12:34:04"/>
        <d v="1899-12-30T12:44:16"/>
        <d v="1899-12-30T12:41:31"/>
        <d v="1899-12-30T12:55:50"/>
        <d v="1899-12-30T12:50:34"/>
        <d v="1899-12-30T12:58:19"/>
        <d v="1899-12-30T13:02:55"/>
        <d v="1899-12-30T13:03:42"/>
        <d v="1899-12-30T13:17:51"/>
        <d v="1899-12-30T13:20:24"/>
        <d v="1899-12-30T13:30:47"/>
        <d v="1899-12-30T13:34:59"/>
        <d v="1899-12-30T13:24:27"/>
        <d v="1899-12-30T13:32:10"/>
        <d v="1899-12-30T13:41:06"/>
        <d v="1899-12-30T13:49:36"/>
        <d v="1899-12-30T13:47:30"/>
        <d v="1899-12-30T13:52:06"/>
        <d v="1899-12-30T14:02:58"/>
        <d v="1899-12-30T13:54:32"/>
        <d v="1899-12-30T14:10:08"/>
        <d v="1899-12-30T14:12:29"/>
        <d v="1899-12-30T14:09:05"/>
        <d v="1899-12-30T14:14:11"/>
        <d v="1899-12-30T14:22:39"/>
        <d v="1899-12-30T14:20:18"/>
        <d v="1899-12-30T14:34:18"/>
        <d v="1899-12-30T14:29:21"/>
        <d v="1899-12-30T14:32:46"/>
        <d v="1899-12-30T14:41:36"/>
        <d v="1899-12-30T14:39:00"/>
        <d v="1899-12-30T14:38:25"/>
        <d v="1899-12-30T14:43:55"/>
        <d v="1899-12-30T14:54:28"/>
        <d v="1899-12-30T15:00:03"/>
        <d v="1899-12-30T15:00:28"/>
        <d v="1899-12-30T15:05:14"/>
        <d v="1899-12-30T15:04:59"/>
        <d v="1899-12-30T08:04:55"/>
        <d v="1899-12-30T08:06:32"/>
        <d v="1899-12-30T08:18:17"/>
        <d v="1899-12-30T08:20:20"/>
        <d v="1899-12-30T08:27:47"/>
        <d v="1899-12-30T08:29:05"/>
        <d v="1899-12-30T08:31:47"/>
        <d v="1899-12-30T08:28:19"/>
        <d v="1899-12-30T08:37:36"/>
        <d v="1899-12-30T08:43:31"/>
        <d v="1899-12-30T08:58:13"/>
        <d v="1899-12-30T09:08:17"/>
        <d v="1899-12-30T09:16:00"/>
        <d v="1899-12-30T09:13:35"/>
        <d v="1899-12-30T09:20:26"/>
        <d v="1899-12-30T09:20:30"/>
        <d v="1899-12-30T09:34:12"/>
        <d v="1899-12-30T09:38:02"/>
        <d v="1899-12-30T09:36:33"/>
        <d v="1899-12-30T09:47:51"/>
        <d v="1899-12-30T09:48:36"/>
        <d v="1899-12-30T09:44:05"/>
        <d v="1899-12-30T09:50:17"/>
        <d v="1899-12-30T09:59:44"/>
        <d v="1899-12-30T09:59:38"/>
        <d v="1899-12-30T10:15:11"/>
        <d v="1899-12-30T10:22:28"/>
        <d v="1899-12-30T10:30:30"/>
        <d v="1899-12-30T10:19:38"/>
        <d v="1899-12-30T10:35:27"/>
        <d v="1899-12-30T10:34:12"/>
        <d v="1899-12-30T10:41:32"/>
        <d v="1899-12-30T10:46:07"/>
        <d v="1899-12-30T10:55:54"/>
        <d v="1899-12-30T11:01:20"/>
        <d v="1899-12-30T11:06:39"/>
        <d v="1899-12-30T10:58:44"/>
        <d v="1899-12-30T11:06:31"/>
        <d v="1899-12-30T11:20:11"/>
        <d v="1899-12-30T11:20:15"/>
        <d v="1899-12-30T11:31:22"/>
        <d v="1899-12-30T11:28:59"/>
        <d v="1899-12-30T11:34:42"/>
        <d v="1899-12-30T11:40:58"/>
        <d v="1899-12-30T11:45:27"/>
        <d v="1899-12-30T11:35:27"/>
        <d v="1899-12-30T11:42:31"/>
        <d v="1899-12-30T11:55:11"/>
        <d v="1899-12-30T12:09:24"/>
        <d v="1899-12-30T12:07:18"/>
        <d v="1899-12-30T12:20:38"/>
        <d v="1899-12-30T12:13:57"/>
        <d v="1899-12-30T12:32:27"/>
        <d v="1899-12-30T12:20:14"/>
        <d v="1899-12-30T12:27:38"/>
        <d v="1899-12-30T12:36:51"/>
        <d v="1899-12-30T12:46:21"/>
        <d v="1899-12-30T12:43:42"/>
        <d v="1899-12-30T12:54:31"/>
        <d v="1899-12-30T13:02:52"/>
        <d v="1899-12-30T12:57:35"/>
        <d v="1899-12-30T13:14:08"/>
        <d v="1899-12-30T13:21:24"/>
        <d v="1899-12-30T13:18:23"/>
        <d v="1899-12-30T13:23:17"/>
        <d v="1899-12-30T13:18:46"/>
        <d v="1899-12-30T13:35:52"/>
        <d v="1899-12-30T13:32:26"/>
        <d v="1899-12-30T13:37:14"/>
        <d v="1899-12-30T13:48:16"/>
        <d v="1899-12-30T13:56:45"/>
        <d v="1899-12-30T13:54:08"/>
        <d v="1899-12-30T14:06:06"/>
        <d v="1899-12-30T14:18:55"/>
        <d v="1899-12-30T14:19:00"/>
        <d v="1899-12-30T14:24:11"/>
        <d v="1899-12-30T14:38:43"/>
        <d v="1899-12-30T14:29:08"/>
        <d v="1899-12-30T14:36:46"/>
        <d v="1899-12-30T14:50:10"/>
        <d v="1899-12-30T14:58:51"/>
        <d v="1899-12-30T14:56:59"/>
        <d v="1899-12-30T15:05:01"/>
        <d v="1899-12-30T15:04:50"/>
        <d v="1899-12-30T08:19:15"/>
        <d v="1899-12-30T08:13:48"/>
        <d v="1899-12-30T08:13:12"/>
        <d v="1899-12-30T08:19:22"/>
        <d v="1899-12-30T08:29:57"/>
        <d v="1899-12-30T08:36:01"/>
        <d v="1899-12-30T08:33:01"/>
        <d v="1899-12-30T08:36:27"/>
        <d v="1899-12-30T08:51:05"/>
        <d v="1899-12-30T08:48:01"/>
        <d v="1899-12-30T08:52:42"/>
        <d v="1899-12-30T08:52:21"/>
        <d v="1899-12-30T08:59:11"/>
        <d v="1899-12-30T09:05:08"/>
        <d v="1899-12-30T08:56:21"/>
        <d v="1899-12-30T09:13:09"/>
        <d v="1899-12-30T09:17:00"/>
        <d v="1899-12-30T09:19:15"/>
        <d v="1899-12-30T09:20:39"/>
        <d v="1899-12-30T09:27:09"/>
        <d v="1899-12-30T09:27:03"/>
        <d v="1899-12-30T09:31:17"/>
        <d v="1899-12-30T09:28:29"/>
        <d v="1899-12-30T09:44:21"/>
        <d v="1899-12-30T09:35:40"/>
        <d v="1899-12-30T09:42:21"/>
        <d v="1899-12-30T09:47:34"/>
        <d v="1899-12-30T09:47:53"/>
        <d v="1899-12-30T09:53:06"/>
        <d v="1899-12-30T10:01:47"/>
        <d v="1899-12-30T10:08:26"/>
        <d v="1899-12-30T10:17:14"/>
        <d v="1899-12-30T10:16:19"/>
        <d v="1899-12-30T10:14:27"/>
        <d v="1899-12-30T10:34:27"/>
        <d v="1899-12-30T10:30:11"/>
        <d v="1899-12-30T10:41:11"/>
        <d v="1899-12-30T10:44:39"/>
        <d v="1899-12-30T10:42:44"/>
        <d v="1899-12-30T10:44:27"/>
        <d v="1899-12-30T10:55:28"/>
        <d v="1899-12-30T11:02:11"/>
        <d v="1899-12-30T10:59:49"/>
        <d v="1899-12-30T11:00:26"/>
        <d v="1899-12-30T11:15:09"/>
        <d v="1899-12-30T11:24:26"/>
        <d v="1899-12-30T11:18:29"/>
        <d v="1899-12-30T11:20:33"/>
        <d v="1899-12-30T11:25:45"/>
        <d v="1899-12-30T11:47:33"/>
        <d v="1899-12-30T11:45:06"/>
        <d v="1899-12-30T11:53:13"/>
        <d v="1899-12-30T11:54:26"/>
        <d v="1899-12-30T11:44:04"/>
        <d v="1899-12-30T11:56:39"/>
        <d v="1899-12-30T11:53:35"/>
        <d v="1899-12-30T12:04:33"/>
        <d v="1899-12-30T11:52:18"/>
        <d v="1899-12-30T12:03:01"/>
        <d v="1899-12-30T12:02:49"/>
        <d v="1899-12-30T12:19:12"/>
        <d v="1899-12-30T12:20:16"/>
        <d v="1899-12-30T12:19:30"/>
        <d v="1899-12-30T12:17:45"/>
        <d v="1899-12-30T12:34:40"/>
        <d v="1899-12-30T12:28:09"/>
        <d v="1899-12-30T12:38:41"/>
        <d v="1899-12-30T12:41:17"/>
        <d v="1899-12-30T12:48:14"/>
        <d v="1899-12-30T13:09:46"/>
        <d v="1899-12-30T13:01:04"/>
        <d v="1899-12-30T13:14:59"/>
        <d v="1899-12-30T13:13:32"/>
        <d v="1899-12-30T13:10:47"/>
        <d v="1899-12-30T13:13:04"/>
        <d v="1899-12-30T13:27:42"/>
        <d v="1899-12-30T13:42:39"/>
        <d v="1899-12-30T13:41:05"/>
        <d v="1899-12-30T13:37:24"/>
        <d v="1899-12-30T13:39:51"/>
        <d v="1899-12-30T13:52:42"/>
        <d v="1899-12-30T13:52:59"/>
        <d v="1899-12-30T13:47:27"/>
        <d v="1899-12-30T13:56:29"/>
        <d v="1899-12-30T13:50:47"/>
        <d v="1899-12-30T13:58:48"/>
        <d v="1899-12-30T14:01:46"/>
        <d v="1899-12-30T14:02:40"/>
        <d v="1899-12-30T14:12:10"/>
        <d v="1899-12-30T14:22:05"/>
        <d v="1899-12-30T14:26:21"/>
        <d v="1899-12-30T14:29:11"/>
        <d v="1899-12-30T14:32:09"/>
        <d v="1899-12-30T14:39:28"/>
        <d v="1899-12-30T14:28:04"/>
        <d v="1899-12-30T14:40:36"/>
        <d v="1899-12-30T14:56:09"/>
        <d v="1899-12-30T14:54:07"/>
        <d v="1899-12-30T15:01:03"/>
        <d v="1899-12-30T15:16:38"/>
        <d v="1899-12-30T08:16:07"/>
        <d v="1899-12-30T08:18:54"/>
        <d v="1899-12-30T08:14:56"/>
        <d v="1899-12-30T08:34:43"/>
        <d v="1899-12-30T08:27:05"/>
        <d v="1899-12-30T08:40:52"/>
        <d v="1899-12-30T08:43:09"/>
        <d v="1899-12-30T08:37:22"/>
        <d v="1899-12-30T08:43:52"/>
        <d v="1899-12-30T08:59:59"/>
        <d v="1899-12-30T08:54:30"/>
        <d v="1899-12-30T08:53:51"/>
        <d v="1899-12-30T09:01:40"/>
        <d v="1899-12-30T09:05:31"/>
        <d v="1899-12-30T09:04:12"/>
        <d v="1899-12-30T09:18:18"/>
        <d v="1899-12-30T09:21:22"/>
        <d v="1899-12-30T09:23:35"/>
        <d v="1899-12-30T09:33:05"/>
        <d v="1899-12-30T09:29:39"/>
        <d v="1899-12-30T09:27:23"/>
        <d v="1899-12-30T09:42:07"/>
        <d v="1899-12-30T09:39:31"/>
        <d v="1899-12-30T09:49:27"/>
        <d v="1899-12-30T09:45:10"/>
        <d v="1899-12-30T09:51:54"/>
        <d v="1899-12-30T09:54:02"/>
        <d v="1899-12-30T09:52:40"/>
        <d v="1899-12-30T09:59:20"/>
        <d v="1899-12-30T10:10:09"/>
        <d v="1899-12-30T10:05:45"/>
        <d v="1899-12-30T10:21:12"/>
        <d v="1899-12-30T10:25:41"/>
        <d v="1899-12-30T10:31:31"/>
        <d v="1899-12-30T10:39:58"/>
        <d v="1899-12-30T10:40:17"/>
        <d v="1899-12-30T10:50:40"/>
        <d v="1899-12-30T10:49:26"/>
        <d v="1899-12-30T10:56:11"/>
        <d v="1899-12-30T10:57:51"/>
        <d v="1899-12-30T10:53:54"/>
        <d v="1899-12-30T11:11:29"/>
        <d v="1899-12-30T11:24:18"/>
        <d v="1899-12-30T11:17:13"/>
        <d v="1899-12-30T11:24:33"/>
        <d v="1899-12-30T11:24:46"/>
        <d v="1899-12-30T11:24:05"/>
        <d v="1899-12-30T11:27:23"/>
        <d v="1899-12-30T11:37:20"/>
        <d v="1899-12-30T11:34:52"/>
        <d v="1899-12-30T11:43:28"/>
        <d v="1899-12-30T11:55:30"/>
        <d v="1899-12-30T11:52:29"/>
        <d v="1899-12-30T11:53:14"/>
        <d v="1899-12-30T11:59:28"/>
        <d v="1899-12-30T11:58:57"/>
        <d v="1899-12-30T11:56:56"/>
        <d v="1899-12-30T12:07:38"/>
        <d v="1899-12-30T12:14:10"/>
        <d v="1899-12-30T12:19:17"/>
        <d v="1899-12-30T12:10:58"/>
        <d v="1899-12-30T12:30:44"/>
        <d v="1899-12-30T12:33:11"/>
        <d v="1899-12-30T12:25:56"/>
        <d v="1899-12-30T12:38:33"/>
        <d v="1899-12-30T12:38:25"/>
        <d v="1899-12-30T12:38:24"/>
        <d v="1899-12-30T12:50:06"/>
        <d v="1899-12-30T12:52:43"/>
        <d v="1899-12-30T12:38:56"/>
        <d v="1899-12-30T12:53:38"/>
        <d v="1899-12-30T12:53:33"/>
        <d v="1899-12-30T13:00:46"/>
        <d v="1899-12-30T12:59:04"/>
        <d v="1899-12-30T13:11:22"/>
        <d v="1899-12-30T13:08:39"/>
        <d v="1899-12-30T13:13:07"/>
        <d v="1899-12-30T13:21:00"/>
        <d v="1899-12-30T13:20:12"/>
        <d v="1899-12-30T13:26:36"/>
        <d v="1899-12-30T13:34:37"/>
        <d v="1899-12-30T13:35:36"/>
        <d v="1899-12-30T13:44:04"/>
        <d v="1899-12-30T13:38:58"/>
        <d v="1899-12-30T13:54:09"/>
        <d v="1899-12-30T13:41:01"/>
        <d v="1899-12-30T13:57:21"/>
        <d v="1899-12-30T13:45:51"/>
        <d v="1899-12-30T13:55:38"/>
        <d v="1899-12-30T14:10:48"/>
        <d v="1899-12-30T14:15:15"/>
        <d v="1899-12-30T14:22:29"/>
        <d v="1899-12-30T14:11:17"/>
        <d v="1899-12-30T14:21:17"/>
        <d v="1899-12-30T14:25:00"/>
        <d v="1899-12-30T14:28:39"/>
        <d v="1899-12-30T14:30:06"/>
        <d v="1899-12-30T14:42:14"/>
        <d v="1899-12-30T14:54:45"/>
        <d v="1899-12-30T14:54:29"/>
        <d v="1899-12-30T14:52:23"/>
        <d v="1899-12-30T14:57:37"/>
        <d v="1899-12-30T15:03:59"/>
        <d v="1899-12-30T14:59:20"/>
        <d v="1899-12-30T15:15:51"/>
        <d v="1899-12-30T15:18:49"/>
        <d v="1899-12-30T08:04:57"/>
        <d v="1899-12-30T08:20:32"/>
        <d v="1899-12-30T08:24:03"/>
        <d v="1899-12-30T08:33:18"/>
        <d v="1899-12-30T08:31:22"/>
        <d v="1899-12-30T08:35:15"/>
        <d v="1899-12-30T08:42:38"/>
        <d v="1899-12-30T08:47:03"/>
        <d v="1899-12-30T09:00:05"/>
        <d v="1899-12-30T09:02:15"/>
        <d v="1899-12-30T09:08:30"/>
        <d v="1899-12-30T09:19:52"/>
        <d v="1899-12-30T09:11:00"/>
        <d v="1899-12-30T09:15:18"/>
        <d v="1899-12-30T09:11:21"/>
        <d v="1899-12-30T09:13:20"/>
        <d v="1899-12-30T09:17:59"/>
        <d v="1899-12-30T09:25:41"/>
        <d v="1899-12-30T09:21:21"/>
        <d v="1899-12-30T09:29:30"/>
        <d v="1899-12-30T09:30:14"/>
        <d v="1899-12-30T09:41:51"/>
        <d v="1899-12-30T09:45:29"/>
        <d v="1899-12-30T09:42:23"/>
        <d v="1899-12-30T09:54:35"/>
        <d v="1899-12-30T10:05:28"/>
        <d v="1899-12-30T10:05:02"/>
        <d v="1899-12-30T10:00:15"/>
        <d v="1899-12-30T10:06:43"/>
        <d v="1899-12-30T10:08:43"/>
        <d v="1899-12-30T10:16:13"/>
        <d v="1899-12-30T10:30:03"/>
        <d v="1899-12-30T10:30:10"/>
        <d v="1899-12-30T10:41:51"/>
        <d v="1899-12-30T10:46:02"/>
        <d v="1899-12-30T10:52:52"/>
        <d v="1899-12-30T10:48:20"/>
        <d v="1899-12-30T10:49:59"/>
        <d v="1899-12-30T10:57:29"/>
        <d v="1899-12-30T10:54:16"/>
        <d v="1899-12-30T10:56:03"/>
        <d v="1899-12-30T11:03:33"/>
        <d v="1899-12-30T11:02:39"/>
        <d v="1899-12-30T10:54:23"/>
        <d v="1899-12-30T10:58:20"/>
        <d v="1899-12-30T11:01:09"/>
        <d v="1899-12-30T11:13:13"/>
        <d v="1899-12-30T11:18:40"/>
        <d v="1899-12-30T11:17:40"/>
        <d v="1899-12-30T11:20:35"/>
        <d v="1899-12-30T11:24:59"/>
        <d v="1899-12-30T11:35:29"/>
        <d v="1899-12-30T11:24:45"/>
        <d v="1899-12-30T11:39:38"/>
        <d v="1899-12-30T11:42:56"/>
        <d v="1899-12-30T11:50:00"/>
        <d v="1899-12-30T11:59:02"/>
        <d v="1899-12-30T11:52:24"/>
        <d v="1899-12-30T11:59:15"/>
        <d v="1899-12-30T12:02:59"/>
        <d v="1899-12-30T12:07:05"/>
        <d v="1899-12-30T12:17:46"/>
        <d v="1899-12-30T12:21:12"/>
        <d v="1899-12-30T12:26:52"/>
        <d v="1899-12-30T12:35:44"/>
        <d v="1899-12-30T12:31:21"/>
        <d v="1899-12-30T12:43:11"/>
        <d v="1899-12-30T12:44:31"/>
        <d v="1899-12-30T12:51:34"/>
        <d v="1899-12-30T12:51:59"/>
        <d v="1899-12-30T12:50:25"/>
        <d v="1899-12-30T13:03:10"/>
        <d v="1899-12-30T12:54:55"/>
        <d v="1899-12-30T13:03:17"/>
        <d v="1899-12-30T12:53:25"/>
        <d v="1899-12-30T13:13:29"/>
        <d v="1899-12-30T13:20:58"/>
        <d v="1899-12-30T13:21:41"/>
        <d v="1899-12-30T13:27:52"/>
        <d v="1899-12-30T13:31:54"/>
        <d v="1899-12-30T13:34:58"/>
        <d v="1899-12-30T13:32:33"/>
        <d v="1899-12-30T13:48:57"/>
        <d v="1899-12-30T13:51:45"/>
        <d v="1899-12-30T13:45:15"/>
        <d v="1899-12-30T13:58:09"/>
        <d v="1899-12-30T14:05:40"/>
        <d v="1899-12-30T13:57:34"/>
        <d v="1899-12-30T14:04:57"/>
        <d v="1899-12-30T14:18:07"/>
        <d v="1899-12-30T14:28:57"/>
        <d v="1899-12-30T14:23:11"/>
        <d v="1899-12-30T14:37:42"/>
        <d v="1899-12-30T14:30:31"/>
        <d v="1899-12-30T14:39:12"/>
        <d v="1899-12-30T14:51:57"/>
        <d v="1899-12-30T14:57:55"/>
        <d v="1899-12-30T15:05:17"/>
        <d v="1899-12-30T14:55:06"/>
        <d v="1899-12-30T15:02:45"/>
        <d v="1899-12-30T15:13:18"/>
        <d v="1899-12-30T08:06:04"/>
        <d v="1899-12-30T08:13:49"/>
        <d v="1899-12-30T08:26:27"/>
        <d v="1899-12-30T08:19:12"/>
        <d v="1899-12-30T08:30:56"/>
        <d v="1899-12-30T08:37:59"/>
        <d v="1899-12-30T08:29:53"/>
        <d v="1899-12-30T08:29:37"/>
        <d v="1899-12-30T08:42:01"/>
        <d v="1899-12-30T08:43:41"/>
        <d v="1899-12-30T08:44:20"/>
        <d v="1899-12-30T08:55:58"/>
        <d v="1899-12-30T08:59:38"/>
        <d v="1899-12-30T09:06:06"/>
        <d v="1899-12-30T08:56:27"/>
        <d v="1899-12-30T09:06:44"/>
        <d v="1899-12-30T09:13:34"/>
        <d v="1899-12-30T09:12:54"/>
        <d v="1899-12-30T09:26:29"/>
        <d v="1899-12-30T09:29:37"/>
        <d v="1899-12-30T09:32:18"/>
        <d v="1899-12-30T09:30:23"/>
        <d v="1899-12-30T09:34:30"/>
        <d v="1899-12-30T09:46:32"/>
        <d v="1899-12-30T09:46:40"/>
        <d v="1899-12-30T10:00:51"/>
        <d v="1899-12-30T09:59:19"/>
        <d v="1899-12-30T10:03:24"/>
        <d v="1899-12-30T10:10:19"/>
        <d v="1899-12-30T10:19:12"/>
        <d v="1899-12-30T10:12:05"/>
        <d v="1899-12-30T10:29:41"/>
        <d v="1899-12-30T10:22:39"/>
        <d v="1899-12-30T10:32:35"/>
        <d v="1899-12-30T10:37:14"/>
        <d v="1899-12-30T10:36:37"/>
        <d v="1899-12-30T10:36:46"/>
        <d v="1899-12-30T10:36:36"/>
        <d v="1899-12-30T10:49:02"/>
        <d v="1899-12-30T11:01:43"/>
        <d v="1899-12-30T11:03:00"/>
        <d v="1899-12-30T11:11:06"/>
        <d v="1899-12-30T11:23:48"/>
        <d v="1899-12-30T11:24:09"/>
        <d v="1899-12-30T11:24:41"/>
        <d v="1899-12-30T11:30:05"/>
        <d v="1899-12-30T11:30:12"/>
        <d v="1899-12-30T11:41:12"/>
        <d v="1899-12-30T11:55:50"/>
        <d v="1899-12-30T11:57:39"/>
        <d v="1899-12-30T11:55:55"/>
        <d v="1899-12-30T12:03:54"/>
        <d v="1899-12-30T12:12:07"/>
        <d v="1899-12-30T12:18:31"/>
        <d v="1899-12-30T12:10:59"/>
        <d v="1899-12-30T12:23:10"/>
        <d v="1899-12-30T12:34:31"/>
        <d v="1899-12-30T12:42:09"/>
        <d v="1899-12-30T12:30:47"/>
        <d v="1899-12-30T12:37:50"/>
        <d v="1899-12-30T12:42:47"/>
        <d v="1899-12-30T12:53:51"/>
        <d v="1899-12-30T12:49:45"/>
        <d v="1899-12-30T12:59:03"/>
        <d v="1899-12-30T13:02:07"/>
        <d v="1899-12-30T13:13:57"/>
        <d v="1899-12-30T13:07:47"/>
        <d v="1899-12-30T13:26:50"/>
        <d v="1899-12-30T13:27:05"/>
        <d v="1899-12-30T13:25:15"/>
        <d v="1899-12-30T13:22:51"/>
        <d v="1899-12-30T13:33:51"/>
        <d v="1899-12-30T13:39:02"/>
        <d v="1899-12-30T13:49:44"/>
        <d v="1899-12-30T13:54:52"/>
        <d v="1899-12-30T14:06:46"/>
        <d v="1899-12-30T14:19:46"/>
        <d v="1899-12-30T14:09:11"/>
        <d v="1899-12-30T14:20:34"/>
        <d v="1899-12-30T14:16:27"/>
        <d v="1899-12-30T14:24:30"/>
        <d v="1899-12-30T14:21:16"/>
        <d v="1899-12-30T14:41:47"/>
        <d v="1899-12-30T14:44:19"/>
        <d v="1899-12-30T14:39:26"/>
        <d v="1899-12-30T14:44:15"/>
        <d v="1899-12-30T14:50:22"/>
        <d v="1899-12-30T14:56:46"/>
        <d v="1899-12-30T15:00:47"/>
        <d v="1899-12-30T15:07:35"/>
        <d v="1899-12-30T08:15:22"/>
        <d v="1899-12-30T08:06:51"/>
        <d v="1899-12-30T08:20:31"/>
        <d v="1899-12-30T08:22:00"/>
        <d v="1899-12-30T08:31:01"/>
        <d v="1899-12-30T08:22:09"/>
        <d v="1899-12-30T08:29:16"/>
        <d v="1899-12-30T08:39:27"/>
        <d v="1899-12-30T08:49:48"/>
        <d v="1899-12-30T08:50:26"/>
        <d v="1899-12-30T08:40:46"/>
        <d v="1899-12-30T08:48:20"/>
        <d v="1899-12-30T08:58:55"/>
        <d v="1899-12-30T08:56:46"/>
        <d v="1899-12-30T09:06:40"/>
        <d v="1899-12-30T09:03:36"/>
        <d v="1899-12-30T09:17:48"/>
        <d v="1899-12-30T09:17:33"/>
        <d v="1899-12-30T09:31:48"/>
        <d v="1899-12-30T09:29:41"/>
        <d v="1899-12-30T09:37:49"/>
        <d v="1899-12-30T09:31:04"/>
        <d v="1899-12-30T09:33:55"/>
        <d v="1899-12-30T09:42:57"/>
        <d v="1899-12-30T09:44:38"/>
        <d v="1899-12-30T10:02:53"/>
        <d v="1899-12-30T09:54:25"/>
        <d v="1899-12-30T10:00:45"/>
        <d v="1899-12-30T10:03:16"/>
        <d v="1899-12-30T10:16:41"/>
        <d v="1899-12-30T10:10:54"/>
        <d v="1899-12-30T10:20:54"/>
        <d v="1899-12-30T10:31:45"/>
        <d v="1899-12-30T10:35:21"/>
        <d v="1899-12-30T10:42:04"/>
        <d v="1899-12-30T10:44:05"/>
        <d v="1899-12-30T10:41:56"/>
        <d v="1899-12-30T10:51:39"/>
        <d v="1899-12-30T10:57:43"/>
        <d v="1899-12-30T11:06:08"/>
        <d v="1899-12-30T11:04:26"/>
        <d v="1899-12-30T11:11:20"/>
        <d v="1899-12-30T11:10:15"/>
        <d v="1899-12-30T11:21:59"/>
        <d v="1899-12-30T11:31:27"/>
        <d v="1899-12-30T11:24:54"/>
        <d v="1899-12-30T11:31:15"/>
        <d v="1899-12-30T11:42:18"/>
        <d v="1899-12-30T11:33:54"/>
        <d v="1899-12-30T11:37:17"/>
        <d v="1899-12-30T11:42:45"/>
        <d v="1899-12-30T11:45:33"/>
        <d v="1899-12-30T11:43:27"/>
        <d v="1899-12-30T11:55:28"/>
        <d v="1899-12-30T12:06:16"/>
        <d v="1899-12-30T11:55:13"/>
        <d v="1899-12-30T12:12:50"/>
        <d v="1899-12-30T12:15:51"/>
        <d v="1899-12-30T12:08:55"/>
        <d v="1899-12-30T12:24:16"/>
        <d v="1899-12-30T12:22:08"/>
        <d v="1899-12-30T12:30:11"/>
        <d v="1899-12-30T12:35:43"/>
        <d v="1899-12-30T12:26:37"/>
        <d v="1899-12-30T12:27:47"/>
        <d v="1899-12-30T12:45:46"/>
        <d v="1899-12-30T12:47:35"/>
        <d v="1899-12-30T12:43:46"/>
        <d v="1899-12-30T12:55:45"/>
        <d v="1899-12-30T12:52:48"/>
        <d v="1899-12-30T13:06:39"/>
        <d v="1899-12-30T13:11:15"/>
        <d v="1899-12-30T13:08:32"/>
        <d v="1899-12-30T13:16:57"/>
        <d v="1899-12-30T13:31:17"/>
        <d v="1899-12-30T13:25:18"/>
        <d v="1899-12-30T13:39:01"/>
        <d v="1899-12-30T13:51:15"/>
        <d v="1899-12-30T13:51:24"/>
        <d v="1899-12-30T13:55:55"/>
        <d v="1899-12-30T13:50:03"/>
        <d v="1899-12-30T13:46:16"/>
        <d v="1899-12-30T14:04:15"/>
        <d v="1899-12-30T14:04:29"/>
        <d v="1899-12-30T14:08:53"/>
        <d v="1899-12-30T14:15:06"/>
        <d v="1899-12-30T14:22:59"/>
        <d v="1899-12-30T14:24:42"/>
        <d v="1899-12-30T14:32:18"/>
        <d v="1899-12-30T14:33:03"/>
        <d v="1899-12-30T14:38:39"/>
        <d v="1899-12-30T14:55:01"/>
        <d v="1899-12-30T14:58:59"/>
        <d v="1899-12-30T14:58:33"/>
        <d v="1899-12-30T14:59:09"/>
        <d v="1899-12-30T15:15:28"/>
        <d v="1899-12-30T08:11:54"/>
        <d v="1899-12-30T08:14:38"/>
        <d v="1899-12-30T08:19:21"/>
        <d v="1899-12-30T08:25:42"/>
        <d v="1899-12-30T08:31:45"/>
        <d v="1899-12-30T08:36:10"/>
        <d v="1899-12-30T08:46:38"/>
        <d v="1899-12-30T08:51:07"/>
        <d v="1899-12-30T08:58:11"/>
        <d v="1899-12-30T08:52:22"/>
        <d v="1899-12-30T09:01:13"/>
        <d v="1899-12-30T09:11:36"/>
        <d v="1899-12-30T09:02:36"/>
        <d v="1899-12-30T09:08:55"/>
        <d v="1899-12-30T09:10:14"/>
        <d v="1899-12-30T09:29:31"/>
        <d v="1899-12-30T09:31:59"/>
        <d v="1899-12-30T09:32:23"/>
        <d v="1899-12-30T09:38:37"/>
        <d v="1899-12-30T09:35:23"/>
        <d v="1899-12-30T09:36:36"/>
        <d v="1899-12-30T09:47:08"/>
        <d v="1899-12-30T09:56:14"/>
        <d v="1899-12-30T09:52:49"/>
        <d v="1899-12-30T10:02:12"/>
        <d v="1899-12-30T10:10:27"/>
        <d v="1899-12-30T10:01:06"/>
        <d v="1899-12-30T10:09:27"/>
        <d v="1899-12-30T10:14:33"/>
        <d v="1899-12-30T10:12:02"/>
        <d v="1899-12-30T10:06:19"/>
        <d v="1899-12-30T10:11:10"/>
        <d v="1899-12-30T10:14:43"/>
        <d v="1899-12-30T10:15:03"/>
        <d v="1899-12-30T10:33:30"/>
        <d v="1899-12-30T10:39:16"/>
        <d v="1899-12-30T10:53:02"/>
        <d v="1899-12-30T11:00:51"/>
        <d v="1899-12-30T10:51:58"/>
        <d v="1899-12-30T11:08:03"/>
        <d v="1899-12-30T11:01:07"/>
        <d v="1899-12-30T11:15:22"/>
        <d v="1899-12-30T11:09:58"/>
        <d v="1899-12-30T11:20:27"/>
        <d v="1899-12-30T11:08:05"/>
        <d v="1899-12-30T11:26:22"/>
        <d v="1899-12-30T11:23:35"/>
        <d v="1899-12-30T11:26:04"/>
        <d v="1899-12-30T11:26:42"/>
        <d v="1899-12-30T11:24:56"/>
        <d v="1899-12-30T11:31:30"/>
        <d v="1899-12-30T11:38:39"/>
        <d v="1899-12-30T11:43:08"/>
        <d v="1899-12-30T11:46:31"/>
        <d v="1899-12-30T11:41:02"/>
        <d v="1899-12-30T11:43:47"/>
        <d v="1899-12-30T11:45:58"/>
        <d v="1899-12-30T12:07:31"/>
        <d v="1899-12-30T12:13:20"/>
        <d v="1899-12-30T12:15:15"/>
        <d v="1899-12-30T12:12:56"/>
        <d v="1899-12-30T12:13:59"/>
        <d v="1899-12-30T12:07:46"/>
        <d v="1899-12-30T12:16:11"/>
        <d v="1899-12-30T12:21:28"/>
        <d v="1899-12-30T12:28:18"/>
        <d v="1899-12-30T12:45:32"/>
        <d v="1899-12-30T12:39:36"/>
        <d v="1899-12-30T12:35:01"/>
        <d v="1899-12-30T12:40:41"/>
        <d v="1899-12-30T12:49:22"/>
        <d v="1899-12-30T12:48:55"/>
        <d v="1899-12-30T12:58:52"/>
        <d v="1899-12-30T13:03:21"/>
        <d v="1899-12-30T12:59:14"/>
        <d v="1899-12-30T13:10:08"/>
        <d v="1899-12-30T13:00:55"/>
        <d v="1899-12-30T13:18:21"/>
        <d v="1899-12-30T13:18:30"/>
        <d v="1899-12-30T13:23:10"/>
        <d v="1899-12-30T13:26:24"/>
        <d v="1899-12-30T13:44:26"/>
        <d v="1899-12-30T13:45:20"/>
        <d v="1899-12-30T13:53:04"/>
        <d v="1899-12-30T13:57:39"/>
        <d v="1899-12-30T14:08:06"/>
        <d v="1899-12-30T13:55:07"/>
        <d v="1899-12-30T13:59:38"/>
        <d v="1899-12-30T13:56:30"/>
        <d v="1899-12-30T14:05:36"/>
        <d v="1899-12-30T14:00:12"/>
        <d v="1899-12-30T14:19:43"/>
        <d v="1899-12-30T14:29:22"/>
        <d v="1899-12-30T14:24:40"/>
        <d v="1899-12-30T14:36:20"/>
        <d v="1899-12-30T14:43:40"/>
        <d v="1899-12-30T14:41:35"/>
        <d v="1899-12-30T14:44:39"/>
        <d v="1899-12-30T14:50:20"/>
        <d v="1899-12-30T14:59:02"/>
        <d v="1899-12-30T15:02:58"/>
        <d v="1899-12-30T14:57:17"/>
        <d v="1899-12-30T15:04:52"/>
      </sharedItems>
      <fieldGroup par="7" base="3">
        <rangePr groupBy="seconds" startDate="1899-12-30T08:04:55" endDate="1899-12-30T15:18:49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Minuty" numFmtId="0" databaseField="0">
      <fieldGroup base="2">
        <rangePr groupBy="minutes" startDate="1899-12-30T08:00:19" endDate="1899-12-30T15:06:44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Godziny" numFmtId="0" databaseField="0">
      <fieldGroup base="2">
        <rangePr groupBy="hours" startDate="1899-12-30T08:00:19" endDate="1899-12-30T15:06:44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Minuty2" numFmtId="0" databaseField="0">
      <fieldGroup base="3">
        <rangePr groupBy="minutes" startDate="1899-12-30T08:04:55" endDate="1899-12-30T15:18:49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Godziny2" numFmtId="0" databaseField="0">
      <fieldGroup base="3">
        <rangePr groupBy="hours" startDate="1899-12-30T08:04:55" endDate="1899-12-30T15:18:49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9" refreshedDate="44994.575198379629" createdVersion="8" refreshedVersion="8" minRefreshableVersion="3" recordCount="2148" xr:uid="{0E6639A1-0FC1-49FE-86F0-A1D3512A02BC}">
  <cacheSource type="worksheet">
    <worksheetSource name="telefony34"/>
  </cacheSource>
  <cacheFields count="5">
    <cacheField name="nr" numFmtId="0">
      <sharedItems containsSemiMixedTypes="0" containsString="0" containsNumber="1" containsInteger="1" minValue="1003402" maxValue="9967523741"/>
    </cacheField>
    <cacheField name="data" numFmtId="14">
      <sharedItems containsSemiMixedTypes="0" containsNonDate="0" containsDate="1" containsString="0" minDate="2017-07-03T00:00:00" maxDate="2017-08-01T00:00:00" count="21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</sharedItems>
    </cacheField>
    <cacheField name="rozpoczecie" numFmtId="164">
      <sharedItems containsSemiMixedTypes="0" containsNonDate="0" containsDate="1" containsString="0" minDate="1899-12-30T08:00:19" maxDate="1899-12-30T15:06:44"/>
    </cacheField>
    <cacheField name="zakonczenie" numFmtId="164">
      <sharedItems containsSemiMixedTypes="0" containsNonDate="0" containsDate="1" containsString="0" minDate="1899-12-30T08:04:55" maxDate="1899-12-30T15:18:49"/>
    </cacheField>
    <cacheField name="typ telefonu" numFmtId="0">
      <sharedItems count="3">
        <s v="stacjonarny"/>
        <s v="komórkowy"/>
        <s v="zagranicz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x v="0"/>
    <x v="0"/>
    <x v="0"/>
    <x v="0"/>
  </r>
  <r>
    <x v="1"/>
    <x v="0"/>
    <x v="1"/>
    <x v="1"/>
  </r>
  <r>
    <x v="1"/>
    <x v="0"/>
    <x v="2"/>
    <x v="2"/>
  </r>
  <r>
    <x v="2"/>
    <x v="0"/>
    <x v="3"/>
    <x v="3"/>
  </r>
  <r>
    <x v="3"/>
    <x v="0"/>
    <x v="4"/>
    <x v="4"/>
  </r>
  <r>
    <x v="4"/>
    <x v="0"/>
    <x v="5"/>
    <x v="5"/>
  </r>
  <r>
    <x v="5"/>
    <x v="0"/>
    <x v="6"/>
    <x v="6"/>
  </r>
  <r>
    <x v="6"/>
    <x v="0"/>
    <x v="7"/>
    <x v="7"/>
  </r>
  <r>
    <x v="1"/>
    <x v="0"/>
    <x v="8"/>
    <x v="8"/>
  </r>
  <r>
    <x v="7"/>
    <x v="0"/>
    <x v="9"/>
    <x v="9"/>
  </r>
  <r>
    <x v="8"/>
    <x v="0"/>
    <x v="10"/>
    <x v="10"/>
  </r>
  <r>
    <x v="9"/>
    <x v="0"/>
    <x v="11"/>
    <x v="11"/>
  </r>
  <r>
    <x v="10"/>
    <x v="0"/>
    <x v="12"/>
    <x v="12"/>
  </r>
  <r>
    <x v="5"/>
    <x v="0"/>
    <x v="13"/>
    <x v="13"/>
  </r>
  <r>
    <x v="11"/>
    <x v="0"/>
    <x v="14"/>
    <x v="14"/>
  </r>
  <r>
    <x v="9"/>
    <x v="0"/>
    <x v="15"/>
    <x v="15"/>
  </r>
  <r>
    <x v="8"/>
    <x v="0"/>
    <x v="16"/>
    <x v="16"/>
  </r>
  <r>
    <x v="12"/>
    <x v="0"/>
    <x v="17"/>
    <x v="17"/>
  </r>
  <r>
    <x v="13"/>
    <x v="0"/>
    <x v="18"/>
    <x v="18"/>
  </r>
  <r>
    <x v="14"/>
    <x v="0"/>
    <x v="19"/>
    <x v="19"/>
  </r>
  <r>
    <x v="15"/>
    <x v="0"/>
    <x v="20"/>
    <x v="20"/>
  </r>
  <r>
    <x v="16"/>
    <x v="0"/>
    <x v="21"/>
    <x v="21"/>
  </r>
  <r>
    <x v="17"/>
    <x v="0"/>
    <x v="22"/>
    <x v="22"/>
  </r>
  <r>
    <x v="18"/>
    <x v="0"/>
    <x v="23"/>
    <x v="23"/>
  </r>
  <r>
    <x v="19"/>
    <x v="0"/>
    <x v="24"/>
    <x v="24"/>
  </r>
  <r>
    <x v="20"/>
    <x v="0"/>
    <x v="25"/>
    <x v="25"/>
  </r>
  <r>
    <x v="21"/>
    <x v="0"/>
    <x v="26"/>
    <x v="26"/>
  </r>
  <r>
    <x v="22"/>
    <x v="0"/>
    <x v="27"/>
    <x v="27"/>
  </r>
  <r>
    <x v="23"/>
    <x v="0"/>
    <x v="28"/>
    <x v="28"/>
  </r>
  <r>
    <x v="24"/>
    <x v="0"/>
    <x v="29"/>
    <x v="29"/>
  </r>
  <r>
    <x v="25"/>
    <x v="0"/>
    <x v="30"/>
    <x v="30"/>
  </r>
  <r>
    <x v="26"/>
    <x v="0"/>
    <x v="31"/>
    <x v="31"/>
  </r>
  <r>
    <x v="27"/>
    <x v="0"/>
    <x v="32"/>
    <x v="32"/>
  </r>
  <r>
    <x v="27"/>
    <x v="0"/>
    <x v="33"/>
    <x v="33"/>
  </r>
  <r>
    <x v="28"/>
    <x v="0"/>
    <x v="34"/>
    <x v="34"/>
  </r>
  <r>
    <x v="29"/>
    <x v="0"/>
    <x v="35"/>
    <x v="35"/>
  </r>
  <r>
    <x v="30"/>
    <x v="0"/>
    <x v="36"/>
    <x v="36"/>
  </r>
  <r>
    <x v="1"/>
    <x v="0"/>
    <x v="37"/>
    <x v="37"/>
  </r>
  <r>
    <x v="31"/>
    <x v="0"/>
    <x v="38"/>
    <x v="38"/>
  </r>
  <r>
    <x v="32"/>
    <x v="0"/>
    <x v="39"/>
    <x v="39"/>
  </r>
  <r>
    <x v="17"/>
    <x v="0"/>
    <x v="40"/>
    <x v="40"/>
  </r>
  <r>
    <x v="33"/>
    <x v="0"/>
    <x v="41"/>
    <x v="41"/>
  </r>
  <r>
    <x v="34"/>
    <x v="0"/>
    <x v="42"/>
    <x v="42"/>
  </r>
  <r>
    <x v="35"/>
    <x v="0"/>
    <x v="43"/>
    <x v="43"/>
  </r>
  <r>
    <x v="36"/>
    <x v="0"/>
    <x v="44"/>
    <x v="44"/>
  </r>
  <r>
    <x v="37"/>
    <x v="0"/>
    <x v="45"/>
    <x v="45"/>
  </r>
  <r>
    <x v="38"/>
    <x v="0"/>
    <x v="46"/>
    <x v="46"/>
  </r>
  <r>
    <x v="39"/>
    <x v="0"/>
    <x v="47"/>
    <x v="47"/>
  </r>
  <r>
    <x v="40"/>
    <x v="0"/>
    <x v="48"/>
    <x v="48"/>
  </r>
  <r>
    <x v="41"/>
    <x v="0"/>
    <x v="49"/>
    <x v="49"/>
  </r>
  <r>
    <x v="42"/>
    <x v="0"/>
    <x v="50"/>
    <x v="50"/>
  </r>
  <r>
    <x v="43"/>
    <x v="0"/>
    <x v="51"/>
    <x v="51"/>
  </r>
  <r>
    <x v="44"/>
    <x v="0"/>
    <x v="52"/>
    <x v="52"/>
  </r>
  <r>
    <x v="1"/>
    <x v="0"/>
    <x v="53"/>
    <x v="53"/>
  </r>
  <r>
    <x v="45"/>
    <x v="0"/>
    <x v="54"/>
    <x v="54"/>
  </r>
  <r>
    <x v="46"/>
    <x v="0"/>
    <x v="55"/>
    <x v="55"/>
  </r>
  <r>
    <x v="47"/>
    <x v="0"/>
    <x v="56"/>
    <x v="56"/>
  </r>
  <r>
    <x v="48"/>
    <x v="0"/>
    <x v="57"/>
    <x v="57"/>
  </r>
  <r>
    <x v="3"/>
    <x v="0"/>
    <x v="58"/>
    <x v="58"/>
  </r>
  <r>
    <x v="49"/>
    <x v="0"/>
    <x v="59"/>
    <x v="59"/>
  </r>
  <r>
    <x v="1"/>
    <x v="0"/>
    <x v="60"/>
    <x v="60"/>
  </r>
  <r>
    <x v="50"/>
    <x v="0"/>
    <x v="61"/>
    <x v="61"/>
  </r>
  <r>
    <x v="51"/>
    <x v="0"/>
    <x v="62"/>
    <x v="62"/>
  </r>
  <r>
    <x v="52"/>
    <x v="0"/>
    <x v="63"/>
    <x v="63"/>
  </r>
  <r>
    <x v="53"/>
    <x v="0"/>
    <x v="64"/>
    <x v="64"/>
  </r>
  <r>
    <x v="54"/>
    <x v="0"/>
    <x v="65"/>
    <x v="65"/>
  </r>
  <r>
    <x v="55"/>
    <x v="0"/>
    <x v="66"/>
    <x v="66"/>
  </r>
  <r>
    <x v="22"/>
    <x v="0"/>
    <x v="67"/>
    <x v="67"/>
  </r>
  <r>
    <x v="56"/>
    <x v="0"/>
    <x v="68"/>
    <x v="68"/>
  </r>
  <r>
    <x v="57"/>
    <x v="0"/>
    <x v="69"/>
    <x v="69"/>
  </r>
  <r>
    <x v="58"/>
    <x v="0"/>
    <x v="70"/>
    <x v="70"/>
  </r>
  <r>
    <x v="59"/>
    <x v="0"/>
    <x v="71"/>
    <x v="71"/>
  </r>
  <r>
    <x v="36"/>
    <x v="0"/>
    <x v="72"/>
    <x v="72"/>
  </r>
  <r>
    <x v="60"/>
    <x v="0"/>
    <x v="73"/>
    <x v="73"/>
  </r>
  <r>
    <x v="53"/>
    <x v="0"/>
    <x v="74"/>
    <x v="74"/>
  </r>
  <r>
    <x v="61"/>
    <x v="0"/>
    <x v="75"/>
    <x v="75"/>
  </r>
  <r>
    <x v="62"/>
    <x v="0"/>
    <x v="76"/>
    <x v="76"/>
  </r>
  <r>
    <x v="63"/>
    <x v="0"/>
    <x v="77"/>
    <x v="77"/>
  </r>
  <r>
    <x v="64"/>
    <x v="0"/>
    <x v="78"/>
    <x v="78"/>
  </r>
  <r>
    <x v="65"/>
    <x v="0"/>
    <x v="79"/>
    <x v="79"/>
  </r>
  <r>
    <x v="66"/>
    <x v="0"/>
    <x v="80"/>
    <x v="80"/>
  </r>
  <r>
    <x v="67"/>
    <x v="0"/>
    <x v="81"/>
    <x v="81"/>
  </r>
  <r>
    <x v="64"/>
    <x v="0"/>
    <x v="82"/>
    <x v="82"/>
  </r>
  <r>
    <x v="68"/>
    <x v="0"/>
    <x v="83"/>
    <x v="83"/>
  </r>
  <r>
    <x v="69"/>
    <x v="0"/>
    <x v="84"/>
    <x v="84"/>
  </r>
  <r>
    <x v="70"/>
    <x v="0"/>
    <x v="85"/>
    <x v="85"/>
  </r>
  <r>
    <x v="71"/>
    <x v="0"/>
    <x v="86"/>
    <x v="86"/>
  </r>
  <r>
    <x v="72"/>
    <x v="0"/>
    <x v="87"/>
    <x v="87"/>
  </r>
  <r>
    <x v="4"/>
    <x v="0"/>
    <x v="88"/>
    <x v="88"/>
  </r>
  <r>
    <x v="73"/>
    <x v="0"/>
    <x v="89"/>
    <x v="89"/>
  </r>
  <r>
    <x v="74"/>
    <x v="0"/>
    <x v="90"/>
    <x v="90"/>
  </r>
  <r>
    <x v="75"/>
    <x v="0"/>
    <x v="91"/>
    <x v="91"/>
  </r>
  <r>
    <x v="76"/>
    <x v="0"/>
    <x v="92"/>
    <x v="92"/>
  </r>
  <r>
    <x v="77"/>
    <x v="0"/>
    <x v="93"/>
    <x v="93"/>
  </r>
  <r>
    <x v="78"/>
    <x v="0"/>
    <x v="94"/>
    <x v="94"/>
  </r>
  <r>
    <x v="79"/>
    <x v="0"/>
    <x v="95"/>
    <x v="95"/>
  </r>
  <r>
    <x v="80"/>
    <x v="0"/>
    <x v="96"/>
    <x v="96"/>
  </r>
  <r>
    <x v="81"/>
    <x v="1"/>
    <x v="97"/>
    <x v="97"/>
  </r>
  <r>
    <x v="82"/>
    <x v="1"/>
    <x v="98"/>
    <x v="98"/>
  </r>
  <r>
    <x v="16"/>
    <x v="1"/>
    <x v="99"/>
    <x v="99"/>
  </r>
  <r>
    <x v="83"/>
    <x v="1"/>
    <x v="100"/>
    <x v="100"/>
  </r>
  <r>
    <x v="84"/>
    <x v="1"/>
    <x v="101"/>
    <x v="101"/>
  </r>
  <r>
    <x v="85"/>
    <x v="1"/>
    <x v="102"/>
    <x v="102"/>
  </r>
  <r>
    <x v="84"/>
    <x v="1"/>
    <x v="103"/>
    <x v="103"/>
  </r>
  <r>
    <x v="86"/>
    <x v="1"/>
    <x v="104"/>
    <x v="104"/>
  </r>
  <r>
    <x v="47"/>
    <x v="1"/>
    <x v="105"/>
    <x v="105"/>
  </r>
  <r>
    <x v="87"/>
    <x v="1"/>
    <x v="106"/>
    <x v="106"/>
  </r>
  <r>
    <x v="88"/>
    <x v="1"/>
    <x v="107"/>
    <x v="16"/>
  </r>
  <r>
    <x v="89"/>
    <x v="1"/>
    <x v="108"/>
    <x v="107"/>
  </r>
  <r>
    <x v="64"/>
    <x v="1"/>
    <x v="109"/>
    <x v="108"/>
  </r>
  <r>
    <x v="90"/>
    <x v="1"/>
    <x v="110"/>
    <x v="109"/>
  </r>
  <r>
    <x v="91"/>
    <x v="1"/>
    <x v="111"/>
    <x v="110"/>
  </r>
  <r>
    <x v="92"/>
    <x v="1"/>
    <x v="112"/>
    <x v="111"/>
  </r>
  <r>
    <x v="93"/>
    <x v="1"/>
    <x v="113"/>
    <x v="112"/>
  </r>
  <r>
    <x v="69"/>
    <x v="1"/>
    <x v="114"/>
    <x v="113"/>
  </r>
  <r>
    <x v="94"/>
    <x v="1"/>
    <x v="115"/>
    <x v="114"/>
  </r>
  <r>
    <x v="95"/>
    <x v="1"/>
    <x v="116"/>
    <x v="115"/>
  </r>
  <r>
    <x v="96"/>
    <x v="1"/>
    <x v="117"/>
    <x v="116"/>
  </r>
  <r>
    <x v="97"/>
    <x v="1"/>
    <x v="118"/>
    <x v="117"/>
  </r>
  <r>
    <x v="98"/>
    <x v="1"/>
    <x v="119"/>
    <x v="118"/>
  </r>
  <r>
    <x v="38"/>
    <x v="1"/>
    <x v="120"/>
    <x v="119"/>
  </r>
  <r>
    <x v="99"/>
    <x v="1"/>
    <x v="121"/>
    <x v="120"/>
  </r>
  <r>
    <x v="100"/>
    <x v="1"/>
    <x v="122"/>
    <x v="121"/>
  </r>
  <r>
    <x v="50"/>
    <x v="1"/>
    <x v="123"/>
    <x v="122"/>
  </r>
  <r>
    <x v="101"/>
    <x v="1"/>
    <x v="124"/>
    <x v="123"/>
  </r>
  <r>
    <x v="102"/>
    <x v="1"/>
    <x v="125"/>
    <x v="124"/>
  </r>
  <r>
    <x v="1"/>
    <x v="1"/>
    <x v="126"/>
    <x v="125"/>
  </r>
  <r>
    <x v="43"/>
    <x v="1"/>
    <x v="127"/>
    <x v="126"/>
  </r>
  <r>
    <x v="103"/>
    <x v="1"/>
    <x v="128"/>
    <x v="127"/>
  </r>
  <r>
    <x v="104"/>
    <x v="1"/>
    <x v="129"/>
    <x v="128"/>
  </r>
  <r>
    <x v="105"/>
    <x v="1"/>
    <x v="130"/>
    <x v="129"/>
  </r>
  <r>
    <x v="106"/>
    <x v="1"/>
    <x v="131"/>
    <x v="130"/>
  </r>
  <r>
    <x v="107"/>
    <x v="1"/>
    <x v="132"/>
    <x v="131"/>
  </r>
  <r>
    <x v="108"/>
    <x v="1"/>
    <x v="133"/>
    <x v="132"/>
  </r>
  <r>
    <x v="109"/>
    <x v="1"/>
    <x v="134"/>
    <x v="133"/>
  </r>
  <r>
    <x v="110"/>
    <x v="1"/>
    <x v="135"/>
    <x v="134"/>
  </r>
  <r>
    <x v="111"/>
    <x v="1"/>
    <x v="136"/>
    <x v="135"/>
  </r>
  <r>
    <x v="112"/>
    <x v="1"/>
    <x v="137"/>
    <x v="136"/>
  </r>
  <r>
    <x v="113"/>
    <x v="1"/>
    <x v="138"/>
    <x v="137"/>
  </r>
  <r>
    <x v="113"/>
    <x v="1"/>
    <x v="139"/>
    <x v="138"/>
  </r>
  <r>
    <x v="114"/>
    <x v="1"/>
    <x v="140"/>
    <x v="139"/>
  </r>
  <r>
    <x v="115"/>
    <x v="1"/>
    <x v="141"/>
    <x v="140"/>
  </r>
  <r>
    <x v="116"/>
    <x v="1"/>
    <x v="142"/>
    <x v="141"/>
  </r>
  <r>
    <x v="117"/>
    <x v="1"/>
    <x v="143"/>
    <x v="142"/>
  </r>
  <r>
    <x v="118"/>
    <x v="1"/>
    <x v="144"/>
    <x v="143"/>
  </r>
  <r>
    <x v="119"/>
    <x v="1"/>
    <x v="145"/>
    <x v="144"/>
  </r>
  <r>
    <x v="120"/>
    <x v="1"/>
    <x v="146"/>
    <x v="145"/>
  </r>
  <r>
    <x v="121"/>
    <x v="1"/>
    <x v="147"/>
    <x v="146"/>
  </r>
  <r>
    <x v="122"/>
    <x v="1"/>
    <x v="148"/>
    <x v="147"/>
  </r>
  <r>
    <x v="123"/>
    <x v="1"/>
    <x v="149"/>
    <x v="148"/>
  </r>
  <r>
    <x v="124"/>
    <x v="1"/>
    <x v="150"/>
    <x v="149"/>
  </r>
  <r>
    <x v="125"/>
    <x v="1"/>
    <x v="151"/>
    <x v="150"/>
  </r>
  <r>
    <x v="126"/>
    <x v="1"/>
    <x v="152"/>
    <x v="151"/>
  </r>
  <r>
    <x v="127"/>
    <x v="1"/>
    <x v="153"/>
    <x v="53"/>
  </r>
  <r>
    <x v="128"/>
    <x v="1"/>
    <x v="154"/>
    <x v="152"/>
  </r>
  <r>
    <x v="129"/>
    <x v="1"/>
    <x v="155"/>
    <x v="153"/>
  </r>
  <r>
    <x v="130"/>
    <x v="1"/>
    <x v="156"/>
    <x v="154"/>
  </r>
  <r>
    <x v="131"/>
    <x v="1"/>
    <x v="157"/>
    <x v="155"/>
  </r>
  <r>
    <x v="132"/>
    <x v="1"/>
    <x v="158"/>
    <x v="156"/>
  </r>
  <r>
    <x v="94"/>
    <x v="1"/>
    <x v="159"/>
    <x v="157"/>
  </r>
  <r>
    <x v="133"/>
    <x v="1"/>
    <x v="160"/>
    <x v="158"/>
  </r>
  <r>
    <x v="134"/>
    <x v="1"/>
    <x v="161"/>
    <x v="159"/>
  </r>
  <r>
    <x v="80"/>
    <x v="1"/>
    <x v="162"/>
    <x v="160"/>
  </r>
  <r>
    <x v="83"/>
    <x v="1"/>
    <x v="163"/>
    <x v="161"/>
  </r>
  <r>
    <x v="135"/>
    <x v="1"/>
    <x v="164"/>
    <x v="162"/>
  </r>
  <r>
    <x v="136"/>
    <x v="1"/>
    <x v="165"/>
    <x v="163"/>
  </r>
  <r>
    <x v="137"/>
    <x v="1"/>
    <x v="166"/>
    <x v="164"/>
  </r>
  <r>
    <x v="138"/>
    <x v="1"/>
    <x v="167"/>
    <x v="165"/>
  </r>
  <r>
    <x v="139"/>
    <x v="1"/>
    <x v="168"/>
    <x v="166"/>
  </r>
  <r>
    <x v="140"/>
    <x v="1"/>
    <x v="169"/>
    <x v="69"/>
  </r>
  <r>
    <x v="141"/>
    <x v="1"/>
    <x v="170"/>
    <x v="167"/>
  </r>
  <r>
    <x v="142"/>
    <x v="1"/>
    <x v="171"/>
    <x v="168"/>
  </r>
  <r>
    <x v="143"/>
    <x v="1"/>
    <x v="172"/>
    <x v="169"/>
  </r>
  <r>
    <x v="144"/>
    <x v="1"/>
    <x v="173"/>
    <x v="170"/>
  </r>
  <r>
    <x v="145"/>
    <x v="1"/>
    <x v="174"/>
    <x v="171"/>
  </r>
  <r>
    <x v="146"/>
    <x v="1"/>
    <x v="175"/>
    <x v="172"/>
  </r>
  <r>
    <x v="4"/>
    <x v="1"/>
    <x v="176"/>
    <x v="173"/>
  </r>
  <r>
    <x v="147"/>
    <x v="1"/>
    <x v="177"/>
    <x v="174"/>
  </r>
  <r>
    <x v="148"/>
    <x v="1"/>
    <x v="178"/>
    <x v="175"/>
  </r>
  <r>
    <x v="149"/>
    <x v="1"/>
    <x v="178"/>
    <x v="176"/>
  </r>
  <r>
    <x v="150"/>
    <x v="1"/>
    <x v="179"/>
    <x v="177"/>
  </r>
  <r>
    <x v="151"/>
    <x v="1"/>
    <x v="180"/>
    <x v="178"/>
  </r>
  <r>
    <x v="152"/>
    <x v="1"/>
    <x v="181"/>
    <x v="179"/>
  </r>
  <r>
    <x v="153"/>
    <x v="1"/>
    <x v="182"/>
    <x v="180"/>
  </r>
  <r>
    <x v="80"/>
    <x v="1"/>
    <x v="183"/>
    <x v="181"/>
  </r>
  <r>
    <x v="154"/>
    <x v="1"/>
    <x v="184"/>
    <x v="182"/>
  </r>
  <r>
    <x v="155"/>
    <x v="1"/>
    <x v="185"/>
    <x v="183"/>
  </r>
  <r>
    <x v="156"/>
    <x v="1"/>
    <x v="186"/>
    <x v="184"/>
  </r>
  <r>
    <x v="157"/>
    <x v="1"/>
    <x v="187"/>
    <x v="185"/>
  </r>
  <r>
    <x v="158"/>
    <x v="1"/>
    <x v="188"/>
    <x v="186"/>
  </r>
  <r>
    <x v="159"/>
    <x v="1"/>
    <x v="188"/>
    <x v="187"/>
  </r>
  <r>
    <x v="111"/>
    <x v="1"/>
    <x v="189"/>
    <x v="188"/>
  </r>
  <r>
    <x v="160"/>
    <x v="1"/>
    <x v="190"/>
    <x v="189"/>
  </r>
  <r>
    <x v="161"/>
    <x v="1"/>
    <x v="191"/>
    <x v="190"/>
  </r>
  <r>
    <x v="150"/>
    <x v="2"/>
    <x v="192"/>
    <x v="191"/>
  </r>
  <r>
    <x v="162"/>
    <x v="2"/>
    <x v="193"/>
    <x v="192"/>
  </r>
  <r>
    <x v="163"/>
    <x v="2"/>
    <x v="194"/>
    <x v="193"/>
  </r>
  <r>
    <x v="164"/>
    <x v="2"/>
    <x v="195"/>
    <x v="194"/>
  </r>
  <r>
    <x v="14"/>
    <x v="2"/>
    <x v="196"/>
    <x v="195"/>
  </r>
  <r>
    <x v="165"/>
    <x v="2"/>
    <x v="197"/>
    <x v="196"/>
  </r>
  <r>
    <x v="166"/>
    <x v="2"/>
    <x v="198"/>
    <x v="197"/>
  </r>
  <r>
    <x v="167"/>
    <x v="2"/>
    <x v="199"/>
    <x v="198"/>
  </r>
  <r>
    <x v="35"/>
    <x v="2"/>
    <x v="200"/>
    <x v="199"/>
  </r>
  <r>
    <x v="168"/>
    <x v="2"/>
    <x v="201"/>
    <x v="200"/>
  </r>
  <r>
    <x v="169"/>
    <x v="2"/>
    <x v="202"/>
    <x v="201"/>
  </r>
  <r>
    <x v="170"/>
    <x v="2"/>
    <x v="203"/>
    <x v="202"/>
  </r>
  <r>
    <x v="171"/>
    <x v="2"/>
    <x v="204"/>
    <x v="203"/>
  </r>
  <r>
    <x v="172"/>
    <x v="2"/>
    <x v="205"/>
    <x v="204"/>
  </r>
  <r>
    <x v="173"/>
    <x v="2"/>
    <x v="206"/>
    <x v="205"/>
  </r>
  <r>
    <x v="174"/>
    <x v="2"/>
    <x v="207"/>
    <x v="206"/>
  </r>
  <r>
    <x v="175"/>
    <x v="2"/>
    <x v="208"/>
    <x v="207"/>
  </r>
  <r>
    <x v="176"/>
    <x v="2"/>
    <x v="209"/>
    <x v="208"/>
  </r>
  <r>
    <x v="177"/>
    <x v="2"/>
    <x v="210"/>
    <x v="209"/>
  </r>
  <r>
    <x v="40"/>
    <x v="2"/>
    <x v="211"/>
    <x v="210"/>
  </r>
  <r>
    <x v="178"/>
    <x v="2"/>
    <x v="212"/>
    <x v="211"/>
  </r>
  <r>
    <x v="179"/>
    <x v="2"/>
    <x v="213"/>
    <x v="212"/>
  </r>
  <r>
    <x v="179"/>
    <x v="2"/>
    <x v="214"/>
    <x v="213"/>
  </r>
  <r>
    <x v="180"/>
    <x v="2"/>
    <x v="215"/>
    <x v="214"/>
  </r>
  <r>
    <x v="181"/>
    <x v="2"/>
    <x v="216"/>
    <x v="215"/>
  </r>
  <r>
    <x v="182"/>
    <x v="2"/>
    <x v="217"/>
    <x v="216"/>
  </r>
  <r>
    <x v="183"/>
    <x v="2"/>
    <x v="218"/>
    <x v="217"/>
  </r>
  <r>
    <x v="184"/>
    <x v="2"/>
    <x v="219"/>
    <x v="218"/>
  </r>
  <r>
    <x v="185"/>
    <x v="2"/>
    <x v="220"/>
    <x v="219"/>
  </r>
  <r>
    <x v="186"/>
    <x v="2"/>
    <x v="221"/>
    <x v="220"/>
  </r>
  <r>
    <x v="187"/>
    <x v="2"/>
    <x v="222"/>
    <x v="221"/>
  </r>
  <r>
    <x v="188"/>
    <x v="2"/>
    <x v="223"/>
    <x v="222"/>
  </r>
  <r>
    <x v="189"/>
    <x v="2"/>
    <x v="224"/>
    <x v="223"/>
  </r>
  <r>
    <x v="26"/>
    <x v="2"/>
    <x v="225"/>
    <x v="224"/>
  </r>
  <r>
    <x v="190"/>
    <x v="2"/>
    <x v="226"/>
    <x v="225"/>
  </r>
  <r>
    <x v="191"/>
    <x v="2"/>
    <x v="227"/>
    <x v="226"/>
  </r>
  <r>
    <x v="192"/>
    <x v="2"/>
    <x v="228"/>
    <x v="227"/>
  </r>
  <r>
    <x v="193"/>
    <x v="2"/>
    <x v="229"/>
    <x v="228"/>
  </r>
  <r>
    <x v="194"/>
    <x v="2"/>
    <x v="230"/>
    <x v="229"/>
  </r>
  <r>
    <x v="195"/>
    <x v="2"/>
    <x v="231"/>
    <x v="230"/>
  </r>
  <r>
    <x v="196"/>
    <x v="2"/>
    <x v="232"/>
    <x v="231"/>
  </r>
  <r>
    <x v="197"/>
    <x v="2"/>
    <x v="233"/>
    <x v="232"/>
  </r>
  <r>
    <x v="198"/>
    <x v="2"/>
    <x v="234"/>
    <x v="233"/>
  </r>
  <r>
    <x v="199"/>
    <x v="2"/>
    <x v="235"/>
    <x v="234"/>
  </r>
  <r>
    <x v="200"/>
    <x v="2"/>
    <x v="236"/>
    <x v="235"/>
  </r>
  <r>
    <x v="33"/>
    <x v="2"/>
    <x v="237"/>
    <x v="236"/>
  </r>
  <r>
    <x v="201"/>
    <x v="2"/>
    <x v="238"/>
    <x v="237"/>
  </r>
  <r>
    <x v="202"/>
    <x v="2"/>
    <x v="239"/>
    <x v="238"/>
  </r>
  <r>
    <x v="203"/>
    <x v="2"/>
    <x v="240"/>
    <x v="239"/>
  </r>
  <r>
    <x v="204"/>
    <x v="2"/>
    <x v="241"/>
    <x v="240"/>
  </r>
  <r>
    <x v="205"/>
    <x v="2"/>
    <x v="242"/>
    <x v="241"/>
  </r>
  <r>
    <x v="179"/>
    <x v="2"/>
    <x v="243"/>
    <x v="242"/>
  </r>
  <r>
    <x v="206"/>
    <x v="2"/>
    <x v="244"/>
    <x v="243"/>
  </r>
  <r>
    <x v="207"/>
    <x v="2"/>
    <x v="245"/>
    <x v="244"/>
  </r>
  <r>
    <x v="208"/>
    <x v="2"/>
    <x v="246"/>
    <x v="245"/>
  </r>
  <r>
    <x v="209"/>
    <x v="2"/>
    <x v="247"/>
    <x v="246"/>
  </r>
  <r>
    <x v="210"/>
    <x v="2"/>
    <x v="248"/>
    <x v="247"/>
  </r>
  <r>
    <x v="211"/>
    <x v="2"/>
    <x v="249"/>
    <x v="248"/>
  </r>
  <r>
    <x v="212"/>
    <x v="2"/>
    <x v="250"/>
    <x v="249"/>
  </r>
  <r>
    <x v="213"/>
    <x v="2"/>
    <x v="251"/>
    <x v="250"/>
  </r>
  <r>
    <x v="214"/>
    <x v="2"/>
    <x v="252"/>
    <x v="251"/>
  </r>
  <r>
    <x v="215"/>
    <x v="2"/>
    <x v="253"/>
    <x v="252"/>
  </r>
  <r>
    <x v="20"/>
    <x v="2"/>
    <x v="254"/>
    <x v="253"/>
  </r>
  <r>
    <x v="216"/>
    <x v="2"/>
    <x v="255"/>
    <x v="254"/>
  </r>
  <r>
    <x v="217"/>
    <x v="2"/>
    <x v="256"/>
    <x v="255"/>
  </r>
  <r>
    <x v="218"/>
    <x v="2"/>
    <x v="257"/>
    <x v="256"/>
  </r>
  <r>
    <x v="219"/>
    <x v="2"/>
    <x v="258"/>
    <x v="257"/>
  </r>
  <r>
    <x v="220"/>
    <x v="2"/>
    <x v="259"/>
    <x v="258"/>
  </r>
  <r>
    <x v="0"/>
    <x v="2"/>
    <x v="260"/>
    <x v="259"/>
  </r>
  <r>
    <x v="221"/>
    <x v="2"/>
    <x v="261"/>
    <x v="260"/>
  </r>
  <r>
    <x v="222"/>
    <x v="2"/>
    <x v="262"/>
    <x v="261"/>
  </r>
  <r>
    <x v="223"/>
    <x v="2"/>
    <x v="263"/>
    <x v="262"/>
  </r>
  <r>
    <x v="224"/>
    <x v="2"/>
    <x v="264"/>
    <x v="263"/>
  </r>
  <r>
    <x v="225"/>
    <x v="2"/>
    <x v="265"/>
    <x v="264"/>
  </r>
  <r>
    <x v="226"/>
    <x v="2"/>
    <x v="266"/>
    <x v="265"/>
  </r>
  <r>
    <x v="227"/>
    <x v="2"/>
    <x v="267"/>
    <x v="266"/>
  </r>
  <r>
    <x v="206"/>
    <x v="2"/>
    <x v="268"/>
    <x v="165"/>
  </r>
  <r>
    <x v="228"/>
    <x v="2"/>
    <x v="269"/>
    <x v="267"/>
  </r>
  <r>
    <x v="229"/>
    <x v="2"/>
    <x v="270"/>
    <x v="268"/>
  </r>
  <r>
    <x v="230"/>
    <x v="2"/>
    <x v="271"/>
    <x v="269"/>
  </r>
  <r>
    <x v="231"/>
    <x v="2"/>
    <x v="272"/>
    <x v="270"/>
  </r>
  <r>
    <x v="213"/>
    <x v="2"/>
    <x v="273"/>
    <x v="271"/>
  </r>
  <r>
    <x v="232"/>
    <x v="2"/>
    <x v="274"/>
    <x v="272"/>
  </r>
  <r>
    <x v="133"/>
    <x v="2"/>
    <x v="275"/>
    <x v="273"/>
  </r>
  <r>
    <x v="233"/>
    <x v="2"/>
    <x v="276"/>
    <x v="274"/>
  </r>
  <r>
    <x v="234"/>
    <x v="2"/>
    <x v="277"/>
    <x v="275"/>
  </r>
  <r>
    <x v="27"/>
    <x v="2"/>
    <x v="278"/>
    <x v="276"/>
  </r>
  <r>
    <x v="235"/>
    <x v="2"/>
    <x v="279"/>
    <x v="277"/>
  </r>
  <r>
    <x v="236"/>
    <x v="2"/>
    <x v="280"/>
    <x v="278"/>
  </r>
  <r>
    <x v="237"/>
    <x v="2"/>
    <x v="281"/>
    <x v="279"/>
  </r>
  <r>
    <x v="238"/>
    <x v="2"/>
    <x v="282"/>
    <x v="280"/>
  </r>
  <r>
    <x v="239"/>
    <x v="2"/>
    <x v="283"/>
    <x v="281"/>
  </r>
  <r>
    <x v="240"/>
    <x v="2"/>
    <x v="284"/>
    <x v="282"/>
  </r>
  <r>
    <x v="241"/>
    <x v="2"/>
    <x v="285"/>
    <x v="283"/>
  </r>
  <r>
    <x v="242"/>
    <x v="2"/>
    <x v="286"/>
    <x v="284"/>
  </r>
  <r>
    <x v="243"/>
    <x v="2"/>
    <x v="287"/>
    <x v="285"/>
  </r>
  <r>
    <x v="244"/>
    <x v="2"/>
    <x v="288"/>
    <x v="286"/>
  </r>
  <r>
    <x v="245"/>
    <x v="2"/>
    <x v="289"/>
    <x v="287"/>
  </r>
  <r>
    <x v="246"/>
    <x v="2"/>
    <x v="290"/>
    <x v="288"/>
  </r>
  <r>
    <x v="247"/>
    <x v="2"/>
    <x v="291"/>
    <x v="289"/>
  </r>
  <r>
    <x v="248"/>
    <x v="2"/>
    <x v="292"/>
    <x v="290"/>
  </r>
  <r>
    <x v="249"/>
    <x v="2"/>
    <x v="293"/>
    <x v="291"/>
  </r>
  <r>
    <x v="1"/>
    <x v="2"/>
    <x v="294"/>
    <x v="292"/>
  </r>
  <r>
    <x v="250"/>
    <x v="2"/>
    <x v="295"/>
    <x v="293"/>
  </r>
  <r>
    <x v="251"/>
    <x v="2"/>
    <x v="296"/>
    <x v="294"/>
  </r>
  <r>
    <x v="252"/>
    <x v="2"/>
    <x v="297"/>
    <x v="295"/>
  </r>
  <r>
    <x v="253"/>
    <x v="2"/>
    <x v="298"/>
    <x v="296"/>
  </r>
  <r>
    <x v="254"/>
    <x v="2"/>
    <x v="299"/>
    <x v="297"/>
  </r>
  <r>
    <x v="71"/>
    <x v="2"/>
    <x v="300"/>
    <x v="298"/>
  </r>
  <r>
    <x v="255"/>
    <x v="2"/>
    <x v="301"/>
    <x v="299"/>
  </r>
  <r>
    <x v="256"/>
    <x v="2"/>
    <x v="302"/>
    <x v="94"/>
  </r>
  <r>
    <x v="257"/>
    <x v="2"/>
    <x v="303"/>
    <x v="300"/>
  </r>
  <r>
    <x v="258"/>
    <x v="2"/>
    <x v="304"/>
    <x v="301"/>
  </r>
  <r>
    <x v="259"/>
    <x v="3"/>
    <x v="305"/>
    <x v="302"/>
  </r>
  <r>
    <x v="260"/>
    <x v="3"/>
    <x v="306"/>
    <x v="303"/>
  </r>
  <r>
    <x v="261"/>
    <x v="3"/>
    <x v="307"/>
    <x v="304"/>
  </r>
  <r>
    <x v="262"/>
    <x v="3"/>
    <x v="308"/>
    <x v="305"/>
  </r>
  <r>
    <x v="246"/>
    <x v="3"/>
    <x v="309"/>
    <x v="306"/>
  </r>
  <r>
    <x v="263"/>
    <x v="3"/>
    <x v="310"/>
    <x v="307"/>
  </r>
  <r>
    <x v="264"/>
    <x v="3"/>
    <x v="311"/>
    <x v="308"/>
  </r>
  <r>
    <x v="265"/>
    <x v="3"/>
    <x v="312"/>
    <x v="309"/>
  </r>
  <r>
    <x v="266"/>
    <x v="3"/>
    <x v="313"/>
    <x v="310"/>
  </r>
  <r>
    <x v="267"/>
    <x v="3"/>
    <x v="314"/>
    <x v="311"/>
  </r>
  <r>
    <x v="268"/>
    <x v="3"/>
    <x v="315"/>
    <x v="312"/>
  </r>
  <r>
    <x v="269"/>
    <x v="3"/>
    <x v="316"/>
    <x v="313"/>
  </r>
  <r>
    <x v="270"/>
    <x v="3"/>
    <x v="317"/>
    <x v="314"/>
  </r>
  <r>
    <x v="271"/>
    <x v="3"/>
    <x v="318"/>
    <x v="315"/>
  </r>
  <r>
    <x v="272"/>
    <x v="3"/>
    <x v="319"/>
    <x v="316"/>
  </r>
  <r>
    <x v="5"/>
    <x v="3"/>
    <x v="320"/>
    <x v="317"/>
  </r>
  <r>
    <x v="273"/>
    <x v="3"/>
    <x v="321"/>
    <x v="318"/>
  </r>
  <r>
    <x v="57"/>
    <x v="3"/>
    <x v="322"/>
    <x v="319"/>
  </r>
  <r>
    <x v="274"/>
    <x v="3"/>
    <x v="323"/>
    <x v="320"/>
  </r>
  <r>
    <x v="275"/>
    <x v="3"/>
    <x v="324"/>
    <x v="321"/>
  </r>
  <r>
    <x v="276"/>
    <x v="3"/>
    <x v="325"/>
    <x v="322"/>
  </r>
  <r>
    <x v="277"/>
    <x v="3"/>
    <x v="326"/>
    <x v="323"/>
  </r>
  <r>
    <x v="278"/>
    <x v="3"/>
    <x v="327"/>
    <x v="324"/>
  </r>
  <r>
    <x v="279"/>
    <x v="3"/>
    <x v="328"/>
    <x v="325"/>
  </r>
  <r>
    <x v="280"/>
    <x v="3"/>
    <x v="329"/>
    <x v="326"/>
  </r>
  <r>
    <x v="281"/>
    <x v="3"/>
    <x v="330"/>
    <x v="327"/>
  </r>
  <r>
    <x v="66"/>
    <x v="3"/>
    <x v="331"/>
    <x v="328"/>
  </r>
  <r>
    <x v="8"/>
    <x v="3"/>
    <x v="332"/>
    <x v="329"/>
  </r>
  <r>
    <x v="282"/>
    <x v="3"/>
    <x v="333"/>
    <x v="330"/>
  </r>
  <r>
    <x v="283"/>
    <x v="3"/>
    <x v="334"/>
    <x v="331"/>
  </r>
  <r>
    <x v="284"/>
    <x v="3"/>
    <x v="335"/>
    <x v="332"/>
  </r>
  <r>
    <x v="285"/>
    <x v="3"/>
    <x v="336"/>
    <x v="333"/>
  </r>
  <r>
    <x v="286"/>
    <x v="3"/>
    <x v="337"/>
    <x v="334"/>
  </r>
  <r>
    <x v="287"/>
    <x v="3"/>
    <x v="338"/>
    <x v="335"/>
  </r>
  <r>
    <x v="288"/>
    <x v="3"/>
    <x v="339"/>
    <x v="336"/>
  </r>
  <r>
    <x v="289"/>
    <x v="3"/>
    <x v="340"/>
    <x v="337"/>
  </r>
  <r>
    <x v="290"/>
    <x v="3"/>
    <x v="341"/>
    <x v="338"/>
  </r>
  <r>
    <x v="291"/>
    <x v="3"/>
    <x v="342"/>
    <x v="339"/>
  </r>
  <r>
    <x v="292"/>
    <x v="3"/>
    <x v="343"/>
    <x v="340"/>
  </r>
  <r>
    <x v="293"/>
    <x v="3"/>
    <x v="344"/>
    <x v="341"/>
  </r>
  <r>
    <x v="20"/>
    <x v="3"/>
    <x v="345"/>
    <x v="342"/>
  </r>
  <r>
    <x v="294"/>
    <x v="3"/>
    <x v="346"/>
    <x v="343"/>
  </r>
  <r>
    <x v="295"/>
    <x v="3"/>
    <x v="347"/>
    <x v="344"/>
  </r>
  <r>
    <x v="296"/>
    <x v="3"/>
    <x v="348"/>
    <x v="345"/>
  </r>
  <r>
    <x v="97"/>
    <x v="3"/>
    <x v="349"/>
    <x v="346"/>
  </r>
  <r>
    <x v="244"/>
    <x v="3"/>
    <x v="350"/>
    <x v="347"/>
  </r>
  <r>
    <x v="297"/>
    <x v="3"/>
    <x v="351"/>
    <x v="348"/>
  </r>
  <r>
    <x v="298"/>
    <x v="3"/>
    <x v="352"/>
    <x v="349"/>
  </r>
  <r>
    <x v="299"/>
    <x v="3"/>
    <x v="353"/>
    <x v="350"/>
  </r>
  <r>
    <x v="300"/>
    <x v="3"/>
    <x v="354"/>
    <x v="351"/>
  </r>
  <r>
    <x v="301"/>
    <x v="3"/>
    <x v="355"/>
    <x v="352"/>
  </r>
  <r>
    <x v="302"/>
    <x v="3"/>
    <x v="356"/>
    <x v="353"/>
  </r>
  <r>
    <x v="303"/>
    <x v="3"/>
    <x v="357"/>
    <x v="354"/>
  </r>
  <r>
    <x v="304"/>
    <x v="3"/>
    <x v="358"/>
    <x v="355"/>
  </r>
  <r>
    <x v="305"/>
    <x v="3"/>
    <x v="359"/>
    <x v="356"/>
  </r>
  <r>
    <x v="306"/>
    <x v="3"/>
    <x v="360"/>
    <x v="357"/>
  </r>
  <r>
    <x v="307"/>
    <x v="3"/>
    <x v="361"/>
    <x v="358"/>
  </r>
  <r>
    <x v="308"/>
    <x v="3"/>
    <x v="362"/>
    <x v="359"/>
  </r>
  <r>
    <x v="309"/>
    <x v="3"/>
    <x v="363"/>
    <x v="360"/>
  </r>
  <r>
    <x v="310"/>
    <x v="3"/>
    <x v="364"/>
    <x v="361"/>
  </r>
  <r>
    <x v="311"/>
    <x v="3"/>
    <x v="365"/>
    <x v="362"/>
  </r>
  <r>
    <x v="312"/>
    <x v="3"/>
    <x v="366"/>
    <x v="363"/>
  </r>
  <r>
    <x v="313"/>
    <x v="3"/>
    <x v="367"/>
    <x v="364"/>
  </r>
  <r>
    <x v="314"/>
    <x v="3"/>
    <x v="368"/>
    <x v="365"/>
  </r>
  <r>
    <x v="315"/>
    <x v="3"/>
    <x v="369"/>
    <x v="366"/>
  </r>
  <r>
    <x v="316"/>
    <x v="3"/>
    <x v="370"/>
    <x v="367"/>
  </r>
  <r>
    <x v="317"/>
    <x v="3"/>
    <x v="58"/>
    <x v="368"/>
  </r>
  <r>
    <x v="318"/>
    <x v="3"/>
    <x v="371"/>
    <x v="369"/>
  </r>
  <r>
    <x v="319"/>
    <x v="3"/>
    <x v="372"/>
    <x v="370"/>
  </r>
  <r>
    <x v="320"/>
    <x v="3"/>
    <x v="373"/>
    <x v="371"/>
  </r>
  <r>
    <x v="321"/>
    <x v="3"/>
    <x v="374"/>
    <x v="372"/>
  </r>
  <r>
    <x v="322"/>
    <x v="3"/>
    <x v="375"/>
    <x v="373"/>
  </r>
  <r>
    <x v="323"/>
    <x v="3"/>
    <x v="376"/>
    <x v="374"/>
  </r>
  <r>
    <x v="324"/>
    <x v="3"/>
    <x v="377"/>
    <x v="375"/>
  </r>
  <r>
    <x v="262"/>
    <x v="3"/>
    <x v="378"/>
    <x v="376"/>
  </r>
  <r>
    <x v="325"/>
    <x v="3"/>
    <x v="379"/>
    <x v="377"/>
  </r>
  <r>
    <x v="326"/>
    <x v="3"/>
    <x v="380"/>
    <x v="378"/>
  </r>
  <r>
    <x v="327"/>
    <x v="3"/>
    <x v="381"/>
    <x v="379"/>
  </r>
  <r>
    <x v="328"/>
    <x v="3"/>
    <x v="274"/>
    <x v="380"/>
  </r>
  <r>
    <x v="329"/>
    <x v="3"/>
    <x v="382"/>
    <x v="381"/>
  </r>
  <r>
    <x v="330"/>
    <x v="3"/>
    <x v="383"/>
    <x v="382"/>
  </r>
  <r>
    <x v="289"/>
    <x v="3"/>
    <x v="384"/>
    <x v="383"/>
  </r>
  <r>
    <x v="331"/>
    <x v="3"/>
    <x v="385"/>
    <x v="384"/>
  </r>
  <r>
    <x v="332"/>
    <x v="3"/>
    <x v="386"/>
    <x v="385"/>
  </r>
  <r>
    <x v="333"/>
    <x v="3"/>
    <x v="387"/>
    <x v="386"/>
  </r>
  <r>
    <x v="334"/>
    <x v="3"/>
    <x v="388"/>
    <x v="387"/>
  </r>
  <r>
    <x v="335"/>
    <x v="3"/>
    <x v="389"/>
    <x v="388"/>
  </r>
  <r>
    <x v="336"/>
    <x v="3"/>
    <x v="390"/>
    <x v="389"/>
  </r>
  <r>
    <x v="337"/>
    <x v="3"/>
    <x v="391"/>
    <x v="390"/>
  </r>
  <r>
    <x v="338"/>
    <x v="3"/>
    <x v="392"/>
    <x v="391"/>
  </r>
  <r>
    <x v="339"/>
    <x v="3"/>
    <x v="393"/>
    <x v="392"/>
  </r>
  <r>
    <x v="340"/>
    <x v="3"/>
    <x v="394"/>
    <x v="393"/>
  </r>
  <r>
    <x v="341"/>
    <x v="3"/>
    <x v="395"/>
    <x v="394"/>
  </r>
  <r>
    <x v="342"/>
    <x v="3"/>
    <x v="396"/>
    <x v="395"/>
  </r>
  <r>
    <x v="343"/>
    <x v="3"/>
    <x v="397"/>
    <x v="396"/>
  </r>
  <r>
    <x v="344"/>
    <x v="3"/>
    <x v="398"/>
    <x v="397"/>
  </r>
  <r>
    <x v="345"/>
    <x v="3"/>
    <x v="399"/>
    <x v="398"/>
  </r>
  <r>
    <x v="346"/>
    <x v="3"/>
    <x v="400"/>
    <x v="399"/>
  </r>
  <r>
    <x v="347"/>
    <x v="3"/>
    <x v="401"/>
    <x v="400"/>
  </r>
  <r>
    <x v="348"/>
    <x v="3"/>
    <x v="402"/>
    <x v="401"/>
  </r>
  <r>
    <x v="349"/>
    <x v="3"/>
    <x v="403"/>
    <x v="402"/>
  </r>
  <r>
    <x v="350"/>
    <x v="3"/>
    <x v="404"/>
    <x v="403"/>
  </r>
  <r>
    <x v="351"/>
    <x v="3"/>
    <x v="405"/>
    <x v="404"/>
  </r>
  <r>
    <x v="143"/>
    <x v="3"/>
    <x v="406"/>
    <x v="405"/>
  </r>
  <r>
    <x v="352"/>
    <x v="3"/>
    <x v="407"/>
    <x v="406"/>
  </r>
  <r>
    <x v="353"/>
    <x v="4"/>
    <x v="408"/>
    <x v="407"/>
  </r>
  <r>
    <x v="354"/>
    <x v="4"/>
    <x v="409"/>
    <x v="408"/>
  </r>
  <r>
    <x v="355"/>
    <x v="4"/>
    <x v="410"/>
    <x v="409"/>
  </r>
  <r>
    <x v="356"/>
    <x v="4"/>
    <x v="411"/>
    <x v="410"/>
  </r>
  <r>
    <x v="356"/>
    <x v="4"/>
    <x v="412"/>
    <x v="411"/>
  </r>
  <r>
    <x v="357"/>
    <x v="4"/>
    <x v="413"/>
    <x v="412"/>
  </r>
  <r>
    <x v="358"/>
    <x v="4"/>
    <x v="414"/>
    <x v="413"/>
  </r>
  <r>
    <x v="359"/>
    <x v="4"/>
    <x v="415"/>
    <x v="414"/>
  </r>
  <r>
    <x v="360"/>
    <x v="4"/>
    <x v="416"/>
    <x v="415"/>
  </r>
  <r>
    <x v="361"/>
    <x v="4"/>
    <x v="417"/>
    <x v="416"/>
  </r>
  <r>
    <x v="362"/>
    <x v="4"/>
    <x v="418"/>
    <x v="417"/>
  </r>
  <r>
    <x v="129"/>
    <x v="4"/>
    <x v="419"/>
    <x v="418"/>
  </r>
  <r>
    <x v="363"/>
    <x v="4"/>
    <x v="420"/>
    <x v="419"/>
  </r>
  <r>
    <x v="364"/>
    <x v="4"/>
    <x v="421"/>
    <x v="420"/>
  </r>
  <r>
    <x v="239"/>
    <x v="4"/>
    <x v="422"/>
    <x v="421"/>
  </r>
  <r>
    <x v="365"/>
    <x v="4"/>
    <x v="423"/>
    <x v="422"/>
  </r>
  <r>
    <x v="366"/>
    <x v="4"/>
    <x v="424"/>
    <x v="423"/>
  </r>
  <r>
    <x v="64"/>
    <x v="4"/>
    <x v="425"/>
    <x v="424"/>
  </r>
  <r>
    <x v="367"/>
    <x v="4"/>
    <x v="426"/>
    <x v="425"/>
  </r>
  <r>
    <x v="368"/>
    <x v="4"/>
    <x v="427"/>
    <x v="426"/>
  </r>
  <r>
    <x v="369"/>
    <x v="4"/>
    <x v="428"/>
    <x v="427"/>
  </r>
  <r>
    <x v="370"/>
    <x v="4"/>
    <x v="429"/>
    <x v="428"/>
  </r>
  <r>
    <x v="371"/>
    <x v="4"/>
    <x v="430"/>
    <x v="429"/>
  </r>
  <r>
    <x v="372"/>
    <x v="4"/>
    <x v="431"/>
    <x v="430"/>
  </r>
  <r>
    <x v="373"/>
    <x v="4"/>
    <x v="432"/>
    <x v="431"/>
  </r>
  <r>
    <x v="374"/>
    <x v="4"/>
    <x v="433"/>
    <x v="432"/>
  </r>
  <r>
    <x v="375"/>
    <x v="4"/>
    <x v="434"/>
    <x v="433"/>
  </r>
  <r>
    <x v="376"/>
    <x v="4"/>
    <x v="435"/>
    <x v="434"/>
  </r>
  <r>
    <x v="377"/>
    <x v="4"/>
    <x v="436"/>
    <x v="435"/>
  </r>
  <r>
    <x v="378"/>
    <x v="4"/>
    <x v="437"/>
    <x v="436"/>
  </r>
  <r>
    <x v="379"/>
    <x v="4"/>
    <x v="438"/>
    <x v="437"/>
  </r>
  <r>
    <x v="380"/>
    <x v="4"/>
    <x v="439"/>
    <x v="438"/>
  </r>
  <r>
    <x v="167"/>
    <x v="4"/>
    <x v="440"/>
    <x v="439"/>
  </r>
  <r>
    <x v="381"/>
    <x v="4"/>
    <x v="441"/>
    <x v="440"/>
  </r>
  <r>
    <x v="382"/>
    <x v="4"/>
    <x v="442"/>
    <x v="441"/>
  </r>
  <r>
    <x v="383"/>
    <x v="4"/>
    <x v="218"/>
    <x v="442"/>
  </r>
  <r>
    <x v="384"/>
    <x v="4"/>
    <x v="443"/>
    <x v="443"/>
  </r>
  <r>
    <x v="385"/>
    <x v="4"/>
    <x v="444"/>
    <x v="444"/>
  </r>
  <r>
    <x v="386"/>
    <x v="4"/>
    <x v="445"/>
    <x v="445"/>
  </r>
  <r>
    <x v="387"/>
    <x v="4"/>
    <x v="446"/>
    <x v="446"/>
  </r>
  <r>
    <x v="219"/>
    <x v="4"/>
    <x v="447"/>
    <x v="447"/>
  </r>
  <r>
    <x v="64"/>
    <x v="4"/>
    <x v="448"/>
    <x v="448"/>
  </r>
  <r>
    <x v="388"/>
    <x v="4"/>
    <x v="449"/>
    <x v="449"/>
  </r>
  <r>
    <x v="389"/>
    <x v="4"/>
    <x v="450"/>
    <x v="450"/>
  </r>
  <r>
    <x v="390"/>
    <x v="4"/>
    <x v="451"/>
    <x v="451"/>
  </r>
  <r>
    <x v="391"/>
    <x v="4"/>
    <x v="452"/>
    <x v="452"/>
  </r>
  <r>
    <x v="392"/>
    <x v="4"/>
    <x v="453"/>
    <x v="453"/>
  </r>
  <r>
    <x v="393"/>
    <x v="4"/>
    <x v="454"/>
    <x v="454"/>
  </r>
  <r>
    <x v="394"/>
    <x v="4"/>
    <x v="455"/>
    <x v="455"/>
  </r>
  <r>
    <x v="395"/>
    <x v="4"/>
    <x v="456"/>
    <x v="456"/>
  </r>
  <r>
    <x v="122"/>
    <x v="4"/>
    <x v="457"/>
    <x v="457"/>
  </r>
  <r>
    <x v="396"/>
    <x v="4"/>
    <x v="458"/>
    <x v="458"/>
  </r>
  <r>
    <x v="397"/>
    <x v="4"/>
    <x v="459"/>
    <x v="459"/>
  </r>
  <r>
    <x v="398"/>
    <x v="4"/>
    <x v="460"/>
    <x v="460"/>
  </r>
  <r>
    <x v="399"/>
    <x v="4"/>
    <x v="461"/>
    <x v="461"/>
  </r>
  <r>
    <x v="400"/>
    <x v="4"/>
    <x v="462"/>
    <x v="462"/>
  </r>
  <r>
    <x v="401"/>
    <x v="4"/>
    <x v="463"/>
    <x v="463"/>
  </r>
  <r>
    <x v="402"/>
    <x v="4"/>
    <x v="464"/>
    <x v="464"/>
  </r>
  <r>
    <x v="176"/>
    <x v="4"/>
    <x v="465"/>
    <x v="465"/>
  </r>
  <r>
    <x v="403"/>
    <x v="4"/>
    <x v="466"/>
    <x v="466"/>
  </r>
  <r>
    <x v="404"/>
    <x v="4"/>
    <x v="467"/>
    <x v="467"/>
  </r>
  <r>
    <x v="405"/>
    <x v="4"/>
    <x v="468"/>
    <x v="468"/>
  </r>
  <r>
    <x v="406"/>
    <x v="4"/>
    <x v="469"/>
    <x v="469"/>
  </r>
  <r>
    <x v="407"/>
    <x v="4"/>
    <x v="470"/>
    <x v="470"/>
  </r>
  <r>
    <x v="408"/>
    <x v="4"/>
    <x v="471"/>
    <x v="471"/>
  </r>
  <r>
    <x v="409"/>
    <x v="4"/>
    <x v="472"/>
    <x v="472"/>
  </r>
  <r>
    <x v="410"/>
    <x v="4"/>
    <x v="473"/>
    <x v="473"/>
  </r>
  <r>
    <x v="411"/>
    <x v="4"/>
    <x v="474"/>
    <x v="474"/>
  </r>
  <r>
    <x v="412"/>
    <x v="4"/>
    <x v="475"/>
    <x v="475"/>
  </r>
  <r>
    <x v="413"/>
    <x v="4"/>
    <x v="476"/>
    <x v="476"/>
  </r>
  <r>
    <x v="414"/>
    <x v="4"/>
    <x v="477"/>
    <x v="477"/>
  </r>
  <r>
    <x v="415"/>
    <x v="4"/>
    <x v="478"/>
    <x v="478"/>
  </r>
  <r>
    <x v="228"/>
    <x v="4"/>
    <x v="264"/>
    <x v="479"/>
  </r>
  <r>
    <x v="416"/>
    <x v="4"/>
    <x v="479"/>
    <x v="480"/>
  </r>
  <r>
    <x v="417"/>
    <x v="4"/>
    <x v="480"/>
    <x v="481"/>
  </r>
  <r>
    <x v="418"/>
    <x v="4"/>
    <x v="163"/>
    <x v="482"/>
  </r>
  <r>
    <x v="419"/>
    <x v="4"/>
    <x v="481"/>
    <x v="483"/>
  </r>
  <r>
    <x v="420"/>
    <x v="4"/>
    <x v="482"/>
    <x v="484"/>
  </r>
  <r>
    <x v="420"/>
    <x v="4"/>
    <x v="483"/>
    <x v="485"/>
  </r>
  <r>
    <x v="421"/>
    <x v="4"/>
    <x v="484"/>
    <x v="486"/>
  </r>
  <r>
    <x v="422"/>
    <x v="4"/>
    <x v="485"/>
    <x v="487"/>
  </r>
  <r>
    <x v="423"/>
    <x v="4"/>
    <x v="486"/>
    <x v="488"/>
  </r>
  <r>
    <x v="424"/>
    <x v="4"/>
    <x v="487"/>
    <x v="489"/>
  </r>
  <r>
    <x v="425"/>
    <x v="4"/>
    <x v="488"/>
    <x v="490"/>
  </r>
  <r>
    <x v="94"/>
    <x v="4"/>
    <x v="489"/>
    <x v="491"/>
  </r>
  <r>
    <x v="426"/>
    <x v="4"/>
    <x v="490"/>
    <x v="492"/>
  </r>
  <r>
    <x v="427"/>
    <x v="4"/>
    <x v="491"/>
    <x v="493"/>
  </r>
  <r>
    <x v="428"/>
    <x v="4"/>
    <x v="492"/>
    <x v="494"/>
  </r>
  <r>
    <x v="429"/>
    <x v="4"/>
    <x v="493"/>
    <x v="495"/>
  </r>
  <r>
    <x v="430"/>
    <x v="4"/>
    <x v="494"/>
    <x v="496"/>
  </r>
  <r>
    <x v="431"/>
    <x v="4"/>
    <x v="495"/>
    <x v="497"/>
  </r>
  <r>
    <x v="170"/>
    <x v="4"/>
    <x v="496"/>
    <x v="498"/>
  </r>
  <r>
    <x v="432"/>
    <x v="4"/>
    <x v="497"/>
    <x v="499"/>
  </r>
  <r>
    <x v="433"/>
    <x v="4"/>
    <x v="498"/>
    <x v="500"/>
  </r>
  <r>
    <x v="434"/>
    <x v="4"/>
    <x v="287"/>
    <x v="501"/>
  </r>
  <r>
    <x v="435"/>
    <x v="4"/>
    <x v="499"/>
    <x v="502"/>
  </r>
  <r>
    <x v="436"/>
    <x v="4"/>
    <x v="500"/>
    <x v="503"/>
  </r>
  <r>
    <x v="437"/>
    <x v="4"/>
    <x v="501"/>
    <x v="504"/>
  </r>
  <r>
    <x v="438"/>
    <x v="4"/>
    <x v="502"/>
    <x v="505"/>
  </r>
  <r>
    <x v="439"/>
    <x v="4"/>
    <x v="503"/>
    <x v="506"/>
  </r>
  <r>
    <x v="440"/>
    <x v="4"/>
    <x v="504"/>
    <x v="507"/>
  </r>
  <r>
    <x v="441"/>
    <x v="4"/>
    <x v="505"/>
    <x v="508"/>
  </r>
  <r>
    <x v="442"/>
    <x v="4"/>
    <x v="506"/>
    <x v="509"/>
  </r>
  <r>
    <x v="443"/>
    <x v="4"/>
    <x v="507"/>
    <x v="510"/>
  </r>
  <r>
    <x v="444"/>
    <x v="4"/>
    <x v="508"/>
    <x v="511"/>
  </r>
  <r>
    <x v="445"/>
    <x v="5"/>
    <x v="509"/>
    <x v="512"/>
  </r>
  <r>
    <x v="446"/>
    <x v="5"/>
    <x v="510"/>
    <x v="513"/>
  </r>
  <r>
    <x v="123"/>
    <x v="5"/>
    <x v="511"/>
    <x v="514"/>
  </r>
  <r>
    <x v="447"/>
    <x v="5"/>
    <x v="512"/>
    <x v="515"/>
  </r>
  <r>
    <x v="448"/>
    <x v="5"/>
    <x v="513"/>
    <x v="516"/>
  </r>
  <r>
    <x v="449"/>
    <x v="5"/>
    <x v="514"/>
    <x v="517"/>
  </r>
  <r>
    <x v="450"/>
    <x v="5"/>
    <x v="515"/>
    <x v="518"/>
  </r>
  <r>
    <x v="451"/>
    <x v="5"/>
    <x v="516"/>
    <x v="519"/>
  </r>
  <r>
    <x v="452"/>
    <x v="5"/>
    <x v="517"/>
    <x v="520"/>
  </r>
  <r>
    <x v="453"/>
    <x v="5"/>
    <x v="518"/>
    <x v="521"/>
  </r>
  <r>
    <x v="454"/>
    <x v="5"/>
    <x v="519"/>
    <x v="522"/>
  </r>
  <r>
    <x v="455"/>
    <x v="5"/>
    <x v="421"/>
    <x v="523"/>
  </r>
  <r>
    <x v="456"/>
    <x v="5"/>
    <x v="520"/>
    <x v="524"/>
  </r>
  <r>
    <x v="231"/>
    <x v="5"/>
    <x v="521"/>
    <x v="525"/>
  </r>
  <r>
    <x v="134"/>
    <x v="5"/>
    <x v="522"/>
    <x v="526"/>
  </r>
  <r>
    <x v="457"/>
    <x v="5"/>
    <x v="523"/>
    <x v="527"/>
  </r>
  <r>
    <x v="458"/>
    <x v="5"/>
    <x v="524"/>
    <x v="528"/>
  </r>
  <r>
    <x v="459"/>
    <x v="5"/>
    <x v="525"/>
    <x v="529"/>
  </r>
  <r>
    <x v="460"/>
    <x v="5"/>
    <x v="526"/>
    <x v="530"/>
  </r>
  <r>
    <x v="461"/>
    <x v="5"/>
    <x v="527"/>
    <x v="531"/>
  </r>
  <r>
    <x v="462"/>
    <x v="5"/>
    <x v="528"/>
    <x v="532"/>
  </r>
  <r>
    <x v="463"/>
    <x v="5"/>
    <x v="529"/>
    <x v="533"/>
  </r>
  <r>
    <x v="464"/>
    <x v="5"/>
    <x v="530"/>
    <x v="534"/>
  </r>
  <r>
    <x v="465"/>
    <x v="5"/>
    <x v="531"/>
    <x v="535"/>
  </r>
  <r>
    <x v="466"/>
    <x v="5"/>
    <x v="532"/>
    <x v="536"/>
  </r>
  <r>
    <x v="467"/>
    <x v="5"/>
    <x v="533"/>
    <x v="537"/>
  </r>
  <r>
    <x v="468"/>
    <x v="5"/>
    <x v="534"/>
    <x v="538"/>
  </r>
  <r>
    <x v="469"/>
    <x v="5"/>
    <x v="535"/>
    <x v="539"/>
  </r>
  <r>
    <x v="470"/>
    <x v="5"/>
    <x v="536"/>
    <x v="540"/>
  </r>
  <r>
    <x v="471"/>
    <x v="5"/>
    <x v="537"/>
    <x v="541"/>
  </r>
  <r>
    <x v="472"/>
    <x v="5"/>
    <x v="538"/>
    <x v="542"/>
  </r>
  <r>
    <x v="473"/>
    <x v="5"/>
    <x v="539"/>
    <x v="543"/>
  </r>
  <r>
    <x v="474"/>
    <x v="5"/>
    <x v="540"/>
    <x v="544"/>
  </r>
  <r>
    <x v="475"/>
    <x v="5"/>
    <x v="541"/>
    <x v="545"/>
  </r>
  <r>
    <x v="366"/>
    <x v="5"/>
    <x v="542"/>
    <x v="546"/>
  </r>
  <r>
    <x v="440"/>
    <x v="5"/>
    <x v="543"/>
    <x v="547"/>
  </r>
  <r>
    <x v="476"/>
    <x v="5"/>
    <x v="544"/>
    <x v="548"/>
  </r>
  <r>
    <x v="477"/>
    <x v="5"/>
    <x v="545"/>
    <x v="549"/>
  </r>
  <r>
    <x v="478"/>
    <x v="5"/>
    <x v="546"/>
    <x v="550"/>
  </r>
  <r>
    <x v="479"/>
    <x v="5"/>
    <x v="547"/>
    <x v="551"/>
  </r>
  <r>
    <x v="480"/>
    <x v="5"/>
    <x v="548"/>
    <x v="552"/>
  </r>
  <r>
    <x v="261"/>
    <x v="5"/>
    <x v="549"/>
    <x v="553"/>
  </r>
  <r>
    <x v="481"/>
    <x v="5"/>
    <x v="550"/>
    <x v="554"/>
  </r>
  <r>
    <x v="482"/>
    <x v="5"/>
    <x v="551"/>
    <x v="555"/>
  </r>
  <r>
    <x v="483"/>
    <x v="5"/>
    <x v="552"/>
    <x v="556"/>
  </r>
  <r>
    <x v="484"/>
    <x v="5"/>
    <x v="553"/>
    <x v="557"/>
  </r>
  <r>
    <x v="485"/>
    <x v="5"/>
    <x v="554"/>
    <x v="558"/>
  </r>
  <r>
    <x v="343"/>
    <x v="5"/>
    <x v="555"/>
    <x v="559"/>
  </r>
  <r>
    <x v="486"/>
    <x v="5"/>
    <x v="556"/>
    <x v="560"/>
  </r>
  <r>
    <x v="487"/>
    <x v="5"/>
    <x v="557"/>
    <x v="561"/>
  </r>
  <r>
    <x v="23"/>
    <x v="5"/>
    <x v="558"/>
    <x v="562"/>
  </r>
  <r>
    <x v="488"/>
    <x v="5"/>
    <x v="559"/>
    <x v="563"/>
  </r>
  <r>
    <x v="489"/>
    <x v="5"/>
    <x v="560"/>
    <x v="564"/>
  </r>
  <r>
    <x v="490"/>
    <x v="5"/>
    <x v="561"/>
    <x v="565"/>
  </r>
  <r>
    <x v="491"/>
    <x v="5"/>
    <x v="53"/>
    <x v="566"/>
  </r>
  <r>
    <x v="53"/>
    <x v="5"/>
    <x v="562"/>
    <x v="567"/>
  </r>
  <r>
    <x v="492"/>
    <x v="5"/>
    <x v="563"/>
    <x v="568"/>
  </r>
  <r>
    <x v="493"/>
    <x v="5"/>
    <x v="564"/>
    <x v="569"/>
  </r>
  <r>
    <x v="494"/>
    <x v="5"/>
    <x v="565"/>
    <x v="570"/>
  </r>
  <r>
    <x v="495"/>
    <x v="5"/>
    <x v="566"/>
    <x v="571"/>
  </r>
  <r>
    <x v="496"/>
    <x v="5"/>
    <x v="567"/>
    <x v="572"/>
  </r>
  <r>
    <x v="462"/>
    <x v="5"/>
    <x v="568"/>
    <x v="573"/>
  </r>
  <r>
    <x v="158"/>
    <x v="5"/>
    <x v="569"/>
    <x v="574"/>
  </r>
  <r>
    <x v="497"/>
    <x v="5"/>
    <x v="570"/>
    <x v="575"/>
  </r>
  <r>
    <x v="498"/>
    <x v="5"/>
    <x v="571"/>
    <x v="576"/>
  </r>
  <r>
    <x v="499"/>
    <x v="5"/>
    <x v="572"/>
    <x v="577"/>
  </r>
  <r>
    <x v="500"/>
    <x v="5"/>
    <x v="573"/>
    <x v="578"/>
  </r>
  <r>
    <x v="501"/>
    <x v="5"/>
    <x v="574"/>
    <x v="579"/>
  </r>
  <r>
    <x v="502"/>
    <x v="5"/>
    <x v="575"/>
    <x v="580"/>
  </r>
  <r>
    <x v="503"/>
    <x v="5"/>
    <x v="576"/>
    <x v="581"/>
  </r>
  <r>
    <x v="504"/>
    <x v="5"/>
    <x v="577"/>
    <x v="582"/>
  </r>
  <r>
    <x v="427"/>
    <x v="5"/>
    <x v="578"/>
    <x v="483"/>
  </r>
  <r>
    <x v="505"/>
    <x v="5"/>
    <x v="579"/>
    <x v="583"/>
  </r>
  <r>
    <x v="506"/>
    <x v="5"/>
    <x v="580"/>
    <x v="584"/>
  </r>
  <r>
    <x v="507"/>
    <x v="5"/>
    <x v="581"/>
    <x v="585"/>
  </r>
  <r>
    <x v="508"/>
    <x v="5"/>
    <x v="582"/>
    <x v="586"/>
  </r>
  <r>
    <x v="509"/>
    <x v="5"/>
    <x v="583"/>
    <x v="587"/>
  </r>
  <r>
    <x v="510"/>
    <x v="5"/>
    <x v="584"/>
    <x v="588"/>
  </r>
  <r>
    <x v="511"/>
    <x v="5"/>
    <x v="585"/>
    <x v="589"/>
  </r>
  <r>
    <x v="512"/>
    <x v="5"/>
    <x v="586"/>
    <x v="590"/>
  </r>
  <r>
    <x v="513"/>
    <x v="5"/>
    <x v="587"/>
    <x v="591"/>
  </r>
  <r>
    <x v="514"/>
    <x v="5"/>
    <x v="588"/>
    <x v="592"/>
  </r>
  <r>
    <x v="515"/>
    <x v="5"/>
    <x v="589"/>
    <x v="593"/>
  </r>
  <r>
    <x v="516"/>
    <x v="5"/>
    <x v="590"/>
    <x v="594"/>
  </r>
  <r>
    <x v="517"/>
    <x v="5"/>
    <x v="591"/>
    <x v="595"/>
  </r>
  <r>
    <x v="169"/>
    <x v="5"/>
    <x v="592"/>
    <x v="596"/>
  </r>
  <r>
    <x v="518"/>
    <x v="5"/>
    <x v="593"/>
    <x v="597"/>
  </r>
  <r>
    <x v="519"/>
    <x v="5"/>
    <x v="594"/>
    <x v="598"/>
  </r>
  <r>
    <x v="520"/>
    <x v="5"/>
    <x v="595"/>
    <x v="599"/>
  </r>
  <r>
    <x v="521"/>
    <x v="5"/>
    <x v="596"/>
    <x v="600"/>
  </r>
  <r>
    <x v="522"/>
    <x v="5"/>
    <x v="597"/>
    <x v="601"/>
  </r>
  <r>
    <x v="523"/>
    <x v="5"/>
    <x v="598"/>
    <x v="602"/>
  </r>
  <r>
    <x v="524"/>
    <x v="5"/>
    <x v="599"/>
    <x v="603"/>
  </r>
  <r>
    <x v="525"/>
    <x v="5"/>
    <x v="600"/>
    <x v="604"/>
  </r>
  <r>
    <x v="526"/>
    <x v="5"/>
    <x v="601"/>
    <x v="605"/>
  </r>
  <r>
    <x v="527"/>
    <x v="5"/>
    <x v="602"/>
    <x v="606"/>
  </r>
  <r>
    <x v="528"/>
    <x v="5"/>
    <x v="603"/>
    <x v="607"/>
  </r>
  <r>
    <x v="529"/>
    <x v="5"/>
    <x v="604"/>
    <x v="608"/>
  </r>
  <r>
    <x v="246"/>
    <x v="5"/>
    <x v="605"/>
    <x v="609"/>
  </r>
  <r>
    <x v="530"/>
    <x v="5"/>
    <x v="606"/>
    <x v="610"/>
  </r>
  <r>
    <x v="531"/>
    <x v="5"/>
    <x v="607"/>
    <x v="611"/>
  </r>
  <r>
    <x v="532"/>
    <x v="6"/>
    <x v="608"/>
    <x v="612"/>
  </r>
  <r>
    <x v="533"/>
    <x v="6"/>
    <x v="609"/>
    <x v="613"/>
  </r>
  <r>
    <x v="534"/>
    <x v="6"/>
    <x v="610"/>
    <x v="614"/>
  </r>
  <r>
    <x v="535"/>
    <x v="6"/>
    <x v="611"/>
    <x v="615"/>
  </r>
  <r>
    <x v="536"/>
    <x v="6"/>
    <x v="612"/>
    <x v="616"/>
  </r>
  <r>
    <x v="537"/>
    <x v="6"/>
    <x v="613"/>
    <x v="617"/>
  </r>
  <r>
    <x v="538"/>
    <x v="6"/>
    <x v="614"/>
    <x v="618"/>
  </r>
  <r>
    <x v="539"/>
    <x v="6"/>
    <x v="615"/>
    <x v="619"/>
  </r>
  <r>
    <x v="540"/>
    <x v="6"/>
    <x v="616"/>
    <x v="620"/>
  </r>
  <r>
    <x v="541"/>
    <x v="6"/>
    <x v="617"/>
    <x v="621"/>
  </r>
  <r>
    <x v="542"/>
    <x v="6"/>
    <x v="618"/>
    <x v="622"/>
  </r>
  <r>
    <x v="543"/>
    <x v="6"/>
    <x v="619"/>
    <x v="623"/>
  </r>
  <r>
    <x v="544"/>
    <x v="6"/>
    <x v="620"/>
    <x v="624"/>
  </r>
  <r>
    <x v="545"/>
    <x v="6"/>
    <x v="621"/>
    <x v="625"/>
  </r>
  <r>
    <x v="546"/>
    <x v="6"/>
    <x v="622"/>
    <x v="626"/>
  </r>
  <r>
    <x v="547"/>
    <x v="6"/>
    <x v="623"/>
    <x v="627"/>
  </r>
  <r>
    <x v="548"/>
    <x v="6"/>
    <x v="624"/>
    <x v="628"/>
  </r>
  <r>
    <x v="549"/>
    <x v="6"/>
    <x v="625"/>
    <x v="629"/>
  </r>
  <r>
    <x v="16"/>
    <x v="6"/>
    <x v="626"/>
    <x v="630"/>
  </r>
  <r>
    <x v="550"/>
    <x v="6"/>
    <x v="627"/>
    <x v="631"/>
  </r>
  <r>
    <x v="551"/>
    <x v="6"/>
    <x v="628"/>
    <x v="632"/>
  </r>
  <r>
    <x v="552"/>
    <x v="6"/>
    <x v="629"/>
    <x v="633"/>
  </r>
  <r>
    <x v="553"/>
    <x v="6"/>
    <x v="630"/>
    <x v="634"/>
  </r>
  <r>
    <x v="554"/>
    <x v="6"/>
    <x v="631"/>
    <x v="635"/>
  </r>
  <r>
    <x v="555"/>
    <x v="6"/>
    <x v="632"/>
    <x v="636"/>
  </r>
  <r>
    <x v="556"/>
    <x v="6"/>
    <x v="633"/>
    <x v="637"/>
  </r>
  <r>
    <x v="557"/>
    <x v="6"/>
    <x v="634"/>
    <x v="638"/>
  </r>
  <r>
    <x v="558"/>
    <x v="6"/>
    <x v="635"/>
    <x v="639"/>
  </r>
  <r>
    <x v="559"/>
    <x v="6"/>
    <x v="636"/>
    <x v="640"/>
  </r>
  <r>
    <x v="560"/>
    <x v="6"/>
    <x v="637"/>
    <x v="641"/>
  </r>
  <r>
    <x v="561"/>
    <x v="6"/>
    <x v="638"/>
    <x v="642"/>
  </r>
  <r>
    <x v="562"/>
    <x v="6"/>
    <x v="639"/>
    <x v="643"/>
  </r>
  <r>
    <x v="563"/>
    <x v="6"/>
    <x v="640"/>
    <x v="644"/>
  </r>
  <r>
    <x v="564"/>
    <x v="6"/>
    <x v="641"/>
    <x v="645"/>
  </r>
  <r>
    <x v="565"/>
    <x v="6"/>
    <x v="642"/>
    <x v="646"/>
  </r>
  <r>
    <x v="566"/>
    <x v="6"/>
    <x v="452"/>
    <x v="647"/>
  </r>
  <r>
    <x v="567"/>
    <x v="6"/>
    <x v="643"/>
    <x v="648"/>
  </r>
  <r>
    <x v="568"/>
    <x v="6"/>
    <x v="644"/>
    <x v="649"/>
  </r>
  <r>
    <x v="569"/>
    <x v="6"/>
    <x v="645"/>
    <x v="650"/>
  </r>
  <r>
    <x v="570"/>
    <x v="6"/>
    <x v="646"/>
    <x v="651"/>
  </r>
  <r>
    <x v="82"/>
    <x v="6"/>
    <x v="647"/>
    <x v="652"/>
  </r>
  <r>
    <x v="571"/>
    <x v="6"/>
    <x v="648"/>
    <x v="653"/>
  </r>
  <r>
    <x v="572"/>
    <x v="6"/>
    <x v="649"/>
    <x v="654"/>
  </r>
  <r>
    <x v="573"/>
    <x v="6"/>
    <x v="650"/>
    <x v="655"/>
  </r>
  <r>
    <x v="574"/>
    <x v="6"/>
    <x v="651"/>
    <x v="656"/>
  </r>
  <r>
    <x v="575"/>
    <x v="6"/>
    <x v="652"/>
    <x v="657"/>
  </r>
  <r>
    <x v="576"/>
    <x v="6"/>
    <x v="653"/>
    <x v="658"/>
  </r>
  <r>
    <x v="458"/>
    <x v="6"/>
    <x v="654"/>
    <x v="659"/>
  </r>
  <r>
    <x v="577"/>
    <x v="6"/>
    <x v="655"/>
    <x v="660"/>
  </r>
  <r>
    <x v="578"/>
    <x v="6"/>
    <x v="656"/>
    <x v="661"/>
  </r>
  <r>
    <x v="579"/>
    <x v="6"/>
    <x v="657"/>
    <x v="662"/>
  </r>
  <r>
    <x v="580"/>
    <x v="6"/>
    <x v="658"/>
    <x v="663"/>
  </r>
  <r>
    <x v="581"/>
    <x v="6"/>
    <x v="659"/>
    <x v="664"/>
  </r>
  <r>
    <x v="16"/>
    <x v="6"/>
    <x v="660"/>
    <x v="665"/>
  </r>
  <r>
    <x v="582"/>
    <x v="6"/>
    <x v="661"/>
    <x v="666"/>
  </r>
  <r>
    <x v="583"/>
    <x v="6"/>
    <x v="662"/>
    <x v="667"/>
  </r>
  <r>
    <x v="584"/>
    <x v="6"/>
    <x v="663"/>
    <x v="668"/>
  </r>
  <r>
    <x v="585"/>
    <x v="6"/>
    <x v="664"/>
    <x v="669"/>
  </r>
  <r>
    <x v="586"/>
    <x v="6"/>
    <x v="665"/>
    <x v="670"/>
  </r>
  <r>
    <x v="587"/>
    <x v="6"/>
    <x v="666"/>
    <x v="671"/>
  </r>
  <r>
    <x v="588"/>
    <x v="6"/>
    <x v="666"/>
    <x v="672"/>
  </r>
  <r>
    <x v="491"/>
    <x v="6"/>
    <x v="667"/>
    <x v="673"/>
  </r>
  <r>
    <x v="589"/>
    <x v="6"/>
    <x v="668"/>
    <x v="674"/>
  </r>
  <r>
    <x v="40"/>
    <x v="6"/>
    <x v="163"/>
    <x v="675"/>
  </r>
  <r>
    <x v="590"/>
    <x v="6"/>
    <x v="669"/>
    <x v="676"/>
  </r>
  <r>
    <x v="591"/>
    <x v="6"/>
    <x v="670"/>
    <x v="677"/>
  </r>
  <r>
    <x v="592"/>
    <x v="6"/>
    <x v="671"/>
    <x v="678"/>
  </r>
  <r>
    <x v="593"/>
    <x v="6"/>
    <x v="672"/>
    <x v="679"/>
  </r>
  <r>
    <x v="594"/>
    <x v="6"/>
    <x v="673"/>
    <x v="680"/>
  </r>
  <r>
    <x v="595"/>
    <x v="6"/>
    <x v="674"/>
    <x v="681"/>
  </r>
  <r>
    <x v="596"/>
    <x v="6"/>
    <x v="384"/>
    <x v="682"/>
  </r>
  <r>
    <x v="218"/>
    <x v="6"/>
    <x v="675"/>
    <x v="683"/>
  </r>
  <r>
    <x v="597"/>
    <x v="6"/>
    <x v="676"/>
    <x v="684"/>
  </r>
  <r>
    <x v="598"/>
    <x v="6"/>
    <x v="677"/>
    <x v="685"/>
  </r>
  <r>
    <x v="599"/>
    <x v="6"/>
    <x v="391"/>
    <x v="686"/>
  </r>
  <r>
    <x v="600"/>
    <x v="6"/>
    <x v="678"/>
    <x v="687"/>
  </r>
  <r>
    <x v="111"/>
    <x v="6"/>
    <x v="679"/>
    <x v="688"/>
  </r>
  <r>
    <x v="601"/>
    <x v="6"/>
    <x v="680"/>
    <x v="689"/>
  </r>
  <r>
    <x v="602"/>
    <x v="6"/>
    <x v="681"/>
    <x v="690"/>
  </r>
  <r>
    <x v="603"/>
    <x v="6"/>
    <x v="682"/>
    <x v="691"/>
  </r>
  <r>
    <x v="604"/>
    <x v="6"/>
    <x v="683"/>
    <x v="692"/>
  </r>
  <r>
    <x v="509"/>
    <x v="6"/>
    <x v="684"/>
    <x v="693"/>
  </r>
  <r>
    <x v="605"/>
    <x v="6"/>
    <x v="685"/>
    <x v="694"/>
  </r>
  <r>
    <x v="606"/>
    <x v="6"/>
    <x v="686"/>
    <x v="695"/>
  </r>
  <r>
    <x v="607"/>
    <x v="6"/>
    <x v="687"/>
    <x v="696"/>
  </r>
  <r>
    <x v="344"/>
    <x v="6"/>
    <x v="688"/>
    <x v="697"/>
  </r>
  <r>
    <x v="111"/>
    <x v="6"/>
    <x v="689"/>
    <x v="698"/>
  </r>
  <r>
    <x v="414"/>
    <x v="6"/>
    <x v="690"/>
    <x v="607"/>
  </r>
  <r>
    <x v="608"/>
    <x v="6"/>
    <x v="691"/>
    <x v="699"/>
  </r>
  <r>
    <x v="609"/>
    <x v="6"/>
    <x v="692"/>
    <x v="700"/>
  </r>
  <r>
    <x v="610"/>
    <x v="6"/>
    <x v="693"/>
    <x v="701"/>
  </r>
  <r>
    <x v="611"/>
    <x v="6"/>
    <x v="694"/>
    <x v="702"/>
  </r>
  <r>
    <x v="440"/>
    <x v="6"/>
    <x v="695"/>
    <x v="703"/>
  </r>
  <r>
    <x v="612"/>
    <x v="7"/>
    <x v="696"/>
    <x v="704"/>
  </r>
  <r>
    <x v="613"/>
    <x v="7"/>
    <x v="697"/>
    <x v="705"/>
  </r>
  <r>
    <x v="614"/>
    <x v="7"/>
    <x v="698"/>
    <x v="706"/>
  </r>
  <r>
    <x v="615"/>
    <x v="7"/>
    <x v="699"/>
    <x v="707"/>
  </r>
  <r>
    <x v="616"/>
    <x v="7"/>
    <x v="700"/>
    <x v="708"/>
  </r>
  <r>
    <x v="617"/>
    <x v="7"/>
    <x v="701"/>
    <x v="709"/>
  </r>
  <r>
    <x v="106"/>
    <x v="7"/>
    <x v="702"/>
    <x v="710"/>
  </r>
  <r>
    <x v="618"/>
    <x v="7"/>
    <x v="703"/>
    <x v="711"/>
  </r>
  <r>
    <x v="619"/>
    <x v="7"/>
    <x v="704"/>
    <x v="712"/>
  </r>
  <r>
    <x v="620"/>
    <x v="7"/>
    <x v="705"/>
    <x v="713"/>
  </r>
  <r>
    <x v="621"/>
    <x v="7"/>
    <x v="12"/>
    <x v="714"/>
  </r>
  <r>
    <x v="622"/>
    <x v="7"/>
    <x v="706"/>
    <x v="715"/>
  </r>
  <r>
    <x v="623"/>
    <x v="7"/>
    <x v="707"/>
    <x v="716"/>
  </r>
  <r>
    <x v="624"/>
    <x v="7"/>
    <x v="708"/>
    <x v="424"/>
  </r>
  <r>
    <x v="625"/>
    <x v="7"/>
    <x v="709"/>
    <x v="717"/>
  </r>
  <r>
    <x v="626"/>
    <x v="7"/>
    <x v="710"/>
    <x v="718"/>
  </r>
  <r>
    <x v="155"/>
    <x v="7"/>
    <x v="711"/>
    <x v="719"/>
  </r>
  <r>
    <x v="627"/>
    <x v="7"/>
    <x v="712"/>
    <x v="720"/>
  </r>
  <r>
    <x v="628"/>
    <x v="7"/>
    <x v="713"/>
    <x v="721"/>
  </r>
  <r>
    <x v="629"/>
    <x v="7"/>
    <x v="714"/>
    <x v="722"/>
  </r>
  <r>
    <x v="630"/>
    <x v="7"/>
    <x v="715"/>
    <x v="723"/>
  </r>
  <r>
    <x v="631"/>
    <x v="7"/>
    <x v="716"/>
    <x v="724"/>
  </r>
  <r>
    <x v="632"/>
    <x v="7"/>
    <x v="717"/>
    <x v="725"/>
  </r>
  <r>
    <x v="633"/>
    <x v="7"/>
    <x v="718"/>
    <x v="726"/>
  </r>
  <r>
    <x v="574"/>
    <x v="7"/>
    <x v="719"/>
    <x v="727"/>
  </r>
  <r>
    <x v="634"/>
    <x v="7"/>
    <x v="720"/>
    <x v="728"/>
  </r>
  <r>
    <x v="635"/>
    <x v="7"/>
    <x v="721"/>
    <x v="729"/>
  </r>
  <r>
    <x v="636"/>
    <x v="7"/>
    <x v="722"/>
    <x v="730"/>
  </r>
  <r>
    <x v="637"/>
    <x v="7"/>
    <x v="723"/>
    <x v="731"/>
  </r>
  <r>
    <x v="638"/>
    <x v="7"/>
    <x v="724"/>
    <x v="732"/>
  </r>
  <r>
    <x v="639"/>
    <x v="7"/>
    <x v="725"/>
    <x v="733"/>
  </r>
  <r>
    <x v="640"/>
    <x v="7"/>
    <x v="726"/>
    <x v="734"/>
  </r>
  <r>
    <x v="641"/>
    <x v="7"/>
    <x v="727"/>
    <x v="735"/>
  </r>
  <r>
    <x v="64"/>
    <x v="7"/>
    <x v="728"/>
    <x v="736"/>
  </r>
  <r>
    <x v="642"/>
    <x v="7"/>
    <x v="729"/>
    <x v="737"/>
  </r>
  <r>
    <x v="643"/>
    <x v="7"/>
    <x v="730"/>
    <x v="738"/>
  </r>
  <r>
    <x v="644"/>
    <x v="7"/>
    <x v="731"/>
    <x v="739"/>
  </r>
  <r>
    <x v="645"/>
    <x v="7"/>
    <x v="732"/>
    <x v="740"/>
  </r>
  <r>
    <x v="506"/>
    <x v="7"/>
    <x v="733"/>
    <x v="741"/>
  </r>
  <r>
    <x v="646"/>
    <x v="7"/>
    <x v="734"/>
    <x v="742"/>
  </r>
  <r>
    <x v="647"/>
    <x v="7"/>
    <x v="735"/>
    <x v="743"/>
  </r>
  <r>
    <x v="648"/>
    <x v="7"/>
    <x v="736"/>
    <x v="452"/>
  </r>
  <r>
    <x v="649"/>
    <x v="7"/>
    <x v="737"/>
    <x v="744"/>
  </r>
  <r>
    <x v="239"/>
    <x v="7"/>
    <x v="738"/>
    <x v="745"/>
  </r>
  <r>
    <x v="650"/>
    <x v="7"/>
    <x v="739"/>
    <x v="746"/>
  </r>
  <r>
    <x v="418"/>
    <x v="7"/>
    <x v="740"/>
    <x v="747"/>
  </r>
  <r>
    <x v="651"/>
    <x v="7"/>
    <x v="741"/>
    <x v="748"/>
  </r>
  <r>
    <x v="652"/>
    <x v="7"/>
    <x v="742"/>
    <x v="749"/>
  </r>
  <r>
    <x v="653"/>
    <x v="7"/>
    <x v="743"/>
    <x v="750"/>
  </r>
  <r>
    <x v="654"/>
    <x v="7"/>
    <x v="744"/>
    <x v="751"/>
  </r>
  <r>
    <x v="655"/>
    <x v="7"/>
    <x v="745"/>
    <x v="752"/>
  </r>
  <r>
    <x v="174"/>
    <x v="7"/>
    <x v="746"/>
    <x v="753"/>
  </r>
  <r>
    <x v="656"/>
    <x v="7"/>
    <x v="747"/>
    <x v="754"/>
  </r>
  <r>
    <x v="657"/>
    <x v="7"/>
    <x v="748"/>
    <x v="755"/>
  </r>
  <r>
    <x v="658"/>
    <x v="7"/>
    <x v="749"/>
    <x v="756"/>
  </r>
  <r>
    <x v="156"/>
    <x v="7"/>
    <x v="750"/>
    <x v="757"/>
  </r>
  <r>
    <x v="435"/>
    <x v="7"/>
    <x v="751"/>
    <x v="758"/>
  </r>
  <r>
    <x v="659"/>
    <x v="7"/>
    <x v="752"/>
    <x v="759"/>
  </r>
  <r>
    <x v="660"/>
    <x v="7"/>
    <x v="753"/>
    <x v="760"/>
  </r>
  <r>
    <x v="420"/>
    <x v="7"/>
    <x v="754"/>
    <x v="761"/>
  </r>
  <r>
    <x v="661"/>
    <x v="7"/>
    <x v="755"/>
    <x v="762"/>
  </r>
  <r>
    <x v="139"/>
    <x v="7"/>
    <x v="756"/>
    <x v="763"/>
  </r>
  <r>
    <x v="662"/>
    <x v="7"/>
    <x v="757"/>
    <x v="764"/>
  </r>
  <r>
    <x v="663"/>
    <x v="7"/>
    <x v="758"/>
    <x v="765"/>
  </r>
  <r>
    <x v="618"/>
    <x v="7"/>
    <x v="759"/>
    <x v="766"/>
  </r>
  <r>
    <x v="41"/>
    <x v="7"/>
    <x v="760"/>
    <x v="767"/>
  </r>
  <r>
    <x v="664"/>
    <x v="7"/>
    <x v="761"/>
    <x v="768"/>
  </r>
  <r>
    <x v="665"/>
    <x v="7"/>
    <x v="762"/>
    <x v="769"/>
  </r>
  <r>
    <x v="666"/>
    <x v="7"/>
    <x v="763"/>
    <x v="770"/>
  </r>
  <r>
    <x v="667"/>
    <x v="7"/>
    <x v="764"/>
    <x v="771"/>
  </r>
  <r>
    <x v="616"/>
    <x v="7"/>
    <x v="765"/>
    <x v="772"/>
  </r>
  <r>
    <x v="563"/>
    <x v="7"/>
    <x v="766"/>
    <x v="773"/>
  </r>
  <r>
    <x v="442"/>
    <x v="7"/>
    <x v="767"/>
    <x v="774"/>
  </r>
  <r>
    <x v="668"/>
    <x v="7"/>
    <x v="768"/>
    <x v="775"/>
  </r>
  <r>
    <x v="669"/>
    <x v="7"/>
    <x v="769"/>
    <x v="776"/>
  </r>
  <r>
    <x v="670"/>
    <x v="7"/>
    <x v="770"/>
    <x v="777"/>
  </r>
  <r>
    <x v="671"/>
    <x v="7"/>
    <x v="771"/>
    <x v="778"/>
  </r>
  <r>
    <x v="672"/>
    <x v="7"/>
    <x v="772"/>
    <x v="779"/>
  </r>
  <r>
    <x v="673"/>
    <x v="7"/>
    <x v="773"/>
    <x v="780"/>
  </r>
  <r>
    <x v="544"/>
    <x v="7"/>
    <x v="774"/>
    <x v="781"/>
  </r>
  <r>
    <x v="674"/>
    <x v="7"/>
    <x v="775"/>
    <x v="782"/>
  </r>
  <r>
    <x v="675"/>
    <x v="7"/>
    <x v="74"/>
    <x v="783"/>
  </r>
  <r>
    <x v="676"/>
    <x v="7"/>
    <x v="776"/>
    <x v="784"/>
  </r>
  <r>
    <x v="677"/>
    <x v="7"/>
    <x v="777"/>
    <x v="785"/>
  </r>
  <r>
    <x v="678"/>
    <x v="7"/>
    <x v="778"/>
    <x v="786"/>
  </r>
  <r>
    <x v="679"/>
    <x v="7"/>
    <x v="779"/>
    <x v="787"/>
  </r>
  <r>
    <x v="680"/>
    <x v="7"/>
    <x v="779"/>
    <x v="788"/>
  </r>
  <r>
    <x v="681"/>
    <x v="7"/>
    <x v="780"/>
    <x v="789"/>
  </r>
  <r>
    <x v="682"/>
    <x v="7"/>
    <x v="781"/>
    <x v="790"/>
  </r>
  <r>
    <x v="435"/>
    <x v="7"/>
    <x v="782"/>
    <x v="791"/>
  </r>
  <r>
    <x v="683"/>
    <x v="7"/>
    <x v="783"/>
    <x v="792"/>
  </r>
  <r>
    <x v="684"/>
    <x v="7"/>
    <x v="784"/>
    <x v="793"/>
  </r>
  <r>
    <x v="685"/>
    <x v="7"/>
    <x v="785"/>
    <x v="794"/>
  </r>
  <r>
    <x v="686"/>
    <x v="7"/>
    <x v="786"/>
    <x v="795"/>
  </r>
  <r>
    <x v="687"/>
    <x v="7"/>
    <x v="787"/>
    <x v="796"/>
  </r>
  <r>
    <x v="688"/>
    <x v="7"/>
    <x v="788"/>
    <x v="797"/>
  </r>
  <r>
    <x v="71"/>
    <x v="7"/>
    <x v="789"/>
    <x v="798"/>
  </r>
  <r>
    <x v="328"/>
    <x v="7"/>
    <x v="790"/>
    <x v="799"/>
  </r>
  <r>
    <x v="689"/>
    <x v="7"/>
    <x v="791"/>
    <x v="800"/>
  </r>
  <r>
    <x v="690"/>
    <x v="7"/>
    <x v="792"/>
    <x v="801"/>
  </r>
  <r>
    <x v="123"/>
    <x v="7"/>
    <x v="793"/>
    <x v="802"/>
  </r>
  <r>
    <x v="691"/>
    <x v="7"/>
    <x v="794"/>
    <x v="803"/>
  </r>
  <r>
    <x v="692"/>
    <x v="7"/>
    <x v="795"/>
    <x v="804"/>
  </r>
  <r>
    <x v="693"/>
    <x v="8"/>
    <x v="796"/>
    <x v="805"/>
  </r>
  <r>
    <x v="694"/>
    <x v="8"/>
    <x v="797"/>
    <x v="806"/>
  </r>
  <r>
    <x v="84"/>
    <x v="8"/>
    <x v="798"/>
    <x v="807"/>
  </r>
  <r>
    <x v="695"/>
    <x v="8"/>
    <x v="799"/>
    <x v="808"/>
  </r>
  <r>
    <x v="696"/>
    <x v="8"/>
    <x v="800"/>
    <x v="809"/>
  </r>
  <r>
    <x v="697"/>
    <x v="8"/>
    <x v="801"/>
    <x v="810"/>
  </r>
  <r>
    <x v="698"/>
    <x v="8"/>
    <x v="802"/>
    <x v="811"/>
  </r>
  <r>
    <x v="699"/>
    <x v="8"/>
    <x v="803"/>
    <x v="812"/>
  </r>
  <r>
    <x v="422"/>
    <x v="8"/>
    <x v="804"/>
    <x v="813"/>
  </r>
  <r>
    <x v="189"/>
    <x v="8"/>
    <x v="805"/>
    <x v="814"/>
  </r>
  <r>
    <x v="700"/>
    <x v="8"/>
    <x v="806"/>
    <x v="815"/>
  </r>
  <r>
    <x v="701"/>
    <x v="8"/>
    <x v="807"/>
    <x v="816"/>
  </r>
  <r>
    <x v="702"/>
    <x v="8"/>
    <x v="808"/>
    <x v="418"/>
  </r>
  <r>
    <x v="703"/>
    <x v="8"/>
    <x v="809"/>
    <x v="817"/>
  </r>
  <r>
    <x v="704"/>
    <x v="8"/>
    <x v="810"/>
    <x v="818"/>
  </r>
  <r>
    <x v="462"/>
    <x v="8"/>
    <x v="811"/>
    <x v="819"/>
  </r>
  <r>
    <x v="705"/>
    <x v="8"/>
    <x v="812"/>
    <x v="820"/>
  </r>
  <r>
    <x v="706"/>
    <x v="8"/>
    <x v="813"/>
    <x v="821"/>
  </r>
  <r>
    <x v="22"/>
    <x v="8"/>
    <x v="814"/>
    <x v="822"/>
  </r>
  <r>
    <x v="707"/>
    <x v="8"/>
    <x v="815"/>
    <x v="823"/>
  </r>
  <r>
    <x v="708"/>
    <x v="8"/>
    <x v="816"/>
    <x v="633"/>
  </r>
  <r>
    <x v="709"/>
    <x v="8"/>
    <x v="817"/>
    <x v="824"/>
  </r>
  <r>
    <x v="710"/>
    <x v="8"/>
    <x v="818"/>
    <x v="825"/>
  </r>
  <r>
    <x v="711"/>
    <x v="8"/>
    <x v="819"/>
    <x v="826"/>
  </r>
  <r>
    <x v="712"/>
    <x v="8"/>
    <x v="820"/>
    <x v="827"/>
  </r>
  <r>
    <x v="713"/>
    <x v="8"/>
    <x v="821"/>
    <x v="828"/>
  </r>
  <r>
    <x v="167"/>
    <x v="8"/>
    <x v="822"/>
    <x v="829"/>
  </r>
  <r>
    <x v="714"/>
    <x v="8"/>
    <x v="823"/>
    <x v="830"/>
  </r>
  <r>
    <x v="715"/>
    <x v="8"/>
    <x v="824"/>
    <x v="831"/>
  </r>
  <r>
    <x v="145"/>
    <x v="8"/>
    <x v="825"/>
    <x v="832"/>
  </r>
  <r>
    <x v="716"/>
    <x v="8"/>
    <x v="826"/>
    <x v="833"/>
  </r>
  <r>
    <x v="717"/>
    <x v="8"/>
    <x v="827"/>
    <x v="834"/>
  </r>
  <r>
    <x v="718"/>
    <x v="8"/>
    <x v="828"/>
    <x v="835"/>
  </r>
  <r>
    <x v="719"/>
    <x v="8"/>
    <x v="829"/>
    <x v="836"/>
  </r>
  <r>
    <x v="720"/>
    <x v="8"/>
    <x v="830"/>
    <x v="837"/>
  </r>
  <r>
    <x v="721"/>
    <x v="8"/>
    <x v="831"/>
    <x v="838"/>
  </r>
  <r>
    <x v="722"/>
    <x v="8"/>
    <x v="832"/>
    <x v="839"/>
  </r>
  <r>
    <x v="723"/>
    <x v="8"/>
    <x v="833"/>
    <x v="840"/>
  </r>
  <r>
    <x v="724"/>
    <x v="8"/>
    <x v="834"/>
    <x v="841"/>
  </r>
  <r>
    <x v="725"/>
    <x v="8"/>
    <x v="835"/>
    <x v="842"/>
  </r>
  <r>
    <x v="726"/>
    <x v="8"/>
    <x v="836"/>
    <x v="843"/>
  </r>
  <r>
    <x v="727"/>
    <x v="8"/>
    <x v="837"/>
    <x v="844"/>
  </r>
  <r>
    <x v="728"/>
    <x v="8"/>
    <x v="838"/>
    <x v="845"/>
  </r>
  <r>
    <x v="729"/>
    <x v="8"/>
    <x v="839"/>
    <x v="846"/>
  </r>
  <r>
    <x v="587"/>
    <x v="8"/>
    <x v="840"/>
    <x v="847"/>
  </r>
  <r>
    <x v="730"/>
    <x v="8"/>
    <x v="148"/>
    <x v="848"/>
  </r>
  <r>
    <x v="731"/>
    <x v="8"/>
    <x v="841"/>
    <x v="849"/>
  </r>
  <r>
    <x v="732"/>
    <x v="8"/>
    <x v="842"/>
    <x v="850"/>
  </r>
  <r>
    <x v="733"/>
    <x v="8"/>
    <x v="843"/>
    <x v="851"/>
  </r>
  <r>
    <x v="76"/>
    <x v="8"/>
    <x v="844"/>
    <x v="852"/>
  </r>
  <r>
    <x v="734"/>
    <x v="8"/>
    <x v="845"/>
    <x v="853"/>
  </r>
  <r>
    <x v="735"/>
    <x v="8"/>
    <x v="846"/>
    <x v="854"/>
  </r>
  <r>
    <x v="736"/>
    <x v="8"/>
    <x v="847"/>
    <x v="855"/>
  </r>
  <r>
    <x v="737"/>
    <x v="8"/>
    <x v="848"/>
    <x v="856"/>
  </r>
  <r>
    <x v="738"/>
    <x v="8"/>
    <x v="849"/>
    <x v="857"/>
  </r>
  <r>
    <x v="739"/>
    <x v="8"/>
    <x v="850"/>
    <x v="858"/>
  </r>
  <r>
    <x v="740"/>
    <x v="8"/>
    <x v="851"/>
    <x v="859"/>
  </r>
  <r>
    <x v="741"/>
    <x v="8"/>
    <x v="852"/>
    <x v="860"/>
  </r>
  <r>
    <x v="742"/>
    <x v="8"/>
    <x v="853"/>
    <x v="861"/>
  </r>
  <r>
    <x v="508"/>
    <x v="8"/>
    <x v="854"/>
    <x v="862"/>
  </r>
  <r>
    <x v="743"/>
    <x v="8"/>
    <x v="855"/>
    <x v="863"/>
  </r>
  <r>
    <x v="744"/>
    <x v="8"/>
    <x v="856"/>
    <x v="864"/>
  </r>
  <r>
    <x v="745"/>
    <x v="8"/>
    <x v="857"/>
    <x v="865"/>
  </r>
  <r>
    <x v="746"/>
    <x v="8"/>
    <x v="858"/>
    <x v="866"/>
  </r>
  <r>
    <x v="747"/>
    <x v="8"/>
    <x v="859"/>
    <x v="867"/>
  </r>
  <r>
    <x v="169"/>
    <x v="8"/>
    <x v="860"/>
    <x v="868"/>
  </r>
  <r>
    <x v="748"/>
    <x v="8"/>
    <x v="861"/>
    <x v="869"/>
  </r>
  <r>
    <x v="749"/>
    <x v="8"/>
    <x v="862"/>
    <x v="870"/>
  </r>
  <r>
    <x v="750"/>
    <x v="8"/>
    <x v="863"/>
    <x v="871"/>
  </r>
  <r>
    <x v="751"/>
    <x v="8"/>
    <x v="864"/>
    <x v="872"/>
  </r>
  <r>
    <x v="752"/>
    <x v="8"/>
    <x v="865"/>
    <x v="873"/>
  </r>
  <r>
    <x v="753"/>
    <x v="8"/>
    <x v="866"/>
    <x v="874"/>
  </r>
  <r>
    <x v="726"/>
    <x v="8"/>
    <x v="867"/>
    <x v="875"/>
  </r>
  <r>
    <x v="754"/>
    <x v="8"/>
    <x v="868"/>
    <x v="876"/>
  </r>
  <r>
    <x v="53"/>
    <x v="8"/>
    <x v="869"/>
    <x v="877"/>
  </r>
  <r>
    <x v="755"/>
    <x v="8"/>
    <x v="870"/>
    <x v="878"/>
  </r>
  <r>
    <x v="756"/>
    <x v="8"/>
    <x v="871"/>
    <x v="879"/>
  </r>
  <r>
    <x v="757"/>
    <x v="8"/>
    <x v="872"/>
    <x v="76"/>
  </r>
  <r>
    <x v="758"/>
    <x v="8"/>
    <x v="873"/>
    <x v="880"/>
  </r>
  <r>
    <x v="759"/>
    <x v="8"/>
    <x v="874"/>
    <x v="881"/>
  </r>
  <r>
    <x v="760"/>
    <x v="8"/>
    <x v="875"/>
    <x v="882"/>
  </r>
  <r>
    <x v="761"/>
    <x v="8"/>
    <x v="876"/>
    <x v="883"/>
  </r>
  <r>
    <x v="762"/>
    <x v="8"/>
    <x v="877"/>
    <x v="884"/>
  </r>
  <r>
    <x v="763"/>
    <x v="8"/>
    <x v="878"/>
    <x v="885"/>
  </r>
  <r>
    <x v="764"/>
    <x v="8"/>
    <x v="879"/>
    <x v="886"/>
  </r>
  <r>
    <x v="765"/>
    <x v="8"/>
    <x v="880"/>
    <x v="796"/>
  </r>
  <r>
    <x v="766"/>
    <x v="8"/>
    <x v="881"/>
    <x v="887"/>
  </r>
  <r>
    <x v="767"/>
    <x v="8"/>
    <x v="882"/>
    <x v="888"/>
  </r>
  <r>
    <x v="768"/>
    <x v="8"/>
    <x v="883"/>
    <x v="889"/>
  </r>
  <r>
    <x v="769"/>
    <x v="8"/>
    <x v="884"/>
    <x v="890"/>
  </r>
  <r>
    <x v="770"/>
    <x v="8"/>
    <x v="885"/>
    <x v="891"/>
  </r>
  <r>
    <x v="771"/>
    <x v="8"/>
    <x v="886"/>
    <x v="892"/>
  </r>
  <r>
    <x v="772"/>
    <x v="8"/>
    <x v="887"/>
    <x v="893"/>
  </r>
  <r>
    <x v="773"/>
    <x v="8"/>
    <x v="888"/>
    <x v="894"/>
  </r>
  <r>
    <x v="774"/>
    <x v="9"/>
    <x v="889"/>
    <x v="895"/>
  </r>
  <r>
    <x v="775"/>
    <x v="9"/>
    <x v="890"/>
    <x v="896"/>
  </r>
  <r>
    <x v="776"/>
    <x v="9"/>
    <x v="891"/>
    <x v="897"/>
  </r>
  <r>
    <x v="777"/>
    <x v="9"/>
    <x v="892"/>
    <x v="898"/>
  </r>
  <r>
    <x v="778"/>
    <x v="9"/>
    <x v="893"/>
    <x v="899"/>
  </r>
  <r>
    <x v="779"/>
    <x v="9"/>
    <x v="894"/>
    <x v="900"/>
  </r>
  <r>
    <x v="780"/>
    <x v="9"/>
    <x v="895"/>
    <x v="901"/>
  </r>
  <r>
    <x v="781"/>
    <x v="9"/>
    <x v="412"/>
    <x v="902"/>
  </r>
  <r>
    <x v="782"/>
    <x v="9"/>
    <x v="896"/>
    <x v="903"/>
  </r>
  <r>
    <x v="783"/>
    <x v="9"/>
    <x v="897"/>
    <x v="904"/>
  </r>
  <r>
    <x v="784"/>
    <x v="9"/>
    <x v="414"/>
    <x v="905"/>
  </r>
  <r>
    <x v="785"/>
    <x v="9"/>
    <x v="898"/>
    <x v="906"/>
  </r>
  <r>
    <x v="786"/>
    <x v="9"/>
    <x v="899"/>
    <x v="907"/>
  </r>
  <r>
    <x v="787"/>
    <x v="9"/>
    <x v="900"/>
    <x v="908"/>
  </r>
  <r>
    <x v="788"/>
    <x v="9"/>
    <x v="901"/>
    <x v="909"/>
  </r>
  <r>
    <x v="789"/>
    <x v="9"/>
    <x v="902"/>
    <x v="910"/>
  </r>
  <r>
    <x v="790"/>
    <x v="9"/>
    <x v="903"/>
    <x v="911"/>
  </r>
  <r>
    <x v="791"/>
    <x v="9"/>
    <x v="904"/>
    <x v="912"/>
  </r>
  <r>
    <x v="792"/>
    <x v="9"/>
    <x v="905"/>
    <x v="913"/>
  </r>
  <r>
    <x v="793"/>
    <x v="9"/>
    <x v="906"/>
    <x v="914"/>
  </r>
  <r>
    <x v="794"/>
    <x v="9"/>
    <x v="907"/>
    <x v="915"/>
  </r>
  <r>
    <x v="795"/>
    <x v="9"/>
    <x v="908"/>
    <x v="626"/>
  </r>
  <r>
    <x v="796"/>
    <x v="9"/>
    <x v="909"/>
    <x v="916"/>
  </r>
  <r>
    <x v="507"/>
    <x v="9"/>
    <x v="910"/>
    <x v="917"/>
  </r>
  <r>
    <x v="797"/>
    <x v="9"/>
    <x v="911"/>
    <x v="918"/>
  </r>
  <r>
    <x v="798"/>
    <x v="9"/>
    <x v="912"/>
    <x v="919"/>
  </r>
  <r>
    <x v="799"/>
    <x v="9"/>
    <x v="913"/>
    <x v="920"/>
  </r>
  <r>
    <x v="800"/>
    <x v="9"/>
    <x v="914"/>
    <x v="921"/>
  </r>
  <r>
    <x v="801"/>
    <x v="9"/>
    <x v="915"/>
    <x v="922"/>
  </r>
  <r>
    <x v="802"/>
    <x v="9"/>
    <x v="916"/>
    <x v="923"/>
  </r>
  <r>
    <x v="803"/>
    <x v="9"/>
    <x v="917"/>
    <x v="924"/>
  </r>
  <r>
    <x v="724"/>
    <x v="9"/>
    <x v="918"/>
    <x v="925"/>
  </r>
  <r>
    <x v="804"/>
    <x v="9"/>
    <x v="919"/>
    <x v="926"/>
  </r>
  <r>
    <x v="805"/>
    <x v="9"/>
    <x v="920"/>
    <x v="927"/>
  </r>
  <r>
    <x v="806"/>
    <x v="9"/>
    <x v="921"/>
    <x v="928"/>
  </r>
  <r>
    <x v="756"/>
    <x v="9"/>
    <x v="922"/>
    <x v="929"/>
  </r>
  <r>
    <x v="80"/>
    <x v="9"/>
    <x v="923"/>
    <x v="930"/>
  </r>
  <r>
    <x v="807"/>
    <x v="9"/>
    <x v="924"/>
    <x v="931"/>
  </r>
  <r>
    <x v="808"/>
    <x v="9"/>
    <x v="925"/>
    <x v="932"/>
  </r>
  <r>
    <x v="809"/>
    <x v="9"/>
    <x v="926"/>
    <x v="933"/>
  </r>
  <r>
    <x v="810"/>
    <x v="9"/>
    <x v="927"/>
    <x v="934"/>
  </r>
  <r>
    <x v="811"/>
    <x v="9"/>
    <x v="928"/>
    <x v="935"/>
  </r>
  <r>
    <x v="812"/>
    <x v="9"/>
    <x v="929"/>
    <x v="936"/>
  </r>
  <r>
    <x v="743"/>
    <x v="9"/>
    <x v="930"/>
    <x v="937"/>
  </r>
  <r>
    <x v="9"/>
    <x v="9"/>
    <x v="931"/>
    <x v="938"/>
  </r>
  <r>
    <x v="813"/>
    <x v="9"/>
    <x v="932"/>
    <x v="939"/>
  </r>
  <r>
    <x v="814"/>
    <x v="9"/>
    <x v="933"/>
    <x v="940"/>
  </r>
  <r>
    <x v="815"/>
    <x v="9"/>
    <x v="934"/>
    <x v="941"/>
  </r>
  <r>
    <x v="816"/>
    <x v="9"/>
    <x v="454"/>
    <x v="942"/>
  </r>
  <r>
    <x v="817"/>
    <x v="9"/>
    <x v="935"/>
    <x v="943"/>
  </r>
  <r>
    <x v="818"/>
    <x v="9"/>
    <x v="936"/>
    <x v="944"/>
  </r>
  <r>
    <x v="41"/>
    <x v="9"/>
    <x v="937"/>
    <x v="945"/>
  </r>
  <r>
    <x v="819"/>
    <x v="9"/>
    <x v="938"/>
    <x v="946"/>
  </r>
  <r>
    <x v="820"/>
    <x v="9"/>
    <x v="939"/>
    <x v="947"/>
  </r>
  <r>
    <x v="821"/>
    <x v="9"/>
    <x v="940"/>
    <x v="948"/>
  </r>
  <r>
    <x v="822"/>
    <x v="9"/>
    <x v="941"/>
    <x v="949"/>
  </r>
  <r>
    <x v="823"/>
    <x v="9"/>
    <x v="942"/>
    <x v="950"/>
  </r>
  <r>
    <x v="824"/>
    <x v="9"/>
    <x v="943"/>
    <x v="951"/>
  </r>
  <r>
    <x v="825"/>
    <x v="9"/>
    <x v="944"/>
    <x v="952"/>
  </r>
  <r>
    <x v="826"/>
    <x v="9"/>
    <x v="945"/>
    <x v="953"/>
  </r>
  <r>
    <x v="827"/>
    <x v="9"/>
    <x v="946"/>
    <x v="954"/>
  </r>
  <r>
    <x v="828"/>
    <x v="9"/>
    <x v="947"/>
    <x v="955"/>
  </r>
  <r>
    <x v="829"/>
    <x v="9"/>
    <x v="948"/>
    <x v="956"/>
  </r>
  <r>
    <x v="543"/>
    <x v="9"/>
    <x v="949"/>
    <x v="957"/>
  </r>
  <r>
    <x v="830"/>
    <x v="9"/>
    <x v="950"/>
    <x v="958"/>
  </r>
  <r>
    <x v="831"/>
    <x v="9"/>
    <x v="951"/>
    <x v="959"/>
  </r>
  <r>
    <x v="832"/>
    <x v="9"/>
    <x v="952"/>
    <x v="960"/>
  </r>
  <r>
    <x v="833"/>
    <x v="9"/>
    <x v="953"/>
    <x v="961"/>
  </r>
  <r>
    <x v="834"/>
    <x v="9"/>
    <x v="954"/>
    <x v="962"/>
  </r>
  <r>
    <x v="835"/>
    <x v="9"/>
    <x v="955"/>
    <x v="962"/>
  </r>
  <r>
    <x v="836"/>
    <x v="9"/>
    <x v="956"/>
    <x v="963"/>
  </r>
  <r>
    <x v="837"/>
    <x v="9"/>
    <x v="957"/>
    <x v="964"/>
  </r>
  <r>
    <x v="701"/>
    <x v="9"/>
    <x v="958"/>
    <x v="965"/>
  </r>
  <r>
    <x v="838"/>
    <x v="9"/>
    <x v="959"/>
    <x v="966"/>
  </r>
  <r>
    <x v="589"/>
    <x v="9"/>
    <x v="960"/>
    <x v="967"/>
  </r>
  <r>
    <x v="839"/>
    <x v="9"/>
    <x v="961"/>
    <x v="968"/>
  </r>
  <r>
    <x v="840"/>
    <x v="9"/>
    <x v="962"/>
    <x v="969"/>
  </r>
  <r>
    <x v="841"/>
    <x v="9"/>
    <x v="963"/>
    <x v="970"/>
  </r>
  <r>
    <x v="659"/>
    <x v="9"/>
    <x v="964"/>
    <x v="971"/>
  </r>
  <r>
    <x v="842"/>
    <x v="9"/>
    <x v="965"/>
    <x v="972"/>
  </r>
  <r>
    <x v="843"/>
    <x v="9"/>
    <x v="966"/>
    <x v="973"/>
  </r>
  <r>
    <x v="56"/>
    <x v="9"/>
    <x v="967"/>
    <x v="974"/>
  </r>
  <r>
    <x v="844"/>
    <x v="9"/>
    <x v="968"/>
    <x v="975"/>
  </r>
  <r>
    <x v="845"/>
    <x v="9"/>
    <x v="969"/>
    <x v="976"/>
  </r>
  <r>
    <x v="846"/>
    <x v="9"/>
    <x v="970"/>
    <x v="977"/>
  </r>
  <r>
    <x v="847"/>
    <x v="9"/>
    <x v="971"/>
    <x v="978"/>
  </r>
  <r>
    <x v="848"/>
    <x v="9"/>
    <x v="972"/>
    <x v="979"/>
  </r>
  <r>
    <x v="438"/>
    <x v="9"/>
    <x v="973"/>
    <x v="980"/>
  </r>
  <r>
    <x v="311"/>
    <x v="9"/>
    <x v="974"/>
    <x v="981"/>
  </r>
  <r>
    <x v="122"/>
    <x v="9"/>
    <x v="975"/>
    <x v="982"/>
  </r>
  <r>
    <x v="849"/>
    <x v="9"/>
    <x v="976"/>
    <x v="983"/>
  </r>
  <r>
    <x v="850"/>
    <x v="9"/>
    <x v="977"/>
    <x v="984"/>
  </r>
  <r>
    <x v="851"/>
    <x v="9"/>
    <x v="978"/>
    <x v="985"/>
  </r>
  <r>
    <x v="852"/>
    <x v="9"/>
    <x v="979"/>
    <x v="986"/>
  </r>
  <r>
    <x v="853"/>
    <x v="9"/>
    <x v="980"/>
    <x v="987"/>
  </r>
  <r>
    <x v="854"/>
    <x v="9"/>
    <x v="981"/>
    <x v="988"/>
  </r>
  <r>
    <x v="855"/>
    <x v="9"/>
    <x v="982"/>
    <x v="989"/>
  </r>
  <r>
    <x v="856"/>
    <x v="9"/>
    <x v="983"/>
    <x v="990"/>
  </r>
  <r>
    <x v="857"/>
    <x v="9"/>
    <x v="984"/>
    <x v="991"/>
  </r>
  <r>
    <x v="858"/>
    <x v="9"/>
    <x v="985"/>
    <x v="992"/>
  </r>
  <r>
    <x v="859"/>
    <x v="9"/>
    <x v="986"/>
    <x v="993"/>
  </r>
  <r>
    <x v="860"/>
    <x v="9"/>
    <x v="987"/>
    <x v="994"/>
  </r>
  <r>
    <x v="507"/>
    <x v="10"/>
    <x v="988"/>
    <x v="995"/>
  </r>
  <r>
    <x v="861"/>
    <x v="10"/>
    <x v="989"/>
    <x v="996"/>
  </r>
  <r>
    <x v="862"/>
    <x v="10"/>
    <x v="990"/>
    <x v="997"/>
  </r>
  <r>
    <x v="863"/>
    <x v="10"/>
    <x v="991"/>
    <x v="998"/>
  </r>
  <r>
    <x v="864"/>
    <x v="10"/>
    <x v="992"/>
    <x v="999"/>
  </r>
  <r>
    <x v="865"/>
    <x v="10"/>
    <x v="993"/>
    <x v="1000"/>
  </r>
  <r>
    <x v="866"/>
    <x v="10"/>
    <x v="994"/>
    <x v="1001"/>
  </r>
  <r>
    <x v="867"/>
    <x v="10"/>
    <x v="995"/>
    <x v="1002"/>
  </r>
  <r>
    <x v="868"/>
    <x v="10"/>
    <x v="996"/>
    <x v="1003"/>
  </r>
  <r>
    <x v="869"/>
    <x v="10"/>
    <x v="997"/>
    <x v="1004"/>
  </r>
  <r>
    <x v="870"/>
    <x v="10"/>
    <x v="998"/>
    <x v="1005"/>
  </r>
  <r>
    <x v="871"/>
    <x v="10"/>
    <x v="999"/>
    <x v="1006"/>
  </r>
  <r>
    <x v="872"/>
    <x v="10"/>
    <x v="1000"/>
    <x v="1007"/>
  </r>
  <r>
    <x v="664"/>
    <x v="10"/>
    <x v="1001"/>
    <x v="1008"/>
  </r>
  <r>
    <x v="873"/>
    <x v="10"/>
    <x v="1002"/>
    <x v="1009"/>
  </r>
  <r>
    <x v="874"/>
    <x v="10"/>
    <x v="1003"/>
    <x v="1010"/>
  </r>
  <r>
    <x v="875"/>
    <x v="10"/>
    <x v="1004"/>
    <x v="1011"/>
  </r>
  <r>
    <x v="876"/>
    <x v="10"/>
    <x v="1005"/>
    <x v="1012"/>
  </r>
  <r>
    <x v="877"/>
    <x v="10"/>
    <x v="1006"/>
    <x v="1013"/>
  </r>
  <r>
    <x v="878"/>
    <x v="10"/>
    <x v="1007"/>
    <x v="1014"/>
  </r>
  <r>
    <x v="879"/>
    <x v="10"/>
    <x v="1008"/>
    <x v="1015"/>
  </r>
  <r>
    <x v="880"/>
    <x v="10"/>
    <x v="1009"/>
    <x v="1016"/>
  </r>
  <r>
    <x v="881"/>
    <x v="10"/>
    <x v="1010"/>
    <x v="1017"/>
  </r>
  <r>
    <x v="882"/>
    <x v="10"/>
    <x v="1011"/>
    <x v="1018"/>
  </r>
  <r>
    <x v="236"/>
    <x v="10"/>
    <x v="1012"/>
    <x v="436"/>
  </r>
  <r>
    <x v="883"/>
    <x v="10"/>
    <x v="1013"/>
    <x v="1019"/>
  </r>
  <r>
    <x v="884"/>
    <x v="10"/>
    <x v="1014"/>
    <x v="1020"/>
  </r>
  <r>
    <x v="885"/>
    <x v="10"/>
    <x v="1015"/>
    <x v="1021"/>
  </r>
  <r>
    <x v="886"/>
    <x v="10"/>
    <x v="1016"/>
    <x v="1022"/>
  </r>
  <r>
    <x v="887"/>
    <x v="10"/>
    <x v="1017"/>
    <x v="1023"/>
  </r>
  <r>
    <x v="888"/>
    <x v="10"/>
    <x v="1018"/>
    <x v="1024"/>
  </r>
  <r>
    <x v="889"/>
    <x v="10"/>
    <x v="1019"/>
    <x v="1025"/>
  </r>
  <r>
    <x v="890"/>
    <x v="10"/>
    <x v="1020"/>
    <x v="1026"/>
  </r>
  <r>
    <x v="891"/>
    <x v="10"/>
    <x v="1021"/>
    <x v="1027"/>
  </r>
  <r>
    <x v="892"/>
    <x v="10"/>
    <x v="1022"/>
    <x v="1028"/>
  </r>
  <r>
    <x v="893"/>
    <x v="10"/>
    <x v="1023"/>
    <x v="1029"/>
  </r>
  <r>
    <x v="206"/>
    <x v="10"/>
    <x v="1024"/>
    <x v="1030"/>
  </r>
  <r>
    <x v="894"/>
    <x v="10"/>
    <x v="1025"/>
    <x v="1031"/>
  </r>
  <r>
    <x v="895"/>
    <x v="10"/>
    <x v="1026"/>
    <x v="1032"/>
  </r>
  <r>
    <x v="896"/>
    <x v="10"/>
    <x v="1027"/>
    <x v="1033"/>
  </r>
  <r>
    <x v="897"/>
    <x v="10"/>
    <x v="1028"/>
    <x v="1034"/>
  </r>
  <r>
    <x v="898"/>
    <x v="10"/>
    <x v="1029"/>
    <x v="1035"/>
  </r>
  <r>
    <x v="794"/>
    <x v="10"/>
    <x v="1030"/>
    <x v="1036"/>
  </r>
  <r>
    <x v="899"/>
    <x v="10"/>
    <x v="1031"/>
    <x v="1037"/>
  </r>
  <r>
    <x v="900"/>
    <x v="10"/>
    <x v="1032"/>
    <x v="349"/>
  </r>
  <r>
    <x v="589"/>
    <x v="10"/>
    <x v="1033"/>
    <x v="1038"/>
  </r>
  <r>
    <x v="901"/>
    <x v="10"/>
    <x v="1034"/>
    <x v="1039"/>
  </r>
  <r>
    <x v="902"/>
    <x v="10"/>
    <x v="1035"/>
    <x v="1040"/>
  </r>
  <r>
    <x v="903"/>
    <x v="10"/>
    <x v="1036"/>
    <x v="1041"/>
  </r>
  <r>
    <x v="904"/>
    <x v="10"/>
    <x v="1037"/>
    <x v="1042"/>
  </r>
  <r>
    <x v="905"/>
    <x v="10"/>
    <x v="1038"/>
    <x v="1043"/>
  </r>
  <r>
    <x v="290"/>
    <x v="10"/>
    <x v="1039"/>
    <x v="1044"/>
  </r>
  <r>
    <x v="906"/>
    <x v="10"/>
    <x v="1040"/>
    <x v="1045"/>
  </r>
  <r>
    <x v="907"/>
    <x v="10"/>
    <x v="1041"/>
    <x v="1046"/>
  </r>
  <r>
    <x v="908"/>
    <x v="10"/>
    <x v="1042"/>
    <x v="1047"/>
  </r>
  <r>
    <x v="909"/>
    <x v="10"/>
    <x v="1043"/>
    <x v="1048"/>
  </r>
  <r>
    <x v="910"/>
    <x v="10"/>
    <x v="1044"/>
    <x v="1049"/>
  </r>
  <r>
    <x v="911"/>
    <x v="10"/>
    <x v="1045"/>
    <x v="1050"/>
  </r>
  <r>
    <x v="912"/>
    <x v="10"/>
    <x v="1046"/>
    <x v="850"/>
  </r>
  <r>
    <x v="913"/>
    <x v="10"/>
    <x v="1047"/>
    <x v="1051"/>
  </r>
  <r>
    <x v="914"/>
    <x v="10"/>
    <x v="1048"/>
    <x v="1052"/>
  </r>
  <r>
    <x v="915"/>
    <x v="10"/>
    <x v="1049"/>
    <x v="1053"/>
  </r>
  <r>
    <x v="916"/>
    <x v="10"/>
    <x v="1050"/>
    <x v="1054"/>
  </r>
  <r>
    <x v="917"/>
    <x v="10"/>
    <x v="1051"/>
    <x v="1055"/>
  </r>
  <r>
    <x v="918"/>
    <x v="10"/>
    <x v="1052"/>
    <x v="1056"/>
  </r>
  <r>
    <x v="919"/>
    <x v="10"/>
    <x v="1053"/>
    <x v="1057"/>
  </r>
  <r>
    <x v="920"/>
    <x v="10"/>
    <x v="1054"/>
    <x v="1058"/>
  </r>
  <r>
    <x v="921"/>
    <x v="10"/>
    <x v="1055"/>
    <x v="1059"/>
  </r>
  <r>
    <x v="922"/>
    <x v="10"/>
    <x v="1056"/>
    <x v="1060"/>
  </r>
  <r>
    <x v="923"/>
    <x v="10"/>
    <x v="1057"/>
    <x v="1061"/>
  </r>
  <r>
    <x v="924"/>
    <x v="10"/>
    <x v="1058"/>
    <x v="1062"/>
  </r>
  <r>
    <x v="925"/>
    <x v="10"/>
    <x v="1059"/>
    <x v="1063"/>
  </r>
  <r>
    <x v="926"/>
    <x v="10"/>
    <x v="1060"/>
    <x v="1064"/>
  </r>
  <r>
    <x v="40"/>
    <x v="10"/>
    <x v="1061"/>
    <x v="1065"/>
  </r>
  <r>
    <x v="748"/>
    <x v="10"/>
    <x v="1062"/>
    <x v="768"/>
  </r>
  <r>
    <x v="927"/>
    <x v="10"/>
    <x v="760"/>
    <x v="1066"/>
  </r>
  <r>
    <x v="928"/>
    <x v="10"/>
    <x v="1063"/>
    <x v="1067"/>
  </r>
  <r>
    <x v="36"/>
    <x v="10"/>
    <x v="1064"/>
    <x v="1068"/>
  </r>
  <r>
    <x v="929"/>
    <x v="10"/>
    <x v="1065"/>
    <x v="1069"/>
  </r>
  <r>
    <x v="930"/>
    <x v="10"/>
    <x v="1066"/>
    <x v="1070"/>
  </r>
  <r>
    <x v="931"/>
    <x v="10"/>
    <x v="1067"/>
    <x v="1071"/>
  </r>
  <r>
    <x v="932"/>
    <x v="10"/>
    <x v="1068"/>
    <x v="1072"/>
  </r>
  <r>
    <x v="933"/>
    <x v="10"/>
    <x v="1069"/>
    <x v="1073"/>
  </r>
  <r>
    <x v="934"/>
    <x v="10"/>
    <x v="1070"/>
    <x v="1074"/>
  </r>
  <r>
    <x v="935"/>
    <x v="10"/>
    <x v="1071"/>
    <x v="1075"/>
  </r>
  <r>
    <x v="936"/>
    <x v="10"/>
    <x v="1072"/>
    <x v="1076"/>
  </r>
  <r>
    <x v="937"/>
    <x v="10"/>
    <x v="1073"/>
    <x v="1077"/>
  </r>
  <r>
    <x v="938"/>
    <x v="10"/>
    <x v="1074"/>
    <x v="1078"/>
  </r>
  <r>
    <x v="939"/>
    <x v="10"/>
    <x v="1075"/>
    <x v="1079"/>
  </r>
  <r>
    <x v="940"/>
    <x v="10"/>
    <x v="1076"/>
    <x v="1080"/>
  </r>
  <r>
    <x v="941"/>
    <x v="10"/>
    <x v="1077"/>
    <x v="1081"/>
  </r>
  <r>
    <x v="942"/>
    <x v="10"/>
    <x v="1078"/>
    <x v="1082"/>
  </r>
  <r>
    <x v="943"/>
    <x v="10"/>
    <x v="1079"/>
    <x v="1083"/>
  </r>
  <r>
    <x v="553"/>
    <x v="10"/>
    <x v="1080"/>
    <x v="1084"/>
  </r>
  <r>
    <x v="944"/>
    <x v="10"/>
    <x v="1081"/>
    <x v="1085"/>
  </r>
  <r>
    <x v="945"/>
    <x v="10"/>
    <x v="1082"/>
    <x v="1086"/>
  </r>
  <r>
    <x v="946"/>
    <x v="10"/>
    <x v="1083"/>
    <x v="1087"/>
  </r>
  <r>
    <x v="947"/>
    <x v="10"/>
    <x v="1084"/>
    <x v="1088"/>
  </r>
  <r>
    <x v="204"/>
    <x v="10"/>
    <x v="1085"/>
    <x v="1089"/>
  </r>
  <r>
    <x v="948"/>
    <x v="10"/>
    <x v="1086"/>
    <x v="1090"/>
  </r>
  <r>
    <x v="949"/>
    <x v="10"/>
    <x v="1087"/>
    <x v="1091"/>
  </r>
  <r>
    <x v="950"/>
    <x v="10"/>
    <x v="1088"/>
    <x v="1092"/>
  </r>
  <r>
    <x v="951"/>
    <x v="10"/>
    <x v="1089"/>
    <x v="1093"/>
  </r>
  <r>
    <x v="952"/>
    <x v="10"/>
    <x v="1090"/>
    <x v="1094"/>
  </r>
  <r>
    <x v="953"/>
    <x v="10"/>
    <x v="1091"/>
    <x v="1095"/>
  </r>
  <r>
    <x v="839"/>
    <x v="10"/>
    <x v="1092"/>
    <x v="1096"/>
  </r>
  <r>
    <x v="954"/>
    <x v="11"/>
    <x v="1093"/>
    <x v="1097"/>
  </r>
  <r>
    <x v="955"/>
    <x v="11"/>
    <x v="1094"/>
    <x v="1098"/>
  </r>
  <r>
    <x v="956"/>
    <x v="11"/>
    <x v="1095"/>
    <x v="1099"/>
  </r>
  <r>
    <x v="957"/>
    <x v="11"/>
    <x v="1096"/>
    <x v="1100"/>
  </r>
  <r>
    <x v="958"/>
    <x v="11"/>
    <x v="1097"/>
    <x v="1101"/>
  </r>
  <r>
    <x v="959"/>
    <x v="11"/>
    <x v="1098"/>
    <x v="1102"/>
  </r>
  <r>
    <x v="960"/>
    <x v="11"/>
    <x v="1099"/>
    <x v="1103"/>
  </r>
  <r>
    <x v="961"/>
    <x v="11"/>
    <x v="1100"/>
    <x v="1104"/>
  </r>
  <r>
    <x v="962"/>
    <x v="11"/>
    <x v="1101"/>
    <x v="1105"/>
  </r>
  <r>
    <x v="963"/>
    <x v="11"/>
    <x v="1102"/>
    <x v="1106"/>
  </r>
  <r>
    <x v="964"/>
    <x v="11"/>
    <x v="1103"/>
    <x v="1107"/>
  </r>
  <r>
    <x v="965"/>
    <x v="11"/>
    <x v="1104"/>
    <x v="1108"/>
  </r>
  <r>
    <x v="966"/>
    <x v="11"/>
    <x v="1105"/>
    <x v="1109"/>
  </r>
  <r>
    <x v="446"/>
    <x v="11"/>
    <x v="1106"/>
    <x v="1110"/>
  </r>
  <r>
    <x v="967"/>
    <x v="11"/>
    <x v="1107"/>
    <x v="1111"/>
  </r>
  <r>
    <x v="968"/>
    <x v="11"/>
    <x v="1108"/>
    <x v="1112"/>
  </r>
  <r>
    <x v="969"/>
    <x v="11"/>
    <x v="1109"/>
    <x v="1113"/>
  </r>
  <r>
    <x v="970"/>
    <x v="11"/>
    <x v="1110"/>
    <x v="1114"/>
  </r>
  <r>
    <x v="971"/>
    <x v="11"/>
    <x v="1111"/>
    <x v="1115"/>
  </r>
  <r>
    <x v="41"/>
    <x v="11"/>
    <x v="1112"/>
    <x v="1116"/>
  </r>
  <r>
    <x v="972"/>
    <x v="11"/>
    <x v="911"/>
    <x v="1117"/>
  </r>
  <r>
    <x v="973"/>
    <x v="11"/>
    <x v="1113"/>
    <x v="1118"/>
  </r>
  <r>
    <x v="974"/>
    <x v="11"/>
    <x v="1114"/>
    <x v="1119"/>
  </r>
  <r>
    <x v="975"/>
    <x v="11"/>
    <x v="1115"/>
    <x v="1120"/>
  </r>
  <r>
    <x v="976"/>
    <x v="11"/>
    <x v="718"/>
    <x v="1121"/>
  </r>
  <r>
    <x v="122"/>
    <x v="11"/>
    <x v="1116"/>
    <x v="1122"/>
  </r>
  <r>
    <x v="977"/>
    <x v="11"/>
    <x v="1117"/>
    <x v="1123"/>
  </r>
  <r>
    <x v="637"/>
    <x v="11"/>
    <x v="439"/>
    <x v="1124"/>
  </r>
  <r>
    <x v="675"/>
    <x v="11"/>
    <x v="1118"/>
    <x v="1125"/>
  </r>
  <r>
    <x v="978"/>
    <x v="11"/>
    <x v="1119"/>
    <x v="1126"/>
  </r>
  <r>
    <x v="979"/>
    <x v="11"/>
    <x v="1120"/>
    <x v="329"/>
  </r>
  <r>
    <x v="980"/>
    <x v="11"/>
    <x v="1121"/>
    <x v="1127"/>
  </r>
  <r>
    <x v="981"/>
    <x v="11"/>
    <x v="1122"/>
    <x v="833"/>
  </r>
  <r>
    <x v="982"/>
    <x v="11"/>
    <x v="1123"/>
    <x v="546"/>
  </r>
  <r>
    <x v="983"/>
    <x v="11"/>
    <x v="1124"/>
    <x v="1128"/>
  </r>
  <r>
    <x v="451"/>
    <x v="11"/>
    <x v="1125"/>
    <x v="1129"/>
  </r>
  <r>
    <x v="984"/>
    <x v="11"/>
    <x v="1126"/>
    <x v="1130"/>
  </r>
  <r>
    <x v="985"/>
    <x v="11"/>
    <x v="1127"/>
    <x v="1131"/>
  </r>
  <r>
    <x v="824"/>
    <x v="11"/>
    <x v="1128"/>
    <x v="1132"/>
  </r>
  <r>
    <x v="986"/>
    <x v="11"/>
    <x v="1129"/>
    <x v="1133"/>
  </r>
  <r>
    <x v="987"/>
    <x v="11"/>
    <x v="1130"/>
    <x v="1134"/>
  </r>
  <r>
    <x v="988"/>
    <x v="11"/>
    <x v="1131"/>
    <x v="1135"/>
  </r>
  <r>
    <x v="989"/>
    <x v="11"/>
    <x v="1132"/>
    <x v="1136"/>
  </r>
  <r>
    <x v="990"/>
    <x v="11"/>
    <x v="1133"/>
    <x v="1137"/>
  </r>
  <r>
    <x v="991"/>
    <x v="11"/>
    <x v="1134"/>
    <x v="1138"/>
  </r>
  <r>
    <x v="992"/>
    <x v="11"/>
    <x v="1135"/>
    <x v="1139"/>
  </r>
  <r>
    <x v="993"/>
    <x v="11"/>
    <x v="1136"/>
    <x v="1140"/>
  </r>
  <r>
    <x v="994"/>
    <x v="11"/>
    <x v="1137"/>
    <x v="1141"/>
  </r>
  <r>
    <x v="719"/>
    <x v="11"/>
    <x v="1138"/>
    <x v="1142"/>
  </r>
  <r>
    <x v="995"/>
    <x v="11"/>
    <x v="1139"/>
    <x v="1143"/>
  </r>
  <r>
    <x v="442"/>
    <x v="11"/>
    <x v="1140"/>
    <x v="1144"/>
  </r>
  <r>
    <x v="996"/>
    <x v="11"/>
    <x v="1141"/>
    <x v="1145"/>
  </r>
  <r>
    <x v="997"/>
    <x v="11"/>
    <x v="1142"/>
    <x v="1146"/>
  </r>
  <r>
    <x v="998"/>
    <x v="11"/>
    <x v="1143"/>
    <x v="1147"/>
  </r>
  <r>
    <x v="999"/>
    <x v="11"/>
    <x v="1144"/>
    <x v="1148"/>
  </r>
  <r>
    <x v="1000"/>
    <x v="11"/>
    <x v="1145"/>
    <x v="1149"/>
  </r>
  <r>
    <x v="1001"/>
    <x v="11"/>
    <x v="1146"/>
    <x v="1150"/>
  </r>
  <r>
    <x v="1002"/>
    <x v="11"/>
    <x v="1147"/>
    <x v="1151"/>
  </r>
  <r>
    <x v="1003"/>
    <x v="11"/>
    <x v="1148"/>
    <x v="1152"/>
  </r>
  <r>
    <x v="1004"/>
    <x v="11"/>
    <x v="1149"/>
    <x v="658"/>
  </r>
  <r>
    <x v="1005"/>
    <x v="11"/>
    <x v="1150"/>
    <x v="1153"/>
  </r>
  <r>
    <x v="1006"/>
    <x v="11"/>
    <x v="1151"/>
    <x v="1154"/>
  </r>
  <r>
    <x v="1007"/>
    <x v="11"/>
    <x v="1152"/>
    <x v="1155"/>
  </r>
  <r>
    <x v="1008"/>
    <x v="11"/>
    <x v="1153"/>
    <x v="1156"/>
  </r>
  <r>
    <x v="1009"/>
    <x v="11"/>
    <x v="1154"/>
    <x v="1157"/>
  </r>
  <r>
    <x v="1010"/>
    <x v="11"/>
    <x v="1155"/>
    <x v="1158"/>
  </r>
  <r>
    <x v="1011"/>
    <x v="11"/>
    <x v="1156"/>
    <x v="1159"/>
  </r>
  <r>
    <x v="1012"/>
    <x v="11"/>
    <x v="1157"/>
    <x v="1160"/>
  </r>
  <r>
    <x v="1013"/>
    <x v="11"/>
    <x v="1158"/>
    <x v="1161"/>
  </r>
  <r>
    <x v="1014"/>
    <x v="11"/>
    <x v="1159"/>
    <x v="1162"/>
  </r>
  <r>
    <x v="1015"/>
    <x v="11"/>
    <x v="1160"/>
    <x v="1163"/>
  </r>
  <r>
    <x v="1016"/>
    <x v="11"/>
    <x v="1161"/>
    <x v="1164"/>
  </r>
  <r>
    <x v="392"/>
    <x v="11"/>
    <x v="1162"/>
    <x v="1165"/>
  </r>
  <r>
    <x v="1017"/>
    <x v="11"/>
    <x v="1163"/>
    <x v="1166"/>
  </r>
  <r>
    <x v="1018"/>
    <x v="11"/>
    <x v="1164"/>
    <x v="1167"/>
  </r>
  <r>
    <x v="1019"/>
    <x v="11"/>
    <x v="1165"/>
    <x v="1168"/>
  </r>
  <r>
    <x v="1020"/>
    <x v="11"/>
    <x v="1166"/>
    <x v="1169"/>
  </r>
  <r>
    <x v="1021"/>
    <x v="11"/>
    <x v="1167"/>
    <x v="1170"/>
  </r>
  <r>
    <x v="1022"/>
    <x v="11"/>
    <x v="1168"/>
    <x v="1171"/>
  </r>
  <r>
    <x v="1023"/>
    <x v="11"/>
    <x v="1169"/>
    <x v="1172"/>
  </r>
  <r>
    <x v="1024"/>
    <x v="11"/>
    <x v="1170"/>
    <x v="1173"/>
  </r>
  <r>
    <x v="1025"/>
    <x v="11"/>
    <x v="1171"/>
    <x v="1174"/>
  </r>
  <r>
    <x v="1026"/>
    <x v="11"/>
    <x v="1172"/>
    <x v="1175"/>
  </r>
  <r>
    <x v="1027"/>
    <x v="11"/>
    <x v="1173"/>
    <x v="1176"/>
  </r>
  <r>
    <x v="1028"/>
    <x v="11"/>
    <x v="1174"/>
    <x v="1177"/>
  </r>
  <r>
    <x v="1029"/>
    <x v="11"/>
    <x v="1175"/>
    <x v="1178"/>
  </r>
  <r>
    <x v="723"/>
    <x v="11"/>
    <x v="1176"/>
    <x v="1179"/>
  </r>
  <r>
    <x v="1030"/>
    <x v="11"/>
    <x v="1177"/>
    <x v="1180"/>
  </r>
  <r>
    <x v="1031"/>
    <x v="11"/>
    <x v="1178"/>
    <x v="1181"/>
  </r>
  <r>
    <x v="1032"/>
    <x v="11"/>
    <x v="1179"/>
    <x v="1182"/>
  </r>
  <r>
    <x v="1033"/>
    <x v="11"/>
    <x v="1180"/>
    <x v="1183"/>
  </r>
  <r>
    <x v="736"/>
    <x v="11"/>
    <x v="1181"/>
    <x v="1184"/>
  </r>
  <r>
    <x v="1034"/>
    <x v="11"/>
    <x v="1182"/>
    <x v="1185"/>
  </r>
  <r>
    <x v="1035"/>
    <x v="11"/>
    <x v="1183"/>
    <x v="1186"/>
  </r>
  <r>
    <x v="1036"/>
    <x v="11"/>
    <x v="1184"/>
    <x v="1187"/>
  </r>
  <r>
    <x v="479"/>
    <x v="11"/>
    <x v="1185"/>
    <x v="1188"/>
  </r>
  <r>
    <x v="1037"/>
    <x v="11"/>
    <x v="1186"/>
    <x v="1189"/>
  </r>
  <r>
    <x v="1038"/>
    <x v="11"/>
    <x v="1187"/>
    <x v="1190"/>
  </r>
  <r>
    <x v="1039"/>
    <x v="11"/>
    <x v="1188"/>
    <x v="804"/>
  </r>
  <r>
    <x v="1040"/>
    <x v="12"/>
    <x v="1189"/>
    <x v="1191"/>
  </r>
  <r>
    <x v="1041"/>
    <x v="12"/>
    <x v="1190"/>
    <x v="1192"/>
  </r>
  <r>
    <x v="1042"/>
    <x v="12"/>
    <x v="1191"/>
    <x v="1193"/>
  </r>
  <r>
    <x v="1043"/>
    <x v="12"/>
    <x v="1192"/>
    <x v="1194"/>
  </r>
  <r>
    <x v="1044"/>
    <x v="12"/>
    <x v="1193"/>
    <x v="1195"/>
  </r>
  <r>
    <x v="1045"/>
    <x v="12"/>
    <x v="1194"/>
    <x v="1196"/>
  </r>
  <r>
    <x v="835"/>
    <x v="12"/>
    <x v="1195"/>
    <x v="1197"/>
  </r>
  <r>
    <x v="1046"/>
    <x v="12"/>
    <x v="1196"/>
    <x v="1198"/>
  </r>
  <r>
    <x v="1047"/>
    <x v="12"/>
    <x v="1197"/>
    <x v="1199"/>
  </r>
  <r>
    <x v="1048"/>
    <x v="12"/>
    <x v="1198"/>
    <x v="1200"/>
  </r>
  <r>
    <x v="1049"/>
    <x v="12"/>
    <x v="1199"/>
    <x v="1201"/>
  </r>
  <r>
    <x v="1050"/>
    <x v="12"/>
    <x v="1200"/>
    <x v="1202"/>
  </r>
  <r>
    <x v="471"/>
    <x v="12"/>
    <x v="1201"/>
    <x v="1203"/>
  </r>
  <r>
    <x v="1051"/>
    <x v="12"/>
    <x v="1202"/>
    <x v="1204"/>
  </r>
  <r>
    <x v="1052"/>
    <x v="12"/>
    <x v="1203"/>
    <x v="1205"/>
  </r>
  <r>
    <x v="1053"/>
    <x v="12"/>
    <x v="1204"/>
    <x v="1206"/>
  </r>
  <r>
    <x v="1054"/>
    <x v="12"/>
    <x v="1205"/>
    <x v="1207"/>
  </r>
  <r>
    <x v="1055"/>
    <x v="12"/>
    <x v="1206"/>
    <x v="1208"/>
  </r>
  <r>
    <x v="1056"/>
    <x v="12"/>
    <x v="1207"/>
    <x v="1209"/>
  </r>
  <r>
    <x v="1057"/>
    <x v="12"/>
    <x v="1208"/>
    <x v="1210"/>
  </r>
  <r>
    <x v="1058"/>
    <x v="12"/>
    <x v="1209"/>
    <x v="1211"/>
  </r>
  <r>
    <x v="1059"/>
    <x v="12"/>
    <x v="1210"/>
    <x v="1212"/>
  </r>
  <r>
    <x v="1060"/>
    <x v="12"/>
    <x v="1211"/>
    <x v="1213"/>
  </r>
  <r>
    <x v="1061"/>
    <x v="12"/>
    <x v="1212"/>
    <x v="1214"/>
  </r>
  <r>
    <x v="1062"/>
    <x v="12"/>
    <x v="1213"/>
    <x v="1215"/>
  </r>
  <r>
    <x v="1063"/>
    <x v="12"/>
    <x v="1214"/>
    <x v="1216"/>
  </r>
  <r>
    <x v="408"/>
    <x v="12"/>
    <x v="1215"/>
    <x v="1217"/>
  </r>
  <r>
    <x v="1064"/>
    <x v="12"/>
    <x v="1216"/>
    <x v="1218"/>
  </r>
  <r>
    <x v="1065"/>
    <x v="12"/>
    <x v="916"/>
    <x v="1219"/>
  </r>
  <r>
    <x v="1066"/>
    <x v="12"/>
    <x v="1217"/>
    <x v="1220"/>
  </r>
  <r>
    <x v="1067"/>
    <x v="12"/>
    <x v="1218"/>
    <x v="1221"/>
  </r>
  <r>
    <x v="1068"/>
    <x v="12"/>
    <x v="1219"/>
    <x v="926"/>
  </r>
  <r>
    <x v="1069"/>
    <x v="12"/>
    <x v="1220"/>
    <x v="1222"/>
  </r>
  <r>
    <x v="1070"/>
    <x v="12"/>
    <x v="1221"/>
    <x v="1223"/>
  </r>
  <r>
    <x v="1071"/>
    <x v="12"/>
    <x v="1222"/>
    <x v="1224"/>
  </r>
  <r>
    <x v="1072"/>
    <x v="12"/>
    <x v="1223"/>
    <x v="1225"/>
  </r>
  <r>
    <x v="1073"/>
    <x v="12"/>
    <x v="1224"/>
    <x v="1226"/>
  </r>
  <r>
    <x v="1074"/>
    <x v="12"/>
    <x v="1225"/>
    <x v="336"/>
  </r>
  <r>
    <x v="1075"/>
    <x v="12"/>
    <x v="1226"/>
    <x v="1227"/>
  </r>
  <r>
    <x v="1076"/>
    <x v="12"/>
    <x v="1227"/>
    <x v="1228"/>
  </r>
  <r>
    <x v="1077"/>
    <x v="12"/>
    <x v="1228"/>
    <x v="1229"/>
  </r>
  <r>
    <x v="1078"/>
    <x v="12"/>
    <x v="1229"/>
    <x v="1230"/>
  </r>
  <r>
    <x v="1079"/>
    <x v="12"/>
    <x v="1230"/>
    <x v="1231"/>
  </r>
  <r>
    <x v="563"/>
    <x v="12"/>
    <x v="1231"/>
    <x v="1232"/>
  </r>
  <r>
    <x v="1080"/>
    <x v="12"/>
    <x v="737"/>
    <x v="1233"/>
  </r>
  <r>
    <x v="1081"/>
    <x v="12"/>
    <x v="1232"/>
    <x v="1234"/>
  </r>
  <r>
    <x v="1082"/>
    <x v="12"/>
    <x v="1233"/>
    <x v="1235"/>
  </r>
  <r>
    <x v="257"/>
    <x v="12"/>
    <x v="1234"/>
    <x v="1236"/>
  </r>
  <r>
    <x v="1083"/>
    <x v="12"/>
    <x v="1235"/>
    <x v="1237"/>
  </r>
  <r>
    <x v="1084"/>
    <x v="12"/>
    <x v="1235"/>
    <x v="1238"/>
  </r>
  <r>
    <x v="1085"/>
    <x v="12"/>
    <x v="1236"/>
    <x v="1239"/>
  </r>
  <r>
    <x v="1086"/>
    <x v="12"/>
    <x v="1237"/>
    <x v="1240"/>
  </r>
  <r>
    <x v="1087"/>
    <x v="12"/>
    <x v="1238"/>
    <x v="1241"/>
  </r>
  <r>
    <x v="1088"/>
    <x v="12"/>
    <x v="1239"/>
    <x v="1242"/>
  </r>
  <r>
    <x v="1089"/>
    <x v="12"/>
    <x v="1240"/>
    <x v="1243"/>
  </r>
  <r>
    <x v="1090"/>
    <x v="12"/>
    <x v="846"/>
    <x v="1244"/>
  </r>
  <r>
    <x v="1091"/>
    <x v="12"/>
    <x v="1241"/>
    <x v="1245"/>
  </r>
  <r>
    <x v="1092"/>
    <x v="12"/>
    <x v="1242"/>
    <x v="1246"/>
  </r>
  <r>
    <x v="1093"/>
    <x v="12"/>
    <x v="1243"/>
    <x v="1247"/>
  </r>
  <r>
    <x v="1094"/>
    <x v="12"/>
    <x v="1244"/>
    <x v="1248"/>
  </r>
  <r>
    <x v="1095"/>
    <x v="12"/>
    <x v="1245"/>
    <x v="1249"/>
  </r>
  <r>
    <x v="1096"/>
    <x v="12"/>
    <x v="1246"/>
    <x v="1250"/>
  </r>
  <r>
    <x v="371"/>
    <x v="12"/>
    <x v="1247"/>
    <x v="1251"/>
  </r>
  <r>
    <x v="1097"/>
    <x v="12"/>
    <x v="1248"/>
    <x v="1252"/>
  </r>
  <r>
    <x v="299"/>
    <x v="12"/>
    <x v="1249"/>
    <x v="1065"/>
  </r>
  <r>
    <x v="1098"/>
    <x v="12"/>
    <x v="1250"/>
    <x v="1253"/>
  </r>
  <r>
    <x v="1099"/>
    <x v="12"/>
    <x v="1251"/>
    <x v="1254"/>
  </r>
  <r>
    <x v="1100"/>
    <x v="12"/>
    <x v="1252"/>
    <x v="1255"/>
  </r>
  <r>
    <x v="693"/>
    <x v="12"/>
    <x v="1253"/>
    <x v="1256"/>
  </r>
  <r>
    <x v="1101"/>
    <x v="12"/>
    <x v="1254"/>
    <x v="1257"/>
  </r>
  <r>
    <x v="1102"/>
    <x v="12"/>
    <x v="1255"/>
    <x v="1258"/>
  </r>
  <r>
    <x v="1103"/>
    <x v="12"/>
    <x v="1256"/>
    <x v="1259"/>
  </r>
  <r>
    <x v="1104"/>
    <x v="12"/>
    <x v="1257"/>
    <x v="1260"/>
  </r>
  <r>
    <x v="1105"/>
    <x v="12"/>
    <x v="1258"/>
    <x v="1261"/>
  </r>
  <r>
    <x v="1106"/>
    <x v="12"/>
    <x v="1259"/>
    <x v="1262"/>
  </r>
  <r>
    <x v="1107"/>
    <x v="12"/>
    <x v="1260"/>
    <x v="1263"/>
  </r>
  <r>
    <x v="1108"/>
    <x v="12"/>
    <x v="1261"/>
    <x v="1264"/>
  </r>
  <r>
    <x v="1109"/>
    <x v="12"/>
    <x v="1262"/>
    <x v="787"/>
  </r>
  <r>
    <x v="1110"/>
    <x v="12"/>
    <x v="1263"/>
    <x v="1265"/>
  </r>
  <r>
    <x v="1111"/>
    <x v="12"/>
    <x v="1264"/>
    <x v="1266"/>
  </r>
  <r>
    <x v="589"/>
    <x v="12"/>
    <x v="1265"/>
    <x v="1267"/>
  </r>
  <r>
    <x v="1093"/>
    <x v="12"/>
    <x v="1266"/>
    <x v="1268"/>
  </r>
  <r>
    <x v="1112"/>
    <x v="12"/>
    <x v="1267"/>
    <x v="1269"/>
  </r>
  <r>
    <x v="1113"/>
    <x v="12"/>
    <x v="1268"/>
    <x v="1270"/>
  </r>
  <r>
    <x v="1114"/>
    <x v="12"/>
    <x v="976"/>
    <x v="1271"/>
  </r>
  <r>
    <x v="1115"/>
    <x v="12"/>
    <x v="1269"/>
    <x v="1272"/>
  </r>
  <r>
    <x v="1116"/>
    <x v="12"/>
    <x v="1270"/>
    <x v="1273"/>
  </r>
  <r>
    <x v="1117"/>
    <x v="12"/>
    <x v="1271"/>
    <x v="1274"/>
  </r>
  <r>
    <x v="686"/>
    <x v="12"/>
    <x v="1272"/>
    <x v="1275"/>
  </r>
  <r>
    <x v="1118"/>
    <x v="12"/>
    <x v="1085"/>
    <x v="1276"/>
  </r>
  <r>
    <x v="1119"/>
    <x v="12"/>
    <x v="1273"/>
    <x v="1277"/>
  </r>
  <r>
    <x v="1120"/>
    <x v="12"/>
    <x v="1274"/>
    <x v="1278"/>
  </r>
  <r>
    <x v="1121"/>
    <x v="12"/>
    <x v="1275"/>
    <x v="1279"/>
  </r>
  <r>
    <x v="1122"/>
    <x v="12"/>
    <x v="1276"/>
    <x v="1280"/>
  </r>
  <r>
    <x v="1123"/>
    <x v="12"/>
    <x v="1277"/>
    <x v="1281"/>
  </r>
  <r>
    <x v="1124"/>
    <x v="12"/>
    <x v="1278"/>
    <x v="1282"/>
  </r>
  <r>
    <x v="1125"/>
    <x v="12"/>
    <x v="1279"/>
    <x v="1283"/>
  </r>
  <r>
    <x v="1126"/>
    <x v="12"/>
    <x v="1280"/>
    <x v="1284"/>
  </r>
  <r>
    <x v="1127"/>
    <x v="12"/>
    <x v="1281"/>
    <x v="1285"/>
  </r>
  <r>
    <x v="264"/>
    <x v="12"/>
    <x v="1282"/>
    <x v="1286"/>
  </r>
  <r>
    <x v="1128"/>
    <x v="13"/>
    <x v="1283"/>
    <x v="1287"/>
  </r>
  <r>
    <x v="1129"/>
    <x v="13"/>
    <x v="1284"/>
    <x v="1288"/>
  </r>
  <r>
    <x v="1130"/>
    <x v="13"/>
    <x v="1285"/>
    <x v="1289"/>
  </r>
  <r>
    <x v="1131"/>
    <x v="13"/>
    <x v="1286"/>
    <x v="1290"/>
  </r>
  <r>
    <x v="1132"/>
    <x v="13"/>
    <x v="1287"/>
    <x v="1291"/>
  </r>
  <r>
    <x v="1133"/>
    <x v="13"/>
    <x v="1288"/>
    <x v="1292"/>
  </r>
  <r>
    <x v="1134"/>
    <x v="13"/>
    <x v="1289"/>
    <x v="1293"/>
  </r>
  <r>
    <x v="1135"/>
    <x v="13"/>
    <x v="1290"/>
    <x v="1294"/>
  </r>
  <r>
    <x v="1136"/>
    <x v="13"/>
    <x v="1291"/>
    <x v="1295"/>
  </r>
  <r>
    <x v="1137"/>
    <x v="13"/>
    <x v="1292"/>
    <x v="1296"/>
  </r>
  <r>
    <x v="1138"/>
    <x v="13"/>
    <x v="1293"/>
    <x v="1297"/>
  </r>
  <r>
    <x v="1139"/>
    <x v="13"/>
    <x v="904"/>
    <x v="1298"/>
  </r>
  <r>
    <x v="1140"/>
    <x v="13"/>
    <x v="1294"/>
    <x v="1299"/>
  </r>
  <r>
    <x v="845"/>
    <x v="13"/>
    <x v="1295"/>
    <x v="1300"/>
  </r>
  <r>
    <x v="1141"/>
    <x v="13"/>
    <x v="1296"/>
    <x v="1301"/>
  </r>
  <r>
    <x v="1142"/>
    <x v="13"/>
    <x v="1297"/>
    <x v="1302"/>
  </r>
  <r>
    <x v="1143"/>
    <x v="13"/>
    <x v="1298"/>
    <x v="1303"/>
  </r>
  <r>
    <x v="839"/>
    <x v="13"/>
    <x v="1299"/>
    <x v="1304"/>
  </r>
  <r>
    <x v="432"/>
    <x v="13"/>
    <x v="1300"/>
    <x v="1305"/>
  </r>
  <r>
    <x v="1144"/>
    <x v="13"/>
    <x v="1301"/>
    <x v="1306"/>
  </r>
  <r>
    <x v="1145"/>
    <x v="13"/>
    <x v="1302"/>
    <x v="1307"/>
  </r>
  <r>
    <x v="1146"/>
    <x v="13"/>
    <x v="1303"/>
    <x v="1308"/>
  </r>
  <r>
    <x v="1147"/>
    <x v="13"/>
    <x v="1304"/>
    <x v="1309"/>
  </r>
  <r>
    <x v="1148"/>
    <x v="13"/>
    <x v="1305"/>
    <x v="1310"/>
  </r>
  <r>
    <x v="1149"/>
    <x v="13"/>
    <x v="1306"/>
    <x v="1311"/>
  </r>
  <r>
    <x v="1150"/>
    <x v="13"/>
    <x v="1307"/>
    <x v="121"/>
  </r>
  <r>
    <x v="1151"/>
    <x v="13"/>
    <x v="1308"/>
    <x v="1312"/>
  </r>
  <r>
    <x v="1152"/>
    <x v="13"/>
    <x v="1309"/>
    <x v="1313"/>
  </r>
  <r>
    <x v="1153"/>
    <x v="13"/>
    <x v="1310"/>
    <x v="1314"/>
  </r>
  <r>
    <x v="1154"/>
    <x v="13"/>
    <x v="1311"/>
    <x v="1315"/>
  </r>
  <r>
    <x v="1155"/>
    <x v="13"/>
    <x v="1312"/>
    <x v="1316"/>
  </r>
  <r>
    <x v="1156"/>
    <x v="13"/>
    <x v="1313"/>
    <x v="1317"/>
  </r>
  <r>
    <x v="1157"/>
    <x v="13"/>
    <x v="1314"/>
    <x v="1318"/>
  </r>
  <r>
    <x v="1158"/>
    <x v="13"/>
    <x v="1315"/>
    <x v="1319"/>
  </r>
  <r>
    <x v="124"/>
    <x v="13"/>
    <x v="1316"/>
    <x v="1320"/>
  </r>
  <r>
    <x v="1159"/>
    <x v="13"/>
    <x v="1317"/>
    <x v="1321"/>
  </r>
  <r>
    <x v="1160"/>
    <x v="13"/>
    <x v="1318"/>
    <x v="1322"/>
  </r>
  <r>
    <x v="1161"/>
    <x v="13"/>
    <x v="1319"/>
    <x v="1323"/>
  </r>
  <r>
    <x v="1162"/>
    <x v="13"/>
    <x v="1320"/>
    <x v="1324"/>
  </r>
  <r>
    <x v="1163"/>
    <x v="13"/>
    <x v="1321"/>
    <x v="1325"/>
  </r>
  <r>
    <x v="1164"/>
    <x v="13"/>
    <x v="1322"/>
    <x v="1326"/>
  </r>
  <r>
    <x v="1165"/>
    <x v="13"/>
    <x v="1323"/>
    <x v="1327"/>
  </r>
  <r>
    <x v="1166"/>
    <x v="13"/>
    <x v="1324"/>
    <x v="1328"/>
  </r>
  <r>
    <x v="1167"/>
    <x v="13"/>
    <x v="1325"/>
    <x v="1329"/>
  </r>
  <r>
    <x v="1168"/>
    <x v="13"/>
    <x v="1326"/>
    <x v="1330"/>
  </r>
  <r>
    <x v="1169"/>
    <x v="13"/>
    <x v="1327"/>
    <x v="1331"/>
  </r>
  <r>
    <x v="1170"/>
    <x v="13"/>
    <x v="1328"/>
    <x v="1153"/>
  </r>
  <r>
    <x v="1171"/>
    <x v="13"/>
    <x v="1329"/>
    <x v="1332"/>
  </r>
  <r>
    <x v="1172"/>
    <x v="13"/>
    <x v="1330"/>
    <x v="1333"/>
  </r>
  <r>
    <x v="1173"/>
    <x v="13"/>
    <x v="1331"/>
    <x v="1334"/>
  </r>
  <r>
    <x v="1174"/>
    <x v="13"/>
    <x v="1332"/>
    <x v="1335"/>
  </r>
  <r>
    <x v="1175"/>
    <x v="13"/>
    <x v="1333"/>
    <x v="1336"/>
  </r>
  <r>
    <x v="1176"/>
    <x v="13"/>
    <x v="1334"/>
    <x v="1337"/>
  </r>
  <r>
    <x v="1177"/>
    <x v="13"/>
    <x v="1335"/>
    <x v="1338"/>
  </r>
  <r>
    <x v="0"/>
    <x v="13"/>
    <x v="1336"/>
    <x v="1339"/>
  </r>
  <r>
    <x v="1178"/>
    <x v="13"/>
    <x v="1337"/>
    <x v="1340"/>
  </r>
  <r>
    <x v="1179"/>
    <x v="13"/>
    <x v="1338"/>
    <x v="1341"/>
  </r>
  <r>
    <x v="1180"/>
    <x v="13"/>
    <x v="1339"/>
    <x v="1342"/>
  </r>
  <r>
    <x v="1181"/>
    <x v="13"/>
    <x v="1340"/>
    <x v="1343"/>
  </r>
  <r>
    <x v="1182"/>
    <x v="13"/>
    <x v="1341"/>
    <x v="1344"/>
  </r>
  <r>
    <x v="1183"/>
    <x v="13"/>
    <x v="1342"/>
    <x v="1345"/>
  </r>
  <r>
    <x v="1184"/>
    <x v="13"/>
    <x v="1343"/>
    <x v="1346"/>
  </r>
  <r>
    <x v="1185"/>
    <x v="13"/>
    <x v="1344"/>
    <x v="1347"/>
  </r>
  <r>
    <x v="1186"/>
    <x v="13"/>
    <x v="1345"/>
    <x v="1348"/>
  </r>
  <r>
    <x v="1187"/>
    <x v="13"/>
    <x v="1346"/>
    <x v="1349"/>
  </r>
  <r>
    <x v="1188"/>
    <x v="13"/>
    <x v="1347"/>
    <x v="1350"/>
  </r>
  <r>
    <x v="1189"/>
    <x v="13"/>
    <x v="1348"/>
    <x v="1351"/>
  </r>
  <r>
    <x v="141"/>
    <x v="13"/>
    <x v="1349"/>
    <x v="969"/>
  </r>
  <r>
    <x v="1190"/>
    <x v="13"/>
    <x v="1350"/>
    <x v="1352"/>
  </r>
  <r>
    <x v="1191"/>
    <x v="13"/>
    <x v="1351"/>
    <x v="1353"/>
  </r>
  <r>
    <x v="1192"/>
    <x v="13"/>
    <x v="1352"/>
    <x v="1354"/>
  </r>
  <r>
    <x v="523"/>
    <x v="13"/>
    <x v="1353"/>
    <x v="1355"/>
  </r>
  <r>
    <x v="1193"/>
    <x v="13"/>
    <x v="1354"/>
    <x v="1356"/>
  </r>
  <r>
    <x v="1194"/>
    <x v="13"/>
    <x v="1355"/>
    <x v="1357"/>
  </r>
  <r>
    <x v="1195"/>
    <x v="13"/>
    <x v="1356"/>
    <x v="1358"/>
  </r>
  <r>
    <x v="1196"/>
    <x v="13"/>
    <x v="1357"/>
    <x v="1359"/>
  </r>
  <r>
    <x v="1197"/>
    <x v="13"/>
    <x v="1358"/>
    <x v="1360"/>
  </r>
  <r>
    <x v="1198"/>
    <x v="13"/>
    <x v="1359"/>
    <x v="1361"/>
  </r>
  <r>
    <x v="1199"/>
    <x v="13"/>
    <x v="1360"/>
    <x v="1362"/>
  </r>
  <r>
    <x v="1200"/>
    <x v="13"/>
    <x v="1361"/>
    <x v="1363"/>
  </r>
  <r>
    <x v="1201"/>
    <x v="13"/>
    <x v="1362"/>
    <x v="1364"/>
  </r>
  <r>
    <x v="1202"/>
    <x v="13"/>
    <x v="1363"/>
    <x v="1365"/>
  </r>
  <r>
    <x v="1203"/>
    <x v="13"/>
    <x v="1364"/>
    <x v="1366"/>
  </r>
  <r>
    <x v="1204"/>
    <x v="13"/>
    <x v="1365"/>
    <x v="1367"/>
  </r>
  <r>
    <x v="1205"/>
    <x v="13"/>
    <x v="1366"/>
    <x v="1368"/>
  </r>
  <r>
    <x v="1206"/>
    <x v="13"/>
    <x v="1367"/>
    <x v="1369"/>
  </r>
  <r>
    <x v="1207"/>
    <x v="13"/>
    <x v="1368"/>
    <x v="1370"/>
  </r>
  <r>
    <x v="1208"/>
    <x v="13"/>
    <x v="1369"/>
    <x v="1371"/>
  </r>
  <r>
    <x v="1059"/>
    <x v="13"/>
    <x v="1370"/>
    <x v="1372"/>
  </r>
  <r>
    <x v="1209"/>
    <x v="13"/>
    <x v="1371"/>
    <x v="1373"/>
  </r>
  <r>
    <x v="1210"/>
    <x v="13"/>
    <x v="1372"/>
    <x v="1374"/>
  </r>
  <r>
    <x v="1211"/>
    <x v="13"/>
    <x v="1373"/>
    <x v="1375"/>
  </r>
  <r>
    <x v="1212"/>
    <x v="13"/>
    <x v="1374"/>
    <x v="1376"/>
  </r>
  <r>
    <x v="1213"/>
    <x v="13"/>
    <x v="1375"/>
    <x v="1377"/>
  </r>
  <r>
    <x v="1214"/>
    <x v="13"/>
    <x v="1376"/>
    <x v="1378"/>
  </r>
  <r>
    <x v="1215"/>
    <x v="13"/>
    <x v="1377"/>
    <x v="1379"/>
  </r>
  <r>
    <x v="1216"/>
    <x v="13"/>
    <x v="1378"/>
    <x v="1380"/>
  </r>
  <r>
    <x v="923"/>
    <x v="14"/>
    <x v="1379"/>
    <x v="1381"/>
  </r>
  <r>
    <x v="1217"/>
    <x v="14"/>
    <x v="1380"/>
    <x v="1382"/>
  </r>
  <r>
    <x v="1218"/>
    <x v="14"/>
    <x v="1381"/>
    <x v="705"/>
  </r>
  <r>
    <x v="1219"/>
    <x v="14"/>
    <x v="1382"/>
    <x v="1100"/>
  </r>
  <r>
    <x v="1220"/>
    <x v="14"/>
    <x v="1383"/>
    <x v="1383"/>
  </r>
  <r>
    <x v="1221"/>
    <x v="14"/>
    <x v="1384"/>
    <x v="1384"/>
  </r>
  <r>
    <x v="1222"/>
    <x v="14"/>
    <x v="1385"/>
    <x v="807"/>
  </r>
  <r>
    <x v="1223"/>
    <x v="14"/>
    <x v="1386"/>
    <x v="1385"/>
  </r>
  <r>
    <x v="1224"/>
    <x v="14"/>
    <x v="1387"/>
    <x v="1386"/>
  </r>
  <r>
    <x v="1225"/>
    <x v="14"/>
    <x v="1388"/>
    <x v="1387"/>
  </r>
  <r>
    <x v="1226"/>
    <x v="14"/>
    <x v="1389"/>
    <x v="1388"/>
  </r>
  <r>
    <x v="1141"/>
    <x v="14"/>
    <x v="1390"/>
    <x v="1389"/>
  </r>
  <r>
    <x v="1227"/>
    <x v="14"/>
    <x v="1391"/>
    <x v="1102"/>
  </r>
  <r>
    <x v="1228"/>
    <x v="14"/>
    <x v="1392"/>
    <x v="1390"/>
  </r>
  <r>
    <x v="1229"/>
    <x v="14"/>
    <x v="1393"/>
    <x v="1391"/>
  </r>
  <r>
    <x v="1230"/>
    <x v="14"/>
    <x v="1394"/>
    <x v="1392"/>
  </r>
  <r>
    <x v="1231"/>
    <x v="14"/>
    <x v="1395"/>
    <x v="1393"/>
  </r>
  <r>
    <x v="68"/>
    <x v="14"/>
    <x v="1396"/>
    <x v="1394"/>
  </r>
  <r>
    <x v="1232"/>
    <x v="14"/>
    <x v="1397"/>
    <x v="1395"/>
  </r>
  <r>
    <x v="1233"/>
    <x v="14"/>
    <x v="208"/>
    <x v="1396"/>
  </r>
  <r>
    <x v="1234"/>
    <x v="14"/>
    <x v="1398"/>
    <x v="1397"/>
  </r>
  <r>
    <x v="1235"/>
    <x v="14"/>
    <x v="1399"/>
    <x v="429"/>
  </r>
  <r>
    <x v="1236"/>
    <x v="14"/>
    <x v="1400"/>
    <x v="1398"/>
  </r>
  <r>
    <x v="1237"/>
    <x v="14"/>
    <x v="1401"/>
    <x v="1399"/>
  </r>
  <r>
    <x v="1238"/>
    <x v="14"/>
    <x v="629"/>
    <x v="1400"/>
  </r>
  <r>
    <x v="1239"/>
    <x v="14"/>
    <x v="1402"/>
    <x v="1401"/>
  </r>
  <r>
    <x v="1240"/>
    <x v="14"/>
    <x v="1403"/>
    <x v="434"/>
  </r>
  <r>
    <x v="1241"/>
    <x v="14"/>
    <x v="1404"/>
    <x v="1402"/>
  </r>
  <r>
    <x v="1242"/>
    <x v="14"/>
    <x v="1405"/>
    <x v="1403"/>
  </r>
  <r>
    <x v="1243"/>
    <x v="14"/>
    <x v="1305"/>
    <x v="1404"/>
  </r>
  <r>
    <x v="1244"/>
    <x v="14"/>
    <x v="1406"/>
    <x v="1405"/>
  </r>
  <r>
    <x v="1245"/>
    <x v="14"/>
    <x v="1407"/>
    <x v="1406"/>
  </r>
  <r>
    <x v="1246"/>
    <x v="14"/>
    <x v="1408"/>
    <x v="1127"/>
  </r>
  <r>
    <x v="1247"/>
    <x v="14"/>
    <x v="222"/>
    <x v="1407"/>
  </r>
  <r>
    <x v="1248"/>
    <x v="14"/>
    <x v="1409"/>
    <x v="1408"/>
  </r>
  <r>
    <x v="1249"/>
    <x v="14"/>
    <x v="1410"/>
    <x v="1409"/>
  </r>
  <r>
    <x v="1250"/>
    <x v="14"/>
    <x v="1411"/>
    <x v="1410"/>
  </r>
  <r>
    <x v="882"/>
    <x v="14"/>
    <x v="1412"/>
    <x v="1411"/>
  </r>
  <r>
    <x v="1251"/>
    <x v="14"/>
    <x v="1413"/>
    <x v="1412"/>
  </r>
  <r>
    <x v="1252"/>
    <x v="14"/>
    <x v="1414"/>
    <x v="1413"/>
  </r>
  <r>
    <x v="41"/>
    <x v="14"/>
    <x v="1415"/>
    <x v="740"/>
  </r>
  <r>
    <x v="1253"/>
    <x v="14"/>
    <x v="1416"/>
    <x v="1414"/>
  </r>
  <r>
    <x v="839"/>
    <x v="14"/>
    <x v="1417"/>
    <x v="1415"/>
  </r>
  <r>
    <x v="1254"/>
    <x v="14"/>
    <x v="1418"/>
    <x v="1416"/>
  </r>
  <r>
    <x v="1245"/>
    <x v="14"/>
    <x v="1419"/>
    <x v="1417"/>
  </r>
  <r>
    <x v="1255"/>
    <x v="14"/>
    <x v="1420"/>
    <x v="1418"/>
  </r>
  <r>
    <x v="1256"/>
    <x v="14"/>
    <x v="1421"/>
    <x v="1419"/>
  </r>
  <r>
    <x v="1257"/>
    <x v="14"/>
    <x v="1422"/>
    <x v="1420"/>
  </r>
  <r>
    <x v="1258"/>
    <x v="14"/>
    <x v="1322"/>
    <x v="1421"/>
  </r>
  <r>
    <x v="230"/>
    <x v="14"/>
    <x v="459"/>
    <x v="1422"/>
  </r>
  <r>
    <x v="1259"/>
    <x v="14"/>
    <x v="1423"/>
    <x v="1423"/>
  </r>
  <r>
    <x v="1260"/>
    <x v="14"/>
    <x v="1424"/>
    <x v="1424"/>
  </r>
  <r>
    <x v="1261"/>
    <x v="14"/>
    <x v="1425"/>
    <x v="1425"/>
  </r>
  <r>
    <x v="1262"/>
    <x v="14"/>
    <x v="1426"/>
    <x v="1426"/>
  </r>
  <r>
    <x v="1263"/>
    <x v="14"/>
    <x v="1427"/>
    <x v="1427"/>
  </r>
  <r>
    <x v="1264"/>
    <x v="14"/>
    <x v="1428"/>
    <x v="1428"/>
  </r>
  <r>
    <x v="523"/>
    <x v="14"/>
    <x v="1429"/>
    <x v="355"/>
  </r>
  <r>
    <x v="1265"/>
    <x v="14"/>
    <x v="1430"/>
    <x v="467"/>
  </r>
  <r>
    <x v="925"/>
    <x v="14"/>
    <x v="1431"/>
    <x v="1429"/>
  </r>
  <r>
    <x v="1266"/>
    <x v="14"/>
    <x v="1432"/>
    <x v="1430"/>
  </r>
  <r>
    <x v="1267"/>
    <x v="14"/>
    <x v="1049"/>
    <x v="1431"/>
  </r>
  <r>
    <x v="1268"/>
    <x v="14"/>
    <x v="1433"/>
    <x v="1432"/>
  </r>
  <r>
    <x v="1269"/>
    <x v="14"/>
    <x v="1434"/>
    <x v="1433"/>
  </r>
  <r>
    <x v="1270"/>
    <x v="14"/>
    <x v="1435"/>
    <x v="1434"/>
  </r>
  <r>
    <x v="1271"/>
    <x v="14"/>
    <x v="1436"/>
    <x v="1435"/>
  </r>
  <r>
    <x v="1272"/>
    <x v="14"/>
    <x v="1437"/>
    <x v="1436"/>
  </r>
  <r>
    <x v="1273"/>
    <x v="14"/>
    <x v="1438"/>
    <x v="59"/>
  </r>
  <r>
    <x v="1274"/>
    <x v="14"/>
    <x v="1439"/>
    <x v="1437"/>
  </r>
  <r>
    <x v="1275"/>
    <x v="14"/>
    <x v="1440"/>
    <x v="1438"/>
  </r>
  <r>
    <x v="1276"/>
    <x v="14"/>
    <x v="1441"/>
    <x v="1439"/>
  </r>
  <r>
    <x v="1277"/>
    <x v="14"/>
    <x v="1442"/>
    <x v="1440"/>
  </r>
  <r>
    <x v="1026"/>
    <x v="14"/>
    <x v="1443"/>
    <x v="1441"/>
  </r>
  <r>
    <x v="1278"/>
    <x v="14"/>
    <x v="1444"/>
    <x v="1442"/>
  </r>
  <r>
    <x v="1279"/>
    <x v="14"/>
    <x v="1445"/>
    <x v="1443"/>
  </r>
  <r>
    <x v="1280"/>
    <x v="14"/>
    <x v="1446"/>
    <x v="1444"/>
  </r>
  <r>
    <x v="1281"/>
    <x v="14"/>
    <x v="1447"/>
    <x v="1445"/>
  </r>
  <r>
    <x v="1282"/>
    <x v="14"/>
    <x v="1448"/>
    <x v="1446"/>
  </r>
  <r>
    <x v="443"/>
    <x v="14"/>
    <x v="382"/>
    <x v="1447"/>
  </r>
  <r>
    <x v="1283"/>
    <x v="14"/>
    <x v="1449"/>
    <x v="1448"/>
  </r>
  <r>
    <x v="1284"/>
    <x v="14"/>
    <x v="1450"/>
    <x v="1449"/>
  </r>
  <r>
    <x v="1285"/>
    <x v="14"/>
    <x v="1451"/>
    <x v="1450"/>
  </r>
  <r>
    <x v="406"/>
    <x v="14"/>
    <x v="1452"/>
    <x v="1451"/>
  </r>
  <r>
    <x v="1286"/>
    <x v="14"/>
    <x v="1453"/>
    <x v="1452"/>
  </r>
  <r>
    <x v="1287"/>
    <x v="14"/>
    <x v="780"/>
    <x v="282"/>
  </r>
  <r>
    <x v="1288"/>
    <x v="14"/>
    <x v="1454"/>
    <x v="1453"/>
  </r>
  <r>
    <x v="11"/>
    <x v="14"/>
    <x v="1455"/>
    <x v="1454"/>
  </r>
  <r>
    <x v="1120"/>
    <x v="14"/>
    <x v="1456"/>
    <x v="1455"/>
  </r>
  <r>
    <x v="152"/>
    <x v="14"/>
    <x v="1457"/>
    <x v="1456"/>
  </r>
  <r>
    <x v="1289"/>
    <x v="14"/>
    <x v="1458"/>
    <x v="179"/>
  </r>
  <r>
    <x v="1290"/>
    <x v="14"/>
    <x v="1459"/>
    <x v="1457"/>
  </r>
  <r>
    <x v="1291"/>
    <x v="14"/>
    <x v="86"/>
    <x v="1458"/>
  </r>
  <r>
    <x v="1292"/>
    <x v="14"/>
    <x v="1460"/>
    <x v="1459"/>
  </r>
  <r>
    <x v="1293"/>
    <x v="14"/>
    <x v="1461"/>
    <x v="1276"/>
  </r>
  <r>
    <x v="1294"/>
    <x v="14"/>
    <x v="1462"/>
    <x v="1460"/>
  </r>
  <r>
    <x v="1295"/>
    <x v="14"/>
    <x v="1463"/>
    <x v="1461"/>
  </r>
  <r>
    <x v="1296"/>
    <x v="14"/>
    <x v="1464"/>
    <x v="1462"/>
  </r>
  <r>
    <x v="1297"/>
    <x v="14"/>
    <x v="1465"/>
    <x v="610"/>
  </r>
  <r>
    <x v="1298"/>
    <x v="14"/>
    <x v="1466"/>
    <x v="1463"/>
  </r>
  <r>
    <x v="1299"/>
    <x v="14"/>
    <x v="1467"/>
    <x v="1464"/>
  </r>
  <r>
    <x v="265"/>
    <x v="15"/>
    <x v="1468"/>
    <x v="1465"/>
  </r>
  <r>
    <x v="1300"/>
    <x v="15"/>
    <x v="1469"/>
    <x v="1466"/>
  </r>
  <r>
    <x v="1301"/>
    <x v="15"/>
    <x v="1470"/>
    <x v="1467"/>
  </r>
  <r>
    <x v="1302"/>
    <x v="15"/>
    <x v="1471"/>
    <x v="1468"/>
  </r>
  <r>
    <x v="1303"/>
    <x v="15"/>
    <x v="1472"/>
    <x v="1469"/>
  </r>
  <r>
    <x v="1304"/>
    <x v="15"/>
    <x v="1473"/>
    <x v="518"/>
  </r>
  <r>
    <x v="1305"/>
    <x v="15"/>
    <x v="1474"/>
    <x v="1470"/>
  </r>
  <r>
    <x v="1306"/>
    <x v="15"/>
    <x v="1475"/>
    <x v="1471"/>
  </r>
  <r>
    <x v="1307"/>
    <x v="15"/>
    <x v="102"/>
    <x v="1472"/>
  </r>
  <r>
    <x v="1308"/>
    <x v="15"/>
    <x v="1476"/>
    <x v="1473"/>
  </r>
  <r>
    <x v="1309"/>
    <x v="15"/>
    <x v="1477"/>
    <x v="1474"/>
  </r>
  <r>
    <x v="1310"/>
    <x v="15"/>
    <x v="1478"/>
    <x v="1475"/>
  </r>
  <r>
    <x v="542"/>
    <x v="15"/>
    <x v="1479"/>
    <x v="1476"/>
  </r>
  <r>
    <x v="1311"/>
    <x v="15"/>
    <x v="1480"/>
    <x v="1477"/>
  </r>
  <r>
    <x v="1312"/>
    <x v="15"/>
    <x v="1481"/>
    <x v="1478"/>
  </r>
  <r>
    <x v="1313"/>
    <x v="15"/>
    <x v="1482"/>
    <x v="1479"/>
  </r>
  <r>
    <x v="1314"/>
    <x v="15"/>
    <x v="1483"/>
    <x v="1480"/>
  </r>
  <r>
    <x v="1315"/>
    <x v="15"/>
    <x v="1484"/>
    <x v="1481"/>
  </r>
  <r>
    <x v="1316"/>
    <x v="15"/>
    <x v="1485"/>
    <x v="627"/>
  </r>
  <r>
    <x v="1317"/>
    <x v="15"/>
    <x v="710"/>
    <x v="1482"/>
  </r>
  <r>
    <x v="1318"/>
    <x v="15"/>
    <x v="318"/>
    <x v="1483"/>
  </r>
  <r>
    <x v="1319"/>
    <x v="15"/>
    <x v="1486"/>
    <x v="1484"/>
  </r>
  <r>
    <x v="1320"/>
    <x v="15"/>
    <x v="1487"/>
    <x v="1485"/>
  </r>
  <r>
    <x v="1321"/>
    <x v="15"/>
    <x v="1488"/>
    <x v="1486"/>
  </r>
  <r>
    <x v="1322"/>
    <x v="15"/>
    <x v="1489"/>
    <x v="915"/>
  </r>
  <r>
    <x v="1323"/>
    <x v="15"/>
    <x v="1490"/>
    <x v="1487"/>
  </r>
  <r>
    <x v="1324"/>
    <x v="15"/>
    <x v="1491"/>
    <x v="1488"/>
  </r>
  <r>
    <x v="978"/>
    <x v="15"/>
    <x v="1492"/>
    <x v="1489"/>
  </r>
  <r>
    <x v="1325"/>
    <x v="15"/>
    <x v="1493"/>
    <x v="1490"/>
  </r>
  <r>
    <x v="1326"/>
    <x v="15"/>
    <x v="324"/>
    <x v="1491"/>
  </r>
  <r>
    <x v="143"/>
    <x v="15"/>
    <x v="1111"/>
    <x v="1492"/>
  </r>
  <r>
    <x v="1327"/>
    <x v="15"/>
    <x v="1494"/>
    <x v="1493"/>
  </r>
  <r>
    <x v="1328"/>
    <x v="15"/>
    <x v="1495"/>
    <x v="1024"/>
  </r>
  <r>
    <x v="1329"/>
    <x v="15"/>
    <x v="330"/>
    <x v="1494"/>
  </r>
  <r>
    <x v="1330"/>
    <x v="15"/>
    <x v="723"/>
    <x v="1495"/>
  </r>
  <r>
    <x v="1331"/>
    <x v="15"/>
    <x v="1496"/>
    <x v="1496"/>
  </r>
  <r>
    <x v="1332"/>
    <x v="15"/>
    <x v="1497"/>
    <x v="1497"/>
  </r>
  <r>
    <x v="1333"/>
    <x v="15"/>
    <x v="1498"/>
    <x v="1498"/>
  </r>
  <r>
    <x v="1334"/>
    <x v="15"/>
    <x v="1499"/>
    <x v="1499"/>
  </r>
  <r>
    <x v="1335"/>
    <x v="15"/>
    <x v="1500"/>
    <x v="1500"/>
  </r>
  <r>
    <x v="23"/>
    <x v="15"/>
    <x v="1501"/>
    <x v="1501"/>
  </r>
  <r>
    <x v="1336"/>
    <x v="15"/>
    <x v="1502"/>
    <x v="1502"/>
  </r>
  <r>
    <x v="1337"/>
    <x v="15"/>
    <x v="1503"/>
    <x v="1503"/>
  </r>
  <r>
    <x v="1338"/>
    <x v="15"/>
    <x v="1504"/>
    <x v="1504"/>
  </r>
  <r>
    <x v="1339"/>
    <x v="15"/>
    <x v="1505"/>
    <x v="1505"/>
  </r>
  <r>
    <x v="28"/>
    <x v="15"/>
    <x v="1506"/>
    <x v="1506"/>
  </r>
  <r>
    <x v="1340"/>
    <x v="15"/>
    <x v="1507"/>
    <x v="1507"/>
  </r>
  <r>
    <x v="1341"/>
    <x v="15"/>
    <x v="1508"/>
    <x v="1508"/>
  </r>
  <r>
    <x v="1342"/>
    <x v="15"/>
    <x v="934"/>
    <x v="1509"/>
  </r>
  <r>
    <x v="1343"/>
    <x v="15"/>
    <x v="1509"/>
    <x v="1510"/>
  </r>
  <r>
    <x v="1344"/>
    <x v="15"/>
    <x v="1510"/>
    <x v="1511"/>
  </r>
  <r>
    <x v="1345"/>
    <x v="15"/>
    <x v="1511"/>
    <x v="1512"/>
  </r>
  <r>
    <x v="1346"/>
    <x v="15"/>
    <x v="1512"/>
    <x v="1513"/>
  </r>
  <r>
    <x v="1347"/>
    <x v="15"/>
    <x v="1513"/>
    <x v="1514"/>
  </r>
  <r>
    <x v="442"/>
    <x v="15"/>
    <x v="1514"/>
    <x v="1515"/>
  </r>
  <r>
    <x v="1348"/>
    <x v="15"/>
    <x v="1515"/>
    <x v="1516"/>
  </r>
  <r>
    <x v="1349"/>
    <x v="15"/>
    <x v="1516"/>
    <x v="1517"/>
  </r>
  <r>
    <x v="1350"/>
    <x v="15"/>
    <x v="1517"/>
    <x v="1518"/>
  </r>
  <r>
    <x v="1351"/>
    <x v="15"/>
    <x v="744"/>
    <x v="1519"/>
  </r>
  <r>
    <x v="1352"/>
    <x v="15"/>
    <x v="1518"/>
    <x v="1520"/>
  </r>
  <r>
    <x v="1353"/>
    <x v="15"/>
    <x v="1519"/>
    <x v="1521"/>
  </r>
  <r>
    <x v="1354"/>
    <x v="15"/>
    <x v="1520"/>
    <x v="1522"/>
  </r>
  <r>
    <x v="1355"/>
    <x v="15"/>
    <x v="1521"/>
    <x v="1523"/>
  </r>
  <r>
    <x v="1356"/>
    <x v="15"/>
    <x v="1522"/>
    <x v="1524"/>
  </r>
  <r>
    <x v="1357"/>
    <x v="15"/>
    <x v="1523"/>
    <x v="1525"/>
  </r>
  <r>
    <x v="1358"/>
    <x v="15"/>
    <x v="1524"/>
    <x v="1526"/>
  </r>
  <r>
    <x v="103"/>
    <x v="15"/>
    <x v="1525"/>
    <x v="1527"/>
  </r>
  <r>
    <x v="1359"/>
    <x v="15"/>
    <x v="1526"/>
    <x v="1528"/>
  </r>
  <r>
    <x v="1360"/>
    <x v="15"/>
    <x v="1527"/>
    <x v="1529"/>
  </r>
  <r>
    <x v="1361"/>
    <x v="15"/>
    <x v="1338"/>
    <x v="1530"/>
  </r>
  <r>
    <x v="1362"/>
    <x v="15"/>
    <x v="1528"/>
    <x v="1531"/>
  </r>
  <r>
    <x v="1363"/>
    <x v="15"/>
    <x v="1529"/>
    <x v="1342"/>
  </r>
  <r>
    <x v="842"/>
    <x v="15"/>
    <x v="1530"/>
    <x v="1532"/>
  </r>
  <r>
    <x v="1364"/>
    <x v="15"/>
    <x v="1531"/>
    <x v="1533"/>
  </r>
  <r>
    <x v="1365"/>
    <x v="15"/>
    <x v="1532"/>
    <x v="771"/>
  </r>
  <r>
    <x v="1366"/>
    <x v="15"/>
    <x v="1533"/>
    <x v="1534"/>
  </r>
  <r>
    <x v="1367"/>
    <x v="15"/>
    <x v="1534"/>
    <x v="1535"/>
  </r>
  <r>
    <x v="1368"/>
    <x v="15"/>
    <x v="1535"/>
    <x v="1536"/>
  </r>
  <r>
    <x v="1369"/>
    <x v="15"/>
    <x v="1536"/>
    <x v="1537"/>
  </r>
  <r>
    <x v="1370"/>
    <x v="15"/>
    <x v="1537"/>
    <x v="1538"/>
  </r>
  <r>
    <x v="1371"/>
    <x v="15"/>
    <x v="1538"/>
    <x v="1539"/>
  </r>
  <r>
    <x v="1372"/>
    <x v="15"/>
    <x v="1539"/>
    <x v="1540"/>
  </r>
  <r>
    <x v="1373"/>
    <x v="15"/>
    <x v="1540"/>
    <x v="70"/>
  </r>
  <r>
    <x v="1374"/>
    <x v="15"/>
    <x v="1541"/>
    <x v="1541"/>
  </r>
  <r>
    <x v="1375"/>
    <x v="15"/>
    <x v="1542"/>
    <x v="1542"/>
  </r>
  <r>
    <x v="544"/>
    <x v="15"/>
    <x v="1543"/>
    <x v="1543"/>
  </r>
  <r>
    <x v="1376"/>
    <x v="15"/>
    <x v="1544"/>
    <x v="1544"/>
  </r>
  <r>
    <x v="1377"/>
    <x v="15"/>
    <x v="588"/>
    <x v="1545"/>
  </r>
  <r>
    <x v="1378"/>
    <x v="15"/>
    <x v="972"/>
    <x v="1546"/>
  </r>
  <r>
    <x v="1379"/>
    <x v="15"/>
    <x v="1545"/>
    <x v="1547"/>
  </r>
  <r>
    <x v="741"/>
    <x v="15"/>
    <x v="1546"/>
    <x v="1548"/>
  </r>
  <r>
    <x v="1380"/>
    <x v="15"/>
    <x v="1547"/>
    <x v="1549"/>
  </r>
  <r>
    <x v="1381"/>
    <x v="15"/>
    <x v="1548"/>
    <x v="1550"/>
  </r>
  <r>
    <x v="1382"/>
    <x v="15"/>
    <x v="1549"/>
    <x v="1551"/>
  </r>
  <r>
    <x v="1383"/>
    <x v="15"/>
    <x v="1550"/>
    <x v="1552"/>
  </r>
  <r>
    <x v="1384"/>
    <x v="15"/>
    <x v="1551"/>
    <x v="1553"/>
  </r>
  <r>
    <x v="41"/>
    <x v="15"/>
    <x v="1552"/>
    <x v="1363"/>
  </r>
  <r>
    <x v="1385"/>
    <x v="15"/>
    <x v="1553"/>
    <x v="1554"/>
  </r>
  <r>
    <x v="1386"/>
    <x v="15"/>
    <x v="1554"/>
    <x v="1555"/>
  </r>
  <r>
    <x v="1387"/>
    <x v="15"/>
    <x v="1555"/>
    <x v="1556"/>
  </r>
  <r>
    <x v="1388"/>
    <x v="15"/>
    <x v="1556"/>
    <x v="1557"/>
  </r>
  <r>
    <x v="1389"/>
    <x v="15"/>
    <x v="1557"/>
    <x v="1558"/>
  </r>
  <r>
    <x v="1390"/>
    <x v="15"/>
    <x v="1558"/>
    <x v="1559"/>
  </r>
  <r>
    <x v="1391"/>
    <x v="15"/>
    <x v="1559"/>
    <x v="1560"/>
  </r>
  <r>
    <x v="1392"/>
    <x v="15"/>
    <x v="1560"/>
    <x v="892"/>
  </r>
  <r>
    <x v="1393"/>
    <x v="15"/>
    <x v="1561"/>
    <x v="1561"/>
  </r>
  <r>
    <x v="1394"/>
    <x v="15"/>
    <x v="1562"/>
    <x v="1562"/>
  </r>
  <r>
    <x v="1395"/>
    <x v="15"/>
    <x v="1563"/>
    <x v="1563"/>
  </r>
  <r>
    <x v="1396"/>
    <x v="15"/>
    <x v="1564"/>
    <x v="1564"/>
  </r>
  <r>
    <x v="1397"/>
    <x v="16"/>
    <x v="1565"/>
    <x v="1565"/>
  </r>
  <r>
    <x v="1398"/>
    <x v="16"/>
    <x v="1566"/>
    <x v="1566"/>
  </r>
  <r>
    <x v="1399"/>
    <x v="16"/>
    <x v="1567"/>
    <x v="1567"/>
  </r>
  <r>
    <x v="1400"/>
    <x v="16"/>
    <x v="1568"/>
    <x v="1568"/>
  </r>
  <r>
    <x v="575"/>
    <x v="16"/>
    <x v="1569"/>
    <x v="1569"/>
  </r>
  <r>
    <x v="1401"/>
    <x v="16"/>
    <x v="1570"/>
    <x v="1570"/>
  </r>
  <r>
    <x v="1402"/>
    <x v="16"/>
    <x v="1571"/>
    <x v="1571"/>
  </r>
  <r>
    <x v="275"/>
    <x v="16"/>
    <x v="1572"/>
    <x v="1572"/>
  </r>
  <r>
    <x v="1403"/>
    <x v="16"/>
    <x v="1573"/>
    <x v="1573"/>
  </r>
  <r>
    <x v="1404"/>
    <x v="16"/>
    <x v="1574"/>
    <x v="1574"/>
  </r>
  <r>
    <x v="1405"/>
    <x v="16"/>
    <x v="1575"/>
    <x v="1575"/>
  </r>
  <r>
    <x v="1406"/>
    <x v="16"/>
    <x v="1576"/>
    <x v="1576"/>
  </r>
  <r>
    <x v="1407"/>
    <x v="16"/>
    <x v="618"/>
    <x v="1577"/>
  </r>
  <r>
    <x v="1408"/>
    <x v="16"/>
    <x v="1577"/>
    <x v="1578"/>
  </r>
  <r>
    <x v="1409"/>
    <x v="16"/>
    <x v="1578"/>
    <x v="1579"/>
  </r>
  <r>
    <x v="1410"/>
    <x v="16"/>
    <x v="1579"/>
    <x v="1580"/>
  </r>
  <r>
    <x v="1411"/>
    <x v="16"/>
    <x v="1580"/>
    <x v="531"/>
  </r>
  <r>
    <x v="1412"/>
    <x v="16"/>
    <x v="1581"/>
    <x v="1581"/>
  </r>
  <r>
    <x v="1413"/>
    <x v="16"/>
    <x v="1582"/>
    <x v="1582"/>
  </r>
  <r>
    <x v="1414"/>
    <x v="16"/>
    <x v="1583"/>
    <x v="1583"/>
  </r>
  <r>
    <x v="1415"/>
    <x v="16"/>
    <x v="1584"/>
    <x v="1584"/>
  </r>
  <r>
    <x v="1416"/>
    <x v="16"/>
    <x v="1585"/>
    <x v="1585"/>
  </r>
  <r>
    <x v="1290"/>
    <x v="16"/>
    <x v="1586"/>
    <x v="1586"/>
  </r>
  <r>
    <x v="1417"/>
    <x v="16"/>
    <x v="1587"/>
    <x v="1587"/>
  </r>
  <r>
    <x v="1418"/>
    <x v="16"/>
    <x v="1588"/>
    <x v="1588"/>
  </r>
  <r>
    <x v="1419"/>
    <x v="16"/>
    <x v="1111"/>
    <x v="1589"/>
  </r>
  <r>
    <x v="1083"/>
    <x v="16"/>
    <x v="1589"/>
    <x v="1590"/>
  </r>
  <r>
    <x v="1420"/>
    <x v="16"/>
    <x v="1590"/>
    <x v="1591"/>
  </r>
  <r>
    <x v="1421"/>
    <x v="16"/>
    <x v="1591"/>
    <x v="1592"/>
  </r>
  <r>
    <x v="1422"/>
    <x v="16"/>
    <x v="1592"/>
    <x v="1593"/>
  </r>
  <r>
    <x v="429"/>
    <x v="16"/>
    <x v="1593"/>
    <x v="1594"/>
  </r>
  <r>
    <x v="1423"/>
    <x v="16"/>
    <x v="1594"/>
    <x v="1595"/>
  </r>
  <r>
    <x v="1424"/>
    <x v="16"/>
    <x v="1595"/>
    <x v="1596"/>
  </r>
  <r>
    <x v="1425"/>
    <x v="16"/>
    <x v="1596"/>
    <x v="1597"/>
  </r>
  <r>
    <x v="48"/>
    <x v="16"/>
    <x v="1597"/>
    <x v="1598"/>
  </r>
  <r>
    <x v="797"/>
    <x v="16"/>
    <x v="1598"/>
    <x v="1599"/>
  </r>
  <r>
    <x v="354"/>
    <x v="16"/>
    <x v="1599"/>
    <x v="1600"/>
  </r>
  <r>
    <x v="1426"/>
    <x v="16"/>
    <x v="1600"/>
    <x v="1601"/>
  </r>
  <r>
    <x v="1427"/>
    <x v="16"/>
    <x v="1601"/>
    <x v="1602"/>
  </r>
  <r>
    <x v="1428"/>
    <x v="16"/>
    <x v="1602"/>
    <x v="1603"/>
  </r>
  <r>
    <x v="1429"/>
    <x v="16"/>
    <x v="1603"/>
    <x v="1604"/>
  </r>
  <r>
    <x v="1430"/>
    <x v="16"/>
    <x v="1604"/>
    <x v="1605"/>
  </r>
  <r>
    <x v="1431"/>
    <x v="16"/>
    <x v="1605"/>
    <x v="1606"/>
  </r>
  <r>
    <x v="1432"/>
    <x v="16"/>
    <x v="1606"/>
    <x v="1607"/>
  </r>
  <r>
    <x v="1433"/>
    <x v="16"/>
    <x v="1607"/>
    <x v="1608"/>
  </r>
  <r>
    <x v="1434"/>
    <x v="16"/>
    <x v="1608"/>
    <x v="1609"/>
  </r>
  <r>
    <x v="1435"/>
    <x v="16"/>
    <x v="1423"/>
    <x v="1610"/>
  </r>
  <r>
    <x v="1436"/>
    <x v="16"/>
    <x v="1609"/>
    <x v="1611"/>
  </r>
  <r>
    <x v="1437"/>
    <x v="16"/>
    <x v="1610"/>
    <x v="1612"/>
  </r>
  <r>
    <x v="1438"/>
    <x v="16"/>
    <x v="1611"/>
    <x v="462"/>
  </r>
  <r>
    <x v="1439"/>
    <x v="16"/>
    <x v="1612"/>
    <x v="1613"/>
  </r>
  <r>
    <x v="1440"/>
    <x v="16"/>
    <x v="1613"/>
    <x v="1614"/>
  </r>
  <r>
    <x v="1441"/>
    <x v="16"/>
    <x v="1614"/>
    <x v="1615"/>
  </r>
  <r>
    <x v="1325"/>
    <x v="16"/>
    <x v="1615"/>
    <x v="1616"/>
  </r>
  <r>
    <x v="949"/>
    <x v="16"/>
    <x v="1616"/>
    <x v="1617"/>
  </r>
  <r>
    <x v="419"/>
    <x v="16"/>
    <x v="1617"/>
    <x v="1618"/>
  </r>
  <r>
    <x v="1442"/>
    <x v="16"/>
    <x v="1618"/>
    <x v="1619"/>
  </r>
  <r>
    <x v="1443"/>
    <x v="16"/>
    <x v="1619"/>
    <x v="1620"/>
  </r>
  <r>
    <x v="1444"/>
    <x v="16"/>
    <x v="1620"/>
    <x v="1621"/>
  </r>
  <r>
    <x v="1445"/>
    <x v="16"/>
    <x v="1621"/>
    <x v="1622"/>
  </r>
  <r>
    <x v="1446"/>
    <x v="16"/>
    <x v="1622"/>
    <x v="1623"/>
  </r>
  <r>
    <x v="1447"/>
    <x v="16"/>
    <x v="1623"/>
    <x v="1624"/>
  </r>
  <r>
    <x v="1448"/>
    <x v="16"/>
    <x v="1624"/>
    <x v="1625"/>
  </r>
  <r>
    <x v="1449"/>
    <x v="16"/>
    <x v="1625"/>
    <x v="1626"/>
  </r>
  <r>
    <x v="1450"/>
    <x v="16"/>
    <x v="1626"/>
    <x v="1627"/>
  </r>
  <r>
    <x v="1451"/>
    <x v="16"/>
    <x v="1627"/>
    <x v="1628"/>
  </r>
  <r>
    <x v="58"/>
    <x v="16"/>
    <x v="1628"/>
    <x v="1629"/>
  </r>
  <r>
    <x v="1452"/>
    <x v="16"/>
    <x v="1629"/>
    <x v="1630"/>
  </r>
  <r>
    <x v="1453"/>
    <x v="16"/>
    <x v="1630"/>
    <x v="1631"/>
  </r>
  <r>
    <x v="64"/>
    <x v="16"/>
    <x v="1631"/>
    <x v="1632"/>
  </r>
  <r>
    <x v="1454"/>
    <x v="16"/>
    <x v="1632"/>
    <x v="1633"/>
  </r>
  <r>
    <x v="1455"/>
    <x v="16"/>
    <x v="1633"/>
    <x v="1634"/>
  </r>
  <r>
    <x v="1456"/>
    <x v="16"/>
    <x v="1634"/>
    <x v="1635"/>
  </r>
  <r>
    <x v="644"/>
    <x v="16"/>
    <x v="1635"/>
    <x v="1636"/>
  </r>
  <r>
    <x v="1457"/>
    <x v="16"/>
    <x v="1636"/>
    <x v="1637"/>
  </r>
  <r>
    <x v="1458"/>
    <x v="16"/>
    <x v="1347"/>
    <x v="1638"/>
  </r>
  <r>
    <x v="1440"/>
    <x v="16"/>
    <x v="1637"/>
    <x v="1639"/>
  </r>
  <r>
    <x v="1459"/>
    <x v="16"/>
    <x v="1638"/>
    <x v="1640"/>
  </r>
  <r>
    <x v="1460"/>
    <x v="16"/>
    <x v="486"/>
    <x v="1641"/>
  </r>
  <r>
    <x v="1440"/>
    <x v="16"/>
    <x v="1639"/>
    <x v="1642"/>
  </r>
  <r>
    <x v="23"/>
    <x v="16"/>
    <x v="1640"/>
    <x v="1643"/>
  </r>
  <r>
    <x v="1461"/>
    <x v="16"/>
    <x v="1641"/>
    <x v="1644"/>
  </r>
  <r>
    <x v="1462"/>
    <x v="16"/>
    <x v="1642"/>
    <x v="1645"/>
  </r>
  <r>
    <x v="1463"/>
    <x v="16"/>
    <x v="1643"/>
    <x v="1646"/>
  </r>
  <r>
    <x v="504"/>
    <x v="16"/>
    <x v="1644"/>
    <x v="1647"/>
  </r>
  <r>
    <x v="1464"/>
    <x v="16"/>
    <x v="1645"/>
    <x v="1648"/>
  </r>
  <r>
    <x v="1465"/>
    <x v="16"/>
    <x v="1646"/>
    <x v="1649"/>
  </r>
  <r>
    <x v="1466"/>
    <x v="16"/>
    <x v="1647"/>
    <x v="1650"/>
  </r>
  <r>
    <x v="1467"/>
    <x v="16"/>
    <x v="1648"/>
    <x v="1651"/>
  </r>
  <r>
    <x v="1468"/>
    <x v="16"/>
    <x v="1649"/>
    <x v="1652"/>
  </r>
  <r>
    <x v="1469"/>
    <x v="16"/>
    <x v="1650"/>
    <x v="1653"/>
  </r>
  <r>
    <x v="539"/>
    <x v="16"/>
    <x v="1265"/>
    <x v="1654"/>
  </r>
  <r>
    <x v="1470"/>
    <x v="16"/>
    <x v="1651"/>
    <x v="1655"/>
  </r>
  <r>
    <x v="1471"/>
    <x v="16"/>
    <x v="1652"/>
    <x v="1656"/>
  </r>
  <r>
    <x v="1472"/>
    <x v="16"/>
    <x v="1653"/>
    <x v="1657"/>
  </r>
  <r>
    <x v="1473"/>
    <x v="16"/>
    <x v="1654"/>
    <x v="1658"/>
  </r>
  <r>
    <x v="1474"/>
    <x v="16"/>
    <x v="1655"/>
    <x v="1659"/>
  </r>
  <r>
    <x v="1475"/>
    <x v="16"/>
    <x v="1656"/>
    <x v="1660"/>
  </r>
  <r>
    <x v="1476"/>
    <x v="16"/>
    <x v="1657"/>
    <x v="1661"/>
  </r>
  <r>
    <x v="649"/>
    <x v="16"/>
    <x v="1658"/>
    <x v="1662"/>
  </r>
  <r>
    <x v="1477"/>
    <x v="16"/>
    <x v="1659"/>
    <x v="398"/>
  </r>
  <r>
    <x v="1478"/>
    <x v="16"/>
    <x v="1660"/>
    <x v="503"/>
  </r>
  <r>
    <x v="1479"/>
    <x v="16"/>
    <x v="1661"/>
    <x v="1663"/>
  </r>
  <r>
    <x v="1480"/>
    <x v="16"/>
    <x v="1662"/>
    <x v="1664"/>
  </r>
  <r>
    <x v="823"/>
    <x v="16"/>
    <x v="1663"/>
    <x v="1665"/>
  </r>
  <r>
    <x v="561"/>
    <x v="16"/>
    <x v="1664"/>
    <x v="1666"/>
  </r>
  <r>
    <x v="1481"/>
    <x v="16"/>
    <x v="1665"/>
    <x v="1667"/>
  </r>
  <r>
    <x v="1482"/>
    <x v="16"/>
    <x v="1666"/>
    <x v="1668"/>
  </r>
  <r>
    <x v="1301"/>
    <x v="16"/>
    <x v="1667"/>
    <x v="1669"/>
  </r>
  <r>
    <x v="1483"/>
    <x v="16"/>
    <x v="1668"/>
    <x v="1670"/>
  </r>
  <r>
    <x v="1484"/>
    <x v="17"/>
    <x v="1669"/>
    <x v="1671"/>
  </r>
  <r>
    <x v="1485"/>
    <x v="17"/>
    <x v="1670"/>
    <x v="1672"/>
  </r>
  <r>
    <x v="1486"/>
    <x v="17"/>
    <x v="1671"/>
    <x v="1673"/>
  </r>
  <r>
    <x v="1487"/>
    <x v="17"/>
    <x v="1672"/>
    <x v="1674"/>
  </r>
  <r>
    <x v="1488"/>
    <x v="17"/>
    <x v="1673"/>
    <x v="1675"/>
  </r>
  <r>
    <x v="1489"/>
    <x v="17"/>
    <x v="1674"/>
    <x v="1676"/>
  </r>
  <r>
    <x v="1490"/>
    <x v="17"/>
    <x v="1675"/>
    <x v="1677"/>
  </r>
  <r>
    <x v="785"/>
    <x v="17"/>
    <x v="1676"/>
    <x v="1678"/>
  </r>
  <r>
    <x v="1491"/>
    <x v="17"/>
    <x v="1677"/>
    <x v="1679"/>
  </r>
  <r>
    <x v="1492"/>
    <x v="17"/>
    <x v="1678"/>
    <x v="1680"/>
  </r>
  <r>
    <x v="1493"/>
    <x v="17"/>
    <x v="1679"/>
    <x v="1681"/>
  </r>
  <r>
    <x v="1494"/>
    <x v="17"/>
    <x v="1680"/>
    <x v="1682"/>
  </r>
  <r>
    <x v="1495"/>
    <x v="17"/>
    <x v="1681"/>
    <x v="1683"/>
  </r>
  <r>
    <x v="1496"/>
    <x v="17"/>
    <x v="1682"/>
    <x v="914"/>
  </r>
  <r>
    <x v="1497"/>
    <x v="17"/>
    <x v="1683"/>
    <x v="1684"/>
  </r>
  <r>
    <x v="1498"/>
    <x v="17"/>
    <x v="1684"/>
    <x v="1685"/>
  </r>
  <r>
    <x v="1499"/>
    <x v="17"/>
    <x v="1685"/>
    <x v="1686"/>
  </r>
  <r>
    <x v="1500"/>
    <x v="17"/>
    <x v="1686"/>
    <x v="1687"/>
  </r>
  <r>
    <x v="1501"/>
    <x v="17"/>
    <x v="1687"/>
    <x v="1688"/>
  </r>
  <r>
    <x v="1502"/>
    <x v="17"/>
    <x v="1688"/>
    <x v="1689"/>
  </r>
  <r>
    <x v="1503"/>
    <x v="17"/>
    <x v="1689"/>
    <x v="1690"/>
  </r>
  <r>
    <x v="1504"/>
    <x v="17"/>
    <x v="1690"/>
    <x v="1691"/>
  </r>
  <r>
    <x v="1505"/>
    <x v="17"/>
    <x v="910"/>
    <x v="1692"/>
  </r>
  <r>
    <x v="1506"/>
    <x v="17"/>
    <x v="1691"/>
    <x v="1693"/>
  </r>
  <r>
    <x v="1507"/>
    <x v="17"/>
    <x v="1692"/>
    <x v="1694"/>
  </r>
  <r>
    <x v="1508"/>
    <x v="17"/>
    <x v="1693"/>
    <x v="1695"/>
  </r>
  <r>
    <x v="1509"/>
    <x v="17"/>
    <x v="1694"/>
    <x v="1696"/>
  </r>
  <r>
    <x v="1510"/>
    <x v="17"/>
    <x v="1695"/>
    <x v="1697"/>
  </r>
  <r>
    <x v="588"/>
    <x v="17"/>
    <x v="1696"/>
    <x v="1698"/>
  </r>
  <r>
    <x v="1511"/>
    <x v="17"/>
    <x v="634"/>
    <x v="1699"/>
  </r>
  <r>
    <x v="1512"/>
    <x v="17"/>
    <x v="1697"/>
    <x v="1700"/>
  </r>
  <r>
    <x v="1513"/>
    <x v="17"/>
    <x v="1698"/>
    <x v="1701"/>
  </r>
  <r>
    <x v="1514"/>
    <x v="17"/>
    <x v="1221"/>
    <x v="1702"/>
  </r>
  <r>
    <x v="1515"/>
    <x v="17"/>
    <x v="1699"/>
    <x v="1703"/>
  </r>
  <r>
    <x v="1516"/>
    <x v="17"/>
    <x v="1700"/>
    <x v="1704"/>
  </r>
  <r>
    <x v="1517"/>
    <x v="17"/>
    <x v="1701"/>
    <x v="1705"/>
  </r>
  <r>
    <x v="1518"/>
    <x v="17"/>
    <x v="1702"/>
    <x v="1706"/>
  </r>
  <r>
    <x v="1519"/>
    <x v="17"/>
    <x v="1703"/>
    <x v="336"/>
  </r>
  <r>
    <x v="1520"/>
    <x v="17"/>
    <x v="1704"/>
    <x v="1707"/>
  </r>
  <r>
    <x v="1521"/>
    <x v="17"/>
    <x v="1705"/>
    <x v="1708"/>
  </r>
  <r>
    <x v="1522"/>
    <x v="17"/>
    <x v="1706"/>
    <x v="1709"/>
  </r>
  <r>
    <x v="1523"/>
    <x v="17"/>
    <x v="1707"/>
    <x v="1710"/>
  </r>
  <r>
    <x v="347"/>
    <x v="17"/>
    <x v="1708"/>
    <x v="1711"/>
  </r>
  <r>
    <x v="1524"/>
    <x v="17"/>
    <x v="1709"/>
    <x v="1712"/>
  </r>
  <r>
    <x v="1525"/>
    <x v="17"/>
    <x v="1710"/>
    <x v="1713"/>
  </r>
  <r>
    <x v="1526"/>
    <x v="17"/>
    <x v="1711"/>
    <x v="1714"/>
  </r>
  <r>
    <x v="1527"/>
    <x v="17"/>
    <x v="1712"/>
    <x v="1715"/>
  </r>
  <r>
    <x v="1528"/>
    <x v="17"/>
    <x v="1713"/>
    <x v="1716"/>
  </r>
  <r>
    <x v="1529"/>
    <x v="17"/>
    <x v="1714"/>
    <x v="1717"/>
  </r>
  <r>
    <x v="839"/>
    <x v="17"/>
    <x v="1715"/>
    <x v="1718"/>
  </r>
  <r>
    <x v="1530"/>
    <x v="17"/>
    <x v="1716"/>
    <x v="1719"/>
  </r>
  <r>
    <x v="1531"/>
    <x v="17"/>
    <x v="1717"/>
    <x v="1720"/>
  </r>
  <r>
    <x v="1532"/>
    <x v="17"/>
    <x v="1717"/>
    <x v="1721"/>
  </r>
  <r>
    <x v="1533"/>
    <x v="17"/>
    <x v="1718"/>
    <x v="1722"/>
  </r>
  <r>
    <x v="1534"/>
    <x v="17"/>
    <x v="1719"/>
    <x v="1723"/>
  </r>
  <r>
    <x v="1535"/>
    <x v="17"/>
    <x v="1513"/>
    <x v="1724"/>
  </r>
  <r>
    <x v="1536"/>
    <x v="17"/>
    <x v="1720"/>
    <x v="1725"/>
  </r>
  <r>
    <x v="1537"/>
    <x v="17"/>
    <x v="1721"/>
    <x v="1726"/>
  </r>
  <r>
    <x v="1538"/>
    <x v="17"/>
    <x v="1722"/>
    <x v="1428"/>
  </r>
  <r>
    <x v="1539"/>
    <x v="17"/>
    <x v="1723"/>
    <x v="1727"/>
  </r>
  <r>
    <x v="1540"/>
    <x v="17"/>
    <x v="1724"/>
    <x v="1728"/>
  </r>
  <r>
    <x v="1541"/>
    <x v="17"/>
    <x v="1725"/>
    <x v="1335"/>
  </r>
  <r>
    <x v="1542"/>
    <x v="17"/>
    <x v="1726"/>
    <x v="1729"/>
  </r>
  <r>
    <x v="1543"/>
    <x v="17"/>
    <x v="1727"/>
    <x v="1730"/>
  </r>
  <r>
    <x v="1544"/>
    <x v="17"/>
    <x v="1728"/>
    <x v="1731"/>
  </r>
  <r>
    <x v="1545"/>
    <x v="17"/>
    <x v="1729"/>
    <x v="1732"/>
  </r>
  <r>
    <x v="1546"/>
    <x v="17"/>
    <x v="1730"/>
    <x v="1733"/>
  </r>
  <r>
    <x v="1547"/>
    <x v="17"/>
    <x v="1731"/>
    <x v="1734"/>
  </r>
  <r>
    <x v="1548"/>
    <x v="17"/>
    <x v="1732"/>
    <x v="1735"/>
  </r>
  <r>
    <x v="1549"/>
    <x v="17"/>
    <x v="1733"/>
    <x v="1736"/>
  </r>
  <r>
    <x v="1550"/>
    <x v="17"/>
    <x v="1734"/>
    <x v="1737"/>
  </r>
  <r>
    <x v="1551"/>
    <x v="17"/>
    <x v="1735"/>
    <x v="1738"/>
  </r>
  <r>
    <x v="1552"/>
    <x v="17"/>
    <x v="1736"/>
    <x v="1739"/>
  </r>
  <r>
    <x v="1553"/>
    <x v="17"/>
    <x v="1737"/>
    <x v="1740"/>
  </r>
  <r>
    <x v="1314"/>
    <x v="17"/>
    <x v="1738"/>
    <x v="1741"/>
  </r>
  <r>
    <x v="954"/>
    <x v="17"/>
    <x v="1739"/>
    <x v="1742"/>
  </r>
  <r>
    <x v="1554"/>
    <x v="17"/>
    <x v="1740"/>
    <x v="1743"/>
  </r>
  <r>
    <x v="1555"/>
    <x v="17"/>
    <x v="1741"/>
    <x v="1744"/>
  </r>
  <r>
    <x v="870"/>
    <x v="17"/>
    <x v="1742"/>
    <x v="1745"/>
  </r>
  <r>
    <x v="1556"/>
    <x v="17"/>
    <x v="1743"/>
    <x v="1538"/>
  </r>
  <r>
    <x v="1557"/>
    <x v="17"/>
    <x v="1744"/>
    <x v="1746"/>
  </r>
  <r>
    <x v="1558"/>
    <x v="17"/>
    <x v="1745"/>
    <x v="1747"/>
  </r>
  <r>
    <x v="1559"/>
    <x v="17"/>
    <x v="1746"/>
    <x v="1748"/>
  </r>
  <r>
    <x v="1560"/>
    <x v="17"/>
    <x v="1747"/>
    <x v="1749"/>
  </r>
  <r>
    <x v="1561"/>
    <x v="17"/>
    <x v="1748"/>
    <x v="1750"/>
  </r>
  <r>
    <x v="16"/>
    <x v="17"/>
    <x v="1749"/>
    <x v="776"/>
  </r>
  <r>
    <x v="1562"/>
    <x v="17"/>
    <x v="1750"/>
    <x v="1751"/>
  </r>
  <r>
    <x v="1563"/>
    <x v="17"/>
    <x v="1751"/>
    <x v="1752"/>
  </r>
  <r>
    <x v="1564"/>
    <x v="17"/>
    <x v="1752"/>
    <x v="1753"/>
  </r>
  <r>
    <x v="1565"/>
    <x v="17"/>
    <x v="1753"/>
    <x v="778"/>
  </r>
  <r>
    <x v="1566"/>
    <x v="17"/>
    <x v="1754"/>
    <x v="1754"/>
  </r>
  <r>
    <x v="1567"/>
    <x v="17"/>
    <x v="1755"/>
    <x v="1755"/>
  </r>
  <r>
    <x v="1568"/>
    <x v="17"/>
    <x v="1756"/>
    <x v="1756"/>
  </r>
  <r>
    <x v="1569"/>
    <x v="17"/>
    <x v="1757"/>
    <x v="1757"/>
  </r>
  <r>
    <x v="1570"/>
    <x v="17"/>
    <x v="1758"/>
    <x v="1758"/>
  </r>
  <r>
    <x v="1571"/>
    <x v="17"/>
    <x v="1759"/>
    <x v="1759"/>
  </r>
  <r>
    <x v="1572"/>
    <x v="17"/>
    <x v="1760"/>
    <x v="1760"/>
  </r>
  <r>
    <x v="894"/>
    <x v="17"/>
    <x v="1761"/>
    <x v="1761"/>
  </r>
  <r>
    <x v="1573"/>
    <x v="17"/>
    <x v="1762"/>
    <x v="1762"/>
  </r>
  <r>
    <x v="121"/>
    <x v="17"/>
    <x v="1763"/>
    <x v="1763"/>
  </r>
  <r>
    <x v="1574"/>
    <x v="17"/>
    <x v="1764"/>
    <x v="1764"/>
  </r>
  <r>
    <x v="1575"/>
    <x v="17"/>
    <x v="1765"/>
    <x v="1765"/>
  </r>
  <r>
    <x v="1576"/>
    <x v="17"/>
    <x v="1766"/>
    <x v="1766"/>
  </r>
  <r>
    <x v="1577"/>
    <x v="17"/>
    <x v="1767"/>
    <x v="1767"/>
  </r>
  <r>
    <x v="1578"/>
    <x v="17"/>
    <x v="1768"/>
    <x v="1768"/>
  </r>
  <r>
    <x v="693"/>
    <x v="17"/>
    <x v="1769"/>
    <x v="1769"/>
  </r>
  <r>
    <x v="915"/>
    <x v="17"/>
    <x v="1770"/>
    <x v="1770"/>
  </r>
  <r>
    <x v="1579"/>
    <x v="17"/>
    <x v="1771"/>
    <x v="1771"/>
  </r>
  <r>
    <x v="1580"/>
    <x v="18"/>
    <x v="1772"/>
    <x v="1772"/>
  </r>
  <r>
    <x v="1581"/>
    <x v="18"/>
    <x v="1773"/>
    <x v="1773"/>
  </r>
  <r>
    <x v="1582"/>
    <x v="18"/>
    <x v="1774"/>
    <x v="1774"/>
  </r>
  <r>
    <x v="1583"/>
    <x v="18"/>
    <x v="1775"/>
    <x v="1775"/>
  </r>
  <r>
    <x v="1584"/>
    <x v="18"/>
    <x v="1776"/>
    <x v="1776"/>
  </r>
  <r>
    <x v="1585"/>
    <x v="18"/>
    <x v="1777"/>
    <x v="1777"/>
  </r>
  <r>
    <x v="1586"/>
    <x v="18"/>
    <x v="1778"/>
    <x v="1778"/>
  </r>
  <r>
    <x v="73"/>
    <x v="18"/>
    <x v="1779"/>
    <x v="1779"/>
  </r>
  <r>
    <x v="1587"/>
    <x v="18"/>
    <x v="1780"/>
    <x v="1780"/>
  </r>
  <r>
    <x v="1588"/>
    <x v="18"/>
    <x v="1781"/>
    <x v="1781"/>
  </r>
  <r>
    <x v="1589"/>
    <x v="18"/>
    <x v="1782"/>
    <x v="1782"/>
  </r>
  <r>
    <x v="1590"/>
    <x v="18"/>
    <x v="1783"/>
    <x v="1002"/>
  </r>
  <r>
    <x v="1575"/>
    <x v="18"/>
    <x v="1784"/>
    <x v="1783"/>
  </r>
  <r>
    <x v="1591"/>
    <x v="18"/>
    <x v="1785"/>
    <x v="1784"/>
  </r>
  <r>
    <x v="1592"/>
    <x v="18"/>
    <x v="1394"/>
    <x v="1785"/>
  </r>
  <r>
    <x v="1593"/>
    <x v="18"/>
    <x v="1786"/>
    <x v="1786"/>
  </r>
  <r>
    <x v="1594"/>
    <x v="18"/>
    <x v="1787"/>
    <x v="1787"/>
  </r>
  <r>
    <x v="1595"/>
    <x v="18"/>
    <x v="1788"/>
    <x v="1788"/>
  </r>
  <r>
    <x v="1596"/>
    <x v="18"/>
    <x v="1789"/>
    <x v="1789"/>
  </r>
  <r>
    <x v="519"/>
    <x v="18"/>
    <x v="1790"/>
    <x v="1790"/>
  </r>
  <r>
    <x v="1597"/>
    <x v="18"/>
    <x v="907"/>
    <x v="1791"/>
  </r>
  <r>
    <x v="1332"/>
    <x v="18"/>
    <x v="1791"/>
    <x v="1792"/>
  </r>
  <r>
    <x v="1598"/>
    <x v="18"/>
    <x v="1792"/>
    <x v="1793"/>
  </r>
  <r>
    <x v="292"/>
    <x v="18"/>
    <x v="1793"/>
    <x v="917"/>
  </r>
  <r>
    <x v="332"/>
    <x v="18"/>
    <x v="1794"/>
    <x v="1794"/>
  </r>
  <r>
    <x v="1599"/>
    <x v="18"/>
    <x v="1795"/>
    <x v="1795"/>
  </r>
  <r>
    <x v="1600"/>
    <x v="18"/>
    <x v="1796"/>
    <x v="1796"/>
  </r>
  <r>
    <x v="1601"/>
    <x v="18"/>
    <x v="1797"/>
    <x v="1797"/>
  </r>
  <r>
    <x v="594"/>
    <x v="18"/>
    <x v="1798"/>
    <x v="1798"/>
  </r>
  <r>
    <x v="1602"/>
    <x v="18"/>
    <x v="1799"/>
    <x v="1799"/>
  </r>
  <r>
    <x v="28"/>
    <x v="18"/>
    <x v="1800"/>
    <x v="1800"/>
  </r>
  <r>
    <x v="1603"/>
    <x v="18"/>
    <x v="222"/>
    <x v="1801"/>
  </r>
  <r>
    <x v="1604"/>
    <x v="18"/>
    <x v="1801"/>
    <x v="1802"/>
  </r>
  <r>
    <x v="1001"/>
    <x v="18"/>
    <x v="1802"/>
    <x v="1803"/>
  </r>
  <r>
    <x v="1605"/>
    <x v="18"/>
    <x v="1803"/>
    <x v="1804"/>
  </r>
  <r>
    <x v="1606"/>
    <x v="18"/>
    <x v="1804"/>
    <x v="1805"/>
  </r>
  <r>
    <x v="1607"/>
    <x v="18"/>
    <x v="1805"/>
    <x v="1806"/>
  </r>
  <r>
    <x v="1608"/>
    <x v="18"/>
    <x v="1806"/>
    <x v="1807"/>
  </r>
  <r>
    <x v="235"/>
    <x v="18"/>
    <x v="1807"/>
    <x v="1808"/>
  </r>
  <r>
    <x v="1609"/>
    <x v="18"/>
    <x v="1808"/>
    <x v="1809"/>
  </r>
  <r>
    <x v="1610"/>
    <x v="18"/>
    <x v="1809"/>
    <x v="1810"/>
  </r>
  <r>
    <x v="950"/>
    <x v="18"/>
    <x v="1810"/>
    <x v="1811"/>
  </r>
  <r>
    <x v="1611"/>
    <x v="18"/>
    <x v="643"/>
    <x v="231"/>
  </r>
  <r>
    <x v="1612"/>
    <x v="18"/>
    <x v="1811"/>
    <x v="1812"/>
  </r>
  <r>
    <x v="1613"/>
    <x v="18"/>
    <x v="40"/>
    <x v="1813"/>
  </r>
  <r>
    <x v="1614"/>
    <x v="18"/>
    <x v="1812"/>
    <x v="1233"/>
  </r>
  <r>
    <x v="1615"/>
    <x v="18"/>
    <x v="1813"/>
    <x v="1814"/>
  </r>
  <r>
    <x v="1616"/>
    <x v="18"/>
    <x v="1814"/>
    <x v="1815"/>
  </r>
  <r>
    <x v="1617"/>
    <x v="18"/>
    <x v="1815"/>
    <x v="1816"/>
  </r>
  <r>
    <x v="1618"/>
    <x v="18"/>
    <x v="1142"/>
    <x v="1817"/>
  </r>
  <r>
    <x v="1518"/>
    <x v="18"/>
    <x v="1816"/>
    <x v="1818"/>
  </r>
  <r>
    <x v="1619"/>
    <x v="18"/>
    <x v="1817"/>
    <x v="1518"/>
  </r>
  <r>
    <x v="1620"/>
    <x v="18"/>
    <x v="1818"/>
    <x v="1819"/>
  </r>
  <r>
    <x v="1621"/>
    <x v="18"/>
    <x v="1819"/>
    <x v="1820"/>
  </r>
  <r>
    <x v="1622"/>
    <x v="18"/>
    <x v="1820"/>
    <x v="1821"/>
  </r>
  <r>
    <x v="1623"/>
    <x v="18"/>
    <x v="1821"/>
    <x v="1822"/>
  </r>
  <r>
    <x v="1624"/>
    <x v="18"/>
    <x v="1822"/>
    <x v="1823"/>
  </r>
  <r>
    <x v="759"/>
    <x v="18"/>
    <x v="1823"/>
    <x v="1824"/>
  </r>
  <r>
    <x v="1625"/>
    <x v="18"/>
    <x v="1824"/>
    <x v="1825"/>
  </r>
  <r>
    <x v="1626"/>
    <x v="18"/>
    <x v="1825"/>
    <x v="1826"/>
  </r>
  <r>
    <x v="1627"/>
    <x v="18"/>
    <x v="1826"/>
    <x v="1827"/>
  </r>
  <r>
    <x v="1628"/>
    <x v="18"/>
    <x v="1827"/>
    <x v="1828"/>
  </r>
  <r>
    <x v="1629"/>
    <x v="18"/>
    <x v="1828"/>
    <x v="1829"/>
  </r>
  <r>
    <x v="1630"/>
    <x v="18"/>
    <x v="1829"/>
    <x v="1830"/>
  </r>
  <r>
    <x v="1631"/>
    <x v="18"/>
    <x v="1830"/>
    <x v="1831"/>
  </r>
  <r>
    <x v="1632"/>
    <x v="18"/>
    <x v="1054"/>
    <x v="1832"/>
  </r>
  <r>
    <x v="1633"/>
    <x v="18"/>
    <x v="1831"/>
    <x v="1833"/>
  </r>
  <r>
    <x v="1634"/>
    <x v="18"/>
    <x v="1832"/>
    <x v="1834"/>
  </r>
  <r>
    <x v="1635"/>
    <x v="18"/>
    <x v="1742"/>
    <x v="1835"/>
  </r>
  <r>
    <x v="1636"/>
    <x v="18"/>
    <x v="1833"/>
    <x v="1836"/>
  </r>
  <r>
    <x v="1637"/>
    <x v="18"/>
    <x v="267"/>
    <x v="1837"/>
  </r>
  <r>
    <x v="1638"/>
    <x v="18"/>
    <x v="1834"/>
    <x v="582"/>
  </r>
  <r>
    <x v="1639"/>
    <x v="18"/>
    <x v="1835"/>
    <x v="1838"/>
  </r>
  <r>
    <x v="1640"/>
    <x v="18"/>
    <x v="1836"/>
    <x v="1839"/>
  </r>
  <r>
    <x v="1641"/>
    <x v="18"/>
    <x v="1837"/>
    <x v="1840"/>
  </r>
  <r>
    <x v="1642"/>
    <x v="18"/>
    <x v="1256"/>
    <x v="1841"/>
  </r>
  <r>
    <x v="1643"/>
    <x v="18"/>
    <x v="1838"/>
    <x v="1842"/>
  </r>
  <r>
    <x v="1644"/>
    <x v="18"/>
    <x v="1839"/>
    <x v="271"/>
  </r>
  <r>
    <x v="1645"/>
    <x v="18"/>
    <x v="1840"/>
    <x v="1843"/>
  </r>
  <r>
    <x v="1646"/>
    <x v="18"/>
    <x v="1841"/>
    <x v="1844"/>
  </r>
  <r>
    <x v="1647"/>
    <x v="18"/>
    <x v="1842"/>
    <x v="1845"/>
  </r>
  <r>
    <x v="1648"/>
    <x v="18"/>
    <x v="1843"/>
    <x v="1846"/>
  </r>
  <r>
    <x v="1649"/>
    <x v="18"/>
    <x v="1844"/>
    <x v="1847"/>
  </r>
  <r>
    <x v="1650"/>
    <x v="18"/>
    <x v="1845"/>
    <x v="1848"/>
  </r>
  <r>
    <x v="1651"/>
    <x v="18"/>
    <x v="1846"/>
    <x v="1849"/>
  </r>
  <r>
    <x v="1652"/>
    <x v="18"/>
    <x v="1847"/>
    <x v="1850"/>
  </r>
  <r>
    <x v="1653"/>
    <x v="18"/>
    <x v="1848"/>
    <x v="1851"/>
  </r>
  <r>
    <x v="1654"/>
    <x v="18"/>
    <x v="1849"/>
    <x v="1852"/>
  </r>
  <r>
    <x v="1655"/>
    <x v="18"/>
    <x v="1850"/>
    <x v="1853"/>
  </r>
  <r>
    <x v="1656"/>
    <x v="18"/>
    <x v="1851"/>
    <x v="1854"/>
  </r>
  <r>
    <x v="1657"/>
    <x v="18"/>
    <x v="1852"/>
    <x v="1855"/>
  </r>
  <r>
    <x v="1658"/>
    <x v="18"/>
    <x v="1853"/>
    <x v="1856"/>
  </r>
  <r>
    <x v="1659"/>
    <x v="18"/>
    <x v="1854"/>
    <x v="1857"/>
  </r>
  <r>
    <x v="1660"/>
    <x v="18"/>
    <x v="1855"/>
    <x v="1858"/>
  </r>
  <r>
    <x v="1661"/>
    <x v="18"/>
    <x v="1856"/>
    <x v="1859"/>
  </r>
  <r>
    <x v="1662"/>
    <x v="18"/>
    <x v="1857"/>
    <x v="1860"/>
  </r>
  <r>
    <x v="1663"/>
    <x v="18"/>
    <x v="1858"/>
    <x v="1861"/>
  </r>
  <r>
    <x v="1664"/>
    <x v="19"/>
    <x v="1859"/>
    <x v="1862"/>
  </r>
  <r>
    <x v="1665"/>
    <x v="19"/>
    <x v="1860"/>
    <x v="1863"/>
  </r>
  <r>
    <x v="1142"/>
    <x v="19"/>
    <x v="1861"/>
    <x v="1864"/>
  </r>
  <r>
    <x v="1666"/>
    <x v="19"/>
    <x v="1862"/>
    <x v="1865"/>
  </r>
  <r>
    <x v="1667"/>
    <x v="19"/>
    <x v="1863"/>
    <x v="1866"/>
  </r>
  <r>
    <x v="1121"/>
    <x v="19"/>
    <x v="1864"/>
    <x v="1867"/>
  </r>
  <r>
    <x v="1668"/>
    <x v="19"/>
    <x v="1865"/>
    <x v="1868"/>
  </r>
  <r>
    <x v="1669"/>
    <x v="19"/>
    <x v="1866"/>
    <x v="617"/>
  </r>
  <r>
    <x v="1670"/>
    <x v="19"/>
    <x v="1867"/>
    <x v="1869"/>
  </r>
  <r>
    <x v="1671"/>
    <x v="19"/>
    <x v="1868"/>
    <x v="1870"/>
  </r>
  <r>
    <x v="1672"/>
    <x v="19"/>
    <x v="1869"/>
    <x v="1871"/>
  </r>
  <r>
    <x v="713"/>
    <x v="19"/>
    <x v="1870"/>
    <x v="1872"/>
  </r>
  <r>
    <x v="1673"/>
    <x v="19"/>
    <x v="1871"/>
    <x v="1873"/>
  </r>
  <r>
    <x v="1674"/>
    <x v="19"/>
    <x v="1872"/>
    <x v="1874"/>
  </r>
  <r>
    <x v="1675"/>
    <x v="19"/>
    <x v="1873"/>
    <x v="1875"/>
  </r>
  <r>
    <x v="1676"/>
    <x v="19"/>
    <x v="1874"/>
    <x v="1876"/>
  </r>
  <r>
    <x v="1677"/>
    <x v="19"/>
    <x v="1875"/>
    <x v="1877"/>
  </r>
  <r>
    <x v="1181"/>
    <x v="19"/>
    <x v="1876"/>
    <x v="1878"/>
  </r>
  <r>
    <x v="1678"/>
    <x v="19"/>
    <x v="1877"/>
    <x v="1879"/>
  </r>
  <r>
    <x v="1679"/>
    <x v="19"/>
    <x v="1878"/>
    <x v="1880"/>
  </r>
  <r>
    <x v="1680"/>
    <x v="19"/>
    <x v="1879"/>
    <x v="1881"/>
  </r>
  <r>
    <x v="1681"/>
    <x v="19"/>
    <x v="1880"/>
    <x v="1882"/>
  </r>
  <r>
    <x v="1682"/>
    <x v="19"/>
    <x v="1881"/>
    <x v="1883"/>
  </r>
  <r>
    <x v="1683"/>
    <x v="19"/>
    <x v="1882"/>
    <x v="1884"/>
  </r>
  <r>
    <x v="246"/>
    <x v="19"/>
    <x v="1883"/>
    <x v="1885"/>
  </r>
  <r>
    <x v="666"/>
    <x v="19"/>
    <x v="1884"/>
    <x v="1886"/>
  </r>
  <r>
    <x v="1022"/>
    <x v="19"/>
    <x v="1885"/>
    <x v="1887"/>
  </r>
  <r>
    <x v="1684"/>
    <x v="19"/>
    <x v="1886"/>
    <x v="1888"/>
  </r>
  <r>
    <x v="1387"/>
    <x v="19"/>
    <x v="1305"/>
    <x v="1889"/>
  </r>
  <r>
    <x v="1685"/>
    <x v="19"/>
    <x v="1887"/>
    <x v="1890"/>
  </r>
  <r>
    <x v="1686"/>
    <x v="19"/>
    <x v="1888"/>
    <x v="1891"/>
  </r>
  <r>
    <x v="1687"/>
    <x v="19"/>
    <x v="1889"/>
    <x v="1892"/>
  </r>
  <r>
    <x v="1688"/>
    <x v="19"/>
    <x v="1890"/>
    <x v="1893"/>
  </r>
  <r>
    <x v="1689"/>
    <x v="19"/>
    <x v="1891"/>
    <x v="642"/>
  </r>
  <r>
    <x v="1690"/>
    <x v="19"/>
    <x v="1892"/>
    <x v="1894"/>
  </r>
  <r>
    <x v="1691"/>
    <x v="19"/>
    <x v="1893"/>
    <x v="1895"/>
  </r>
  <r>
    <x v="1554"/>
    <x v="19"/>
    <x v="1894"/>
    <x v="1896"/>
  </r>
  <r>
    <x v="1692"/>
    <x v="19"/>
    <x v="1895"/>
    <x v="1897"/>
  </r>
  <r>
    <x v="1693"/>
    <x v="19"/>
    <x v="1809"/>
    <x v="1898"/>
  </r>
  <r>
    <x v="1694"/>
    <x v="19"/>
    <x v="1896"/>
    <x v="1899"/>
  </r>
  <r>
    <x v="1695"/>
    <x v="19"/>
    <x v="1897"/>
    <x v="1900"/>
  </r>
  <r>
    <x v="1696"/>
    <x v="19"/>
    <x v="1898"/>
    <x v="1901"/>
  </r>
  <r>
    <x v="1697"/>
    <x v="19"/>
    <x v="1899"/>
    <x v="1902"/>
  </r>
  <r>
    <x v="777"/>
    <x v="19"/>
    <x v="1900"/>
    <x v="1903"/>
  </r>
  <r>
    <x v="1698"/>
    <x v="19"/>
    <x v="1901"/>
    <x v="1904"/>
  </r>
  <r>
    <x v="1699"/>
    <x v="19"/>
    <x v="1902"/>
    <x v="1905"/>
  </r>
  <r>
    <x v="1700"/>
    <x v="19"/>
    <x v="1903"/>
    <x v="1906"/>
  </r>
  <r>
    <x v="1701"/>
    <x v="19"/>
    <x v="1904"/>
    <x v="1907"/>
  </r>
  <r>
    <x v="1702"/>
    <x v="19"/>
    <x v="1905"/>
    <x v="1908"/>
  </r>
  <r>
    <x v="1703"/>
    <x v="19"/>
    <x v="1906"/>
    <x v="1909"/>
  </r>
  <r>
    <x v="54"/>
    <x v="19"/>
    <x v="1907"/>
    <x v="1910"/>
  </r>
  <r>
    <x v="899"/>
    <x v="19"/>
    <x v="1908"/>
    <x v="1911"/>
  </r>
  <r>
    <x v="1704"/>
    <x v="19"/>
    <x v="1909"/>
    <x v="1912"/>
  </r>
  <r>
    <x v="1705"/>
    <x v="19"/>
    <x v="1910"/>
    <x v="1913"/>
  </r>
  <r>
    <x v="1706"/>
    <x v="19"/>
    <x v="1911"/>
    <x v="1914"/>
  </r>
  <r>
    <x v="1707"/>
    <x v="19"/>
    <x v="1912"/>
    <x v="1915"/>
  </r>
  <r>
    <x v="1708"/>
    <x v="19"/>
    <x v="1913"/>
    <x v="1916"/>
  </r>
  <r>
    <x v="1709"/>
    <x v="19"/>
    <x v="1914"/>
    <x v="148"/>
  </r>
  <r>
    <x v="1710"/>
    <x v="19"/>
    <x v="1915"/>
    <x v="1917"/>
  </r>
  <r>
    <x v="1711"/>
    <x v="19"/>
    <x v="1916"/>
    <x v="1918"/>
  </r>
  <r>
    <x v="1712"/>
    <x v="19"/>
    <x v="1917"/>
    <x v="1919"/>
  </r>
  <r>
    <x v="1713"/>
    <x v="19"/>
    <x v="1918"/>
    <x v="1920"/>
  </r>
  <r>
    <x v="1714"/>
    <x v="19"/>
    <x v="1919"/>
    <x v="1921"/>
  </r>
  <r>
    <x v="1715"/>
    <x v="19"/>
    <x v="1920"/>
    <x v="1922"/>
  </r>
  <r>
    <x v="1716"/>
    <x v="19"/>
    <x v="1921"/>
    <x v="1923"/>
  </r>
  <r>
    <x v="1717"/>
    <x v="19"/>
    <x v="1922"/>
    <x v="1924"/>
  </r>
  <r>
    <x v="1718"/>
    <x v="19"/>
    <x v="1923"/>
    <x v="1925"/>
  </r>
  <r>
    <x v="1719"/>
    <x v="19"/>
    <x v="1924"/>
    <x v="1926"/>
  </r>
  <r>
    <x v="395"/>
    <x v="19"/>
    <x v="1925"/>
    <x v="1927"/>
  </r>
  <r>
    <x v="1720"/>
    <x v="19"/>
    <x v="1926"/>
    <x v="1928"/>
  </r>
  <r>
    <x v="1721"/>
    <x v="19"/>
    <x v="1343"/>
    <x v="1929"/>
  </r>
  <r>
    <x v="1722"/>
    <x v="19"/>
    <x v="1927"/>
    <x v="1930"/>
  </r>
  <r>
    <x v="1723"/>
    <x v="19"/>
    <x v="1928"/>
    <x v="1931"/>
  </r>
  <r>
    <x v="1724"/>
    <x v="19"/>
    <x v="1929"/>
    <x v="1932"/>
  </r>
  <r>
    <x v="1725"/>
    <x v="19"/>
    <x v="1930"/>
    <x v="1933"/>
  </r>
  <r>
    <x v="1726"/>
    <x v="19"/>
    <x v="1931"/>
    <x v="1934"/>
  </r>
  <r>
    <x v="1727"/>
    <x v="19"/>
    <x v="1932"/>
    <x v="1935"/>
  </r>
  <r>
    <x v="1728"/>
    <x v="19"/>
    <x v="1933"/>
    <x v="1936"/>
  </r>
  <r>
    <x v="1729"/>
    <x v="19"/>
    <x v="1934"/>
    <x v="1937"/>
  </r>
  <r>
    <x v="1730"/>
    <x v="19"/>
    <x v="1935"/>
    <x v="1938"/>
  </r>
  <r>
    <x v="1731"/>
    <x v="19"/>
    <x v="1936"/>
    <x v="1939"/>
  </r>
  <r>
    <x v="1732"/>
    <x v="19"/>
    <x v="1937"/>
    <x v="1940"/>
  </r>
  <r>
    <x v="752"/>
    <x v="19"/>
    <x v="1938"/>
    <x v="1941"/>
  </r>
  <r>
    <x v="1733"/>
    <x v="19"/>
    <x v="1939"/>
    <x v="1942"/>
  </r>
  <r>
    <x v="1734"/>
    <x v="19"/>
    <x v="1940"/>
    <x v="1943"/>
  </r>
  <r>
    <x v="1735"/>
    <x v="19"/>
    <x v="1941"/>
    <x v="1944"/>
  </r>
  <r>
    <x v="1736"/>
    <x v="19"/>
    <x v="1942"/>
    <x v="1945"/>
  </r>
  <r>
    <x v="1737"/>
    <x v="19"/>
    <x v="1943"/>
    <x v="1361"/>
  </r>
  <r>
    <x v="1738"/>
    <x v="19"/>
    <x v="1944"/>
    <x v="1946"/>
  </r>
  <r>
    <x v="1739"/>
    <x v="19"/>
    <x v="1945"/>
    <x v="1947"/>
  </r>
  <r>
    <x v="215"/>
    <x v="19"/>
    <x v="1946"/>
    <x v="1948"/>
  </r>
  <r>
    <x v="184"/>
    <x v="19"/>
    <x v="1947"/>
    <x v="1949"/>
  </r>
  <r>
    <x v="1740"/>
    <x v="19"/>
    <x v="1948"/>
    <x v="1950"/>
  </r>
  <r>
    <x v="714"/>
    <x v="19"/>
    <x v="1949"/>
    <x v="1951"/>
  </r>
  <r>
    <x v="1741"/>
    <x v="19"/>
    <x v="1950"/>
    <x v="1952"/>
  </r>
  <r>
    <x v="1742"/>
    <x v="19"/>
    <x v="1951"/>
    <x v="1953"/>
  </r>
  <r>
    <x v="1743"/>
    <x v="19"/>
    <x v="1952"/>
    <x v="1954"/>
  </r>
  <r>
    <x v="1744"/>
    <x v="19"/>
    <x v="1953"/>
    <x v="1955"/>
  </r>
  <r>
    <x v="1745"/>
    <x v="19"/>
    <x v="1954"/>
    <x v="1956"/>
  </r>
  <r>
    <x v="1746"/>
    <x v="19"/>
    <x v="1955"/>
    <x v="1957"/>
  </r>
  <r>
    <x v="1747"/>
    <x v="20"/>
    <x v="1956"/>
    <x v="1958"/>
  </r>
  <r>
    <x v="1748"/>
    <x v="20"/>
    <x v="1957"/>
    <x v="1959"/>
  </r>
  <r>
    <x v="1749"/>
    <x v="20"/>
    <x v="1958"/>
    <x v="1960"/>
  </r>
  <r>
    <x v="1750"/>
    <x v="20"/>
    <x v="1959"/>
    <x v="1961"/>
  </r>
  <r>
    <x v="1751"/>
    <x v="20"/>
    <x v="1960"/>
    <x v="1962"/>
  </r>
  <r>
    <x v="1359"/>
    <x v="20"/>
    <x v="1961"/>
    <x v="1963"/>
  </r>
  <r>
    <x v="1752"/>
    <x v="20"/>
    <x v="1962"/>
    <x v="1964"/>
  </r>
  <r>
    <x v="1290"/>
    <x v="20"/>
    <x v="1963"/>
    <x v="1965"/>
  </r>
  <r>
    <x v="1753"/>
    <x v="20"/>
    <x v="617"/>
    <x v="1966"/>
  </r>
  <r>
    <x v="1754"/>
    <x v="20"/>
    <x v="1964"/>
    <x v="1967"/>
  </r>
  <r>
    <x v="1755"/>
    <x v="20"/>
    <x v="1965"/>
    <x v="1968"/>
  </r>
  <r>
    <x v="1756"/>
    <x v="20"/>
    <x v="1966"/>
    <x v="1969"/>
  </r>
  <r>
    <x v="1757"/>
    <x v="20"/>
    <x v="1967"/>
    <x v="1970"/>
  </r>
  <r>
    <x v="1758"/>
    <x v="20"/>
    <x v="1968"/>
    <x v="1971"/>
  </r>
  <r>
    <x v="1759"/>
    <x v="20"/>
    <x v="1969"/>
    <x v="1204"/>
  </r>
  <r>
    <x v="1760"/>
    <x v="20"/>
    <x v="1970"/>
    <x v="1972"/>
  </r>
  <r>
    <x v="1761"/>
    <x v="20"/>
    <x v="1971"/>
    <x v="1973"/>
  </r>
  <r>
    <x v="1762"/>
    <x v="20"/>
    <x v="1972"/>
    <x v="1974"/>
  </r>
  <r>
    <x v="1359"/>
    <x v="20"/>
    <x v="1973"/>
    <x v="1975"/>
  </r>
  <r>
    <x v="748"/>
    <x v="20"/>
    <x v="1974"/>
    <x v="1976"/>
  </r>
  <r>
    <x v="1763"/>
    <x v="20"/>
    <x v="1975"/>
    <x v="1977"/>
  </r>
  <r>
    <x v="1764"/>
    <x v="20"/>
    <x v="1976"/>
    <x v="1978"/>
  </r>
  <r>
    <x v="1765"/>
    <x v="20"/>
    <x v="1977"/>
    <x v="1979"/>
  </r>
  <r>
    <x v="1766"/>
    <x v="20"/>
    <x v="1112"/>
    <x v="1980"/>
  </r>
  <r>
    <x v="577"/>
    <x v="20"/>
    <x v="1978"/>
    <x v="1981"/>
  </r>
  <r>
    <x v="1767"/>
    <x v="20"/>
    <x v="1979"/>
    <x v="1982"/>
  </r>
  <r>
    <x v="363"/>
    <x v="20"/>
    <x v="1980"/>
    <x v="1115"/>
  </r>
  <r>
    <x v="1768"/>
    <x v="20"/>
    <x v="1981"/>
    <x v="1983"/>
  </r>
  <r>
    <x v="1769"/>
    <x v="20"/>
    <x v="1982"/>
    <x v="1984"/>
  </r>
  <r>
    <x v="1770"/>
    <x v="20"/>
    <x v="1983"/>
    <x v="1985"/>
  </r>
  <r>
    <x v="1771"/>
    <x v="20"/>
    <x v="1984"/>
    <x v="1986"/>
  </r>
  <r>
    <x v="1772"/>
    <x v="20"/>
    <x v="1985"/>
    <x v="1987"/>
  </r>
  <r>
    <x v="1773"/>
    <x v="20"/>
    <x v="1986"/>
    <x v="1988"/>
  </r>
  <r>
    <x v="125"/>
    <x v="20"/>
    <x v="1987"/>
    <x v="1989"/>
  </r>
  <r>
    <x v="1774"/>
    <x v="20"/>
    <x v="1988"/>
    <x v="1990"/>
  </r>
  <r>
    <x v="1775"/>
    <x v="20"/>
    <x v="1989"/>
    <x v="1991"/>
  </r>
  <r>
    <x v="1776"/>
    <x v="20"/>
    <x v="1990"/>
    <x v="1316"/>
  </r>
  <r>
    <x v="1777"/>
    <x v="20"/>
    <x v="1991"/>
    <x v="1992"/>
  </r>
  <r>
    <x v="1778"/>
    <x v="20"/>
    <x v="1992"/>
    <x v="1993"/>
  </r>
  <r>
    <x v="1779"/>
    <x v="20"/>
    <x v="1993"/>
    <x v="1994"/>
  </r>
  <r>
    <x v="1780"/>
    <x v="20"/>
    <x v="1994"/>
    <x v="1995"/>
  </r>
  <r>
    <x v="1781"/>
    <x v="20"/>
    <x v="1995"/>
    <x v="1996"/>
  </r>
  <r>
    <x v="1782"/>
    <x v="20"/>
    <x v="1996"/>
    <x v="1997"/>
  </r>
  <r>
    <x v="1005"/>
    <x v="20"/>
    <x v="1997"/>
    <x v="1998"/>
  </r>
  <r>
    <x v="1783"/>
    <x v="20"/>
    <x v="1998"/>
    <x v="1999"/>
  </r>
  <r>
    <x v="387"/>
    <x v="20"/>
    <x v="1999"/>
    <x v="2000"/>
  </r>
  <r>
    <x v="863"/>
    <x v="20"/>
    <x v="2000"/>
    <x v="2001"/>
  </r>
  <r>
    <x v="1784"/>
    <x v="20"/>
    <x v="2001"/>
    <x v="2002"/>
  </r>
  <r>
    <x v="1785"/>
    <x v="20"/>
    <x v="2002"/>
    <x v="351"/>
  </r>
  <r>
    <x v="1786"/>
    <x v="20"/>
    <x v="2003"/>
    <x v="2003"/>
  </r>
  <r>
    <x v="1213"/>
    <x v="20"/>
    <x v="2004"/>
    <x v="2004"/>
  </r>
  <r>
    <x v="1787"/>
    <x v="20"/>
    <x v="2005"/>
    <x v="2005"/>
  </r>
  <r>
    <x v="1788"/>
    <x v="20"/>
    <x v="2006"/>
    <x v="2006"/>
  </r>
  <r>
    <x v="1789"/>
    <x v="20"/>
    <x v="2007"/>
    <x v="1043"/>
  </r>
  <r>
    <x v="792"/>
    <x v="20"/>
    <x v="2008"/>
    <x v="2007"/>
  </r>
  <r>
    <x v="863"/>
    <x v="20"/>
    <x v="2009"/>
    <x v="2008"/>
  </r>
  <r>
    <x v="1474"/>
    <x v="20"/>
    <x v="2010"/>
    <x v="2009"/>
  </r>
  <r>
    <x v="1790"/>
    <x v="20"/>
    <x v="2011"/>
    <x v="2010"/>
  </r>
  <r>
    <x v="1791"/>
    <x v="20"/>
    <x v="2012"/>
    <x v="2011"/>
  </r>
  <r>
    <x v="1792"/>
    <x v="20"/>
    <x v="2013"/>
    <x v="2012"/>
  </r>
  <r>
    <x v="1705"/>
    <x v="20"/>
    <x v="2014"/>
    <x v="2013"/>
  </r>
  <r>
    <x v="1793"/>
    <x v="20"/>
    <x v="2015"/>
    <x v="2014"/>
  </r>
  <r>
    <x v="1794"/>
    <x v="20"/>
    <x v="2016"/>
    <x v="1621"/>
  </r>
  <r>
    <x v="1795"/>
    <x v="20"/>
    <x v="2017"/>
    <x v="2015"/>
  </r>
  <r>
    <x v="1796"/>
    <x v="20"/>
    <x v="2018"/>
    <x v="2016"/>
  </r>
  <r>
    <x v="1797"/>
    <x v="20"/>
    <x v="2019"/>
    <x v="2017"/>
  </r>
  <r>
    <x v="1026"/>
    <x v="20"/>
    <x v="2020"/>
    <x v="2018"/>
  </r>
  <r>
    <x v="1798"/>
    <x v="20"/>
    <x v="2021"/>
    <x v="2019"/>
  </r>
  <r>
    <x v="813"/>
    <x v="20"/>
    <x v="2022"/>
    <x v="2020"/>
  </r>
  <r>
    <x v="1799"/>
    <x v="20"/>
    <x v="2023"/>
    <x v="2021"/>
  </r>
  <r>
    <x v="1800"/>
    <x v="20"/>
    <x v="2024"/>
    <x v="2022"/>
  </r>
  <r>
    <x v="1801"/>
    <x v="20"/>
    <x v="2025"/>
    <x v="2023"/>
  </r>
  <r>
    <x v="1802"/>
    <x v="20"/>
    <x v="2026"/>
    <x v="2024"/>
  </r>
  <r>
    <x v="1803"/>
    <x v="20"/>
    <x v="2027"/>
    <x v="2025"/>
  </r>
  <r>
    <x v="1804"/>
    <x v="20"/>
    <x v="2028"/>
    <x v="2026"/>
  </r>
  <r>
    <x v="1805"/>
    <x v="20"/>
    <x v="2029"/>
    <x v="2027"/>
  </r>
  <r>
    <x v="1806"/>
    <x v="20"/>
    <x v="2030"/>
    <x v="2028"/>
  </r>
  <r>
    <x v="1807"/>
    <x v="20"/>
    <x v="2031"/>
    <x v="2029"/>
  </r>
  <r>
    <x v="1808"/>
    <x v="20"/>
    <x v="2032"/>
    <x v="2030"/>
  </r>
  <r>
    <x v="1809"/>
    <x v="20"/>
    <x v="2033"/>
    <x v="2031"/>
  </r>
  <r>
    <x v="1810"/>
    <x v="20"/>
    <x v="2034"/>
    <x v="2032"/>
  </r>
  <r>
    <x v="28"/>
    <x v="20"/>
    <x v="2035"/>
    <x v="2033"/>
  </r>
  <r>
    <x v="1369"/>
    <x v="20"/>
    <x v="2036"/>
    <x v="2034"/>
  </r>
  <r>
    <x v="1811"/>
    <x v="20"/>
    <x v="2037"/>
    <x v="2035"/>
  </r>
  <r>
    <x v="1812"/>
    <x v="20"/>
    <x v="2038"/>
    <x v="2036"/>
  </r>
  <r>
    <x v="1813"/>
    <x v="20"/>
    <x v="2039"/>
    <x v="2037"/>
  </r>
  <r>
    <x v="1814"/>
    <x v="20"/>
    <x v="769"/>
    <x v="2038"/>
  </r>
  <r>
    <x v="561"/>
    <x v="20"/>
    <x v="2040"/>
    <x v="681"/>
  </r>
  <r>
    <x v="1815"/>
    <x v="20"/>
    <x v="2041"/>
    <x v="2039"/>
  </r>
  <r>
    <x v="1816"/>
    <x v="20"/>
    <x v="2042"/>
    <x v="2040"/>
  </r>
  <r>
    <x v="1817"/>
    <x v="20"/>
    <x v="2043"/>
    <x v="2041"/>
  </r>
  <r>
    <x v="1818"/>
    <x v="20"/>
    <x v="2044"/>
    <x v="2042"/>
  </r>
  <r>
    <x v="1256"/>
    <x v="20"/>
    <x v="2045"/>
    <x v="2043"/>
  </r>
  <r>
    <x v="1819"/>
    <x v="20"/>
    <x v="2046"/>
    <x v="2044"/>
  </r>
  <r>
    <x v="1820"/>
    <x v="20"/>
    <x v="2047"/>
    <x v="2045"/>
  </r>
  <r>
    <x v="1821"/>
    <x v="20"/>
    <x v="2048"/>
    <x v="2046"/>
  </r>
  <r>
    <x v="1450"/>
    <x v="20"/>
    <x v="2049"/>
    <x v="2047"/>
  </r>
  <r>
    <x v="1822"/>
    <x v="20"/>
    <x v="2050"/>
    <x v="2048"/>
  </r>
  <r>
    <x v="161"/>
    <x v="20"/>
    <x v="1652"/>
    <x v="282"/>
  </r>
  <r>
    <x v="1823"/>
    <x v="20"/>
    <x v="2051"/>
    <x v="2049"/>
  </r>
  <r>
    <x v="1824"/>
    <x v="20"/>
    <x v="2052"/>
    <x v="1660"/>
  </r>
  <r>
    <x v="1825"/>
    <x v="20"/>
    <x v="2053"/>
    <x v="2050"/>
  </r>
  <r>
    <x v="1826"/>
    <x v="20"/>
    <x v="2054"/>
    <x v="2051"/>
  </r>
  <r>
    <x v="1827"/>
    <x v="20"/>
    <x v="2055"/>
    <x v="2052"/>
  </r>
  <r>
    <x v="1455"/>
    <x v="20"/>
    <x v="2056"/>
    <x v="2053"/>
  </r>
  <r>
    <x v="1828"/>
    <x v="20"/>
    <x v="2057"/>
    <x v="2054"/>
  </r>
  <r>
    <x v="1829"/>
    <x v="20"/>
    <x v="2058"/>
    <x v="887"/>
  </r>
  <r>
    <x v="1830"/>
    <x v="20"/>
    <x v="2059"/>
    <x v="2055"/>
  </r>
  <r>
    <x v="1831"/>
    <x v="20"/>
    <x v="2060"/>
    <x v="2056"/>
  </r>
  <r>
    <x v="1832"/>
    <x v="20"/>
    <x v="2061"/>
    <x v="2057"/>
  </r>
  <r>
    <x v="1833"/>
    <x v="20"/>
    <x v="2062"/>
    <x v="2058"/>
  </r>
  <r>
    <x v="1741"/>
    <x v="20"/>
    <x v="2063"/>
    <x v="2059"/>
  </r>
  <r>
    <x v="1547"/>
    <x v="20"/>
    <x v="2064"/>
    <x v="20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n v="3539762"/>
    <x v="0"/>
    <d v="1899-12-30T08:04:54"/>
    <d v="1899-12-30T08:21:26"/>
    <x v="0"/>
  </r>
  <r>
    <n v="4546455"/>
    <x v="0"/>
    <d v="1899-12-30T08:10:08"/>
    <d v="1899-12-30T08:23:46"/>
    <x v="0"/>
  </r>
  <r>
    <n v="4546455"/>
    <x v="0"/>
    <d v="1899-12-30T08:10:13"/>
    <d v="1899-12-30T08:24:40"/>
    <x v="0"/>
  </r>
  <r>
    <n v="6900303"/>
    <x v="0"/>
    <d v="1899-12-30T08:14:49"/>
    <d v="1899-12-30T08:21:33"/>
    <x v="0"/>
  </r>
  <r>
    <n v="4250194"/>
    <x v="0"/>
    <d v="1899-12-30T08:15:21"/>
    <d v="1899-12-30T08:22:10"/>
    <x v="0"/>
  </r>
  <r>
    <n v="54586484"/>
    <x v="0"/>
    <d v="1899-12-30T08:18:16"/>
    <d v="1899-12-30T08:23:34"/>
    <x v="1"/>
  </r>
  <r>
    <n v="26204415"/>
    <x v="0"/>
    <d v="1899-12-30T08:22:17"/>
    <d v="1899-12-30T08:24:20"/>
    <x v="1"/>
  </r>
  <r>
    <n v="8596929"/>
    <x v="0"/>
    <d v="1899-12-30T08:28:39"/>
    <d v="1899-12-30T08:37:57"/>
    <x v="0"/>
  </r>
  <r>
    <n v="4546455"/>
    <x v="0"/>
    <d v="1899-12-30T08:34:25"/>
    <d v="1899-12-30T08:48:28"/>
    <x v="0"/>
  </r>
  <r>
    <n v="44937926"/>
    <x v="0"/>
    <d v="1899-12-30T08:40:58"/>
    <d v="1899-12-30T08:56:33"/>
    <x v="1"/>
  </r>
  <r>
    <n v="5816822"/>
    <x v="0"/>
    <d v="1899-12-30T08:48:31"/>
    <d v="1899-12-30T09:00:59"/>
    <x v="0"/>
  </r>
  <r>
    <n v="96191858"/>
    <x v="0"/>
    <d v="1899-12-30T08:50:48"/>
    <d v="1899-12-30T09:00:47"/>
    <x v="1"/>
  </r>
  <r>
    <n v="47261256"/>
    <x v="0"/>
    <d v="1899-12-30T08:53:03"/>
    <d v="1899-12-30T08:57:32"/>
    <x v="1"/>
  </r>
  <r>
    <n v="26204415"/>
    <x v="0"/>
    <d v="1899-12-30T09:00:14"/>
    <d v="1899-12-30T09:13:19"/>
    <x v="1"/>
  </r>
  <r>
    <n v="22747425"/>
    <x v="0"/>
    <d v="1899-12-30T09:03:10"/>
    <d v="1899-12-30T09:14:36"/>
    <x v="1"/>
  </r>
  <r>
    <n v="96191858"/>
    <x v="0"/>
    <d v="1899-12-30T09:07:01"/>
    <d v="1899-12-30T09:18:45"/>
    <x v="1"/>
  </r>
  <r>
    <n v="5816822"/>
    <x v="0"/>
    <d v="1899-12-30T09:08:59"/>
    <d v="1899-12-30T09:12:49"/>
    <x v="0"/>
  </r>
  <r>
    <n v="3352943"/>
    <x v="0"/>
    <d v="1899-12-30T09:17:18"/>
    <d v="1899-12-30T09:27:51"/>
    <x v="0"/>
  </r>
  <r>
    <n v="35634368"/>
    <x v="0"/>
    <d v="1899-12-30T09:24:13"/>
    <d v="1899-12-30T09:40:49"/>
    <x v="1"/>
  </r>
  <r>
    <n v="8313390"/>
    <x v="0"/>
    <d v="1899-12-30T09:29:50"/>
    <d v="1899-12-30T09:33:46"/>
    <x v="0"/>
  </r>
  <r>
    <n v="3954712"/>
    <x v="0"/>
    <d v="1899-12-30T09:34:13"/>
    <d v="1899-12-30T09:38:59"/>
    <x v="0"/>
  </r>
  <r>
    <n v="2109147679"/>
    <x v="0"/>
    <d v="1899-12-30T09:36:31"/>
    <d v="1899-12-30T09:52:48"/>
    <x v="2"/>
  </r>
  <r>
    <n v="1787732"/>
    <x v="0"/>
    <d v="1899-12-30T09:43:34"/>
    <d v="1899-12-30T09:51:06"/>
    <x v="0"/>
  </r>
  <r>
    <n v="7834807"/>
    <x v="0"/>
    <d v="1899-12-30T09:50:07"/>
    <d v="1899-12-30T09:50:55"/>
    <x v="0"/>
  </r>
  <r>
    <n v="33320202"/>
    <x v="0"/>
    <d v="1899-12-30T09:57:42"/>
    <d v="1899-12-30T10:13:45"/>
    <x v="1"/>
  </r>
  <r>
    <n v="1488369"/>
    <x v="0"/>
    <d v="1899-12-30T09:59:13"/>
    <d v="1899-12-30T10:01:18"/>
    <x v="0"/>
  </r>
  <r>
    <n v="2631285"/>
    <x v="0"/>
    <d v="1899-12-30T10:01:23"/>
    <d v="1899-12-30T10:10:12"/>
    <x v="0"/>
  </r>
  <r>
    <n v="7415603"/>
    <x v="0"/>
    <d v="1899-12-30T10:05:56"/>
    <d v="1899-12-30T10:22:19"/>
    <x v="0"/>
  </r>
  <r>
    <n v="96375379"/>
    <x v="0"/>
    <d v="1899-12-30T10:11:15"/>
    <d v="1899-12-30T10:14:19"/>
    <x v="1"/>
  </r>
  <r>
    <n v="6976431"/>
    <x v="0"/>
    <d v="1899-12-30T10:16:34"/>
    <d v="1899-12-30T10:29:10"/>
    <x v="0"/>
  </r>
  <r>
    <n v="4093292"/>
    <x v="0"/>
    <d v="1899-12-30T10:19:45"/>
    <d v="1899-12-30T10:26:19"/>
    <x v="0"/>
  </r>
  <r>
    <n v="6312575"/>
    <x v="0"/>
    <d v="1899-12-30T10:20:37"/>
    <d v="1899-12-30T10:29:59"/>
    <x v="0"/>
  </r>
  <r>
    <n v="38535407"/>
    <x v="0"/>
    <d v="1899-12-30T10:27:45"/>
    <d v="1899-12-30T10:39:37"/>
    <x v="1"/>
  </r>
  <r>
    <n v="38535407"/>
    <x v="0"/>
    <d v="1899-12-30T10:31:04"/>
    <d v="1899-12-30T10:32:21"/>
    <x v="1"/>
  </r>
  <r>
    <n v="9413315"/>
    <x v="0"/>
    <d v="1899-12-30T10:38:07"/>
    <d v="1899-12-30T10:52:20"/>
    <x v="0"/>
  </r>
  <r>
    <n v="8514016"/>
    <x v="0"/>
    <d v="1899-12-30T10:44:49"/>
    <d v="1899-12-30T10:47:59"/>
    <x v="0"/>
  </r>
  <r>
    <n v="40965486"/>
    <x v="0"/>
    <d v="1899-12-30T10:47:13"/>
    <d v="1899-12-30T11:02:34"/>
    <x v="1"/>
  </r>
  <r>
    <n v="4546455"/>
    <x v="0"/>
    <d v="1899-12-30T10:51:54"/>
    <d v="1899-12-30T10:56:56"/>
    <x v="0"/>
  </r>
  <r>
    <n v="1435049"/>
    <x v="0"/>
    <d v="1899-12-30T10:55:07"/>
    <d v="1899-12-30T10:56:10"/>
    <x v="0"/>
  </r>
  <r>
    <n v="85598139"/>
    <x v="0"/>
    <d v="1899-12-30T10:56:46"/>
    <d v="1899-12-30T11:06:56"/>
    <x v="1"/>
  </r>
  <r>
    <n v="1787732"/>
    <x v="0"/>
    <d v="1899-12-30T11:04:35"/>
    <d v="1899-12-30T11:10:16"/>
    <x v="0"/>
  </r>
  <r>
    <n v="1926053"/>
    <x v="0"/>
    <d v="1899-12-30T11:04:38"/>
    <d v="1899-12-30T11:13:26"/>
    <x v="0"/>
  </r>
  <r>
    <n v="82949156"/>
    <x v="0"/>
    <d v="1899-12-30T11:05:38"/>
    <d v="1899-12-30T11:08:01"/>
    <x v="1"/>
  </r>
  <r>
    <n v="73690742"/>
    <x v="0"/>
    <d v="1899-12-30T11:13:26"/>
    <d v="1899-12-30T11:26:35"/>
    <x v="1"/>
  </r>
  <r>
    <n v="5107477025"/>
    <x v="0"/>
    <d v="1899-12-30T11:18:36"/>
    <d v="1899-12-30T11:29:21"/>
    <x v="2"/>
  </r>
  <r>
    <n v="4787793"/>
    <x v="0"/>
    <d v="1899-12-30T11:25:13"/>
    <d v="1899-12-30T11:38:40"/>
    <x v="0"/>
  </r>
  <r>
    <n v="79381100"/>
    <x v="0"/>
    <d v="1899-12-30T11:32:20"/>
    <d v="1899-12-30T11:39:08"/>
    <x v="1"/>
  </r>
  <r>
    <n v="4146159"/>
    <x v="0"/>
    <d v="1899-12-30T11:32:59"/>
    <d v="1899-12-30T11:49:22"/>
    <x v="0"/>
  </r>
  <r>
    <n v="13484133"/>
    <x v="0"/>
    <d v="1899-12-30T11:34:52"/>
    <d v="1899-12-30T11:41:51"/>
    <x v="1"/>
  </r>
  <r>
    <n v="4657345"/>
    <x v="0"/>
    <d v="1899-12-30T11:38:15"/>
    <d v="1899-12-30T11:41:47"/>
    <x v="0"/>
  </r>
  <r>
    <n v="3697935"/>
    <x v="0"/>
    <d v="1899-12-30T11:46:23"/>
    <d v="1899-12-30T11:49:13"/>
    <x v="0"/>
  </r>
  <r>
    <n v="2668991"/>
    <x v="0"/>
    <d v="1899-12-30T11:49:42"/>
    <d v="1899-12-30T12:05:06"/>
    <x v="0"/>
  </r>
  <r>
    <n v="3520189"/>
    <x v="0"/>
    <d v="1899-12-30T11:58:01"/>
    <d v="1899-12-30T12:04:08"/>
    <x v="0"/>
  </r>
  <r>
    <n v="4546455"/>
    <x v="0"/>
    <d v="1899-12-30T12:01:17"/>
    <d v="1899-12-30T12:12:37"/>
    <x v="0"/>
  </r>
  <r>
    <n v="3897347"/>
    <x v="0"/>
    <d v="1899-12-30T12:07:55"/>
    <d v="1899-12-30T12:14:26"/>
    <x v="0"/>
  </r>
  <r>
    <n v="1867016"/>
    <x v="0"/>
    <d v="1899-12-30T12:13:07"/>
    <d v="1899-12-30T12:13:24"/>
    <x v="0"/>
  </r>
  <r>
    <n v="96949751"/>
    <x v="0"/>
    <d v="1899-12-30T12:18:11"/>
    <d v="1899-12-30T12:20:32"/>
    <x v="1"/>
  </r>
  <r>
    <n v="81613163"/>
    <x v="0"/>
    <d v="1899-12-30T12:25:20"/>
    <d v="1899-12-30T12:29:07"/>
    <x v="1"/>
  </r>
  <r>
    <n v="4250194"/>
    <x v="0"/>
    <d v="1899-12-30T12:31:56"/>
    <d v="1899-12-30T12:42:02"/>
    <x v="0"/>
  </r>
  <r>
    <n v="6050344"/>
    <x v="0"/>
    <d v="1899-12-30T12:35:12"/>
    <d v="1899-12-30T12:38:37"/>
    <x v="0"/>
  </r>
  <r>
    <n v="4546455"/>
    <x v="0"/>
    <d v="1899-12-30T12:37:15"/>
    <d v="1899-12-30T12:50:51"/>
    <x v="0"/>
  </r>
  <r>
    <n v="7727942"/>
    <x v="0"/>
    <d v="1899-12-30T12:43:24"/>
    <d v="1899-12-30T12:53:23"/>
    <x v="0"/>
  </r>
  <r>
    <n v="8249721"/>
    <x v="0"/>
    <d v="1899-12-30T12:50:12"/>
    <d v="1899-12-30T12:54:06"/>
    <x v="0"/>
  </r>
  <r>
    <n v="6894270"/>
    <x v="0"/>
    <d v="1899-12-30T12:50:14"/>
    <d v="1899-12-30T12:50:44"/>
    <x v="0"/>
  </r>
  <r>
    <n v="3095218"/>
    <x v="0"/>
    <d v="1899-12-30T12:51:39"/>
    <d v="1899-12-30T13:02:21"/>
    <x v="0"/>
  </r>
  <r>
    <n v="45081794"/>
    <x v="0"/>
    <d v="1899-12-30T12:57:50"/>
    <d v="1899-12-30T13:01:53"/>
    <x v="1"/>
  </r>
  <r>
    <n v="3533271"/>
    <x v="0"/>
    <d v="1899-12-30T13:01:38"/>
    <d v="1899-12-30T13:04:29"/>
    <x v="0"/>
  </r>
  <r>
    <n v="7415603"/>
    <x v="0"/>
    <d v="1899-12-30T13:09:49"/>
    <d v="1899-12-30T13:23:21"/>
    <x v="0"/>
  </r>
  <r>
    <n v="9088452"/>
    <x v="0"/>
    <d v="1899-12-30T13:16:05"/>
    <d v="1899-12-30T13:22:54"/>
    <x v="0"/>
  </r>
  <r>
    <n v="3379401"/>
    <x v="0"/>
    <d v="1899-12-30T13:20:18"/>
    <d v="1899-12-30T13:31:20"/>
    <x v="0"/>
  </r>
  <r>
    <n v="73350537"/>
    <x v="0"/>
    <d v="1899-12-30T13:22:24"/>
    <d v="1899-12-30T13:23:20"/>
    <x v="1"/>
  </r>
  <r>
    <n v="83707586"/>
    <x v="0"/>
    <d v="1899-12-30T13:23:34"/>
    <d v="1899-12-30T13:28:55"/>
    <x v="1"/>
  </r>
  <r>
    <n v="5107477025"/>
    <x v="0"/>
    <d v="1899-12-30T13:24:48"/>
    <d v="1899-12-30T13:37:08"/>
    <x v="2"/>
  </r>
  <r>
    <n v="1480206"/>
    <x v="0"/>
    <d v="1899-12-30T13:32:57"/>
    <d v="1899-12-30T13:33:00"/>
    <x v="0"/>
  </r>
  <r>
    <n v="3095218"/>
    <x v="0"/>
    <d v="1899-12-30T13:34:24"/>
    <d v="1899-12-30T13:34:26"/>
    <x v="0"/>
  </r>
  <r>
    <n v="2028923"/>
    <x v="0"/>
    <d v="1899-12-30T13:37:56"/>
    <d v="1899-12-30T13:42:09"/>
    <x v="0"/>
  </r>
  <r>
    <n v="81880891"/>
    <x v="0"/>
    <d v="1899-12-30T13:42:50"/>
    <d v="1899-12-30T13:48:41"/>
    <x v="1"/>
  </r>
  <r>
    <n v="4274149"/>
    <x v="0"/>
    <d v="1899-12-30T13:43:20"/>
    <d v="1899-12-30T13:56:09"/>
    <x v="0"/>
  </r>
  <r>
    <n v="3505978"/>
    <x v="0"/>
    <d v="1899-12-30T13:50:03"/>
    <d v="1899-12-30T13:55:06"/>
    <x v="0"/>
  </r>
  <r>
    <n v="8504601"/>
    <x v="0"/>
    <d v="1899-12-30T13:54:36"/>
    <d v="1899-12-30T13:56:01"/>
    <x v="0"/>
  </r>
  <r>
    <n v="8214927"/>
    <x v="0"/>
    <d v="1899-12-30T13:57:58"/>
    <d v="1899-12-30T14:11:08"/>
    <x v="0"/>
  </r>
  <r>
    <n v="5913547"/>
    <x v="0"/>
    <d v="1899-12-30T14:01:10"/>
    <d v="1899-12-30T14:04:04"/>
    <x v="0"/>
  </r>
  <r>
    <n v="3505978"/>
    <x v="0"/>
    <d v="1899-12-30T14:05:16"/>
    <d v="1899-12-30T14:10:28"/>
    <x v="0"/>
  </r>
  <r>
    <n v="14783929"/>
    <x v="0"/>
    <d v="1899-12-30T14:09:58"/>
    <d v="1899-12-30T14:17:02"/>
    <x v="1"/>
  </r>
  <r>
    <n v="2915745"/>
    <x v="0"/>
    <d v="1899-12-30T14:14:16"/>
    <d v="1899-12-30T14:28:13"/>
    <x v="0"/>
  </r>
  <r>
    <n v="1100142"/>
    <x v="0"/>
    <d v="1899-12-30T14:19:50"/>
    <d v="1899-12-30T14:24:29"/>
    <x v="0"/>
  </r>
  <r>
    <n v="7795911"/>
    <x v="0"/>
    <d v="1899-12-30T14:26:50"/>
    <d v="1899-12-30T14:42:08"/>
    <x v="0"/>
  </r>
  <r>
    <n v="1709455"/>
    <x v="0"/>
    <d v="1899-12-30T14:28:31"/>
    <d v="1899-12-30T14:35:01"/>
    <x v="0"/>
  </r>
  <r>
    <n v="54586484"/>
    <x v="0"/>
    <d v="1899-12-30T14:34:51"/>
    <d v="1899-12-30T14:40:08"/>
    <x v="1"/>
  </r>
  <r>
    <n v="6674505"/>
    <x v="0"/>
    <d v="1899-12-30T14:41:54"/>
    <d v="1899-12-30T14:56:39"/>
    <x v="0"/>
  </r>
  <r>
    <n v="6920814"/>
    <x v="0"/>
    <d v="1899-12-30T14:44:23"/>
    <d v="1899-12-30T14:44:45"/>
    <x v="0"/>
  </r>
  <r>
    <n v="6161675"/>
    <x v="0"/>
    <d v="1899-12-30T14:44:52"/>
    <d v="1899-12-30T14:58:47"/>
    <x v="0"/>
  </r>
  <r>
    <n v="8498076"/>
    <x v="0"/>
    <d v="1899-12-30T14:45:56"/>
    <d v="1899-12-30T14:56:01"/>
    <x v="0"/>
  </r>
  <r>
    <n v="4174785"/>
    <x v="0"/>
    <d v="1899-12-30T14:47:24"/>
    <d v="1899-12-30T15:02:55"/>
    <x v="0"/>
  </r>
  <r>
    <n v="3776937"/>
    <x v="0"/>
    <d v="1899-12-30T14:49:27"/>
    <d v="1899-12-30T14:57:43"/>
    <x v="0"/>
  </r>
  <r>
    <n v="2636055"/>
    <x v="0"/>
    <d v="1899-12-30T14:55:19"/>
    <d v="1899-12-30T14:55:46"/>
    <x v="0"/>
  </r>
  <r>
    <n v="4555937"/>
    <x v="0"/>
    <d v="1899-12-30T15:02:06"/>
    <d v="1899-12-30T15:18:37"/>
    <x v="0"/>
  </r>
  <r>
    <n v="80306197"/>
    <x v="1"/>
    <d v="1899-12-30T08:04:29"/>
    <d v="1899-12-30T08:07:56"/>
    <x v="1"/>
  </r>
  <r>
    <n v="99162491"/>
    <x v="1"/>
    <d v="1899-12-30T08:08:48"/>
    <d v="1899-12-30T08:25:14"/>
    <x v="1"/>
  </r>
  <r>
    <n v="2109147679"/>
    <x v="1"/>
    <d v="1899-12-30T08:16:53"/>
    <d v="1899-12-30T08:29:42"/>
    <x v="2"/>
  </r>
  <r>
    <n v="9422310"/>
    <x v="1"/>
    <d v="1899-12-30T08:25:02"/>
    <d v="1899-12-30T08:41:22"/>
    <x v="0"/>
  </r>
  <r>
    <n v="20679187"/>
    <x v="1"/>
    <d v="1899-12-30T08:29:22"/>
    <d v="1899-12-30T08:37:49"/>
    <x v="1"/>
  </r>
  <r>
    <n v="6087997"/>
    <x v="1"/>
    <d v="1899-12-30T08:33:25"/>
    <d v="1899-12-30T08:39:18"/>
    <x v="0"/>
  </r>
  <r>
    <n v="20679187"/>
    <x v="1"/>
    <d v="1899-12-30T08:36:15"/>
    <d v="1899-12-30T08:43:45"/>
    <x v="1"/>
  </r>
  <r>
    <n v="5253133"/>
    <x v="1"/>
    <d v="1899-12-30T08:38:12"/>
    <d v="1899-12-30T08:52:15"/>
    <x v="0"/>
  </r>
  <r>
    <n v="96949751"/>
    <x v="1"/>
    <d v="1899-12-30T08:45:06"/>
    <d v="1899-12-30T08:45:58"/>
    <x v="1"/>
  </r>
  <r>
    <n v="1508356"/>
    <x v="1"/>
    <d v="1899-12-30T08:53:00"/>
    <d v="1899-12-30T09:07:41"/>
    <x v="0"/>
  </r>
  <r>
    <n v="9171025"/>
    <x v="1"/>
    <d v="1899-12-30T08:57:01"/>
    <d v="1899-12-30T09:12:49"/>
    <x v="0"/>
  </r>
  <r>
    <n v="7191598"/>
    <x v="1"/>
    <d v="1899-12-30T09:00:51"/>
    <d v="1899-12-30T09:07:00"/>
    <x v="0"/>
  </r>
  <r>
    <n v="3505978"/>
    <x v="1"/>
    <d v="1899-12-30T09:03:53"/>
    <d v="1899-12-30T09:10:15"/>
    <x v="0"/>
  </r>
  <r>
    <n v="90533733"/>
    <x v="1"/>
    <d v="1899-12-30T09:08:32"/>
    <d v="1899-12-30T09:19:41"/>
    <x v="1"/>
  </r>
  <r>
    <n v="6859181"/>
    <x v="1"/>
    <d v="1899-12-30T09:09:55"/>
    <d v="1899-12-30T09:15:03"/>
    <x v="0"/>
  </r>
  <r>
    <n v="7207066"/>
    <x v="1"/>
    <d v="1899-12-30T09:16:16"/>
    <d v="1899-12-30T09:19:13"/>
    <x v="0"/>
  </r>
  <r>
    <n v="4230507"/>
    <x v="1"/>
    <d v="1899-12-30T09:18:12"/>
    <d v="1899-12-30T09:26:10"/>
    <x v="0"/>
  </r>
  <r>
    <n v="2915745"/>
    <x v="1"/>
    <d v="1899-12-30T09:24:38"/>
    <d v="1899-12-30T09:25:36"/>
    <x v="0"/>
  </r>
  <r>
    <n v="2235911"/>
    <x v="1"/>
    <d v="1899-12-30T09:31:03"/>
    <d v="1899-12-30T09:39:24"/>
    <x v="0"/>
  </r>
  <r>
    <n v="1611389"/>
    <x v="1"/>
    <d v="1899-12-30T09:34:16"/>
    <d v="1899-12-30T09:50:53"/>
    <x v="0"/>
  </r>
  <r>
    <n v="9052652"/>
    <x v="1"/>
    <d v="1899-12-30T09:35:37"/>
    <d v="1899-12-30T09:42:42"/>
    <x v="0"/>
  </r>
  <r>
    <n v="93611539"/>
    <x v="1"/>
    <d v="1899-12-30T09:37:55"/>
    <d v="1899-12-30T09:49:53"/>
    <x v="1"/>
  </r>
  <r>
    <n v="68966479"/>
    <x v="1"/>
    <d v="1899-12-30T09:43:06"/>
    <d v="1899-12-30T09:44:54"/>
    <x v="1"/>
  </r>
  <r>
    <n v="79381100"/>
    <x v="1"/>
    <d v="1899-12-30T09:44:51"/>
    <d v="1899-12-30T10:01:22"/>
    <x v="1"/>
  </r>
  <r>
    <n v="4697138"/>
    <x v="1"/>
    <d v="1899-12-30T09:46:37"/>
    <d v="1899-12-30T09:50:48"/>
    <x v="0"/>
  </r>
  <r>
    <n v="5786740"/>
    <x v="1"/>
    <d v="1899-12-30T09:47:28"/>
    <d v="1899-12-30T09:57:32"/>
    <x v="0"/>
  </r>
  <r>
    <n v="7727942"/>
    <x v="1"/>
    <d v="1899-12-30T09:51:48"/>
    <d v="1899-12-30T09:59:14"/>
    <x v="0"/>
  </r>
  <r>
    <n v="8384647"/>
    <x v="1"/>
    <d v="1899-12-30T09:51:53"/>
    <d v="1899-12-30T10:07:08"/>
    <x v="0"/>
  </r>
  <r>
    <n v="1858872516"/>
    <x v="1"/>
    <d v="1899-12-30T09:57:45"/>
    <d v="1899-12-30T10:00:02"/>
    <x v="2"/>
  </r>
  <r>
    <n v="4546455"/>
    <x v="1"/>
    <d v="1899-12-30T10:03:32"/>
    <d v="1899-12-30T10:05:15"/>
    <x v="0"/>
  </r>
  <r>
    <n v="2668991"/>
    <x v="1"/>
    <d v="1899-12-30T10:08:24"/>
    <d v="1899-12-30T10:16:49"/>
    <x v="0"/>
  </r>
  <r>
    <n v="5528648"/>
    <x v="1"/>
    <d v="1899-12-30T10:13:19"/>
    <d v="1899-12-30T10:26:12"/>
    <x v="0"/>
  </r>
  <r>
    <n v="2157195"/>
    <x v="1"/>
    <d v="1899-12-30T10:18:22"/>
    <d v="1899-12-30T10:26:17"/>
    <x v="0"/>
  </r>
  <r>
    <n v="7747085"/>
    <x v="1"/>
    <d v="1899-12-30T10:22:46"/>
    <d v="1899-12-30T10:28:02"/>
    <x v="0"/>
  </r>
  <r>
    <n v="6865106"/>
    <x v="1"/>
    <d v="1899-12-30T10:29:53"/>
    <d v="1899-12-30T10:45:49"/>
    <x v="0"/>
  </r>
  <r>
    <n v="8819206"/>
    <x v="1"/>
    <d v="1899-12-30T10:34:35"/>
    <d v="1899-12-30T10:46:44"/>
    <x v="0"/>
  </r>
  <r>
    <n v="3990337"/>
    <x v="1"/>
    <d v="1899-12-30T10:35:53"/>
    <d v="1899-12-30T10:43:46"/>
    <x v="0"/>
  </r>
  <r>
    <n v="4238684"/>
    <x v="1"/>
    <d v="1899-12-30T10:40:19"/>
    <d v="1899-12-30T10:53:09"/>
    <x v="0"/>
  </r>
  <r>
    <n v="86774913"/>
    <x v="1"/>
    <d v="1899-12-30T10:41:30"/>
    <d v="1899-12-30T10:54:02"/>
    <x v="1"/>
  </r>
  <r>
    <n v="93696449"/>
    <x v="1"/>
    <d v="1899-12-30T10:48:55"/>
    <d v="1899-12-30T10:56:22"/>
    <x v="1"/>
  </r>
  <r>
    <n v="1269611"/>
    <x v="1"/>
    <d v="1899-12-30T10:56:35"/>
    <d v="1899-12-30T11:02:33"/>
    <x v="0"/>
  </r>
  <r>
    <n v="4623731"/>
    <x v="1"/>
    <d v="1899-12-30T11:03:10"/>
    <d v="1899-12-30T11:18:42"/>
    <x v="0"/>
  </r>
  <r>
    <n v="4623731"/>
    <x v="1"/>
    <d v="1899-12-30T11:08:30"/>
    <d v="1899-12-30T11:14:32"/>
    <x v="0"/>
  </r>
  <r>
    <n v="3127402"/>
    <x v="1"/>
    <d v="1899-12-30T11:14:48"/>
    <d v="1899-12-30T11:27:34"/>
    <x v="0"/>
  </r>
  <r>
    <n v="1714791"/>
    <x v="1"/>
    <d v="1899-12-30T11:20:07"/>
    <d v="1899-12-30T11:20:57"/>
    <x v="0"/>
  </r>
  <r>
    <n v="7768277"/>
    <x v="1"/>
    <d v="1899-12-30T11:23:20"/>
    <d v="1899-12-30T11:31:16"/>
    <x v="0"/>
  </r>
  <r>
    <n v="4371394"/>
    <x v="1"/>
    <d v="1899-12-30T11:30:44"/>
    <d v="1899-12-30T11:34:36"/>
    <x v="0"/>
  </r>
  <r>
    <n v="9803545"/>
    <x v="1"/>
    <d v="1899-12-30T11:30:53"/>
    <d v="1899-12-30T11:47:24"/>
    <x v="0"/>
  </r>
  <r>
    <n v="4176704"/>
    <x v="1"/>
    <d v="1899-12-30T11:30:58"/>
    <d v="1899-12-30T11:44:52"/>
    <x v="0"/>
  </r>
  <r>
    <n v="90271112"/>
    <x v="1"/>
    <d v="1899-12-30T11:32:02"/>
    <d v="1899-12-30T11:41:14"/>
    <x v="1"/>
  </r>
  <r>
    <n v="8136309"/>
    <x v="1"/>
    <d v="1899-12-30T11:33:56"/>
    <d v="1899-12-30T11:47:16"/>
    <x v="0"/>
  </r>
  <r>
    <n v="3178616"/>
    <x v="1"/>
    <d v="1899-12-30T11:35:42"/>
    <d v="1899-12-30T11:47:36"/>
    <x v="0"/>
  </r>
  <r>
    <n v="27791497"/>
    <x v="1"/>
    <d v="1899-12-30T11:42:46"/>
    <d v="1899-12-30T11:55:26"/>
    <x v="1"/>
  </r>
  <r>
    <n v="4738129"/>
    <x v="1"/>
    <d v="1899-12-30T11:45:18"/>
    <d v="1899-12-30T12:00:40"/>
    <x v="0"/>
  </r>
  <r>
    <n v="54840810"/>
    <x v="1"/>
    <d v="1899-12-30T11:51:48"/>
    <d v="1899-12-30T12:03:20"/>
    <x v="1"/>
  </r>
  <r>
    <n v="8885606"/>
    <x v="1"/>
    <d v="1899-12-30T11:59:47"/>
    <d v="1899-12-30T12:13:50"/>
    <x v="0"/>
  </r>
  <r>
    <n v="6730442"/>
    <x v="1"/>
    <d v="1899-12-30T12:00:55"/>
    <d v="1899-12-30T12:12:37"/>
    <x v="0"/>
  </r>
  <r>
    <n v="3326913"/>
    <x v="1"/>
    <d v="1899-12-30T12:08:34"/>
    <d v="1899-12-30T12:22:11"/>
    <x v="0"/>
  </r>
  <r>
    <n v="9865716"/>
    <x v="1"/>
    <d v="1899-12-30T12:15:30"/>
    <d v="1899-12-30T12:27:13"/>
    <x v="0"/>
  </r>
  <r>
    <n v="73284745"/>
    <x v="1"/>
    <d v="1899-12-30T12:20:54"/>
    <d v="1899-12-30T12:26:45"/>
    <x v="1"/>
  </r>
  <r>
    <n v="1761255"/>
    <x v="1"/>
    <d v="1899-12-30T12:28:12"/>
    <d v="1899-12-30T12:32:38"/>
    <x v="0"/>
  </r>
  <r>
    <n v="48625903"/>
    <x v="1"/>
    <d v="1899-12-30T12:33:10"/>
    <d v="1899-12-30T12:34:25"/>
    <x v="1"/>
  </r>
  <r>
    <n v="2235911"/>
    <x v="1"/>
    <d v="1899-12-30T12:35:21"/>
    <d v="1899-12-30T12:51:04"/>
    <x v="0"/>
  </r>
  <r>
    <n v="18036364"/>
    <x v="1"/>
    <d v="1899-12-30T12:43:25"/>
    <d v="1899-12-30T12:47:10"/>
    <x v="1"/>
  </r>
  <r>
    <n v="38063903"/>
    <x v="1"/>
    <d v="1899-12-30T12:49:54"/>
    <d v="1899-12-30T12:56:32"/>
    <x v="1"/>
  </r>
  <r>
    <n v="4555937"/>
    <x v="1"/>
    <d v="1899-12-30T12:53:59"/>
    <d v="1899-12-30T13:08:46"/>
    <x v="0"/>
  </r>
  <r>
    <n v="9422310"/>
    <x v="1"/>
    <d v="1899-12-30T12:59:35"/>
    <d v="1899-12-30T13:12:58"/>
    <x v="0"/>
  </r>
  <r>
    <n v="16999529"/>
    <x v="1"/>
    <d v="1899-12-30T13:03:18"/>
    <d v="1899-12-30T13:04:06"/>
    <x v="1"/>
  </r>
  <r>
    <n v="8385222"/>
    <x v="1"/>
    <d v="1899-12-30T13:05:32"/>
    <d v="1899-12-30T13:08:23"/>
    <x v="0"/>
  </r>
  <r>
    <n v="8086847"/>
    <x v="1"/>
    <d v="1899-12-30T13:10:42"/>
    <d v="1899-12-30T13:15:34"/>
    <x v="0"/>
  </r>
  <r>
    <n v="5215912"/>
    <x v="1"/>
    <d v="1899-12-30T13:13:50"/>
    <d v="1899-12-30T13:18:16"/>
    <x v="0"/>
  </r>
  <r>
    <n v="1973826522"/>
    <x v="1"/>
    <d v="1899-12-30T13:19:44"/>
    <d v="1899-12-30T13:24:00"/>
    <x v="2"/>
  </r>
  <r>
    <n v="2255197"/>
    <x v="1"/>
    <d v="1899-12-30T13:25:02"/>
    <d v="1899-12-30T13:31:20"/>
    <x v="0"/>
  </r>
  <r>
    <n v="6719542"/>
    <x v="1"/>
    <d v="1899-12-30T13:31:58"/>
    <d v="1899-12-30T13:32:32"/>
    <x v="0"/>
  </r>
  <r>
    <n v="1837797"/>
    <x v="1"/>
    <d v="1899-12-30T13:39:10"/>
    <d v="1899-12-30T13:48:21"/>
    <x v="0"/>
  </r>
  <r>
    <n v="6772052"/>
    <x v="1"/>
    <d v="1899-12-30T13:43:45"/>
    <d v="1899-12-30T13:46:09"/>
    <x v="0"/>
  </r>
  <r>
    <n v="6495517"/>
    <x v="1"/>
    <d v="1899-12-30T13:45:48"/>
    <d v="1899-12-30T14:01:15"/>
    <x v="0"/>
  </r>
  <r>
    <n v="6275284312"/>
    <x v="1"/>
    <d v="1899-12-30T13:53:12"/>
    <d v="1899-12-30T13:59:28"/>
    <x v="2"/>
  </r>
  <r>
    <n v="5997385"/>
    <x v="1"/>
    <d v="1899-12-30T13:57:10"/>
    <d v="1899-12-30T13:57:27"/>
    <x v="0"/>
  </r>
  <r>
    <n v="54586484"/>
    <x v="1"/>
    <d v="1899-12-30T14:00:02"/>
    <d v="1899-12-30T14:01:09"/>
    <x v="1"/>
  </r>
  <r>
    <n v="8449157"/>
    <x v="1"/>
    <d v="1899-12-30T14:00:38"/>
    <d v="1899-12-30T14:12:17"/>
    <x v="0"/>
  </r>
  <r>
    <n v="1301099"/>
    <x v="1"/>
    <d v="1899-12-30T14:01:43"/>
    <d v="1899-12-30T14:07:37"/>
    <x v="0"/>
  </r>
  <r>
    <n v="1774304298"/>
    <x v="1"/>
    <d v="1899-12-30T14:01:43"/>
    <d v="1899-12-30T14:10:52"/>
    <x v="2"/>
  </r>
  <r>
    <n v="52165701"/>
    <x v="1"/>
    <d v="1899-12-30T14:09:52"/>
    <d v="1899-12-30T14:24:41"/>
    <x v="1"/>
  </r>
  <r>
    <n v="49158974"/>
    <x v="1"/>
    <d v="1899-12-30T14:15:44"/>
    <d v="1899-12-30T14:22:22"/>
    <x v="1"/>
  </r>
  <r>
    <n v="6231537"/>
    <x v="1"/>
    <d v="1899-12-30T14:20:39"/>
    <d v="1899-12-30T14:27:47"/>
    <x v="0"/>
  </r>
  <r>
    <n v="6965661375"/>
    <x v="1"/>
    <d v="1899-12-30T14:23:56"/>
    <d v="1899-12-30T14:30:22"/>
    <x v="2"/>
  </r>
  <r>
    <n v="4555937"/>
    <x v="1"/>
    <d v="1899-12-30T14:31:20"/>
    <d v="1899-12-30T14:31:20"/>
    <x v="0"/>
  </r>
  <r>
    <n v="8831940"/>
    <x v="1"/>
    <d v="1899-12-30T14:33:34"/>
    <d v="1899-12-30T14:40:19"/>
    <x v="0"/>
  </r>
  <r>
    <n v="7421868"/>
    <x v="1"/>
    <d v="1899-12-30T14:40:22"/>
    <d v="1899-12-30T14:47:34"/>
    <x v="0"/>
  </r>
  <r>
    <n v="5131341"/>
    <x v="1"/>
    <d v="1899-12-30T14:41:05"/>
    <d v="1899-12-30T14:51:19"/>
    <x v="0"/>
  </r>
  <r>
    <n v="3121850"/>
    <x v="1"/>
    <d v="1899-12-30T14:44:19"/>
    <d v="1899-12-30T14:55:12"/>
    <x v="0"/>
  </r>
  <r>
    <n v="6905863"/>
    <x v="1"/>
    <d v="1899-12-30T14:50:50"/>
    <d v="1899-12-30T14:57:04"/>
    <x v="0"/>
  </r>
  <r>
    <n v="2514802"/>
    <x v="1"/>
    <d v="1899-12-30T14:50:50"/>
    <d v="1899-12-30T15:02:17"/>
    <x v="0"/>
  </r>
  <r>
    <n v="93696449"/>
    <x v="1"/>
    <d v="1899-12-30T14:56:44"/>
    <d v="1899-12-30T15:08:01"/>
    <x v="1"/>
  </r>
  <r>
    <n v="3931464"/>
    <x v="1"/>
    <d v="1899-12-30T14:58:18"/>
    <d v="1899-12-30T15:10:23"/>
    <x v="0"/>
  </r>
  <r>
    <n v="1583683"/>
    <x v="1"/>
    <d v="1899-12-30T15:03:42"/>
    <d v="1899-12-30T15:10:18"/>
    <x v="0"/>
  </r>
  <r>
    <n v="52165701"/>
    <x v="2"/>
    <d v="1899-12-30T08:03:03"/>
    <d v="1899-12-30T08:14:41"/>
    <x v="1"/>
  </r>
  <r>
    <n v="1521041994"/>
    <x v="2"/>
    <d v="1899-12-30T08:11:02"/>
    <d v="1899-12-30T08:20:24"/>
    <x v="2"/>
  </r>
  <r>
    <n v="9187410"/>
    <x v="2"/>
    <d v="1899-12-30T08:19:08"/>
    <d v="1899-12-30T08:22:41"/>
    <x v="0"/>
  </r>
  <r>
    <n v="8228350"/>
    <x v="2"/>
    <d v="1899-12-30T08:19:13"/>
    <d v="1899-12-30T08:20:08"/>
    <x v="0"/>
  </r>
  <r>
    <n v="8313390"/>
    <x v="2"/>
    <d v="1899-12-30T08:22:37"/>
    <d v="1899-12-30T08:29:30"/>
    <x v="0"/>
  </r>
  <r>
    <n v="5508903"/>
    <x v="2"/>
    <d v="1899-12-30T08:22:47"/>
    <d v="1899-12-30T08:39:15"/>
    <x v="0"/>
  </r>
  <r>
    <n v="3102910"/>
    <x v="2"/>
    <d v="1899-12-30T08:26:10"/>
    <d v="1899-12-30T08:33:41"/>
    <x v="0"/>
  </r>
  <r>
    <n v="45948073"/>
    <x v="2"/>
    <d v="1899-12-30T08:32:16"/>
    <d v="1899-12-30T08:40:44"/>
    <x v="1"/>
  </r>
  <r>
    <n v="73690742"/>
    <x v="2"/>
    <d v="1899-12-30T08:35:57"/>
    <d v="1899-12-30T08:50:18"/>
    <x v="1"/>
  </r>
  <r>
    <n v="58037769"/>
    <x v="2"/>
    <d v="1899-12-30T08:42:10"/>
    <d v="1899-12-30T08:48:55"/>
    <x v="1"/>
  </r>
  <r>
    <n v="3434934"/>
    <x v="2"/>
    <d v="1899-12-30T08:49:21"/>
    <d v="1899-12-30T09:05:06"/>
    <x v="0"/>
  </r>
  <r>
    <n v="4963499"/>
    <x v="2"/>
    <d v="1899-12-30T08:52:55"/>
    <d v="1899-12-30T08:55:20"/>
    <x v="0"/>
  </r>
  <r>
    <n v="7904403"/>
    <x v="2"/>
    <d v="1899-12-30T08:58:00"/>
    <d v="1899-12-30T09:03:17"/>
    <x v="0"/>
  </r>
  <r>
    <n v="4389240"/>
    <x v="2"/>
    <d v="1899-12-30T09:03:03"/>
    <d v="1899-12-30T09:05:34"/>
    <x v="0"/>
  </r>
  <r>
    <n v="68647339"/>
    <x v="2"/>
    <d v="1899-12-30T09:09:48"/>
    <d v="1899-12-30T09:25:51"/>
    <x v="1"/>
  </r>
  <r>
    <n v="8461631"/>
    <x v="2"/>
    <d v="1899-12-30T09:12:02"/>
    <d v="1899-12-30T09:13:42"/>
    <x v="0"/>
  </r>
  <r>
    <n v="3087246"/>
    <x v="2"/>
    <d v="1899-12-30T09:16:19"/>
    <d v="1899-12-30T09:27:14"/>
    <x v="0"/>
  </r>
  <r>
    <n v="9321082"/>
    <x v="2"/>
    <d v="1899-12-30T09:21:16"/>
    <d v="1899-12-30T09:37:18"/>
    <x v="0"/>
  </r>
  <r>
    <n v="4941247888"/>
    <x v="2"/>
    <d v="1899-12-30T09:23:15"/>
    <d v="1899-12-30T09:34:08"/>
    <x v="2"/>
  </r>
  <r>
    <n v="13484133"/>
    <x v="2"/>
    <d v="1899-12-30T09:30:09"/>
    <d v="1899-12-30T09:33:25"/>
    <x v="1"/>
  </r>
  <r>
    <n v="9610703"/>
    <x v="2"/>
    <d v="1899-12-30T09:37:04"/>
    <d v="1899-12-30T09:47:02"/>
    <x v="0"/>
  </r>
  <r>
    <n v="7236035"/>
    <x v="2"/>
    <d v="1899-12-30T09:43:27"/>
    <d v="1899-12-30T09:53:08"/>
    <x v="0"/>
  </r>
  <r>
    <n v="7236035"/>
    <x v="2"/>
    <d v="1899-12-30T09:48:56"/>
    <d v="1899-12-30T10:03:45"/>
    <x v="0"/>
  </r>
  <r>
    <n v="2675422"/>
    <x v="2"/>
    <d v="1899-12-30T09:56:04"/>
    <d v="1899-12-30T10:05:53"/>
    <x v="0"/>
  </r>
  <r>
    <n v="99056276"/>
    <x v="2"/>
    <d v="1899-12-30T10:01:12"/>
    <d v="1899-12-30T10:17:38"/>
    <x v="1"/>
  </r>
  <r>
    <n v="1715377"/>
    <x v="2"/>
    <d v="1899-12-30T10:02:36"/>
    <d v="1899-12-30T10:16:48"/>
    <x v="0"/>
  </r>
  <r>
    <n v="6700458395"/>
    <x v="2"/>
    <d v="1899-12-30T10:06:57"/>
    <d v="1899-12-30T10:14:34"/>
    <x v="2"/>
  </r>
  <r>
    <n v="2211277198"/>
    <x v="2"/>
    <d v="1899-12-30T10:07:14"/>
    <d v="1899-12-30T10:09:30"/>
    <x v="2"/>
  </r>
  <r>
    <n v="9866373"/>
    <x v="2"/>
    <d v="1899-12-30T10:07:43"/>
    <d v="1899-12-30T10:17:50"/>
    <x v="0"/>
  </r>
  <r>
    <n v="4526057"/>
    <x v="2"/>
    <d v="1899-12-30T10:09:19"/>
    <d v="1899-12-30T10:12:07"/>
    <x v="0"/>
  </r>
  <r>
    <n v="70786056"/>
    <x v="2"/>
    <d v="1899-12-30T10:09:57"/>
    <d v="1899-12-30T10:12:31"/>
    <x v="1"/>
  </r>
  <r>
    <n v="9874705"/>
    <x v="2"/>
    <d v="1899-12-30T10:15:28"/>
    <d v="1899-12-30T10:25:05"/>
    <x v="0"/>
  </r>
  <r>
    <n v="2506618"/>
    <x v="2"/>
    <d v="1899-12-30T10:20:25"/>
    <d v="1899-12-30T10:29:50"/>
    <x v="0"/>
  </r>
  <r>
    <n v="6312575"/>
    <x v="2"/>
    <d v="1899-12-30T10:22:35"/>
    <d v="1899-12-30T10:36:58"/>
    <x v="0"/>
  </r>
  <r>
    <n v="9620895"/>
    <x v="2"/>
    <d v="1899-12-30T10:28:15"/>
    <d v="1899-12-30T10:43:53"/>
    <x v="0"/>
  </r>
  <r>
    <n v="8187780"/>
    <x v="2"/>
    <d v="1899-12-30T10:32:08"/>
    <d v="1899-12-30T10:45:08"/>
    <x v="0"/>
  </r>
  <r>
    <n v="4176999"/>
    <x v="2"/>
    <d v="1899-12-30T10:35:44"/>
    <d v="1899-12-30T10:51:12"/>
    <x v="0"/>
  </r>
  <r>
    <n v="9937257"/>
    <x v="2"/>
    <d v="1899-12-30T10:39:07"/>
    <d v="1899-12-30T10:43:39"/>
    <x v="0"/>
  </r>
  <r>
    <n v="4363716"/>
    <x v="2"/>
    <d v="1899-12-30T10:39:53"/>
    <d v="1899-12-30T10:49:32"/>
    <x v="0"/>
  </r>
  <r>
    <n v="96323047"/>
    <x v="2"/>
    <d v="1899-12-30T10:47:28"/>
    <d v="1899-12-30T10:52:55"/>
    <x v="1"/>
  </r>
  <r>
    <n v="2750193"/>
    <x v="2"/>
    <d v="1899-12-30T10:54:25"/>
    <d v="1899-12-30T10:56:06"/>
    <x v="0"/>
  </r>
  <r>
    <n v="7973319"/>
    <x v="2"/>
    <d v="1899-12-30T10:56:09"/>
    <d v="1899-12-30T11:03:42"/>
    <x v="0"/>
  </r>
  <r>
    <n v="1908394"/>
    <x v="2"/>
    <d v="1899-12-30T10:59:53"/>
    <d v="1899-12-30T11:14:11"/>
    <x v="0"/>
  </r>
  <r>
    <n v="19116274"/>
    <x v="2"/>
    <d v="1899-12-30T11:02:52"/>
    <d v="1899-12-30T11:13:53"/>
    <x v="1"/>
  </r>
  <r>
    <n v="1235622"/>
    <x v="2"/>
    <d v="1899-12-30T11:09:02"/>
    <d v="1899-12-30T11:18:04"/>
    <x v="0"/>
  </r>
  <r>
    <n v="1926053"/>
    <x v="2"/>
    <d v="1899-12-30T11:13:13"/>
    <d v="1899-12-30T11:15:04"/>
    <x v="0"/>
  </r>
  <r>
    <n v="1458287"/>
    <x v="2"/>
    <d v="1899-12-30T11:17:40"/>
    <d v="1899-12-30T11:25:13"/>
    <x v="0"/>
  </r>
  <r>
    <n v="3758539398"/>
    <x v="2"/>
    <d v="1899-12-30T11:21:04"/>
    <d v="1899-12-30T11:24:06"/>
    <x v="2"/>
  </r>
  <r>
    <n v="8471021"/>
    <x v="2"/>
    <d v="1899-12-30T11:23:01"/>
    <d v="1899-12-30T11:27:33"/>
    <x v="0"/>
  </r>
  <r>
    <n v="4039284"/>
    <x v="2"/>
    <d v="1899-12-30T11:26:39"/>
    <d v="1899-12-30T11:34:40"/>
    <x v="0"/>
  </r>
  <r>
    <n v="3177370"/>
    <x v="2"/>
    <d v="1899-12-30T11:30:48"/>
    <d v="1899-12-30T11:40:43"/>
    <x v="0"/>
  </r>
  <r>
    <n v="7236035"/>
    <x v="2"/>
    <d v="1899-12-30T11:33:21"/>
    <d v="1899-12-30T11:39:35"/>
    <x v="0"/>
  </r>
  <r>
    <n v="6689117"/>
    <x v="2"/>
    <d v="1899-12-30T11:39:11"/>
    <d v="1899-12-30T11:53:34"/>
    <x v="0"/>
  </r>
  <r>
    <n v="4824267"/>
    <x v="2"/>
    <d v="1899-12-30T11:41:33"/>
    <d v="1899-12-30T11:52:56"/>
    <x v="0"/>
  </r>
  <r>
    <n v="6978234"/>
    <x v="2"/>
    <d v="1899-12-30T11:43:47"/>
    <d v="1899-12-30T11:47:30"/>
    <x v="0"/>
  </r>
  <r>
    <n v="2158377"/>
    <x v="2"/>
    <d v="1899-12-30T11:47:45"/>
    <d v="1899-12-30T11:49:41"/>
    <x v="0"/>
  </r>
  <r>
    <n v="73970924"/>
    <x v="2"/>
    <d v="1899-12-30T11:50:27"/>
    <d v="1899-12-30T11:51:25"/>
    <x v="1"/>
  </r>
  <r>
    <n v="6927270"/>
    <x v="2"/>
    <d v="1899-12-30T11:53:50"/>
    <d v="1899-12-30T12:07:26"/>
    <x v="0"/>
  </r>
  <r>
    <n v="7318247385"/>
    <x v="2"/>
    <d v="1899-12-30T11:54:11"/>
    <d v="1899-12-30T11:58:22"/>
    <x v="2"/>
  </r>
  <r>
    <n v="1579531"/>
    <x v="2"/>
    <d v="1899-12-30T12:01:56"/>
    <d v="1899-12-30T12:12:35"/>
    <x v="0"/>
  </r>
  <r>
    <n v="9593481"/>
    <x v="2"/>
    <d v="1899-12-30T12:02:35"/>
    <d v="1899-12-30T12:03:35"/>
    <x v="0"/>
  </r>
  <r>
    <n v="6657074"/>
    <x v="2"/>
    <d v="1899-12-30T12:04:09"/>
    <d v="1899-12-30T12:17:59"/>
    <x v="0"/>
  </r>
  <r>
    <n v="1488369"/>
    <x v="2"/>
    <d v="1899-12-30T12:06:35"/>
    <d v="1899-12-30T12:22:05"/>
    <x v="0"/>
  </r>
  <r>
    <n v="1797960"/>
    <x v="2"/>
    <d v="1899-12-30T12:14:47"/>
    <d v="1899-12-30T12:22:26"/>
    <x v="0"/>
  </r>
  <r>
    <n v="65923776"/>
    <x v="2"/>
    <d v="1899-12-30T12:20:00"/>
    <d v="1899-12-30T12:24:06"/>
    <x v="1"/>
  </r>
  <r>
    <n v="3407358"/>
    <x v="2"/>
    <d v="1899-12-30T12:26:19"/>
    <d v="1899-12-30T12:28:36"/>
    <x v="0"/>
  </r>
  <r>
    <n v="1887758"/>
    <x v="2"/>
    <d v="1899-12-30T12:27:08"/>
    <d v="1899-12-30T12:37:59"/>
    <x v="0"/>
  </r>
  <r>
    <n v="9983997"/>
    <x v="2"/>
    <d v="1899-12-30T12:34:51"/>
    <d v="1899-12-30T12:49:43"/>
    <x v="0"/>
  </r>
  <r>
    <n v="3539762"/>
    <x v="2"/>
    <d v="1899-12-30T12:36:02"/>
    <d v="1899-12-30T12:38:07"/>
    <x v="0"/>
  </r>
  <r>
    <n v="58067439"/>
    <x v="2"/>
    <d v="1899-12-30T12:37:33"/>
    <d v="1899-12-30T12:38:20"/>
    <x v="1"/>
  </r>
  <r>
    <n v="6760428735"/>
    <x v="2"/>
    <d v="1899-12-30T12:40:29"/>
    <d v="1899-12-30T12:46:01"/>
    <x v="2"/>
  </r>
  <r>
    <n v="9803006"/>
    <x v="2"/>
    <d v="1899-12-30T12:46:34"/>
    <d v="1899-12-30T12:59:17"/>
    <x v="0"/>
  </r>
  <r>
    <n v="5312081"/>
    <x v="2"/>
    <d v="1899-12-30T12:48:34"/>
    <d v="1899-12-30T12:57:29"/>
    <x v="0"/>
  </r>
  <r>
    <n v="7114306"/>
    <x v="2"/>
    <d v="1899-12-30T12:51:57"/>
    <d v="1899-12-30T12:59:06"/>
    <x v="0"/>
  </r>
  <r>
    <n v="7594764"/>
    <x v="2"/>
    <d v="1899-12-30T12:55:27"/>
    <d v="1899-12-30T12:56:48"/>
    <x v="0"/>
  </r>
  <r>
    <n v="3004571"/>
    <x v="2"/>
    <d v="1899-12-30T13:00:24"/>
    <d v="1899-12-30T13:07:12"/>
    <x v="0"/>
  </r>
  <r>
    <n v="6689117"/>
    <x v="2"/>
    <d v="1899-12-30T13:06:23"/>
    <d v="1899-12-30T13:18:16"/>
    <x v="0"/>
  </r>
  <r>
    <n v="1081610"/>
    <x v="2"/>
    <d v="1899-12-30T13:09:15"/>
    <d v="1899-12-30T13:20:11"/>
    <x v="0"/>
  </r>
  <r>
    <n v="20220216"/>
    <x v="2"/>
    <d v="1899-12-30T13:09:57"/>
    <d v="1899-12-30T13:24:40"/>
    <x v="1"/>
  </r>
  <r>
    <n v="79890857"/>
    <x v="2"/>
    <d v="1899-12-30T13:09:59"/>
    <d v="1899-12-30T13:26:16"/>
    <x v="1"/>
  </r>
  <r>
    <n v="4600571814"/>
    <x v="2"/>
    <d v="1899-12-30T13:14:24"/>
    <d v="1899-12-30T13:24:28"/>
    <x v="2"/>
  </r>
  <r>
    <n v="1579531"/>
    <x v="2"/>
    <d v="1899-12-30T13:15:50"/>
    <d v="1899-12-30T13:32:14"/>
    <x v="0"/>
  </r>
  <r>
    <n v="7110850"/>
    <x v="2"/>
    <d v="1899-12-30T13:15:53"/>
    <d v="1899-12-30T13:31:31"/>
    <x v="0"/>
  </r>
  <r>
    <n v="18036364"/>
    <x v="2"/>
    <d v="1899-12-30T13:24:12"/>
    <d v="1899-12-30T13:28:48"/>
    <x v="1"/>
  </r>
  <r>
    <n v="6712006"/>
    <x v="2"/>
    <d v="1899-12-30T13:27:56"/>
    <d v="1899-12-30T13:36:43"/>
    <x v="0"/>
  </r>
  <r>
    <n v="5646830"/>
    <x v="2"/>
    <d v="1899-12-30T13:31:36"/>
    <d v="1899-12-30T13:47:34"/>
    <x v="0"/>
  </r>
  <r>
    <n v="38535407"/>
    <x v="2"/>
    <d v="1899-12-30T13:34:35"/>
    <d v="1899-12-30T13:40:32"/>
    <x v="1"/>
  </r>
  <r>
    <n v="66871690"/>
    <x v="2"/>
    <d v="1899-12-30T13:36:32"/>
    <d v="1899-12-30T13:50:22"/>
    <x v="1"/>
  </r>
  <r>
    <n v="7085993"/>
    <x v="2"/>
    <d v="1899-12-30T13:43:34"/>
    <d v="1899-12-30T13:48:06"/>
    <x v="0"/>
  </r>
  <r>
    <n v="2890720"/>
    <x v="2"/>
    <d v="1899-12-30T13:49:17"/>
    <d v="1899-12-30T13:50:08"/>
    <x v="0"/>
  </r>
  <r>
    <n v="8375968"/>
    <x v="2"/>
    <d v="1899-12-30T13:53:15"/>
    <d v="1899-12-30T13:54:33"/>
    <x v="0"/>
  </r>
  <r>
    <n v="1119740"/>
    <x v="2"/>
    <d v="1899-12-30T13:53:25"/>
    <d v="1899-12-30T13:56:52"/>
    <x v="0"/>
  </r>
  <r>
    <n v="3796958"/>
    <x v="2"/>
    <d v="1899-12-30T13:53:47"/>
    <d v="1899-12-30T14:08:45"/>
    <x v="0"/>
  </r>
  <r>
    <n v="8010775"/>
    <x v="2"/>
    <d v="1899-12-30T13:59:10"/>
    <d v="1899-12-30T14:02:46"/>
    <x v="0"/>
  </r>
  <r>
    <n v="46023878"/>
    <x v="2"/>
    <d v="1899-12-30T14:07:09"/>
    <d v="1899-12-30T14:18:50"/>
    <x v="1"/>
  </r>
  <r>
    <n v="3379007610"/>
    <x v="2"/>
    <d v="1899-12-30T14:13:39"/>
    <d v="1899-12-30T14:22:09"/>
    <x v="2"/>
  </r>
  <r>
    <n v="2890519255"/>
    <x v="2"/>
    <d v="1899-12-30T14:17:38"/>
    <d v="1899-12-30T14:23:00"/>
    <x v="2"/>
  </r>
  <r>
    <n v="27858818"/>
    <x v="2"/>
    <d v="1899-12-30T14:19:57"/>
    <d v="1899-12-30T14:34:15"/>
    <x v="1"/>
  </r>
  <r>
    <n v="5076649"/>
    <x v="2"/>
    <d v="1899-12-30T14:21:10"/>
    <d v="1899-12-30T14:27:13"/>
    <x v="0"/>
  </r>
  <r>
    <n v="70367818"/>
    <x v="2"/>
    <d v="1899-12-30T14:21:27"/>
    <d v="1899-12-30T14:25:07"/>
    <x v="1"/>
  </r>
  <r>
    <n v="9788998"/>
    <x v="2"/>
    <d v="1899-12-30T14:25:01"/>
    <d v="1899-12-30T14:34:54"/>
    <x v="0"/>
  </r>
  <r>
    <n v="1951101"/>
    <x v="2"/>
    <d v="1899-12-30T14:29:28"/>
    <d v="1899-12-30T14:44:09"/>
    <x v="0"/>
  </r>
  <r>
    <n v="4546455"/>
    <x v="2"/>
    <d v="1899-12-30T14:29:52"/>
    <d v="1899-12-30T14:41:01"/>
    <x v="0"/>
  </r>
  <r>
    <n v="12687991"/>
    <x v="2"/>
    <d v="1899-12-30T14:33:31"/>
    <d v="1899-12-30T14:36:31"/>
    <x v="1"/>
  </r>
  <r>
    <n v="4328583"/>
    <x v="2"/>
    <d v="1899-12-30T14:37:21"/>
    <d v="1899-12-30T14:40:14"/>
    <x v="0"/>
  </r>
  <r>
    <n v="2184116"/>
    <x v="2"/>
    <d v="1899-12-30T14:42:01"/>
    <d v="1899-12-30T14:52:47"/>
    <x v="0"/>
  </r>
  <r>
    <n v="24724570"/>
    <x v="2"/>
    <d v="1899-12-30T14:44:36"/>
    <d v="1899-12-30T14:50:33"/>
    <x v="1"/>
  </r>
  <r>
    <n v="4843076"/>
    <x v="2"/>
    <d v="1899-12-30T14:52:11"/>
    <d v="1899-12-30T14:56:17"/>
    <x v="0"/>
  </r>
  <r>
    <n v="7795911"/>
    <x v="2"/>
    <d v="1899-12-30T14:53:29"/>
    <d v="1899-12-30T15:03:06"/>
    <x v="0"/>
  </r>
  <r>
    <n v="42722517"/>
    <x v="2"/>
    <d v="1899-12-30T14:54:10"/>
    <d v="1899-12-30T15:02:42"/>
    <x v="1"/>
  </r>
  <r>
    <n v="9697189"/>
    <x v="2"/>
    <d v="1899-12-30T14:56:25"/>
    <d v="1899-12-30T14:57:43"/>
    <x v="0"/>
  </r>
  <r>
    <n v="4471203"/>
    <x v="2"/>
    <d v="1899-12-30T14:58:37"/>
    <d v="1899-12-30T15:06:17"/>
    <x v="0"/>
  </r>
  <r>
    <n v="1439114"/>
    <x v="2"/>
    <d v="1899-12-30T15:01:17"/>
    <d v="1899-12-30T15:03:57"/>
    <x v="0"/>
  </r>
  <r>
    <n v="5822881"/>
    <x v="3"/>
    <d v="1899-12-30T08:03:12"/>
    <d v="1899-12-30T08:11:35"/>
    <x v="0"/>
  </r>
  <r>
    <n v="6027120"/>
    <x v="3"/>
    <d v="1899-12-30T08:06:56"/>
    <d v="1899-12-30T08:12:57"/>
    <x v="0"/>
  </r>
  <r>
    <n v="2790475"/>
    <x v="3"/>
    <d v="1899-12-30T08:14:38"/>
    <d v="1899-12-30T08:23:30"/>
    <x v="0"/>
  </r>
  <r>
    <n v="30893038"/>
    <x v="3"/>
    <d v="1899-12-30T08:19:48"/>
    <d v="1899-12-30T08:22:44"/>
    <x v="1"/>
  </r>
  <r>
    <n v="5076649"/>
    <x v="3"/>
    <d v="1899-12-30T08:26:21"/>
    <d v="1899-12-30T08:33:39"/>
    <x v="0"/>
  </r>
  <r>
    <n v="5013602"/>
    <x v="3"/>
    <d v="1899-12-30T08:31:39"/>
    <d v="1899-12-30T08:42:51"/>
    <x v="0"/>
  </r>
  <r>
    <n v="5696056"/>
    <x v="3"/>
    <d v="1899-12-30T08:39:48"/>
    <d v="1899-12-30T08:46:06"/>
    <x v="0"/>
  </r>
  <r>
    <n v="11274735"/>
    <x v="3"/>
    <d v="1899-12-30T08:47:18"/>
    <d v="1899-12-30T08:53:21"/>
    <x v="1"/>
  </r>
  <r>
    <n v="1158631"/>
    <x v="3"/>
    <d v="1899-12-30T08:47:40"/>
    <d v="1899-12-30T09:02:07"/>
    <x v="0"/>
  </r>
  <r>
    <n v="6009110"/>
    <x v="3"/>
    <d v="1899-12-30T08:54:08"/>
    <d v="1899-12-30T08:55:35"/>
    <x v="0"/>
  </r>
  <r>
    <n v="6644360383"/>
    <x v="3"/>
    <d v="1899-12-30T08:57:36"/>
    <d v="1899-12-30T09:06:45"/>
    <x v="2"/>
  </r>
  <r>
    <n v="6045882"/>
    <x v="3"/>
    <d v="1899-12-30T09:04:19"/>
    <d v="1899-12-30T09:12:38"/>
    <x v="0"/>
  </r>
  <r>
    <n v="4113351"/>
    <x v="3"/>
    <d v="1899-12-30T09:05:57"/>
    <d v="1899-12-30T09:07:13"/>
    <x v="0"/>
  </r>
  <r>
    <n v="9777118"/>
    <x v="3"/>
    <d v="1899-12-30T09:09:27"/>
    <d v="1899-12-30T09:18:28"/>
    <x v="0"/>
  </r>
  <r>
    <n v="1659814"/>
    <x v="3"/>
    <d v="1899-12-30T09:13:12"/>
    <d v="1899-12-30T09:29:35"/>
    <x v="0"/>
  </r>
  <r>
    <n v="26204415"/>
    <x v="3"/>
    <d v="1899-12-30T09:18:49"/>
    <d v="1899-12-30T09:23:41"/>
    <x v="1"/>
  </r>
  <r>
    <n v="8471544"/>
    <x v="3"/>
    <d v="1899-12-30T09:21:02"/>
    <d v="1899-12-30T09:28:47"/>
    <x v="0"/>
  </r>
  <r>
    <n v="3379401"/>
    <x v="3"/>
    <d v="1899-12-30T09:28:19"/>
    <d v="1899-12-30T09:43:13"/>
    <x v="0"/>
  </r>
  <r>
    <n v="5912377607"/>
    <x v="3"/>
    <d v="1899-12-30T09:30:26"/>
    <d v="1899-12-30T09:34:06"/>
    <x v="2"/>
  </r>
  <r>
    <n v="77705897"/>
    <x v="3"/>
    <d v="1899-12-30T09:35:22"/>
    <d v="1899-12-30T09:36:22"/>
    <x v="1"/>
  </r>
  <r>
    <n v="5894865"/>
    <x v="3"/>
    <d v="1899-12-30T09:39:41"/>
    <d v="1899-12-30T09:43:59"/>
    <x v="0"/>
  </r>
  <r>
    <n v="7449832"/>
    <x v="3"/>
    <d v="1899-12-30T09:44:03"/>
    <d v="1899-12-30T09:56:32"/>
    <x v="0"/>
  </r>
  <r>
    <n v="49390412"/>
    <x v="3"/>
    <d v="1899-12-30T09:45:18"/>
    <d v="1899-12-30T09:59:01"/>
    <x v="1"/>
  </r>
  <r>
    <n v="6156594"/>
    <x v="3"/>
    <d v="1899-12-30T09:52:27"/>
    <d v="1899-12-30T10:07:14"/>
    <x v="0"/>
  </r>
  <r>
    <n v="5006675"/>
    <x v="3"/>
    <d v="1899-12-30T09:54:43"/>
    <d v="1899-12-30T10:04:08"/>
    <x v="0"/>
  </r>
  <r>
    <n v="2096180"/>
    <x v="3"/>
    <d v="1899-12-30T09:55:28"/>
    <d v="1899-12-30T10:00:03"/>
    <x v="0"/>
  </r>
  <r>
    <n v="8214927"/>
    <x v="3"/>
    <d v="1899-12-30T09:59:36"/>
    <d v="1899-12-30T10:06:29"/>
    <x v="0"/>
  </r>
  <r>
    <n v="5816822"/>
    <x v="3"/>
    <d v="1899-12-30T10:00:15"/>
    <d v="1899-12-30T10:09:15"/>
    <x v="0"/>
  </r>
  <r>
    <n v="9683894"/>
    <x v="3"/>
    <d v="1899-12-30T10:05:28"/>
    <d v="1899-12-30T10:06:03"/>
    <x v="0"/>
  </r>
  <r>
    <n v="2808052"/>
    <x v="3"/>
    <d v="1899-12-30T10:06:53"/>
    <d v="1899-12-30T10:20:21"/>
    <x v="0"/>
  </r>
  <r>
    <n v="18084593"/>
    <x v="3"/>
    <d v="1899-12-30T10:11:45"/>
    <d v="1899-12-30T10:23:25"/>
    <x v="1"/>
  </r>
  <r>
    <n v="1390402"/>
    <x v="3"/>
    <d v="1899-12-30T10:17:29"/>
    <d v="1899-12-30T10:34:06"/>
    <x v="0"/>
  </r>
  <r>
    <n v="44200961"/>
    <x v="3"/>
    <d v="1899-12-30T10:18:03"/>
    <d v="1899-12-30T10:26:52"/>
    <x v="1"/>
  </r>
  <r>
    <n v="5859235"/>
    <x v="3"/>
    <d v="1899-12-30T10:19:44"/>
    <d v="1899-12-30T10:25:38"/>
    <x v="0"/>
  </r>
  <r>
    <n v="51855396"/>
    <x v="3"/>
    <d v="1899-12-30T10:23:02"/>
    <d v="1899-12-30T10:38:51"/>
    <x v="1"/>
  </r>
  <r>
    <n v="8768896"/>
    <x v="3"/>
    <d v="1899-12-30T10:27:42"/>
    <d v="1899-12-30T10:35:26"/>
    <x v="0"/>
  </r>
  <r>
    <n v="9088045"/>
    <x v="3"/>
    <d v="1899-12-30T10:34:31"/>
    <d v="1899-12-30T10:37:43"/>
    <x v="0"/>
  </r>
  <r>
    <n v="9872216"/>
    <x v="3"/>
    <d v="1899-12-30T10:36:29"/>
    <d v="1899-12-30T10:46:22"/>
    <x v="0"/>
  </r>
  <r>
    <n v="8369815"/>
    <x v="3"/>
    <d v="1899-12-30T10:38:39"/>
    <d v="1899-12-30T10:41:13"/>
    <x v="0"/>
  </r>
  <r>
    <n v="3370151"/>
    <x v="3"/>
    <d v="1899-12-30T10:40:07"/>
    <d v="1899-12-30T10:46:54"/>
    <x v="0"/>
  </r>
  <r>
    <n v="1488369"/>
    <x v="3"/>
    <d v="1899-12-30T10:46:09"/>
    <d v="1899-12-30T10:57:02"/>
    <x v="0"/>
  </r>
  <r>
    <n v="4132754"/>
    <x v="3"/>
    <d v="1899-12-30T10:52:03"/>
    <d v="1899-12-30T10:53:24"/>
    <x v="0"/>
  </r>
  <r>
    <n v="66638685"/>
    <x v="3"/>
    <d v="1899-12-30T10:53:47"/>
    <d v="1899-12-30T11:08:15"/>
    <x v="1"/>
  </r>
  <r>
    <n v="6818507"/>
    <x v="3"/>
    <d v="1899-12-30T11:00:08"/>
    <d v="1899-12-30T11:07:53"/>
    <x v="0"/>
  </r>
  <r>
    <n v="93611539"/>
    <x v="3"/>
    <d v="1899-12-30T11:00:17"/>
    <d v="1899-12-30T11:12:07"/>
    <x v="1"/>
  </r>
  <r>
    <n v="2890519255"/>
    <x v="3"/>
    <d v="1899-12-30T11:04:24"/>
    <d v="1899-12-30T11:14:27"/>
    <x v="2"/>
  </r>
  <r>
    <n v="66336445"/>
    <x v="3"/>
    <d v="1899-12-30T11:07:03"/>
    <d v="1899-12-30T11:08:27"/>
    <x v="1"/>
  </r>
  <r>
    <n v="9356324"/>
    <x v="3"/>
    <d v="1899-12-30T11:07:17"/>
    <d v="1899-12-30T11:22:56"/>
    <x v="0"/>
  </r>
  <r>
    <n v="5111892302"/>
    <x v="3"/>
    <d v="1899-12-30T11:14:57"/>
    <d v="1899-12-30T11:21:24"/>
    <x v="2"/>
  </r>
  <r>
    <n v="2435007"/>
    <x v="3"/>
    <d v="1899-12-30T11:22:30"/>
    <d v="1899-12-30T11:22:54"/>
    <x v="0"/>
  </r>
  <r>
    <n v="6694568"/>
    <x v="3"/>
    <d v="1899-12-30T11:29:16"/>
    <d v="1899-12-30T11:44:30"/>
    <x v="0"/>
  </r>
  <r>
    <n v="6420583"/>
    <x v="3"/>
    <d v="1899-12-30T11:31:12"/>
    <d v="1899-12-30T11:38:58"/>
    <x v="0"/>
  </r>
  <r>
    <n v="19835498"/>
    <x v="3"/>
    <d v="1899-12-30T11:38:05"/>
    <d v="1899-12-30T11:48:58"/>
    <x v="1"/>
  </r>
  <r>
    <n v="6663334"/>
    <x v="3"/>
    <d v="1899-12-30T11:39:55"/>
    <d v="1899-12-30T11:51:06"/>
    <x v="0"/>
  </r>
  <r>
    <n v="44765837"/>
    <x v="3"/>
    <d v="1899-12-30T11:43:44"/>
    <d v="1899-12-30T11:50:33"/>
    <x v="1"/>
  </r>
  <r>
    <n v="2469778"/>
    <x v="3"/>
    <d v="1899-12-30T11:49:00"/>
    <d v="1899-12-30T11:56:50"/>
    <x v="0"/>
  </r>
  <r>
    <n v="1959826"/>
    <x v="3"/>
    <d v="1899-12-30T11:50:58"/>
    <d v="1899-12-30T12:06:17"/>
    <x v="0"/>
  </r>
  <r>
    <n v="37032078"/>
    <x v="3"/>
    <d v="1899-12-30T11:51:11"/>
    <d v="1899-12-30T12:06:03"/>
    <x v="1"/>
  </r>
  <r>
    <n v="6516512"/>
    <x v="3"/>
    <d v="1899-12-30T11:51:55"/>
    <d v="1899-12-30T11:58:42"/>
    <x v="0"/>
  </r>
  <r>
    <n v="4726561"/>
    <x v="3"/>
    <d v="1899-12-30T11:58:43"/>
    <d v="1899-12-30T12:01:25"/>
    <x v="0"/>
  </r>
  <r>
    <n v="9685747"/>
    <x v="3"/>
    <d v="1899-12-30T12:04:56"/>
    <d v="1899-12-30T12:20:03"/>
    <x v="0"/>
  </r>
  <r>
    <n v="7507354"/>
    <x v="3"/>
    <d v="1899-12-30T12:10:05"/>
    <d v="1899-12-30T12:17:05"/>
    <x v="0"/>
  </r>
  <r>
    <n v="8605742"/>
    <x v="3"/>
    <d v="1899-12-30T12:17:09"/>
    <d v="1899-12-30T12:32:57"/>
    <x v="0"/>
  </r>
  <r>
    <n v="4681236"/>
    <x v="3"/>
    <d v="1899-12-30T12:20:55"/>
    <d v="1899-12-30T12:22:37"/>
    <x v="0"/>
  </r>
  <r>
    <n v="3590468"/>
    <x v="3"/>
    <d v="1899-12-30T12:22:25"/>
    <d v="1899-12-30T12:37:03"/>
    <x v="0"/>
  </r>
  <r>
    <n v="9878283"/>
    <x v="3"/>
    <d v="1899-12-30T12:26:46"/>
    <d v="1899-12-30T12:39:59"/>
    <x v="0"/>
  </r>
  <r>
    <n v="5991516"/>
    <x v="3"/>
    <d v="1899-12-30T12:31:56"/>
    <d v="1899-12-30T12:45:42"/>
    <x v="0"/>
  </r>
  <r>
    <n v="1240369"/>
    <x v="3"/>
    <d v="1899-12-30T12:39:51"/>
    <d v="1899-12-30T12:41:03"/>
    <x v="0"/>
  </r>
  <r>
    <n v="25133293"/>
    <x v="3"/>
    <d v="1899-12-30T12:41:37"/>
    <d v="1899-12-30T12:53:52"/>
    <x v="1"/>
  </r>
  <r>
    <n v="5036422"/>
    <x v="3"/>
    <d v="1899-12-30T12:43:00"/>
    <d v="1899-12-30T12:43:53"/>
    <x v="0"/>
  </r>
  <r>
    <n v="4283724"/>
    <x v="3"/>
    <d v="1899-12-30T12:45:08"/>
    <d v="1899-12-30T12:53:50"/>
    <x v="0"/>
  </r>
  <r>
    <n v="5856822"/>
    <x v="3"/>
    <d v="1899-12-30T12:48:23"/>
    <d v="1899-12-30T12:49:58"/>
    <x v="0"/>
  </r>
  <r>
    <n v="7880396"/>
    <x v="3"/>
    <d v="1899-12-30T12:54:40"/>
    <d v="1899-12-30T13:04:30"/>
    <x v="0"/>
  </r>
  <r>
    <n v="2201085"/>
    <x v="3"/>
    <d v="1899-12-30T12:58:39"/>
    <d v="1899-12-30T13:04:07"/>
    <x v="0"/>
  </r>
  <r>
    <n v="30893038"/>
    <x v="3"/>
    <d v="1899-12-30T12:58:47"/>
    <d v="1899-12-30T13:11:56"/>
    <x v="1"/>
  </r>
  <r>
    <n v="9319894"/>
    <x v="3"/>
    <d v="1899-12-30T13:00:35"/>
    <d v="1899-12-30T13:11:20"/>
    <x v="0"/>
  </r>
  <r>
    <n v="3211876"/>
    <x v="3"/>
    <d v="1899-12-30T13:07:35"/>
    <d v="1899-12-30T13:08:51"/>
    <x v="0"/>
  </r>
  <r>
    <n v="4736016"/>
    <x v="3"/>
    <d v="1899-12-30T13:13:40"/>
    <d v="1899-12-30T13:15:35"/>
    <x v="0"/>
  </r>
  <r>
    <n v="8063487"/>
    <x v="3"/>
    <d v="1899-12-30T13:15:53"/>
    <d v="1899-12-30T13:26:39"/>
    <x v="0"/>
  </r>
  <r>
    <n v="1319121"/>
    <x v="3"/>
    <d v="1899-12-30T13:21:24"/>
    <d v="1899-12-30T13:21:50"/>
    <x v="0"/>
  </r>
  <r>
    <n v="5026277"/>
    <x v="3"/>
    <d v="1899-12-30T13:25:58"/>
    <d v="1899-12-30T13:34:22"/>
    <x v="0"/>
  </r>
  <r>
    <n v="8768896"/>
    <x v="3"/>
    <d v="1899-12-30T13:26:09"/>
    <d v="1899-12-30T13:41:22"/>
    <x v="0"/>
  </r>
  <r>
    <n v="48661666"/>
    <x v="3"/>
    <d v="1899-12-30T13:28:11"/>
    <d v="1899-12-30T13:31:49"/>
    <x v="1"/>
  </r>
  <r>
    <n v="9304830"/>
    <x v="3"/>
    <d v="1899-12-30T13:36:04"/>
    <d v="1899-12-30T13:38:23"/>
    <x v="0"/>
  </r>
  <r>
    <n v="3040267"/>
    <x v="3"/>
    <d v="1899-12-30T13:37:02"/>
    <d v="1899-12-30T13:53:10"/>
    <x v="0"/>
  </r>
  <r>
    <n v="8405954"/>
    <x v="3"/>
    <d v="1899-12-30T13:43:10"/>
    <d v="1899-12-30T13:48:25"/>
    <x v="0"/>
  </r>
  <r>
    <n v="75873682"/>
    <x v="3"/>
    <d v="1899-12-30T13:46:33"/>
    <d v="1899-12-30T14:01:01"/>
    <x v="1"/>
  </r>
  <r>
    <n v="5984039"/>
    <x v="3"/>
    <d v="1899-12-30T13:49:15"/>
    <d v="1899-12-30T13:54:56"/>
    <x v="0"/>
  </r>
  <r>
    <n v="9807682"/>
    <x v="3"/>
    <d v="1899-12-30T13:49:20"/>
    <d v="1899-12-30T13:54:07"/>
    <x v="0"/>
  </r>
  <r>
    <n v="3029994"/>
    <x v="3"/>
    <d v="1899-12-30T13:51:25"/>
    <d v="1899-12-30T14:00:50"/>
    <x v="0"/>
  </r>
  <r>
    <n v="9415767851"/>
    <x v="3"/>
    <d v="1899-12-30T13:59:09"/>
    <d v="1899-12-30T13:59:39"/>
    <x v="2"/>
  </r>
  <r>
    <n v="2388040"/>
    <x v="3"/>
    <d v="1899-12-30T14:02:21"/>
    <d v="1899-12-30T14:14:25"/>
    <x v="0"/>
  </r>
  <r>
    <n v="41974998"/>
    <x v="3"/>
    <d v="1899-12-30T14:08:01"/>
    <d v="1899-12-30T14:18:27"/>
    <x v="1"/>
  </r>
  <r>
    <n v="8400710"/>
    <x v="3"/>
    <d v="1899-12-30T14:12:14"/>
    <d v="1899-12-30T14:15:01"/>
    <x v="0"/>
  </r>
  <r>
    <n v="1088377750"/>
    <x v="3"/>
    <d v="1899-12-30T14:19:12"/>
    <d v="1899-12-30T14:20:28"/>
    <x v="2"/>
  </r>
  <r>
    <n v="62016185"/>
    <x v="3"/>
    <d v="1899-12-30T14:26:07"/>
    <d v="1899-12-30T14:37:26"/>
    <x v="1"/>
  </r>
  <r>
    <n v="4002406"/>
    <x v="3"/>
    <d v="1899-12-30T14:27:34"/>
    <d v="1899-12-30T14:35:16"/>
    <x v="0"/>
  </r>
  <r>
    <n v="2394144"/>
    <x v="3"/>
    <d v="1899-12-30T14:35:09"/>
    <d v="1899-12-30T14:42:41"/>
    <x v="0"/>
  </r>
  <r>
    <n v="9763924"/>
    <x v="3"/>
    <d v="1899-12-30T14:40:53"/>
    <d v="1899-12-30T14:55:56"/>
    <x v="0"/>
  </r>
  <r>
    <n v="7977726"/>
    <x v="3"/>
    <d v="1899-12-30T14:44:09"/>
    <d v="1899-12-30T14:58:03"/>
    <x v="0"/>
  </r>
  <r>
    <n v="7219884"/>
    <x v="3"/>
    <d v="1899-12-30T14:50:57"/>
    <d v="1899-12-30T14:59:24"/>
    <x v="0"/>
  </r>
  <r>
    <n v="8211396842"/>
    <x v="3"/>
    <d v="1899-12-30T14:58:14"/>
    <d v="1899-12-30T15:11:31"/>
    <x v="2"/>
  </r>
  <r>
    <n v="4860618"/>
    <x v="3"/>
    <d v="1899-12-30T14:58:31"/>
    <d v="1899-12-30T15:02:47"/>
    <x v="0"/>
  </r>
  <r>
    <n v="6772052"/>
    <x v="3"/>
    <d v="1899-12-30T14:59:53"/>
    <d v="1899-12-30T15:11:01"/>
    <x v="0"/>
  </r>
  <r>
    <n v="6290575"/>
    <x v="3"/>
    <d v="1899-12-30T15:01:39"/>
    <d v="1899-12-30T15:09:50"/>
    <x v="0"/>
  </r>
  <r>
    <n v="13972929"/>
    <x v="4"/>
    <d v="1899-12-30T08:04:57"/>
    <d v="1899-12-30T08:19:41"/>
    <x v="1"/>
  </r>
  <r>
    <n v="7663988"/>
    <x v="4"/>
    <d v="1899-12-30T08:10:56"/>
    <d v="1899-12-30T08:16:32"/>
    <x v="0"/>
  </r>
  <r>
    <n v="90532439"/>
    <x v="4"/>
    <d v="1899-12-30T08:13:45"/>
    <d v="1899-12-30T08:16:54"/>
    <x v="1"/>
  </r>
  <r>
    <n v="5505912"/>
    <x v="4"/>
    <d v="1899-12-30T08:16:18"/>
    <d v="1899-12-30T08:21:24"/>
    <x v="0"/>
  </r>
  <r>
    <n v="5505912"/>
    <x v="4"/>
    <d v="1899-12-30T08:21:49"/>
    <d v="1899-12-30T08:24:13"/>
    <x v="0"/>
  </r>
  <r>
    <n v="70678482"/>
    <x v="4"/>
    <d v="1899-12-30T08:25:53"/>
    <d v="1899-12-30T08:36:57"/>
    <x v="1"/>
  </r>
  <r>
    <n v="6578914"/>
    <x v="4"/>
    <d v="1899-12-30T08:34:04"/>
    <d v="1899-12-30T08:46:16"/>
    <x v="0"/>
  </r>
  <r>
    <n v="3444629"/>
    <x v="4"/>
    <d v="1899-12-30T08:38:37"/>
    <d v="1899-12-30T08:47:51"/>
    <x v="0"/>
  </r>
  <r>
    <n v="95211263"/>
    <x v="4"/>
    <d v="1899-12-30T08:39:24"/>
    <d v="1899-12-30T08:46:39"/>
    <x v="1"/>
  </r>
  <r>
    <n v="9468070"/>
    <x v="4"/>
    <d v="1899-12-30T08:41:39"/>
    <d v="1899-12-30T08:43:39"/>
    <x v="0"/>
  </r>
  <r>
    <n v="31516318"/>
    <x v="4"/>
    <d v="1899-12-30T08:42:15"/>
    <d v="1899-12-30T08:47:22"/>
    <x v="1"/>
  </r>
  <r>
    <n v="9865716"/>
    <x v="4"/>
    <d v="1899-12-30T08:46:49"/>
    <d v="1899-12-30T09:03:01"/>
    <x v="0"/>
  </r>
  <r>
    <n v="8163790"/>
    <x v="4"/>
    <d v="1899-12-30T08:51:09"/>
    <d v="1899-12-30T08:51:50"/>
    <x v="0"/>
  </r>
  <r>
    <n v="18070008"/>
    <x v="4"/>
    <d v="1899-12-30T08:52:45"/>
    <d v="1899-12-30T08:54:57"/>
    <x v="1"/>
  </r>
  <r>
    <n v="1119740"/>
    <x v="4"/>
    <d v="1899-12-30T08:54:25"/>
    <d v="1899-12-30T09:00:30"/>
    <x v="0"/>
  </r>
  <r>
    <n v="94634526"/>
    <x v="4"/>
    <d v="1899-12-30T08:55:58"/>
    <d v="1899-12-30T09:06:34"/>
    <x v="1"/>
  </r>
  <r>
    <n v="67964973"/>
    <x v="4"/>
    <d v="1899-12-30T08:59:13"/>
    <d v="1899-12-30T09:09:18"/>
    <x v="1"/>
  </r>
  <r>
    <n v="3505978"/>
    <x v="4"/>
    <d v="1899-12-30T09:02:31"/>
    <d v="1899-12-30T09:09:58"/>
    <x v="0"/>
  </r>
  <r>
    <n v="8685299481"/>
    <x v="4"/>
    <d v="1899-12-30T09:04:02"/>
    <d v="1899-12-30T09:06:09"/>
    <x v="2"/>
  </r>
  <r>
    <n v="8863988"/>
    <x v="4"/>
    <d v="1899-12-30T09:07:11"/>
    <d v="1899-12-30T09:13:27"/>
    <x v="0"/>
  </r>
  <r>
    <n v="29121099"/>
    <x v="4"/>
    <d v="1899-12-30T09:12:21"/>
    <d v="1899-12-30T09:21:06"/>
    <x v="1"/>
  </r>
  <r>
    <n v="2814524"/>
    <x v="4"/>
    <d v="1899-12-30T09:20:29"/>
    <d v="1899-12-30T09:22:59"/>
    <x v="0"/>
  </r>
  <r>
    <n v="5341697748"/>
    <x v="4"/>
    <d v="1899-12-30T09:22:55"/>
    <d v="1899-12-30T09:30:32"/>
    <x v="2"/>
  </r>
  <r>
    <n v="4102482"/>
    <x v="4"/>
    <d v="1899-12-30T09:24:26"/>
    <d v="1899-12-30T09:28:36"/>
    <x v="0"/>
  </r>
  <r>
    <n v="5636281"/>
    <x v="4"/>
    <d v="1899-12-30T09:32:08"/>
    <d v="1899-12-30T09:45:55"/>
    <x v="0"/>
  </r>
  <r>
    <n v="7715424"/>
    <x v="4"/>
    <d v="1899-12-30T09:40:05"/>
    <d v="1899-12-30T09:51:43"/>
    <x v="0"/>
  </r>
  <r>
    <n v="3811342"/>
    <x v="4"/>
    <d v="1899-12-30T09:41:44"/>
    <d v="1899-12-30T09:53:27"/>
    <x v="0"/>
  </r>
  <r>
    <n v="8177683"/>
    <x v="4"/>
    <d v="1899-12-30T09:43:42"/>
    <d v="1899-12-30T09:48:47"/>
    <x v="0"/>
  </r>
  <r>
    <n v="51367705"/>
    <x v="4"/>
    <d v="1899-12-30T09:50:46"/>
    <d v="1899-12-30T09:51:20"/>
    <x v="1"/>
  </r>
  <r>
    <n v="7646265"/>
    <x v="4"/>
    <d v="1899-12-30T09:50:54"/>
    <d v="1899-12-30T09:58:44"/>
    <x v="0"/>
  </r>
  <r>
    <n v="37906881"/>
    <x v="4"/>
    <d v="1899-12-30T09:53:59"/>
    <d v="1899-12-30T09:55:08"/>
    <x v="1"/>
  </r>
  <r>
    <n v="9740908"/>
    <x v="4"/>
    <d v="1899-12-30T09:54:09"/>
    <d v="1899-12-30T09:57:54"/>
    <x v="0"/>
  </r>
  <r>
    <n v="45948073"/>
    <x v="4"/>
    <d v="1899-12-30T10:00:12"/>
    <d v="1899-12-30T10:11:07"/>
    <x v="1"/>
  </r>
  <r>
    <n v="8070345"/>
    <x v="4"/>
    <d v="1899-12-30T10:02:21"/>
    <d v="1899-12-30T10:14:58"/>
    <x v="0"/>
  </r>
  <r>
    <n v="52214055"/>
    <x v="4"/>
    <d v="1899-12-30T10:04:40"/>
    <d v="1899-12-30T10:09:57"/>
    <x v="1"/>
  </r>
  <r>
    <n v="8434044"/>
    <x v="4"/>
    <d v="1899-12-30T10:06:57"/>
    <d v="1899-12-30T10:15:24"/>
    <x v="0"/>
  </r>
  <r>
    <n v="4702334"/>
    <x v="4"/>
    <d v="1899-12-30T10:12:51"/>
    <d v="1899-12-30T10:25:53"/>
    <x v="0"/>
  </r>
  <r>
    <n v="1308483040"/>
    <x v="4"/>
    <d v="1899-12-30T10:19:26"/>
    <d v="1899-12-30T10:35:23"/>
    <x v="2"/>
  </r>
  <r>
    <n v="34556399"/>
    <x v="4"/>
    <d v="1899-12-30T10:21:19"/>
    <d v="1899-12-30T10:21:58"/>
    <x v="1"/>
  </r>
  <r>
    <n v="48676568"/>
    <x v="4"/>
    <d v="1899-12-30T10:23:43"/>
    <d v="1899-12-30T10:30:53"/>
    <x v="1"/>
  </r>
  <r>
    <n v="1887758"/>
    <x v="4"/>
    <d v="1899-12-30T10:30:02"/>
    <d v="1899-12-30T10:45:13"/>
    <x v="0"/>
  </r>
  <r>
    <n v="3505978"/>
    <x v="4"/>
    <d v="1899-12-30T10:36:15"/>
    <d v="1899-12-30T10:41:59"/>
    <x v="0"/>
  </r>
  <r>
    <n v="4405604"/>
    <x v="4"/>
    <d v="1899-12-30T10:41:26"/>
    <d v="1899-12-30T10:51:55"/>
    <x v="0"/>
  </r>
  <r>
    <n v="2327418"/>
    <x v="4"/>
    <d v="1899-12-30T10:44:46"/>
    <d v="1899-12-30T10:54:29"/>
    <x v="0"/>
  </r>
  <r>
    <n v="5205087"/>
    <x v="4"/>
    <d v="1899-12-30T10:46:57"/>
    <d v="1899-12-30T10:57:36"/>
    <x v="0"/>
  </r>
  <r>
    <n v="1936989939"/>
    <x v="4"/>
    <d v="1899-12-30T10:49:19"/>
    <d v="1899-12-30T11:00:28"/>
    <x v="2"/>
  </r>
  <r>
    <n v="2722706"/>
    <x v="4"/>
    <d v="1899-12-30T10:54:00"/>
    <d v="1899-12-30T11:04:38"/>
    <x v="0"/>
  </r>
  <r>
    <n v="3018218"/>
    <x v="4"/>
    <d v="1899-12-30T11:01:41"/>
    <d v="1899-12-30T11:03:43"/>
    <x v="0"/>
  </r>
  <r>
    <n v="3765658"/>
    <x v="4"/>
    <d v="1899-12-30T11:02:08"/>
    <d v="1899-12-30T11:04:32"/>
    <x v="0"/>
  </r>
  <r>
    <n v="43109897"/>
    <x v="4"/>
    <d v="1899-12-30T11:07:33"/>
    <d v="1899-12-30T11:14:02"/>
    <x v="1"/>
  </r>
  <r>
    <n v="3178616"/>
    <x v="4"/>
    <d v="1899-12-30T11:15:14"/>
    <d v="1899-12-30T11:19:49"/>
    <x v="0"/>
  </r>
  <r>
    <n v="71207090"/>
    <x v="4"/>
    <d v="1899-12-30T11:18:38"/>
    <d v="1899-12-30T11:23:39"/>
    <x v="1"/>
  </r>
  <r>
    <n v="3465997"/>
    <x v="4"/>
    <d v="1899-12-30T11:20:55"/>
    <d v="1899-12-30T11:23:42"/>
    <x v="0"/>
  </r>
  <r>
    <n v="17490780"/>
    <x v="4"/>
    <d v="1899-12-30T11:22:42"/>
    <d v="1899-12-30T11:38:54"/>
    <x v="1"/>
  </r>
  <r>
    <n v="9805082"/>
    <x v="4"/>
    <d v="1899-12-30T11:24:53"/>
    <d v="1899-12-30T11:30:29"/>
    <x v="0"/>
  </r>
  <r>
    <n v="6333547"/>
    <x v="4"/>
    <d v="1899-12-30T11:29:32"/>
    <d v="1899-12-30T11:41:04"/>
    <x v="0"/>
  </r>
  <r>
    <n v="8424969"/>
    <x v="4"/>
    <d v="1899-12-30T11:36:41"/>
    <d v="1899-12-30T11:49:27"/>
    <x v="0"/>
  </r>
  <r>
    <n v="41210751"/>
    <x v="4"/>
    <d v="1899-12-30T11:41:16"/>
    <d v="1899-12-30T11:43:56"/>
    <x v="1"/>
  </r>
  <r>
    <n v="9321082"/>
    <x v="4"/>
    <d v="1899-12-30T11:48:34"/>
    <d v="1899-12-30T12:01:15"/>
    <x v="0"/>
  </r>
  <r>
    <n v="80907155"/>
    <x v="4"/>
    <d v="1899-12-30T11:55:14"/>
    <d v="1899-12-30T12:03:50"/>
    <x v="1"/>
  </r>
  <r>
    <n v="16303399"/>
    <x v="4"/>
    <d v="1899-12-30T12:03:21"/>
    <d v="1899-12-30T12:05:04"/>
    <x v="1"/>
  </r>
  <r>
    <n v="7841442"/>
    <x v="4"/>
    <d v="1899-12-30T12:07:11"/>
    <d v="1899-12-30T12:11:38"/>
    <x v="0"/>
  </r>
  <r>
    <n v="5512237"/>
    <x v="4"/>
    <d v="1899-12-30T12:12:43"/>
    <d v="1899-12-30T12:14:23"/>
    <x v="0"/>
  </r>
  <r>
    <n v="2557668"/>
    <x v="4"/>
    <d v="1899-12-30T12:18:03"/>
    <d v="1899-12-30T12:28:26"/>
    <x v="0"/>
  </r>
  <r>
    <n v="4469748"/>
    <x v="4"/>
    <d v="1899-12-30T12:25:07"/>
    <d v="1899-12-30T12:31:04"/>
    <x v="0"/>
  </r>
  <r>
    <n v="7773546"/>
    <x v="4"/>
    <d v="1899-12-30T12:27:07"/>
    <d v="1899-12-30T12:36:39"/>
    <x v="0"/>
  </r>
  <r>
    <n v="9521805"/>
    <x v="4"/>
    <d v="1899-12-30T12:33:57"/>
    <d v="1899-12-30T12:44:35"/>
    <x v="0"/>
  </r>
  <r>
    <n v="1640140"/>
    <x v="4"/>
    <d v="1899-12-30T12:35:47"/>
    <d v="1899-12-30T12:47:58"/>
    <x v="0"/>
  </r>
  <r>
    <n v="5415372"/>
    <x v="4"/>
    <d v="1899-12-30T12:38:45"/>
    <d v="1899-12-30T12:47:02"/>
    <x v="0"/>
  </r>
  <r>
    <n v="23504109"/>
    <x v="4"/>
    <d v="1899-12-30T12:42:04"/>
    <d v="1899-12-30T12:53:22"/>
    <x v="1"/>
  </r>
  <r>
    <n v="7914439"/>
    <x v="4"/>
    <d v="1899-12-30T12:42:41"/>
    <d v="1899-12-30T12:51:57"/>
    <x v="0"/>
  </r>
  <r>
    <n v="3900921"/>
    <x v="4"/>
    <d v="1899-12-30T12:42:45"/>
    <d v="1899-12-30T12:55:40"/>
    <x v="0"/>
  </r>
  <r>
    <n v="1081610"/>
    <x v="4"/>
    <d v="1899-12-30T12:48:34"/>
    <d v="1899-12-30T12:58:47"/>
    <x v="0"/>
  </r>
  <r>
    <n v="9176754"/>
    <x v="4"/>
    <d v="1899-12-30T12:49:48"/>
    <d v="1899-12-30T13:05:16"/>
    <x v="0"/>
  </r>
  <r>
    <n v="1814327"/>
    <x v="4"/>
    <d v="1899-12-30T12:55:30"/>
    <d v="1899-12-30T12:55:44"/>
    <x v="0"/>
  </r>
  <r>
    <n v="87702896"/>
    <x v="4"/>
    <d v="1899-12-30T12:59:35"/>
    <d v="1899-12-30T13:15:39"/>
    <x v="1"/>
  </r>
  <r>
    <n v="4131448"/>
    <x v="4"/>
    <d v="1899-12-30T13:02:00"/>
    <d v="1899-12-30T13:04:00"/>
    <x v="0"/>
  </r>
  <r>
    <n v="97798921"/>
    <x v="4"/>
    <d v="1899-12-30T13:02:35"/>
    <d v="1899-12-30T13:12:03"/>
    <x v="1"/>
  </r>
  <r>
    <n v="97798921"/>
    <x v="4"/>
    <d v="1899-12-30T13:02:58"/>
    <d v="1899-12-30T13:09:56"/>
    <x v="1"/>
  </r>
  <r>
    <n v="3919087"/>
    <x v="4"/>
    <d v="1899-12-30T13:03:04"/>
    <d v="1899-12-30T13:07:23"/>
    <x v="0"/>
  </r>
  <r>
    <n v="2619219"/>
    <x v="4"/>
    <d v="1899-12-30T13:08:26"/>
    <d v="1899-12-30T13:10:06"/>
    <x v="0"/>
  </r>
  <r>
    <n v="54536153"/>
    <x v="4"/>
    <d v="1899-12-30T13:09:58"/>
    <d v="1899-12-30T13:22:25"/>
    <x v="1"/>
  </r>
  <r>
    <n v="6813775"/>
    <x v="4"/>
    <d v="1899-12-30T13:17:14"/>
    <d v="1899-12-30T13:23:48"/>
    <x v="0"/>
  </r>
  <r>
    <n v="72312196"/>
    <x v="4"/>
    <d v="1899-12-30T13:19:40"/>
    <d v="1899-12-30T13:35:01"/>
    <x v="1"/>
  </r>
  <r>
    <n v="2235911"/>
    <x v="4"/>
    <d v="1899-12-30T13:26:41"/>
    <d v="1899-12-30T13:37:41"/>
    <x v="0"/>
  </r>
  <r>
    <n v="9532678004"/>
    <x v="4"/>
    <d v="1899-12-30T13:31:24"/>
    <d v="1899-12-30T13:43:04"/>
    <x v="2"/>
  </r>
  <r>
    <n v="4653709"/>
    <x v="4"/>
    <d v="1899-12-30T13:37:51"/>
    <d v="1899-12-30T13:49:23"/>
    <x v="0"/>
  </r>
  <r>
    <n v="1734512"/>
    <x v="4"/>
    <d v="1899-12-30T13:42:09"/>
    <d v="1899-12-30T13:50:13"/>
    <x v="0"/>
  </r>
  <r>
    <n v="6741642"/>
    <x v="4"/>
    <d v="1899-12-30T13:48:20"/>
    <d v="1899-12-30T13:48:31"/>
    <x v="0"/>
  </r>
  <r>
    <n v="45862784"/>
    <x v="4"/>
    <d v="1899-12-30T13:51:52"/>
    <d v="1899-12-30T14:04:22"/>
    <x v="1"/>
  </r>
  <r>
    <n v="25147401"/>
    <x v="4"/>
    <d v="1899-12-30T13:54:05"/>
    <d v="1899-12-30T14:07:02"/>
    <x v="1"/>
  </r>
  <r>
    <n v="4963499"/>
    <x v="4"/>
    <d v="1899-12-30T14:02:11"/>
    <d v="1899-12-30T14:05:10"/>
    <x v="0"/>
  </r>
  <r>
    <n v="7432767"/>
    <x v="4"/>
    <d v="1899-12-30T14:02:31"/>
    <d v="1899-12-30T14:04:21"/>
    <x v="0"/>
  </r>
  <r>
    <n v="3599100"/>
    <x v="4"/>
    <d v="1899-12-30T14:07:11"/>
    <d v="1899-12-30T14:13:36"/>
    <x v="0"/>
  </r>
  <r>
    <n v="8251878"/>
    <x v="4"/>
    <d v="1899-12-30T14:13:39"/>
    <d v="1899-12-30T14:15:00"/>
    <x v="0"/>
  </r>
  <r>
    <n v="2826868"/>
    <x v="4"/>
    <d v="1899-12-30T14:19:17"/>
    <d v="1899-12-30T14:30:16"/>
    <x v="0"/>
  </r>
  <r>
    <n v="76099906"/>
    <x v="4"/>
    <d v="1899-12-30T14:24:43"/>
    <d v="1899-12-30T14:39:56"/>
    <x v="1"/>
  </r>
  <r>
    <n v="5147242"/>
    <x v="4"/>
    <d v="1899-12-30T14:29:30"/>
    <d v="1899-12-30T14:32:29"/>
    <x v="0"/>
  </r>
  <r>
    <n v="9600226"/>
    <x v="4"/>
    <d v="1899-12-30T14:34:55"/>
    <d v="1899-12-30T14:38:31"/>
    <x v="0"/>
  </r>
  <r>
    <n v="1337042"/>
    <x v="4"/>
    <d v="1899-12-30T14:37:24"/>
    <d v="1899-12-30T14:54:02"/>
    <x v="0"/>
  </r>
  <r>
    <n v="1223943"/>
    <x v="4"/>
    <d v="1899-12-30T14:44:20"/>
    <d v="1899-12-30T14:57:44"/>
    <x v="0"/>
  </r>
  <r>
    <n v="3525921"/>
    <x v="4"/>
    <d v="1899-12-30T14:46:26"/>
    <d v="1899-12-30T14:52:02"/>
    <x v="0"/>
  </r>
  <r>
    <n v="5094248"/>
    <x v="4"/>
    <d v="1899-12-30T14:51:23"/>
    <d v="1899-12-30T15:05:12"/>
    <x v="0"/>
  </r>
  <r>
    <n v="7275091"/>
    <x v="4"/>
    <d v="1899-12-30T14:57:13"/>
    <d v="1899-12-30T15:11:56"/>
    <x v="0"/>
  </r>
  <r>
    <n v="73042148"/>
    <x v="4"/>
    <d v="1899-12-30T15:00:32"/>
    <d v="1899-12-30T15:14:23"/>
    <x v="1"/>
  </r>
  <r>
    <n v="8570276"/>
    <x v="5"/>
    <d v="1899-12-30T08:06:08"/>
    <d v="1899-12-30T08:22:17"/>
    <x v="0"/>
  </r>
  <r>
    <n v="1775586"/>
    <x v="5"/>
    <d v="1899-12-30T08:09:50"/>
    <d v="1899-12-30T08:23:18"/>
    <x v="0"/>
  </r>
  <r>
    <n v="27791497"/>
    <x v="5"/>
    <d v="1899-12-30T08:14:06"/>
    <d v="1899-12-30T08:14:59"/>
    <x v="1"/>
  </r>
  <r>
    <n v="5162775"/>
    <x v="5"/>
    <d v="1899-12-30T08:14:51"/>
    <d v="1899-12-30T08:22:58"/>
    <x v="0"/>
  </r>
  <r>
    <n v="56115408"/>
    <x v="5"/>
    <d v="1899-12-30T08:21:04"/>
    <d v="1899-12-30T08:34:29"/>
    <x v="1"/>
  </r>
  <r>
    <n v="6766881"/>
    <x v="5"/>
    <d v="1899-12-30T08:27:36"/>
    <d v="1899-12-30T08:28:01"/>
    <x v="0"/>
  </r>
  <r>
    <n v="9502975"/>
    <x v="5"/>
    <d v="1899-12-30T08:30:58"/>
    <d v="1899-12-30T08:34:04"/>
    <x v="0"/>
  </r>
  <r>
    <n v="4212838"/>
    <x v="5"/>
    <d v="1899-12-30T08:34:57"/>
    <d v="1899-12-30T08:37:42"/>
    <x v="0"/>
  </r>
  <r>
    <n v="6952061"/>
    <x v="5"/>
    <d v="1899-12-30T08:42:28"/>
    <d v="1899-12-30T08:54:09"/>
    <x v="0"/>
  </r>
  <r>
    <n v="56127547"/>
    <x v="5"/>
    <d v="1899-12-30T08:49:58"/>
    <d v="1899-12-30T09:00:57"/>
    <x v="1"/>
  </r>
  <r>
    <n v="4952685"/>
    <x v="5"/>
    <d v="1899-12-30T08:51:18"/>
    <d v="1899-12-30T09:02:14"/>
    <x v="0"/>
  </r>
  <r>
    <n v="8632893"/>
    <x v="5"/>
    <d v="1899-12-30T08:52:45"/>
    <d v="1899-12-30T09:07:02"/>
    <x v="0"/>
  </r>
  <r>
    <n v="7320123"/>
    <x v="5"/>
    <d v="1899-12-30T08:53:01"/>
    <d v="1899-12-30T09:00:25"/>
    <x v="0"/>
  </r>
  <r>
    <n v="4600571814"/>
    <x v="5"/>
    <d v="1899-12-30T08:53:46"/>
    <d v="1899-12-30T09:01:03"/>
    <x v="2"/>
  </r>
  <r>
    <n v="38063903"/>
    <x v="5"/>
    <d v="1899-12-30T08:55:47"/>
    <d v="1899-12-30T08:57:35"/>
    <x v="1"/>
  </r>
  <r>
    <n v="4901642"/>
    <x v="5"/>
    <d v="1899-12-30T09:03:34"/>
    <d v="1899-12-30T09:15:59"/>
    <x v="0"/>
  </r>
  <r>
    <n v="39669014"/>
    <x v="5"/>
    <d v="1899-12-30T09:06:12"/>
    <d v="1899-12-30T09:17:05"/>
    <x v="1"/>
  </r>
  <r>
    <n v="48919339"/>
    <x v="5"/>
    <d v="1899-12-30T09:07:47"/>
    <d v="1899-12-30T09:14:11"/>
    <x v="1"/>
  </r>
  <r>
    <n v="4960687"/>
    <x v="5"/>
    <d v="1899-12-30T09:12:20"/>
    <d v="1899-12-30T09:27:31"/>
    <x v="0"/>
  </r>
  <r>
    <n v="41156424"/>
    <x v="5"/>
    <d v="1899-12-30T09:17:30"/>
    <d v="1899-12-30T09:25:50"/>
    <x v="1"/>
  </r>
  <r>
    <n v="5087066"/>
    <x v="5"/>
    <d v="1899-12-30T09:20:45"/>
    <d v="1899-12-30T09:34:07"/>
    <x v="0"/>
  </r>
  <r>
    <n v="4636713"/>
    <x v="5"/>
    <d v="1899-12-30T09:24:23"/>
    <d v="1899-12-30T09:31:52"/>
    <x v="0"/>
  </r>
  <r>
    <n v="3944120"/>
    <x v="5"/>
    <d v="1899-12-30T09:26:02"/>
    <d v="1899-12-30T09:27:05"/>
    <x v="0"/>
  </r>
  <r>
    <n v="5960122"/>
    <x v="5"/>
    <d v="1899-12-30T09:33:45"/>
    <d v="1899-12-30T09:47:33"/>
    <x v="0"/>
  </r>
  <r>
    <n v="6795454"/>
    <x v="5"/>
    <d v="1899-12-30T09:39:49"/>
    <d v="1899-12-30T09:40:06"/>
    <x v="0"/>
  </r>
  <r>
    <n v="5013688"/>
    <x v="5"/>
    <d v="1899-12-30T09:45:32"/>
    <d v="1899-12-30T09:52:52"/>
    <x v="0"/>
  </r>
  <r>
    <n v="9487255"/>
    <x v="5"/>
    <d v="1899-12-30T09:50:22"/>
    <d v="1899-12-30T10:04:03"/>
    <x v="0"/>
  </r>
  <r>
    <n v="1592822"/>
    <x v="5"/>
    <d v="1899-12-30T09:56:29"/>
    <d v="1899-12-30T10:12:43"/>
    <x v="0"/>
  </r>
  <r>
    <n v="9084978"/>
    <x v="5"/>
    <d v="1899-12-30T09:58:22"/>
    <d v="1899-12-30T10:13:21"/>
    <x v="0"/>
  </r>
  <r>
    <n v="80038636"/>
    <x v="5"/>
    <d v="1899-12-30T10:00:59"/>
    <d v="1899-12-30T10:16:39"/>
    <x v="1"/>
  </r>
  <r>
    <n v="2021941339"/>
    <x v="5"/>
    <d v="1899-12-30T10:02:50"/>
    <d v="1899-12-30T10:17:26"/>
    <x v="2"/>
  </r>
  <r>
    <n v="7718350"/>
    <x v="5"/>
    <d v="1899-12-30T10:04:50"/>
    <d v="1899-12-30T10:14:53"/>
    <x v="0"/>
  </r>
  <r>
    <n v="3153283"/>
    <x v="5"/>
    <d v="1899-12-30T10:10:31"/>
    <d v="1899-12-30T10:24:02"/>
    <x v="0"/>
  </r>
  <r>
    <n v="6341482"/>
    <x v="5"/>
    <d v="1899-12-30T10:18:05"/>
    <d v="1899-12-30T10:32:51"/>
    <x v="0"/>
  </r>
  <r>
    <n v="67964973"/>
    <x v="5"/>
    <d v="1899-12-30T10:26:03"/>
    <d v="1899-12-30T10:27:42"/>
    <x v="1"/>
  </r>
  <r>
    <n v="1223943"/>
    <x v="5"/>
    <d v="1899-12-30T10:33:03"/>
    <d v="1899-12-30T10:49:16"/>
    <x v="0"/>
  </r>
  <r>
    <n v="8049834"/>
    <x v="5"/>
    <d v="1899-12-30T10:36:38"/>
    <d v="1899-12-30T10:38:55"/>
    <x v="0"/>
  </r>
  <r>
    <n v="6374704"/>
    <x v="5"/>
    <d v="1899-12-30T10:41:51"/>
    <d v="1899-12-30T10:55:01"/>
    <x v="0"/>
  </r>
  <r>
    <n v="99625315"/>
    <x v="5"/>
    <d v="1899-12-30T10:42:08"/>
    <d v="1899-12-30T10:48:23"/>
    <x v="1"/>
  </r>
  <r>
    <n v="9728932"/>
    <x v="5"/>
    <d v="1899-12-30T10:42:50"/>
    <d v="1899-12-30T10:49:17"/>
    <x v="0"/>
  </r>
  <r>
    <n v="9121149"/>
    <x v="5"/>
    <d v="1899-12-30T10:49:32"/>
    <d v="1899-12-30T10:56:41"/>
    <x v="0"/>
  </r>
  <r>
    <n v="2790475"/>
    <x v="5"/>
    <d v="1899-12-30T10:57:33"/>
    <d v="1899-12-30T11:09:51"/>
    <x v="0"/>
  </r>
  <r>
    <n v="4148520"/>
    <x v="5"/>
    <d v="1899-12-30T11:03:58"/>
    <d v="1899-12-30T11:16:39"/>
    <x v="0"/>
  </r>
  <r>
    <n v="55462392"/>
    <x v="5"/>
    <d v="1899-12-30T11:11:00"/>
    <d v="1899-12-30T11:12:57"/>
    <x v="1"/>
  </r>
  <r>
    <n v="8130722"/>
    <x v="5"/>
    <d v="1899-12-30T11:11:45"/>
    <d v="1899-12-30T11:27:08"/>
    <x v="0"/>
  </r>
  <r>
    <n v="5448890"/>
    <x v="5"/>
    <d v="1899-12-30T11:16:11"/>
    <d v="1899-12-30T11:20:22"/>
    <x v="0"/>
  </r>
  <r>
    <n v="6118241"/>
    <x v="5"/>
    <d v="1899-12-30T11:23:28"/>
    <d v="1899-12-30T11:28:53"/>
    <x v="0"/>
  </r>
  <r>
    <n v="1088377750"/>
    <x v="5"/>
    <d v="1899-12-30T11:24:31"/>
    <d v="1899-12-30T11:37:45"/>
    <x v="2"/>
  </r>
  <r>
    <n v="98238772"/>
    <x v="5"/>
    <d v="1899-12-30T11:31:03"/>
    <d v="1899-12-30T11:33:12"/>
    <x v="1"/>
  </r>
  <r>
    <n v="9524588"/>
    <x v="5"/>
    <d v="1899-12-30T11:37:56"/>
    <d v="1899-12-30T11:53:32"/>
    <x v="0"/>
  </r>
  <r>
    <n v="96375379"/>
    <x v="5"/>
    <d v="1899-12-30T11:42:58"/>
    <d v="1899-12-30T11:56:41"/>
    <x v="1"/>
  </r>
  <r>
    <n v="4759206"/>
    <x v="5"/>
    <d v="1899-12-30T11:46:24"/>
    <d v="1899-12-30T11:52:04"/>
    <x v="0"/>
  </r>
  <r>
    <n v="9197309"/>
    <x v="5"/>
    <d v="1899-12-30T11:52:38"/>
    <d v="1899-12-30T12:08:30"/>
    <x v="0"/>
  </r>
  <r>
    <n v="8322522"/>
    <x v="5"/>
    <d v="1899-12-30T11:55:19"/>
    <d v="1899-12-30T12:11:28"/>
    <x v="0"/>
  </r>
  <r>
    <n v="4264808"/>
    <x v="5"/>
    <d v="1899-12-30T12:01:17"/>
    <d v="1899-12-30T12:01:35"/>
    <x v="0"/>
  </r>
  <r>
    <n v="3095218"/>
    <x v="5"/>
    <d v="1899-12-30T12:09:09"/>
    <d v="1899-12-30T12:24:43"/>
    <x v="0"/>
  </r>
  <r>
    <n v="5820632164"/>
    <x v="5"/>
    <d v="1899-12-30T12:14:33"/>
    <d v="1899-12-30T12:27:04"/>
    <x v="2"/>
  </r>
  <r>
    <n v="89814525"/>
    <x v="5"/>
    <d v="1899-12-30T12:15:42"/>
    <d v="1899-12-30T12:16:56"/>
    <x v="1"/>
  </r>
  <r>
    <n v="1223816"/>
    <x v="5"/>
    <d v="1899-12-30T12:16:05"/>
    <d v="1899-12-30T12:24:45"/>
    <x v="0"/>
  </r>
  <r>
    <n v="18503160"/>
    <x v="5"/>
    <d v="1899-12-30T12:16:40"/>
    <d v="1899-12-30T12:23:57"/>
    <x v="1"/>
  </r>
  <r>
    <n v="21677804"/>
    <x v="5"/>
    <d v="1899-12-30T12:19:08"/>
    <d v="1899-12-30T12:26:14"/>
    <x v="1"/>
  </r>
  <r>
    <n v="5087066"/>
    <x v="5"/>
    <d v="1899-12-30T12:23:05"/>
    <d v="1899-12-30T12:38:52"/>
    <x v="0"/>
  </r>
  <r>
    <n v="6905863"/>
    <x v="5"/>
    <d v="1899-12-30T12:30:35"/>
    <d v="1899-12-30T12:43:19"/>
    <x v="0"/>
  </r>
  <r>
    <n v="4144248"/>
    <x v="5"/>
    <d v="1899-12-30T12:30:44"/>
    <d v="1899-12-30T12:46:28"/>
    <x v="0"/>
  </r>
  <r>
    <n v="16392077"/>
    <x v="5"/>
    <d v="1899-12-30T12:32:28"/>
    <d v="1899-12-30T12:32:36"/>
    <x v="1"/>
  </r>
  <r>
    <n v="8865092"/>
    <x v="5"/>
    <d v="1899-12-30T12:34:27"/>
    <d v="1899-12-30T12:48:39"/>
    <x v="0"/>
  </r>
  <r>
    <n v="92597723"/>
    <x v="5"/>
    <d v="1899-12-30T12:40:52"/>
    <d v="1899-12-30T12:44:25"/>
    <x v="1"/>
  </r>
  <r>
    <n v="49840829"/>
    <x v="5"/>
    <d v="1899-12-30T12:46:09"/>
    <d v="1899-12-30T12:53:49"/>
    <x v="1"/>
  </r>
  <r>
    <n v="20354301"/>
    <x v="5"/>
    <d v="1899-12-30T12:47:24"/>
    <d v="1899-12-30T12:54:07"/>
    <x v="1"/>
  </r>
  <r>
    <n v="2731955"/>
    <x v="5"/>
    <d v="1899-12-30T12:55:21"/>
    <d v="1899-12-30T13:01:41"/>
    <x v="0"/>
  </r>
  <r>
    <n v="2304726"/>
    <x v="5"/>
    <d v="1899-12-30T13:00:27"/>
    <d v="1899-12-30T13:10:05"/>
    <x v="0"/>
  </r>
  <r>
    <n v="4653709"/>
    <x v="5"/>
    <d v="1899-12-30T13:01:49"/>
    <d v="1899-12-30T13:04:00"/>
    <x v="0"/>
  </r>
  <r>
    <n v="4848864"/>
    <x v="5"/>
    <d v="1899-12-30T13:03:50"/>
    <d v="1899-12-30T13:13:18"/>
    <x v="0"/>
  </r>
  <r>
    <n v="6709939"/>
    <x v="5"/>
    <d v="1899-12-30T13:07:34"/>
    <d v="1899-12-30T13:12:00"/>
    <x v="0"/>
  </r>
  <r>
    <n v="8870498"/>
    <x v="5"/>
    <d v="1899-12-30T13:12:40"/>
    <d v="1899-12-30T13:26:12"/>
    <x v="0"/>
  </r>
  <r>
    <n v="2947889"/>
    <x v="5"/>
    <d v="1899-12-30T13:15:33"/>
    <d v="1899-12-30T13:31:13"/>
    <x v="0"/>
  </r>
  <r>
    <n v="8270097"/>
    <x v="5"/>
    <d v="1899-12-30T13:21:22"/>
    <d v="1899-12-30T13:24:15"/>
    <x v="0"/>
  </r>
  <r>
    <n v="8183468"/>
    <x v="5"/>
    <d v="1899-12-30T13:23:59"/>
    <d v="1899-12-30T13:30:13"/>
    <x v="0"/>
  </r>
  <r>
    <n v="3263806"/>
    <x v="5"/>
    <d v="1899-12-30T13:24:27"/>
    <d v="1899-12-30T13:31:55"/>
    <x v="0"/>
  </r>
  <r>
    <n v="7792980"/>
    <x v="5"/>
    <d v="1899-12-30T13:29:47"/>
    <d v="1899-12-30T13:46:15"/>
    <x v="0"/>
  </r>
  <r>
    <n v="88929925"/>
    <x v="5"/>
    <d v="1899-12-30T13:36:19"/>
    <d v="1899-12-30T13:45:44"/>
    <x v="1"/>
  </r>
  <r>
    <n v="2478461"/>
    <x v="5"/>
    <d v="1899-12-30T13:40:31"/>
    <d v="1899-12-30T13:49:07"/>
    <x v="0"/>
  </r>
  <r>
    <n v="2838216"/>
    <x v="5"/>
    <d v="1899-12-30T13:48:48"/>
    <d v="1899-12-30T13:51:25"/>
    <x v="0"/>
  </r>
  <r>
    <n v="4853153"/>
    <x v="5"/>
    <d v="1899-12-30T13:55:46"/>
    <d v="1899-12-30T13:57:57"/>
    <x v="0"/>
  </r>
  <r>
    <n v="2985743"/>
    <x v="5"/>
    <d v="1899-12-30T13:57:56"/>
    <d v="1899-12-30T14:10:37"/>
    <x v="0"/>
  </r>
  <r>
    <n v="3434934"/>
    <x v="5"/>
    <d v="1899-12-30T13:58:52"/>
    <d v="1899-12-30T14:03:52"/>
    <x v="0"/>
  </r>
  <r>
    <n v="97596112"/>
    <x v="5"/>
    <d v="1899-12-30T14:00:16"/>
    <d v="1899-12-30T14:14:54"/>
    <x v="1"/>
  </r>
  <r>
    <n v="1247125"/>
    <x v="5"/>
    <d v="1899-12-30T14:03:29"/>
    <d v="1899-12-30T14:14:41"/>
    <x v="0"/>
  </r>
  <r>
    <n v="6982652"/>
    <x v="5"/>
    <d v="1899-12-30T14:04:57"/>
    <d v="1899-12-30T14:06:08"/>
    <x v="0"/>
  </r>
  <r>
    <n v="11209967"/>
    <x v="5"/>
    <d v="1899-12-30T14:07:50"/>
    <d v="1899-12-30T14:10:00"/>
    <x v="1"/>
  </r>
  <r>
    <n v="6251788"/>
    <x v="5"/>
    <d v="1899-12-30T14:08:19"/>
    <d v="1899-12-30T14:15:49"/>
    <x v="0"/>
  </r>
  <r>
    <n v="8679036"/>
    <x v="5"/>
    <d v="1899-12-30T14:09:16"/>
    <d v="1899-12-30T14:25:04"/>
    <x v="0"/>
  </r>
  <r>
    <n v="1288637"/>
    <x v="5"/>
    <d v="1899-12-30T14:13:36"/>
    <d v="1899-12-30T14:14:52"/>
    <x v="0"/>
  </r>
  <r>
    <n v="4825302"/>
    <x v="5"/>
    <d v="1899-12-30T14:19:15"/>
    <d v="1899-12-30T14:19:42"/>
    <x v="0"/>
  </r>
  <r>
    <n v="5349562"/>
    <x v="5"/>
    <d v="1899-12-30T14:24:36"/>
    <d v="1899-12-30T14:37:49"/>
    <x v="0"/>
  </r>
  <r>
    <n v="5893512"/>
    <x v="5"/>
    <d v="1899-12-30T14:31:27"/>
    <d v="1899-12-30T14:39:19"/>
    <x v="0"/>
  </r>
  <r>
    <n v="7138804596"/>
    <x v="5"/>
    <d v="1899-12-30T14:32:20"/>
    <d v="1899-12-30T14:45:01"/>
    <x v="2"/>
  </r>
  <r>
    <n v="6468376"/>
    <x v="5"/>
    <d v="1899-12-30T14:40:25"/>
    <d v="1899-12-30T14:52:07"/>
    <x v="0"/>
  </r>
  <r>
    <n v="5076649"/>
    <x v="5"/>
    <d v="1899-12-30T14:48:28"/>
    <d v="1899-12-30T14:55:09"/>
    <x v="0"/>
  </r>
  <r>
    <n v="3494192"/>
    <x v="5"/>
    <d v="1899-12-30T14:55:55"/>
    <d v="1899-12-30T14:57:00"/>
    <x v="0"/>
  </r>
  <r>
    <n v="8150086"/>
    <x v="5"/>
    <d v="1899-12-30T15:03:16"/>
    <d v="1899-12-30T15:14:03"/>
    <x v="0"/>
  </r>
  <r>
    <n v="3934931"/>
    <x v="6"/>
    <d v="1899-12-30T08:02:20"/>
    <d v="1899-12-30T08:06:42"/>
    <x v="0"/>
  </r>
  <r>
    <n v="2111996"/>
    <x v="6"/>
    <d v="1899-12-30T08:05:22"/>
    <d v="1899-12-30T08:07:48"/>
    <x v="0"/>
  </r>
  <r>
    <n v="6484436"/>
    <x v="6"/>
    <d v="1899-12-30T08:09:42"/>
    <d v="1899-12-30T08:13:34"/>
    <x v="0"/>
  </r>
  <r>
    <n v="97646706"/>
    <x v="6"/>
    <d v="1899-12-30T08:13:59"/>
    <d v="1899-12-30T08:14:04"/>
    <x v="1"/>
  </r>
  <r>
    <n v="9932676"/>
    <x v="6"/>
    <d v="1899-12-30T08:20:49"/>
    <d v="1899-12-30T08:30:50"/>
    <x v="0"/>
  </r>
  <r>
    <n v="6062869"/>
    <x v="6"/>
    <d v="1899-12-30T08:25:56"/>
    <d v="1899-12-30T08:31:17"/>
    <x v="0"/>
  </r>
  <r>
    <n v="2828759"/>
    <x v="6"/>
    <d v="1899-12-30T08:32:17"/>
    <d v="1899-12-30T08:36:16"/>
    <x v="0"/>
  </r>
  <r>
    <n v="7215284"/>
    <x v="6"/>
    <d v="1899-12-30T08:37:56"/>
    <d v="1899-12-30T08:43:38"/>
    <x v="0"/>
  </r>
  <r>
    <n v="1384299"/>
    <x v="6"/>
    <d v="1899-12-30T08:41:20"/>
    <d v="1899-12-30T08:55:02"/>
    <x v="0"/>
  </r>
  <r>
    <n v="2486941"/>
    <x v="6"/>
    <d v="1899-12-30T08:44:05"/>
    <d v="1899-12-30T08:44:29"/>
    <x v="0"/>
  </r>
  <r>
    <n v="6561564994"/>
    <x v="6"/>
    <d v="1899-12-30T08:51:48"/>
    <d v="1899-12-30T08:53:33"/>
    <x v="2"/>
  </r>
  <r>
    <n v="1207918"/>
    <x v="6"/>
    <d v="1899-12-30T08:58:43"/>
    <d v="1899-12-30T09:02:30"/>
    <x v="0"/>
  </r>
  <r>
    <n v="66800387"/>
    <x v="6"/>
    <d v="1899-12-30T09:02:39"/>
    <d v="1899-12-30T09:08:15"/>
    <x v="1"/>
  </r>
  <r>
    <n v="49093359"/>
    <x v="6"/>
    <d v="1899-12-30T09:02:49"/>
    <d v="1899-12-30T09:09:12"/>
    <x v="1"/>
  </r>
  <r>
    <n v="2252239"/>
    <x v="6"/>
    <d v="1899-12-30T09:10:34"/>
    <d v="1899-12-30T09:22:06"/>
    <x v="0"/>
  </r>
  <r>
    <n v="4925279"/>
    <x v="6"/>
    <d v="1899-12-30T09:14:32"/>
    <d v="1899-12-30T09:20:35"/>
    <x v="0"/>
  </r>
  <r>
    <n v="25459710"/>
    <x v="6"/>
    <d v="1899-12-30T09:18:41"/>
    <d v="1899-12-30T09:28:12"/>
    <x v="1"/>
  </r>
  <r>
    <n v="3943994"/>
    <x v="6"/>
    <d v="1899-12-30T09:24:28"/>
    <d v="1899-12-30T09:35:03"/>
    <x v="0"/>
  </r>
  <r>
    <n v="2109147679"/>
    <x v="6"/>
    <d v="1899-12-30T09:25:21"/>
    <d v="1899-12-30T09:40:39"/>
    <x v="2"/>
  </r>
  <r>
    <n v="9967649"/>
    <x v="6"/>
    <d v="1899-12-30T09:31:06"/>
    <d v="1899-12-30T09:42:10"/>
    <x v="0"/>
  </r>
  <r>
    <n v="2947660"/>
    <x v="6"/>
    <d v="1899-12-30T09:33:22"/>
    <d v="1899-12-30T09:42:29"/>
    <x v="0"/>
  </r>
  <r>
    <n v="6492842"/>
    <x v="6"/>
    <d v="1899-12-30T09:41:28"/>
    <d v="1899-12-30T09:50:28"/>
    <x v="0"/>
  </r>
  <r>
    <n v="70730125"/>
    <x v="6"/>
    <d v="1899-12-30T09:47:12"/>
    <d v="1899-12-30T10:02:09"/>
    <x v="1"/>
  </r>
  <r>
    <n v="4056361"/>
    <x v="6"/>
    <d v="1899-12-30T09:53:51"/>
    <d v="1899-12-30T10:02:34"/>
    <x v="0"/>
  </r>
  <r>
    <n v="12721215"/>
    <x v="6"/>
    <d v="1899-12-30T09:56:37"/>
    <d v="1899-12-30T10:04:36"/>
    <x v="1"/>
  </r>
  <r>
    <n v="4566750"/>
    <x v="6"/>
    <d v="1899-12-30T10:00:00"/>
    <d v="1899-12-30T10:07:33"/>
    <x v="0"/>
  </r>
  <r>
    <n v="7279106"/>
    <x v="6"/>
    <d v="1899-12-30T10:03:52"/>
    <d v="1899-12-30T10:19:14"/>
    <x v="0"/>
  </r>
  <r>
    <n v="3824660"/>
    <x v="6"/>
    <d v="1899-12-30T10:10:20"/>
    <d v="1899-12-30T10:22:21"/>
    <x v="0"/>
  </r>
  <r>
    <n v="5815339"/>
    <x v="6"/>
    <d v="1899-12-30T10:16:35"/>
    <d v="1899-12-30T10:23:08"/>
    <x v="0"/>
  </r>
  <r>
    <n v="77946476"/>
    <x v="6"/>
    <d v="1899-12-30T10:19:08"/>
    <d v="1899-12-30T10:19:33"/>
    <x v="1"/>
  </r>
  <r>
    <n v="84589848"/>
    <x v="6"/>
    <d v="1899-12-30T10:26:58"/>
    <d v="1899-12-30T10:30:12"/>
    <x v="1"/>
  </r>
  <r>
    <n v="4501823"/>
    <x v="6"/>
    <d v="1899-12-30T10:33:48"/>
    <d v="1899-12-30T10:43:33"/>
    <x v="0"/>
  </r>
  <r>
    <n v="38244568"/>
    <x v="6"/>
    <d v="1899-12-30T10:39:06"/>
    <d v="1899-12-30T10:50:52"/>
    <x v="1"/>
  </r>
  <r>
    <n v="3613950"/>
    <x v="6"/>
    <d v="1899-12-30T10:43:04"/>
    <d v="1899-12-30T10:44:45"/>
    <x v="0"/>
  </r>
  <r>
    <n v="5750819"/>
    <x v="6"/>
    <d v="1899-12-30T10:44:25"/>
    <d v="1899-12-30T10:52:06"/>
    <x v="0"/>
  </r>
  <r>
    <n v="63291235"/>
    <x v="6"/>
    <d v="1899-12-30T10:49:19"/>
    <d v="1899-12-30T10:54:11"/>
    <x v="1"/>
  </r>
  <r>
    <n v="3198725"/>
    <x v="6"/>
    <d v="1899-12-30T10:50:16"/>
    <d v="1899-12-30T10:58:38"/>
    <x v="0"/>
  </r>
  <r>
    <n v="6248157784"/>
    <x v="6"/>
    <d v="1899-12-30T10:54:51"/>
    <d v="1899-12-30T10:57:38"/>
    <x v="2"/>
  </r>
  <r>
    <n v="6607648"/>
    <x v="6"/>
    <d v="1899-12-30T11:00:35"/>
    <d v="1899-12-30T11:16:36"/>
    <x v="0"/>
  </r>
  <r>
    <n v="5340881"/>
    <x v="6"/>
    <d v="1899-12-30T11:08:21"/>
    <d v="1899-12-30T11:10:50"/>
    <x v="0"/>
  </r>
  <r>
    <n v="99162491"/>
    <x v="6"/>
    <d v="1899-12-30T11:13:02"/>
    <d v="1899-12-30T11:13:56"/>
    <x v="1"/>
  </r>
  <r>
    <n v="3072421"/>
    <x v="6"/>
    <d v="1899-12-30T11:15:58"/>
    <d v="1899-12-30T11:27:50"/>
    <x v="0"/>
  </r>
  <r>
    <n v="1909553"/>
    <x v="6"/>
    <d v="1899-12-30T11:19:35"/>
    <d v="1899-12-30T11:27:48"/>
    <x v="0"/>
  </r>
  <r>
    <n v="62836073"/>
    <x v="6"/>
    <d v="1899-12-30T11:27:27"/>
    <d v="1899-12-30T11:33:38"/>
    <x v="1"/>
  </r>
  <r>
    <n v="9566647"/>
    <x v="6"/>
    <d v="1899-12-30T11:31:17"/>
    <d v="1899-12-30T11:45:11"/>
    <x v="0"/>
  </r>
  <r>
    <n v="5833452"/>
    <x v="6"/>
    <d v="1899-12-30T11:38:34"/>
    <d v="1899-12-30T11:52:50"/>
    <x v="0"/>
  </r>
  <r>
    <n v="10760583"/>
    <x v="6"/>
    <d v="1899-12-30T11:45:31"/>
    <d v="1899-12-30T11:47:40"/>
    <x v="1"/>
  </r>
  <r>
    <n v="39669014"/>
    <x v="6"/>
    <d v="1899-12-30T11:46:07"/>
    <d v="1899-12-30T11:46:47"/>
    <x v="1"/>
  </r>
  <r>
    <n v="5147651"/>
    <x v="6"/>
    <d v="1899-12-30T11:51:21"/>
    <d v="1899-12-30T11:54:06"/>
    <x v="0"/>
  </r>
  <r>
    <n v="41144838"/>
    <x v="6"/>
    <d v="1899-12-30T11:59:16"/>
    <d v="1899-12-30T12:13:25"/>
    <x v="1"/>
  </r>
  <r>
    <n v="1332513"/>
    <x v="6"/>
    <d v="1899-12-30T12:04:42"/>
    <d v="1899-12-30T12:05:52"/>
    <x v="0"/>
  </r>
  <r>
    <n v="7743548"/>
    <x v="6"/>
    <d v="1899-12-30T12:05:25"/>
    <d v="1899-12-30T12:13:04"/>
    <x v="0"/>
  </r>
  <r>
    <n v="7451541965"/>
    <x v="6"/>
    <d v="1899-12-30T12:12:29"/>
    <d v="1899-12-30T12:19:04"/>
    <x v="2"/>
  </r>
  <r>
    <n v="2109147679"/>
    <x v="6"/>
    <d v="1899-12-30T12:18:28"/>
    <d v="1899-12-30T12:24:00"/>
    <x v="2"/>
  </r>
  <r>
    <n v="5022247"/>
    <x v="6"/>
    <d v="1899-12-30T12:26:42"/>
    <d v="1899-12-30T12:40:28"/>
    <x v="0"/>
  </r>
  <r>
    <n v="2920581"/>
    <x v="6"/>
    <d v="1899-12-30T12:34:33"/>
    <d v="1899-12-30T12:44:56"/>
    <x v="0"/>
  </r>
  <r>
    <n v="7126980"/>
    <x v="6"/>
    <d v="1899-12-30T12:37:20"/>
    <d v="1899-12-30T12:50:37"/>
    <x v="0"/>
  </r>
  <r>
    <n v="54006070"/>
    <x v="6"/>
    <d v="1899-12-30T12:45:34"/>
    <d v="1899-12-30T12:47:52"/>
    <x v="1"/>
  </r>
  <r>
    <n v="8672651"/>
    <x v="6"/>
    <d v="1899-12-30T12:48:59"/>
    <d v="1899-12-30T13:04:16"/>
    <x v="0"/>
  </r>
  <r>
    <n v="54136845"/>
    <x v="6"/>
    <d v="1899-12-30T12:56:27"/>
    <d v="1899-12-30T12:58:56"/>
    <x v="1"/>
  </r>
  <r>
    <n v="5223970"/>
    <x v="6"/>
    <d v="1899-12-30T12:56:27"/>
    <d v="1899-12-30T13:12:40"/>
    <x v="0"/>
  </r>
  <r>
    <n v="4264808"/>
    <x v="6"/>
    <d v="1899-12-30T12:56:53"/>
    <d v="1899-12-30T13:13:02"/>
    <x v="0"/>
  </r>
  <r>
    <n v="5790304"/>
    <x v="6"/>
    <d v="1899-12-30T12:56:55"/>
    <d v="1899-12-30T12:57:58"/>
    <x v="0"/>
  </r>
  <r>
    <n v="13484133"/>
    <x v="6"/>
    <d v="1899-12-30T12:59:35"/>
    <d v="1899-12-30T13:05:55"/>
    <x v="1"/>
  </r>
  <r>
    <n v="6269166"/>
    <x v="6"/>
    <d v="1899-12-30T13:03:29"/>
    <d v="1899-12-30T13:17:07"/>
    <x v="0"/>
  </r>
  <r>
    <n v="5089019"/>
    <x v="6"/>
    <d v="1899-12-30T13:03:49"/>
    <d v="1899-12-30T13:10:52"/>
    <x v="0"/>
  </r>
  <r>
    <n v="6994188"/>
    <x v="6"/>
    <d v="1899-12-30T13:09:05"/>
    <d v="1899-12-30T13:19:56"/>
    <x v="0"/>
  </r>
  <r>
    <n v="16883712"/>
    <x v="6"/>
    <d v="1899-12-30T13:13:01"/>
    <d v="1899-12-30T13:21:32"/>
    <x v="1"/>
  </r>
  <r>
    <n v="2781512"/>
    <x v="6"/>
    <d v="1899-12-30T13:17:24"/>
    <d v="1899-12-30T13:30:54"/>
    <x v="0"/>
  </r>
  <r>
    <n v="4273704"/>
    <x v="6"/>
    <d v="1899-12-30T13:18:05"/>
    <d v="1899-12-30T13:29:35"/>
    <x v="0"/>
  </r>
  <r>
    <n v="3707498"/>
    <x v="6"/>
    <d v="1899-12-30T13:26:09"/>
    <d v="1899-12-30T13:37:57"/>
    <x v="0"/>
  </r>
  <r>
    <n v="3407358"/>
    <x v="6"/>
    <d v="1899-12-30T13:34:28"/>
    <d v="1899-12-30T13:36:09"/>
    <x v="0"/>
  </r>
  <r>
    <n v="5251861"/>
    <x v="6"/>
    <d v="1899-12-30T13:39:57"/>
    <d v="1899-12-30T13:42:57"/>
    <x v="0"/>
  </r>
  <r>
    <n v="7473070"/>
    <x v="6"/>
    <d v="1899-12-30T13:43:28"/>
    <d v="1899-12-30T13:59:35"/>
    <x v="0"/>
  </r>
  <r>
    <n v="3596504"/>
    <x v="6"/>
    <d v="1899-12-30T13:49:20"/>
    <d v="1899-12-30T13:59:33"/>
    <x v="0"/>
  </r>
  <r>
    <n v="9620982"/>
    <x v="6"/>
    <d v="1899-12-30T13:49:21"/>
    <d v="1899-12-30T13:59:40"/>
    <x v="0"/>
  </r>
  <r>
    <n v="93696449"/>
    <x v="6"/>
    <d v="1899-12-30T13:54:20"/>
    <d v="1899-12-30T13:54:35"/>
    <x v="1"/>
  </r>
  <r>
    <n v="6833658"/>
    <x v="6"/>
    <d v="1899-12-30T13:58:38"/>
    <d v="1899-12-30T14:02:06"/>
    <x v="0"/>
  </r>
  <r>
    <n v="85422307"/>
    <x v="6"/>
    <d v="1899-12-30T14:04:39"/>
    <d v="1899-12-30T14:09:43"/>
    <x v="1"/>
  </r>
  <r>
    <n v="6191682"/>
    <x v="6"/>
    <d v="1899-12-30T14:05:27"/>
    <d v="1899-12-30T14:20:15"/>
    <x v="0"/>
  </r>
  <r>
    <n v="6461167"/>
    <x v="6"/>
    <d v="1899-12-30T14:08:07"/>
    <d v="1899-12-30T14:15:30"/>
    <x v="0"/>
  </r>
  <r>
    <n v="8270097"/>
    <x v="6"/>
    <d v="1899-12-30T14:09:39"/>
    <d v="1899-12-30T14:12:44"/>
    <x v="0"/>
  </r>
  <r>
    <n v="8982137"/>
    <x v="6"/>
    <d v="1899-12-30T14:09:45"/>
    <d v="1899-12-30T14:22:03"/>
    <x v="0"/>
  </r>
  <r>
    <n v="47677051"/>
    <x v="6"/>
    <d v="1899-12-30T14:14:56"/>
    <d v="1899-12-30T14:29:43"/>
    <x v="1"/>
  </r>
  <r>
    <n v="76139570"/>
    <x v="6"/>
    <d v="1899-12-30T14:18:09"/>
    <d v="1899-12-30T14:24:43"/>
    <x v="1"/>
  </r>
  <r>
    <n v="62016185"/>
    <x v="6"/>
    <d v="1899-12-30T14:24:32"/>
    <d v="1899-12-30T14:34:22"/>
    <x v="1"/>
  </r>
  <r>
    <n v="93696449"/>
    <x v="6"/>
    <d v="1899-12-30T14:25:07"/>
    <d v="1899-12-30T14:36:17"/>
    <x v="1"/>
  </r>
  <r>
    <n v="7914439"/>
    <x v="6"/>
    <d v="1899-12-30T14:28:37"/>
    <d v="1899-12-30T14:45:01"/>
    <x v="0"/>
  </r>
  <r>
    <n v="38047574"/>
    <x v="6"/>
    <d v="1899-12-30T14:34:23"/>
    <d v="1899-12-30T14:45:28"/>
    <x v="1"/>
  </r>
  <r>
    <n v="3184339"/>
    <x v="6"/>
    <d v="1899-12-30T14:40:59"/>
    <d v="1899-12-30T14:42:09"/>
    <x v="0"/>
  </r>
  <r>
    <n v="8126744698"/>
    <x v="6"/>
    <d v="1899-12-30T14:47:58"/>
    <d v="1899-12-30T14:50:44"/>
    <x v="2"/>
  </r>
  <r>
    <n v="52391912"/>
    <x v="6"/>
    <d v="1899-12-30T14:53:46"/>
    <d v="1899-12-30T14:59:39"/>
    <x v="1"/>
  </r>
  <r>
    <n v="1223943"/>
    <x v="6"/>
    <d v="1899-12-30T15:00:19"/>
    <d v="1899-12-30T15:10:28"/>
    <x v="0"/>
  </r>
  <r>
    <n v="14201334"/>
    <x v="7"/>
    <d v="1899-12-30T08:03:23"/>
    <d v="1899-12-30T08:11:24"/>
    <x v="1"/>
  </r>
  <r>
    <n v="1972250241"/>
    <x v="7"/>
    <d v="1899-12-30T08:05:31"/>
    <d v="1899-12-30T08:06:25"/>
    <x v="2"/>
  </r>
  <r>
    <n v="3028093"/>
    <x v="7"/>
    <d v="1899-12-30T08:12:16"/>
    <d v="1899-12-30T08:15:00"/>
    <x v="0"/>
  </r>
  <r>
    <n v="27487200"/>
    <x v="7"/>
    <d v="1899-12-30T08:18:55"/>
    <d v="1899-12-30T08:31:16"/>
    <x v="1"/>
  </r>
  <r>
    <n v="7377702"/>
    <x v="7"/>
    <d v="1899-12-30T08:20:00"/>
    <d v="1899-12-30T08:28:45"/>
    <x v="0"/>
  </r>
  <r>
    <n v="9294571"/>
    <x v="7"/>
    <d v="1899-12-30T08:25:40"/>
    <d v="1899-12-30T08:30:27"/>
    <x v="0"/>
  </r>
  <r>
    <n v="6865106"/>
    <x v="7"/>
    <d v="1899-12-30T08:33:10"/>
    <d v="1899-12-30T08:45:46"/>
    <x v="0"/>
  </r>
  <r>
    <n v="62086163"/>
    <x v="7"/>
    <d v="1899-12-30T08:39:16"/>
    <d v="1899-12-30T08:42:54"/>
    <x v="1"/>
  </r>
  <r>
    <n v="6367284"/>
    <x v="7"/>
    <d v="1899-12-30T08:45:53"/>
    <d v="1899-12-30T08:49:13"/>
    <x v="0"/>
  </r>
  <r>
    <n v="1811630"/>
    <x v="7"/>
    <d v="1899-12-30T08:49:44"/>
    <d v="1899-12-30T08:50:43"/>
    <x v="0"/>
  </r>
  <r>
    <n v="9346036178"/>
    <x v="7"/>
    <d v="1899-12-30T08:53:03"/>
    <d v="1899-12-30T09:07:43"/>
    <x v="2"/>
  </r>
  <r>
    <n v="1138033"/>
    <x v="7"/>
    <d v="1899-12-30T09:00:04"/>
    <d v="1899-12-30T09:03:20"/>
    <x v="0"/>
  </r>
  <r>
    <n v="2114812"/>
    <x v="7"/>
    <d v="1899-12-30T09:01:40"/>
    <d v="1899-12-30T09:09:29"/>
    <x v="0"/>
  </r>
  <r>
    <n v="4195677"/>
    <x v="7"/>
    <d v="1899-12-30T09:02:05"/>
    <d v="1899-12-30T09:09:58"/>
    <x v="0"/>
  </r>
  <r>
    <n v="3493348"/>
    <x v="7"/>
    <d v="1899-12-30T09:06:15"/>
    <d v="1899-12-30T09:20:32"/>
    <x v="0"/>
  </r>
  <r>
    <n v="6005020"/>
    <x v="7"/>
    <d v="1899-12-30T09:07:52"/>
    <d v="1899-12-30T09:17:51"/>
    <x v="0"/>
  </r>
  <r>
    <n v="7421868"/>
    <x v="7"/>
    <d v="1899-12-30T09:11:25"/>
    <d v="1899-12-30T09:16:02"/>
    <x v="0"/>
  </r>
  <r>
    <n v="2227803"/>
    <x v="7"/>
    <d v="1899-12-30T09:11:46"/>
    <d v="1899-12-30T09:23:52"/>
    <x v="0"/>
  </r>
  <r>
    <n v="4007464"/>
    <x v="7"/>
    <d v="1899-12-30T09:18:15"/>
    <d v="1899-12-30T09:19:25"/>
    <x v="0"/>
  </r>
  <r>
    <n v="54713807"/>
    <x v="7"/>
    <d v="1899-12-30T09:21:09"/>
    <d v="1899-12-30T09:23:48"/>
    <x v="1"/>
  </r>
  <r>
    <n v="7097883"/>
    <x v="7"/>
    <d v="1899-12-30T09:24:34"/>
    <d v="1899-12-30T09:27:53"/>
    <x v="0"/>
  </r>
  <r>
    <n v="48630026"/>
    <x v="7"/>
    <d v="1899-12-30T09:31:49"/>
    <d v="1899-12-30T09:45:23"/>
    <x v="1"/>
  </r>
  <r>
    <n v="1279245"/>
    <x v="7"/>
    <d v="1899-12-30T09:39:34"/>
    <d v="1899-12-30T09:47:58"/>
    <x v="0"/>
  </r>
  <r>
    <n v="2571251"/>
    <x v="7"/>
    <d v="1899-12-30T09:47:51"/>
    <d v="1899-12-30T09:58:51"/>
    <x v="0"/>
  </r>
  <r>
    <n v="9566647"/>
    <x v="7"/>
    <d v="1899-12-30T09:48:42"/>
    <d v="1899-12-30T09:49:41"/>
    <x v="0"/>
  </r>
  <r>
    <n v="1454555"/>
    <x v="7"/>
    <d v="1899-12-30T09:51:32"/>
    <d v="1899-12-30T09:51:32"/>
    <x v="0"/>
  </r>
  <r>
    <n v="21996267"/>
    <x v="7"/>
    <d v="1899-12-30T09:53:33"/>
    <d v="1899-12-30T09:54:26"/>
    <x v="1"/>
  </r>
  <r>
    <n v="8429072"/>
    <x v="7"/>
    <d v="1899-12-30T09:56:22"/>
    <d v="1899-12-30T10:05:01"/>
    <x v="0"/>
  </r>
  <r>
    <n v="9815754"/>
    <x v="7"/>
    <d v="1899-12-30T10:02:41"/>
    <d v="1899-12-30T10:05:20"/>
    <x v="0"/>
  </r>
  <r>
    <n v="2434652"/>
    <x v="7"/>
    <d v="1899-12-30T10:10:08"/>
    <d v="1899-12-30T10:25:08"/>
    <x v="0"/>
  </r>
  <r>
    <n v="4939683"/>
    <x v="7"/>
    <d v="1899-12-30T10:14:10"/>
    <d v="1899-12-30T10:25:13"/>
    <x v="0"/>
  </r>
  <r>
    <n v="6821027"/>
    <x v="7"/>
    <d v="1899-12-30T10:15:50"/>
    <d v="1899-12-30T10:26:53"/>
    <x v="0"/>
  </r>
  <r>
    <n v="3253368"/>
    <x v="7"/>
    <d v="1899-12-30T10:19:48"/>
    <d v="1899-12-30T10:21:34"/>
    <x v="0"/>
  </r>
  <r>
    <n v="3505978"/>
    <x v="7"/>
    <d v="1899-12-30T10:24:42"/>
    <d v="1899-12-30T10:41:01"/>
    <x v="0"/>
  </r>
  <r>
    <n v="91743317"/>
    <x v="7"/>
    <d v="1899-12-30T10:29:32"/>
    <d v="1899-12-30T10:43:37"/>
    <x v="1"/>
  </r>
  <r>
    <n v="5104536"/>
    <x v="7"/>
    <d v="1899-12-30T10:35:43"/>
    <d v="1899-12-30T10:39:32"/>
    <x v="0"/>
  </r>
  <r>
    <n v="7353916"/>
    <x v="7"/>
    <d v="1899-12-30T10:43:09"/>
    <d v="1899-12-30T10:53:27"/>
    <x v="0"/>
  </r>
  <r>
    <n v="4412771"/>
    <x v="7"/>
    <d v="1899-12-30T10:45:15"/>
    <d v="1899-12-30T10:51:42"/>
    <x v="0"/>
  </r>
  <r>
    <n v="6709939"/>
    <x v="7"/>
    <d v="1899-12-30T10:45:22"/>
    <d v="1899-12-30T10:48:53"/>
    <x v="0"/>
  </r>
  <r>
    <n v="7891185"/>
    <x v="7"/>
    <d v="1899-12-30T10:48:09"/>
    <d v="1899-12-30T11:04:37"/>
    <x v="0"/>
  </r>
  <r>
    <n v="90417363"/>
    <x v="7"/>
    <d v="1899-12-30T10:55:16"/>
    <d v="1899-12-30T11:03:26"/>
    <x v="1"/>
  </r>
  <r>
    <n v="4929499"/>
    <x v="7"/>
    <d v="1899-12-30T10:57:42"/>
    <d v="1899-12-30T11:00:28"/>
    <x v="0"/>
  </r>
  <r>
    <n v="3824371"/>
    <x v="7"/>
    <d v="1899-12-30T11:05:32"/>
    <d v="1899-12-30T11:18:58"/>
    <x v="0"/>
  </r>
  <r>
    <n v="1119740"/>
    <x v="7"/>
    <d v="1899-12-30T11:11:57"/>
    <d v="1899-12-30T11:24:28"/>
    <x v="0"/>
  </r>
  <r>
    <n v="1219073"/>
    <x v="7"/>
    <d v="1899-12-30T11:14:56"/>
    <d v="1899-12-30T11:21:25"/>
    <x v="0"/>
  </r>
  <r>
    <n v="87702896"/>
    <x v="7"/>
    <d v="1899-12-30T11:21:58"/>
    <d v="1899-12-30T11:29:27"/>
    <x v="1"/>
  </r>
  <r>
    <n v="94197168"/>
    <x v="7"/>
    <d v="1899-12-30T11:28:36"/>
    <d v="1899-12-30T11:37:34"/>
    <x v="1"/>
  </r>
  <r>
    <n v="8655825"/>
    <x v="7"/>
    <d v="1899-12-30T11:34:49"/>
    <d v="1899-12-30T11:41:45"/>
    <x v="0"/>
  </r>
  <r>
    <n v="47707639"/>
    <x v="7"/>
    <d v="1899-12-30T11:43:07"/>
    <d v="1899-12-30T11:51:50"/>
    <x v="1"/>
  </r>
  <r>
    <n v="5029329"/>
    <x v="7"/>
    <d v="1899-12-30T11:46:30"/>
    <d v="1899-12-30T11:53:19"/>
    <x v="0"/>
  </r>
  <r>
    <n v="8825868"/>
    <x v="7"/>
    <d v="1899-12-30T11:53:33"/>
    <d v="1899-12-30T12:03:48"/>
    <x v="0"/>
  </r>
  <r>
    <n v="8461631"/>
    <x v="7"/>
    <d v="1899-12-30T12:00:22"/>
    <d v="1899-12-30T12:04:58"/>
    <x v="0"/>
  </r>
  <r>
    <n v="76777492"/>
    <x v="7"/>
    <d v="1899-12-30T12:01:02"/>
    <d v="1899-12-30T12:12:21"/>
    <x v="1"/>
  </r>
  <r>
    <n v="71036125"/>
    <x v="7"/>
    <d v="1899-12-30T12:08:36"/>
    <d v="1899-12-30T12:23:31"/>
    <x v="1"/>
  </r>
  <r>
    <n v="2989192"/>
    <x v="7"/>
    <d v="1899-12-30T12:12:40"/>
    <d v="1899-12-30T12:19:26"/>
    <x v="0"/>
  </r>
  <r>
    <n v="5131341"/>
    <x v="7"/>
    <d v="1899-12-30T12:14:02"/>
    <d v="1899-12-30T12:15:27"/>
    <x v="0"/>
  </r>
  <r>
    <n v="2826868"/>
    <x v="7"/>
    <d v="1899-12-30T12:22:19"/>
    <d v="1899-12-30T12:22:20"/>
    <x v="0"/>
  </r>
  <r>
    <n v="9849071"/>
    <x v="7"/>
    <d v="1899-12-30T12:22:29"/>
    <d v="1899-12-30T12:31:16"/>
    <x v="0"/>
  </r>
  <r>
    <n v="47025160"/>
    <x v="7"/>
    <d v="1899-12-30T12:28:56"/>
    <d v="1899-12-30T12:43:01"/>
    <x v="1"/>
  </r>
  <r>
    <n v="97798921"/>
    <x v="7"/>
    <d v="1899-12-30T12:31:17"/>
    <d v="1899-12-30T12:37:32"/>
    <x v="1"/>
  </r>
  <r>
    <n v="2248131"/>
    <x v="7"/>
    <d v="1899-12-30T12:33:06"/>
    <d v="1899-12-30T12:46:48"/>
    <x v="0"/>
  </r>
  <r>
    <n v="1973826522"/>
    <x v="7"/>
    <d v="1899-12-30T12:33:44"/>
    <d v="1899-12-30T12:33:51"/>
    <x v="2"/>
  </r>
  <r>
    <n v="6293367175"/>
    <x v="7"/>
    <d v="1899-12-30T12:38:09"/>
    <d v="1899-12-30T12:44:59"/>
    <x v="2"/>
  </r>
  <r>
    <n v="5092577"/>
    <x v="7"/>
    <d v="1899-12-30T12:40:49"/>
    <d v="1899-12-30T12:47:03"/>
    <x v="0"/>
  </r>
  <r>
    <n v="62086163"/>
    <x v="7"/>
    <d v="1899-12-30T12:45:01"/>
    <d v="1899-12-30T12:46:58"/>
    <x v="1"/>
  </r>
  <r>
    <n v="4657345"/>
    <x v="7"/>
    <d v="1899-12-30T12:51:58"/>
    <d v="1899-12-30T12:52:18"/>
    <x v="0"/>
  </r>
  <r>
    <n v="7937998"/>
    <x v="7"/>
    <d v="1899-12-30T12:54:42"/>
    <d v="1899-12-30T12:57:46"/>
    <x v="0"/>
  </r>
  <r>
    <n v="7269536"/>
    <x v="7"/>
    <d v="1899-12-30T12:55:07"/>
    <d v="1899-12-30T13:02:03"/>
    <x v="0"/>
  </r>
  <r>
    <n v="98939809"/>
    <x v="7"/>
    <d v="1899-12-30T12:55:47"/>
    <d v="1899-12-30T12:58:49"/>
    <x v="1"/>
  </r>
  <r>
    <n v="7766265"/>
    <x v="7"/>
    <d v="1899-12-30T13:03:14"/>
    <d v="1899-12-30T13:05:21"/>
    <x v="0"/>
  </r>
  <r>
    <n v="7377702"/>
    <x v="7"/>
    <d v="1899-12-30T13:07:32"/>
    <d v="1899-12-30T13:11:16"/>
    <x v="0"/>
  </r>
  <r>
    <n v="38244568"/>
    <x v="7"/>
    <d v="1899-12-30T13:09:30"/>
    <d v="1899-12-30T13:10:51"/>
    <x v="1"/>
  </r>
  <r>
    <n v="5094248"/>
    <x v="7"/>
    <d v="1899-12-30T13:13:42"/>
    <d v="1899-12-30T13:26:27"/>
    <x v="0"/>
  </r>
  <r>
    <n v="1233459"/>
    <x v="7"/>
    <d v="1899-12-30T13:20:09"/>
    <d v="1899-12-30T13:21:43"/>
    <x v="0"/>
  </r>
  <r>
    <n v="9398644"/>
    <x v="7"/>
    <d v="1899-12-30T13:22:20"/>
    <d v="1899-12-30T13:37:15"/>
    <x v="0"/>
  </r>
  <r>
    <n v="3390459"/>
    <x v="7"/>
    <d v="1899-12-30T13:24:31"/>
    <d v="1899-12-30T13:25:17"/>
    <x v="0"/>
  </r>
  <r>
    <n v="5252835"/>
    <x v="7"/>
    <d v="1899-12-30T13:25:04"/>
    <d v="1899-12-30T13:39:54"/>
    <x v="0"/>
  </r>
  <r>
    <n v="15643568"/>
    <x v="7"/>
    <d v="1899-12-30T13:27:28"/>
    <d v="1899-12-30T13:30:29"/>
    <x v="1"/>
  </r>
  <r>
    <n v="39921944"/>
    <x v="7"/>
    <d v="1899-12-30T13:32:08"/>
    <d v="1899-12-30T13:46:23"/>
    <x v="1"/>
  </r>
  <r>
    <n v="66800387"/>
    <x v="7"/>
    <d v="1899-12-30T13:33:44"/>
    <d v="1899-12-30T13:34:23"/>
    <x v="1"/>
  </r>
  <r>
    <n v="88664428"/>
    <x v="7"/>
    <d v="1899-12-30T13:34:00"/>
    <d v="1899-12-30T13:38:08"/>
    <x v="1"/>
  </r>
  <r>
    <n v="4111617"/>
    <x v="7"/>
    <d v="1899-12-30T13:34:24"/>
    <d v="1899-12-30T13:40:23"/>
    <x v="0"/>
  </r>
  <r>
    <n v="9804309"/>
    <x v="7"/>
    <d v="1899-12-30T13:39:38"/>
    <d v="1899-12-30T13:52:56"/>
    <x v="0"/>
  </r>
  <r>
    <n v="3382728"/>
    <x v="7"/>
    <d v="1899-12-30T13:40:08"/>
    <d v="1899-12-30T13:46:35"/>
    <x v="0"/>
  </r>
  <r>
    <n v="9091369"/>
    <x v="7"/>
    <d v="1899-12-30T13:44:08"/>
    <d v="1899-12-30T13:46:37"/>
    <x v="0"/>
  </r>
  <r>
    <n v="3981821518"/>
    <x v="7"/>
    <d v="1899-12-30T13:47:13"/>
    <d v="1899-12-30T13:50:56"/>
    <x v="2"/>
  </r>
  <r>
    <n v="6304174"/>
    <x v="7"/>
    <d v="1899-12-30T13:47:13"/>
    <d v="1899-12-30T14:02:35"/>
    <x v="0"/>
  </r>
  <r>
    <n v="8233999"/>
    <x v="7"/>
    <d v="1899-12-30T13:52:44"/>
    <d v="1899-12-30T14:07:13"/>
    <x v="0"/>
  </r>
  <r>
    <n v="97782375"/>
    <x v="7"/>
    <d v="1899-12-30T13:55:59"/>
    <d v="1899-12-30T13:58:02"/>
    <x v="1"/>
  </r>
  <r>
    <n v="2826868"/>
    <x v="7"/>
    <d v="1899-12-30T13:59:02"/>
    <d v="1899-12-30T14:14:37"/>
    <x v="0"/>
  </r>
  <r>
    <n v="93794133"/>
    <x v="7"/>
    <d v="1899-12-30T14:03:44"/>
    <d v="1899-12-30T14:10:09"/>
    <x v="1"/>
  </r>
  <r>
    <n v="85838361"/>
    <x v="7"/>
    <d v="1899-12-30T14:08:18"/>
    <d v="1899-12-30T14:23:04"/>
    <x v="1"/>
  </r>
  <r>
    <n v="1616328"/>
    <x v="7"/>
    <d v="1899-12-30T14:14:42"/>
    <d v="1899-12-30T14:22:24"/>
    <x v="0"/>
  </r>
  <r>
    <n v="9773176"/>
    <x v="7"/>
    <d v="1899-12-30T14:22:11"/>
    <d v="1899-12-30T14:25:50"/>
    <x v="0"/>
  </r>
  <r>
    <n v="8246306"/>
    <x v="7"/>
    <d v="1899-12-30T14:22:58"/>
    <d v="1899-12-30T14:26:38"/>
    <x v="0"/>
  </r>
  <r>
    <n v="2412611"/>
    <x v="7"/>
    <d v="1899-12-30T14:24:57"/>
    <d v="1899-12-30T14:37:00"/>
    <x v="0"/>
  </r>
  <r>
    <n v="7795911"/>
    <x v="7"/>
    <d v="1899-12-30T14:31:37"/>
    <d v="1899-12-30T14:35:36"/>
    <x v="0"/>
  </r>
  <r>
    <n v="8063487"/>
    <x v="7"/>
    <d v="1899-12-30T14:38:49"/>
    <d v="1899-12-30T14:48:13"/>
    <x v="0"/>
  </r>
  <r>
    <n v="68677362"/>
    <x v="7"/>
    <d v="1899-12-30T14:46:06"/>
    <d v="1899-12-30T14:46:23"/>
    <x v="1"/>
  </r>
  <r>
    <n v="6766787935"/>
    <x v="7"/>
    <d v="1899-12-30T14:53:55"/>
    <d v="1899-12-30T15:03:00"/>
    <x v="2"/>
  </r>
  <r>
    <n v="27791497"/>
    <x v="7"/>
    <d v="1899-12-30T14:58:10"/>
    <d v="1899-12-30T15:10:41"/>
    <x v="1"/>
  </r>
  <r>
    <n v="6158527"/>
    <x v="7"/>
    <d v="1899-12-30T14:59:16"/>
    <d v="1899-12-30T15:02:13"/>
    <x v="0"/>
  </r>
  <r>
    <n v="3456554"/>
    <x v="7"/>
    <d v="1899-12-30T15:01:40"/>
    <d v="1899-12-30T15:14:17"/>
    <x v="0"/>
  </r>
  <r>
    <n v="3437033"/>
    <x v="8"/>
    <d v="1899-12-30T08:06:54"/>
    <d v="1899-12-30T08:16:11"/>
    <x v="0"/>
  </r>
  <r>
    <n v="2128068"/>
    <x v="8"/>
    <d v="1899-12-30T08:13:19"/>
    <d v="1899-12-30T08:17:52"/>
    <x v="0"/>
  </r>
  <r>
    <n v="20679187"/>
    <x v="8"/>
    <d v="1899-12-30T08:21:36"/>
    <d v="1899-12-30T08:26:58"/>
    <x v="1"/>
  </r>
  <r>
    <n v="9259392564"/>
    <x v="8"/>
    <d v="1899-12-30T08:28:29"/>
    <d v="1899-12-30T08:36:48"/>
    <x v="2"/>
  </r>
  <r>
    <n v="7852624"/>
    <x v="8"/>
    <d v="1899-12-30T08:36:45"/>
    <d v="1899-12-30T08:51:33"/>
    <x v="0"/>
  </r>
  <r>
    <n v="8838584"/>
    <x v="8"/>
    <d v="1899-12-30T08:41:21"/>
    <d v="1899-12-30T08:56:07"/>
    <x v="0"/>
  </r>
  <r>
    <n v="2492731"/>
    <x v="8"/>
    <d v="1899-12-30T08:43:19"/>
    <d v="1899-12-30T08:45:42"/>
    <x v="0"/>
  </r>
  <r>
    <n v="8028777"/>
    <x v="8"/>
    <d v="1899-12-30T08:45:41"/>
    <d v="1899-12-30T08:55:45"/>
    <x v="0"/>
  </r>
  <r>
    <n v="2619219"/>
    <x v="8"/>
    <d v="1899-12-30T08:46:51"/>
    <d v="1899-12-30T08:49:41"/>
    <x v="0"/>
  </r>
  <r>
    <n v="2506618"/>
    <x v="8"/>
    <d v="1899-12-30T08:48:33"/>
    <d v="1899-12-30T09:04:05"/>
    <x v="0"/>
  </r>
  <r>
    <n v="7979313"/>
    <x v="8"/>
    <d v="1899-12-30T08:53:52"/>
    <d v="1899-12-30T09:01:28"/>
    <x v="0"/>
  </r>
  <r>
    <n v="23123600"/>
    <x v="8"/>
    <d v="1899-12-30T08:57:37"/>
    <d v="1899-12-30T08:58:41"/>
    <x v="1"/>
  </r>
  <r>
    <n v="9849476"/>
    <x v="8"/>
    <d v="1899-12-30T09:02:13"/>
    <d v="1899-12-30T09:03:01"/>
    <x v="0"/>
  </r>
  <r>
    <n v="27410048"/>
    <x v="8"/>
    <d v="1899-12-30T09:03:35"/>
    <d v="1899-12-30T09:03:48"/>
    <x v="1"/>
  </r>
  <r>
    <n v="6746757"/>
    <x v="8"/>
    <d v="1899-12-30T09:05:47"/>
    <d v="1899-12-30T09:08:59"/>
    <x v="0"/>
  </r>
  <r>
    <n v="5087066"/>
    <x v="8"/>
    <d v="1899-12-30T09:07:28"/>
    <d v="1899-12-30T09:12:05"/>
    <x v="0"/>
  </r>
  <r>
    <n v="9680416"/>
    <x v="8"/>
    <d v="1899-12-30T09:14:07"/>
    <d v="1899-12-30T09:22:26"/>
    <x v="0"/>
  </r>
  <r>
    <n v="9356216"/>
    <x v="8"/>
    <d v="1899-12-30T09:21:07"/>
    <d v="1899-12-30T09:37:30"/>
    <x v="0"/>
  </r>
  <r>
    <n v="7415603"/>
    <x v="8"/>
    <d v="1899-12-30T09:24:24"/>
    <d v="1899-12-30T09:29:19"/>
    <x v="0"/>
  </r>
  <r>
    <n v="28145499"/>
    <x v="8"/>
    <d v="1899-12-30T09:32:00"/>
    <d v="1899-12-30T09:37:13"/>
    <x v="1"/>
  </r>
  <r>
    <n v="61527800"/>
    <x v="8"/>
    <d v="1899-12-30T09:35:50"/>
    <d v="1899-12-30T09:50:28"/>
    <x v="1"/>
  </r>
  <r>
    <n v="4873703"/>
    <x v="8"/>
    <d v="1899-12-30T09:43:46"/>
    <d v="1899-12-30T09:56:41"/>
    <x v="0"/>
  </r>
  <r>
    <n v="43019885"/>
    <x v="8"/>
    <d v="1899-12-30T09:45:20"/>
    <d v="1899-12-30T09:59:29"/>
    <x v="1"/>
  </r>
  <r>
    <n v="7388260"/>
    <x v="8"/>
    <d v="1899-12-30T09:52:33"/>
    <d v="1899-12-30T10:03:46"/>
    <x v="0"/>
  </r>
  <r>
    <n v="4581715"/>
    <x v="8"/>
    <d v="1899-12-30T09:52:53"/>
    <d v="1899-12-30T10:06:55"/>
    <x v="0"/>
  </r>
  <r>
    <n v="58420185"/>
    <x v="8"/>
    <d v="1899-12-30T10:00:54"/>
    <d v="1899-12-30T10:06:34"/>
    <x v="1"/>
  </r>
  <r>
    <n v="45948073"/>
    <x v="8"/>
    <d v="1899-12-30T10:04:30"/>
    <d v="1899-12-30T10:13:15"/>
    <x v="1"/>
  </r>
  <r>
    <n v="4473835"/>
    <x v="8"/>
    <d v="1899-12-30T10:06:07"/>
    <d v="1899-12-30T10:13:35"/>
    <x v="0"/>
  </r>
  <r>
    <n v="7739841"/>
    <x v="8"/>
    <d v="1899-12-30T10:10:50"/>
    <d v="1899-12-30T10:13:25"/>
    <x v="0"/>
  </r>
  <r>
    <n v="6275284312"/>
    <x v="8"/>
    <d v="1899-12-30T10:17:59"/>
    <d v="1899-12-30T10:24:52"/>
    <x v="2"/>
  </r>
  <r>
    <n v="1692981"/>
    <x v="8"/>
    <d v="1899-12-30T10:23:29"/>
    <d v="1899-12-30T10:25:19"/>
    <x v="0"/>
  </r>
  <r>
    <n v="9270571"/>
    <x v="8"/>
    <d v="1899-12-30T10:30:28"/>
    <d v="1899-12-30T10:41:40"/>
    <x v="0"/>
  </r>
  <r>
    <n v="6299545"/>
    <x v="8"/>
    <d v="1899-12-30T10:33:24"/>
    <d v="1899-12-30T10:37:54"/>
    <x v="0"/>
  </r>
  <r>
    <n v="67064385"/>
    <x v="8"/>
    <d v="1899-12-30T10:37:37"/>
    <d v="1899-12-30T10:40:31"/>
    <x v="1"/>
  </r>
  <r>
    <n v="4062215"/>
    <x v="8"/>
    <d v="1899-12-30T10:44:09"/>
    <d v="1899-12-30T10:54:43"/>
    <x v="0"/>
  </r>
  <r>
    <n v="2835355"/>
    <x v="8"/>
    <d v="1899-12-30T10:49:54"/>
    <d v="1899-12-30T10:57:56"/>
    <x v="0"/>
  </r>
  <r>
    <n v="9283739"/>
    <x v="8"/>
    <d v="1899-12-30T10:55:03"/>
    <d v="1899-12-30T11:08:54"/>
    <x v="0"/>
  </r>
  <r>
    <n v="7118082"/>
    <x v="8"/>
    <d v="1899-12-30T10:57:50"/>
    <d v="1899-12-30T11:11:43"/>
    <x v="0"/>
  </r>
  <r>
    <n v="30178521"/>
    <x v="8"/>
    <d v="1899-12-30T11:01:57"/>
    <d v="1899-12-30T11:09:54"/>
    <x v="1"/>
  </r>
  <r>
    <n v="5014399"/>
    <x v="8"/>
    <d v="1899-12-30T11:08:48"/>
    <d v="1899-12-30T11:13:44"/>
    <x v="0"/>
  </r>
  <r>
    <n v="3984696"/>
    <x v="8"/>
    <d v="1899-12-30T11:10:46"/>
    <d v="1899-12-30T11:10:53"/>
    <x v="0"/>
  </r>
  <r>
    <n v="53386383"/>
    <x v="8"/>
    <d v="1899-12-30T11:18:14"/>
    <d v="1899-12-30T11:19:20"/>
    <x v="1"/>
  </r>
  <r>
    <n v="8733120283"/>
    <x v="8"/>
    <d v="1899-12-30T11:18:44"/>
    <d v="1899-12-30T11:26:18"/>
    <x v="2"/>
  </r>
  <r>
    <n v="6934405"/>
    <x v="8"/>
    <d v="1899-12-30T11:21:26"/>
    <d v="1899-12-30T11:31:19"/>
    <x v="0"/>
  </r>
  <r>
    <n v="54136845"/>
    <x v="8"/>
    <d v="1899-12-30T11:29:37"/>
    <d v="1899-12-30T11:31:49"/>
    <x v="1"/>
  </r>
  <r>
    <n v="76310343"/>
    <x v="8"/>
    <d v="1899-12-30T11:35:42"/>
    <d v="1899-12-30T11:44:03"/>
    <x v="1"/>
  </r>
  <r>
    <n v="9005999"/>
    <x v="8"/>
    <d v="1899-12-30T11:42:31"/>
    <d v="1899-12-30T11:54:23"/>
    <x v="0"/>
  </r>
  <r>
    <n v="7763451"/>
    <x v="8"/>
    <d v="1899-12-30T11:47:13"/>
    <d v="1899-12-30T11:57:59"/>
    <x v="0"/>
  </r>
  <r>
    <n v="3765001"/>
    <x v="8"/>
    <d v="1899-12-30T11:49:41"/>
    <d v="1899-12-30T12:05:43"/>
    <x v="0"/>
  </r>
  <r>
    <n v="8498076"/>
    <x v="8"/>
    <d v="1899-12-30T11:52:42"/>
    <d v="1899-12-30T11:58:32"/>
    <x v="0"/>
  </r>
  <r>
    <n v="4995171"/>
    <x v="8"/>
    <d v="1899-12-30T12:00:52"/>
    <d v="1899-12-30T12:05:36"/>
    <x v="0"/>
  </r>
  <r>
    <n v="8929993"/>
    <x v="8"/>
    <d v="1899-12-30T12:02:30"/>
    <d v="1899-12-30T12:10:24"/>
    <x v="0"/>
  </r>
  <r>
    <n v="7473804"/>
    <x v="8"/>
    <d v="1899-12-30T12:09:44"/>
    <d v="1899-12-30T12:19:54"/>
    <x v="0"/>
  </r>
  <r>
    <n v="1816002"/>
    <x v="8"/>
    <d v="1899-12-30T12:10:33"/>
    <d v="1899-12-30T12:14:29"/>
    <x v="0"/>
  </r>
  <r>
    <n v="4133182"/>
    <x v="8"/>
    <d v="1899-12-30T12:15:17"/>
    <d v="1899-12-30T12:17:02"/>
    <x v="0"/>
  </r>
  <r>
    <n v="63141248"/>
    <x v="8"/>
    <d v="1899-12-30T12:17:38"/>
    <d v="1899-12-30T12:24:55"/>
    <x v="1"/>
  </r>
  <r>
    <n v="7384686"/>
    <x v="8"/>
    <d v="1899-12-30T12:23:17"/>
    <d v="1899-12-30T12:35:27"/>
    <x v="0"/>
  </r>
  <r>
    <n v="3150344"/>
    <x v="8"/>
    <d v="1899-12-30T12:24:37"/>
    <d v="1899-12-30T12:38:39"/>
    <x v="0"/>
  </r>
  <r>
    <n v="6786847"/>
    <x v="8"/>
    <d v="1899-12-30T12:28:36"/>
    <d v="1899-12-30T12:42:07"/>
    <x v="0"/>
  </r>
  <r>
    <n v="2947889"/>
    <x v="8"/>
    <d v="1899-12-30T12:33:26"/>
    <d v="1899-12-30T12:42:42"/>
    <x v="0"/>
  </r>
  <r>
    <n v="28961250"/>
    <x v="8"/>
    <d v="1899-12-30T12:33:53"/>
    <d v="1899-12-30T12:44:36"/>
    <x v="1"/>
  </r>
  <r>
    <n v="3328479"/>
    <x v="8"/>
    <d v="1899-12-30T12:38:26"/>
    <d v="1899-12-30T12:51:46"/>
    <x v="0"/>
  </r>
  <r>
    <n v="61322035"/>
    <x v="8"/>
    <d v="1899-12-30T12:41:51"/>
    <d v="1899-12-30T12:42:24"/>
    <x v="1"/>
  </r>
  <r>
    <n v="40308049"/>
    <x v="8"/>
    <d v="1899-12-30T12:43:53"/>
    <d v="1899-12-30T12:54:41"/>
    <x v="1"/>
  </r>
  <r>
    <n v="7066778"/>
    <x v="8"/>
    <d v="1899-12-30T12:50:11"/>
    <d v="1899-12-30T12:55:35"/>
    <x v="0"/>
  </r>
  <r>
    <n v="3434934"/>
    <x v="8"/>
    <d v="1899-12-30T12:58:10"/>
    <d v="1899-12-30T13:12:34"/>
    <x v="0"/>
  </r>
  <r>
    <n v="3017523"/>
    <x v="8"/>
    <d v="1899-12-30T13:02:32"/>
    <d v="1899-12-30T13:11:35"/>
    <x v="0"/>
  </r>
  <r>
    <n v="26699217"/>
    <x v="8"/>
    <d v="1899-12-30T13:07:56"/>
    <d v="1899-12-30T13:24:33"/>
    <x v="1"/>
  </r>
  <r>
    <n v="3192836"/>
    <x v="8"/>
    <d v="1899-12-30T13:09:13"/>
    <d v="1899-12-30T13:09:30"/>
    <x v="0"/>
  </r>
  <r>
    <n v="6979384"/>
    <x v="8"/>
    <d v="1899-12-30T13:16:33"/>
    <d v="1899-12-30T13:30:02"/>
    <x v="0"/>
  </r>
  <r>
    <n v="5277660"/>
    <x v="8"/>
    <d v="1899-12-30T13:19:50"/>
    <d v="1899-12-30T13:31:18"/>
    <x v="0"/>
  </r>
  <r>
    <n v="9543572"/>
    <x v="8"/>
    <d v="1899-12-30T13:20:01"/>
    <d v="1899-12-30T13:31:22"/>
    <x v="0"/>
  </r>
  <r>
    <n v="3984696"/>
    <x v="8"/>
    <d v="1899-12-30T13:25:18"/>
    <d v="1899-12-30T13:35:47"/>
    <x v="0"/>
  </r>
  <r>
    <n v="47855743"/>
    <x v="8"/>
    <d v="1899-12-30T13:31:45"/>
    <d v="1899-12-30T13:45:46"/>
    <x v="1"/>
  </r>
  <r>
    <n v="3095218"/>
    <x v="8"/>
    <d v="1899-12-30T13:34:46"/>
    <d v="1899-12-30T13:50:48"/>
    <x v="0"/>
  </r>
  <r>
    <n v="7933399"/>
    <x v="8"/>
    <d v="1899-12-30T13:41:35"/>
    <d v="1899-12-30T13:46:24"/>
    <x v="0"/>
  </r>
  <r>
    <n v="54821549"/>
    <x v="8"/>
    <d v="1899-12-30T13:44:56"/>
    <d v="1899-12-30T13:50:21"/>
    <x v="1"/>
  </r>
  <r>
    <n v="14919021"/>
    <x v="8"/>
    <d v="1899-12-30T13:45:34"/>
    <d v="1899-12-30T13:48:41"/>
    <x v="1"/>
  </r>
  <r>
    <n v="9175377"/>
    <x v="8"/>
    <d v="1899-12-30T13:50:08"/>
    <d v="1899-12-30T13:54:00"/>
    <x v="0"/>
  </r>
  <r>
    <n v="3656681"/>
    <x v="8"/>
    <d v="1899-12-30T13:56:10"/>
    <d v="1899-12-30T14:11:45"/>
    <x v="0"/>
  </r>
  <r>
    <n v="5741700"/>
    <x v="8"/>
    <d v="1899-12-30T14:04:29"/>
    <d v="1899-12-30T14:20:54"/>
    <x v="0"/>
  </r>
  <r>
    <n v="18816694"/>
    <x v="8"/>
    <d v="1899-12-30T14:12:11"/>
    <d v="1899-12-30T14:24:47"/>
    <x v="1"/>
  </r>
  <r>
    <n v="6177366"/>
    <x v="8"/>
    <d v="1899-12-30T14:13:26"/>
    <d v="1899-12-30T14:19:17"/>
    <x v="0"/>
  </r>
  <r>
    <n v="4221160"/>
    <x v="8"/>
    <d v="1899-12-30T14:15:54"/>
    <d v="1899-12-30T14:29:02"/>
    <x v="0"/>
  </r>
  <r>
    <n v="9339774"/>
    <x v="8"/>
    <d v="1899-12-30T14:20:20"/>
    <d v="1899-12-30T14:34:07"/>
    <x v="0"/>
  </r>
  <r>
    <n v="46255010"/>
    <x v="8"/>
    <d v="1899-12-30T14:24:07"/>
    <d v="1899-12-30T14:26:38"/>
    <x v="1"/>
  </r>
  <r>
    <n v="91208799"/>
    <x v="8"/>
    <d v="1899-12-30T14:28:29"/>
    <d v="1899-12-30T14:39:06"/>
    <x v="1"/>
  </r>
  <r>
    <n v="7211782"/>
    <x v="8"/>
    <d v="1899-12-30T14:35:08"/>
    <d v="1899-12-30T14:35:31"/>
    <x v="0"/>
  </r>
  <r>
    <n v="3429335"/>
    <x v="8"/>
    <d v="1899-12-30T14:43:23"/>
    <d v="1899-12-30T14:59:33"/>
    <x v="0"/>
  </r>
  <r>
    <n v="3206241"/>
    <x v="8"/>
    <d v="1899-12-30T14:47:15"/>
    <d v="1899-12-30T15:03:24"/>
    <x v="0"/>
  </r>
  <r>
    <n v="8750670"/>
    <x v="8"/>
    <d v="1899-12-30T14:48:17"/>
    <d v="1899-12-30T14:49:21"/>
    <x v="0"/>
  </r>
  <r>
    <n v="7792679"/>
    <x v="8"/>
    <d v="1899-12-30T14:53:28"/>
    <d v="1899-12-30T14:53:50"/>
    <x v="0"/>
  </r>
  <r>
    <n v="9287211"/>
    <x v="8"/>
    <d v="1899-12-30T14:55:22"/>
    <d v="1899-12-30T15:00:35"/>
    <x v="0"/>
  </r>
  <r>
    <n v="1997542"/>
    <x v="8"/>
    <d v="1899-12-30T15:03:36"/>
    <d v="1899-12-30T15:09:19"/>
    <x v="0"/>
  </r>
  <r>
    <n v="3558582"/>
    <x v="9"/>
    <d v="1899-12-30T08:04:41"/>
    <d v="1899-12-30T08:15:08"/>
    <x v="0"/>
  </r>
  <r>
    <n v="25240352"/>
    <x v="9"/>
    <d v="1899-12-30T08:05:10"/>
    <d v="1899-12-30T08:16:21"/>
    <x v="1"/>
  </r>
  <r>
    <n v="5829504"/>
    <x v="9"/>
    <d v="1899-12-30T08:06:45"/>
    <d v="1899-12-30T08:12:58"/>
    <x v="0"/>
  </r>
  <r>
    <n v="97317489"/>
    <x v="9"/>
    <d v="1899-12-30T08:10:30"/>
    <d v="1899-12-30T08:14:24"/>
    <x v="1"/>
  </r>
  <r>
    <n v="53762222"/>
    <x v="9"/>
    <d v="1899-12-30T08:13:23"/>
    <d v="1899-12-30T08:21:28"/>
    <x v="1"/>
  </r>
  <r>
    <n v="3363840"/>
    <x v="9"/>
    <d v="1899-12-30T08:15:49"/>
    <d v="1899-12-30T08:18:19"/>
    <x v="0"/>
  </r>
  <r>
    <n v="5542324"/>
    <x v="9"/>
    <d v="1899-12-30T08:17:13"/>
    <d v="1899-12-30T08:29:58"/>
    <x v="0"/>
  </r>
  <r>
    <n v="9853612"/>
    <x v="9"/>
    <d v="1899-12-30T08:21:49"/>
    <d v="1899-12-30T08:37:21"/>
    <x v="0"/>
  </r>
  <r>
    <n v="5392799"/>
    <x v="9"/>
    <d v="1899-12-30T08:27:54"/>
    <d v="1899-12-30T08:42:04"/>
    <x v="0"/>
  </r>
  <r>
    <n v="1089768"/>
    <x v="9"/>
    <d v="1899-12-30T08:31:10"/>
    <d v="1899-12-30T08:45:30"/>
    <x v="0"/>
  </r>
  <r>
    <n v="4274311"/>
    <x v="9"/>
    <d v="1899-12-30T08:34:04"/>
    <d v="1899-12-30T08:46:23"/>
    <x v="0"/>
  </r>
  <r>
    <n v="8276893"/>
    <x v="9"/>
    <d v="1899-12-30T08:39:13"/>
    <d v="1899-12-30T08:51:47"/>
    <x v="0"/>
  </r>
  <r>
    <n v="24724114"/>
    <x v="9"/>
    <d v="1899-12-30T08:41:28"/>
    <d v="1899-12-30T08:43:20"/>
    <x v="1"/>
  </r>
  <r>
    <n v="23580194"/>
    <x v="9"/>
    <d v="1899-12-30T08:45:50"/>
    <d v="1899-12-30T09:01:23"/>
    <x v="1"/>
  </r>
  <r>
    <n v="1775131"/>
    <x v="9"/>
    <d v="1899-12-30T08:51:41"/>
    <d v="1899-12-30T08:52:43"/>
    <x v="0"/>
  </r>
  <r>
    <n v="8001915"/>
    <x v="9"/>
    <d v="1899-12-30T08:54:32"/>
    <d v="1899-12-30T09:08:08"/>
    <x v="0"/>
  </r>
  <r>
    <n v="7508054"/>
    <x v="9"/>
    <d v="1899-12-30T08:59:43"/>
    <d v="1899-12-30T09:10:06"/>
    <x v="0"/>
  </r>
  <r>
    <n v="5854377"/>
    <x v="9"/>
    <d v="1899-12-30T09:00:06"/>
    <d v="1899-12-30T09:04:45"/>
    <x v="0"/>
  </r>
  <r>
    <n v="3478173"/>
    <x v="9"/>
    <d v="1899-12-30T09:06:22"/>
    <d v="1899-12-30T09:12:48"/>
    <x v="0"/>
  </r>
  <r>
    <n v="3999937"/>
    <x v="9"/>
    <d v="1899-12-30T09:13:39"/>
    <d v="1899-12-30T09:22:35"/>
    <x v="0"/>
  </r>
  <r>
    <n v="83559673"/>
    <x v="9"/>
    <d v="1899-12-30T09:15:26"/>
    <d v="1899-12-30T09:30:41"/>
    <x v="1"/>
  </r>
  <r>
    <n v="1355775"/>
    <x v="9"/>
    <d v="1899-12-30T09:20:46"/>
    <d v="1899-12-30T09:22:06"/>
    <x v="0"/>
  </r>
  <r>
    <n v="3463982286"/>
    <x v="9"/>
    <d v="1899-12-30T09:28:54"/>
    <d v="1899-12-30T09:39:46"/>
    <x v="2"/>
  </r>
  <r>
    <n v="8870498"/>
    <x v="9"/>
    <d v="1899-12-30T09:36:15"/>
    <d v="1899-12-30T09:38:38"/>
    <x v="0"/>
  </r>
  <r>
    <n v="9894998"/>
    <x v="9"/>
    <d v="1899-12-30T09:40:52"/>
    <d v="1899-12-30T09:52:23"/>
    <x v="0"/>
  </r>
  <r>
    <n v="8841955"/>
    <x v="9"/>
    <d v="1899-12-30T09:45:09"/>
    <d v="1899-12-30T09:45:15"/>
    <x v="0"/>
  </r>
  <r>
    <n v="7379567"/>
    <x v="9"/>
    <d v="1899-12-30T09:50:08"/>
    <d v="1899-12-30T09:59:25"/>
    <x v="0"/>
  </r>
  <r>
    <n v="2092198"/>
    <x v="9"/>
    <d v="1899-12-30T09:51:23"/>
    <d v="1899-12-30T09:54:33"/>
    <x v="0"/>
  </r>
  <r>
    <n v="6006309"/>
    <x v="9"/>
    <d v="1899-12-30T09:59:04"/>
    <d v="1899-12-30T10:01:49"/>
    <x v="0"/>
  </r>
  <r>
    <n v="6736331"/>
    <x v="9"/>
    <d v="1899-12-30T09:59:17"/>
    <d v="1899-12-30T10:05:05"/>
    <x v="0"/>
  </r>
  <r>
    <n v="7291318"/>
    <x v="9"/>
    <d v="1899-12-30T10:01:39"/>
    <d v="1899-12-30T10:17:34"/>
    <x v="0"/>
  </r>
  <r>
    <n v="30178521"/>
    <x v="9"/>
    <d v="1899-12-30T10:08:14"/>
    <d v="1899-12-30T10:10:24"/>
    <x v="1"/>
  </r>
  <r>
    <n v="3232376"/>
    <x v="9"/>
    <d v="1899-12-30T10:13:13"/>
    <d v="1899-12-30T10:26:35"/>
    <x v="0"/>
  </r>
  <r>
    <n v="7536048937"/>
    <x v="9"/>
    <d v="1899-12-30T10:20:52"/>
    <d v="1899-12-30T10:33:28"/>
    <x v="2"/>
  </r>
  <r>
    <n v="6026397"/>
    <x v="9"/>
    <d v="1899-12-30T10:24:25"/>
    <d v="1899-12-30T10:40:03"/>
    <x v="0"/>
  </r>
  <r>
    <n v="54821549"/>
    <x v="9"/>
    <d v="1899-12-30T10:26:39"/>
    <d v="1899-12-30T10:43:07"/>
    <x v="1"/>
  </r>
  <r>
    <n v="4555937"/>
    <x v="9"/>
    <d v="1899-12-30T10:32:58"/>
    <d v="1899-12-30T10:37:15"/>
    <x v="0"/>
  </r>
  <r>
    <n v="65621292"/>
    <x v="9"/>
    <d v="1899-12-30T10:34:28"/>
    <d v="1899-12-30T10:43:02"/>
    <x v="1"/>
  </r>
  <r>
    <n v="13898038"/>
    <x v="9"/>
    <d v="1899-12-30T10:34:39"/>
    <d v="1899-12-30T10:47:29"/>
    <x v="1"/>
  </r>
  <r>
    <n v="6018613"/>
    <x v="9"/>
    <d v="1899-12-30T10:37:51"/>
    <d v="1899-12-30T10:41:27"/>
    <x v="0"/>
  </r>
  <r>
    <n v="7741751"/>
    <x v="9"/>
    <d v="1899-12-30T10:40:56"/>
    <d v="1899-12-30T10:46:24"/>
    <x v="0"/>
  </r>
  <r>
    <n v="5512492"/>
    <x v="9"/>
    <d v="1899-12-30T10:41:21"/>
    <d v="1899-12-30T10:51:44"/>
    <x v="0"/>
  </r>
  <r>
    <n v="36332723"/>
    <x v="9"/>
    <d v="1899-12-30T10:42:09"/>
    <d v="1899-12-30T10:47:23"/>
    <x v="1"/>
  </r>
  <r>
    <n v="28961250"/>
    <x v="9"/>
    <d v="1899-12-30T10:44:58"/>
    <d v="1899-12-30T10:45:12"/>
    <x v="1"/>
  </r>
  <r>
    <n v="96191858"/>
    <x v="9"/>
    <d v="1899-12-30T10:46:48"/>
    <d v="1899-12-30T11:02:44"/>
    <x v="1"/>
  </r>
  <r>
    <n v="49342013"/>
    <x v="9"/>
    <d v="1899-12-30T10:51:22"/>
    <d v="1899-12-30T10:57:21"/>
    <x v="1"/>
  </r>
  <r>
    <n v="2329556"/>
    <x v="9"/>
    <d v="1899-12-30T10:57:37"/>
    <d v="1899-12-30T10:57:47"/>
    <x v="0"/>
  </r>
  <r>
    <n v="2969264"/>
    <x v="9"/>
    <d v="1899-12-30T11:01:24"/>
    <d v="1899-12-30T11:07:21"/>
    <x v="0"/>
  </r>
  <r>
    <n v="8498683"/>
    <x v="9"/>
    <d v="1899-12-30T11:01:41"/>
    <d v="1899-12-30T11:04:57"/>
    <x v="0"/>
  </r>
  <r>
    <n v="2341441"/>
    <x v="9"/>
    <d v="1899-12-30T11:07:12"/>
    <d v="1899-12-30T11:08:18"/>
    <x v="0"/>
  </r>
  <r>
    <n v="30270334"/>
    <x v="9"/>
    <d v="1899-12-30T11:10:52"/>
    <d v="1899-12-30T11:13:17"/>
    <x v="1"/>
  </r>
  <r>
    <n v="4657345"/>
    <x v="9"/>
    <d v="1899-12-30T11:16:38"/>
    <d v="1899-12-30T11:27:11"/>
    <x v="0"/>
  </r>
  <r>
    <n v="2145244"/>
    <x v="9"/>
    <d v="1899-12-30T11:17:13"/>
    <d v="1899-12-30T11:17:33"/>
    <x v="0"/>
  </r>
  <r>
    <n v="7627829"/>
    <x v="9"/>
    <d v="1899-12-30T11:22:58"/>
    <d v="1899-12-30T11:38:57"/>
    <x v="0"/>
  </r>
  <r>
    <n v="9182658"/>
    <x v="9"/>
    <d v="1899-12-30T11:25:22"/>
    <d v="1899-12-30T11:26:02"/>
    <x v="0"/>
  </r>
  <r>
    <n v="4191600"/>
    <x v="9"/>
    <d v="1899-12-30T11:28:19"/>
    <d v="1899-12-30T11:29:50"/>
    <x v="0"/>
  </r>
  <r>
    <n v="5492379"/>
    <x v="9"/>
    <d v="1899-12-30T11:28:41"/>
    <d v="1899-12-30T11:38:26"/>
    <x v="0"/>
  </r>
  <r>
    <n v="2861766"/>
    <x v="9"/>
    <d v="1899-12-30T11:33:12"/>
    <d v="1899-12-30T11:39:28"/>
    <x v="0"/>
  </r>
  <r>
    <n v="1309359"/>
    <x v="9"/>
    <d v="1899-12-30T11:37:17"/>
    <d v="1899-12-30T11:39:18"/>
    <x v="0"/>
  </r>
  <r>
    <n v="5272270"/>
    <x v="9"/>
    <d v="1899-12-30T11:39:33"/>
    <d v="1899-12-30T11:51:18"/>
    <x v="0"/>
  </r>
  <r>
    <n v="9266643"/>
    <x v="9"/>
    <d v="1899-12-30T11:43:11"/>
    <d v="1899-12-30T11:45:41"/>
    <x v="0"/>
  </r>
  <r>
    <n v="3460208"/>
    <x v="9"/>
    <d v="1899-12-30T11:49:57"/>
    <d v="1899-12-30T12:03:31"/>
    <x v="0"/>
  </r>
  <r>
    <n v="25545000"/>
    <x v="9"/>
    <d v="1899-12-30T11:54:12"/>
    <d v="1899-12-30T12:06:30"/>
    <x v="1"/>
  </r>
  <r>
    <n v="1207918"/>
    <x v="9"/>
    <d v="1899-12-30T12:01:49"/>
    <d v="1899-12-30T12:17:03"/>
    <x v="0"/>
  </r>
  <r>
    <n v="4471828"/>
    <x v="9"/>
    <d v="1899-12-30T12:05:27"/>
    <d v="1899-12-30T12:15:02"/>
    <x v="0"/>
  </r>
  <r>
    <n v="6516836"/>
    <x v="9"/>
    <d v="1899-12-30T12:11:42"/>
    <d v="1899-12-30T12:12:25"/>
    <x v="0"/>
  </r>
  <r>
    <n v="1197931"/>
    <x v="9"/>
    <d v="1899-12-30T12:16:59"/>
    <d v="1899-12-30T12:17:44"/>
    <x v="0"/>
  </r>
  <r>
    <n v="8750619"/>
    <x v="9"/>
    <d v="1899-12-30T12:23:42"/>
    <d v="1899-12-30T12:24:30"/>
    <x v="0"/>
  </r>
  <r>
    <n v="2076719"/>
    <x v="9"/>
    <d v="1899-12-30T12:29:37"/>
    <d v="1899-12-30T12:40:35"/>
    <x v="0"/>
  </r>
  <r>
    <n v="3131883"/>
    <x v="9"/>
    <d v="1899-12-30T12:34:57"/>
    <d v="1899-12-30T12:40:35"/>
    <x v="0"/>
  </r>
  <r>
    <n v="1552302"/>
    <x v="9"/>
    <d v="1899-12-30T12:42:32"/>
    <d v="1899-12-30T12:58:44"/>
    <x v="0"/>
  </r>
  <r>
    <n v="33708687"/>
    <x v="9"/>
    <d v="1899-12-30T12:46:37"/>
    <d v="1899-12-30T12:49:09"/>
    <x v="1"/>
  </r>
  <r>
    <n v="23123600"/>
    <x v="9"/>
    <d v="1899-12-30T12:47:04"/>
    <d v="1899-12-30T12:59:33"/>
    <x v="1"/>
  </r>
  <r>
    <n v="5913571"/>
    <x v="9"/>
    <d v="1899-12-30T12:53:52"/>
    <d v="1899-12-30T13:10:28"/>
    <x v="0"/>
  </r>
  <r>
    <n v="5790304"/>
    <x v="9"/>
    <d v="1899-12-30T12:54:16"/>
    <d v="1899-12-30T12:54:18"/>
    <x v="0"/>
  </r>
  <r>
    <n v="97953696"/>
    <x v="9"/>
    <d v="1899-12-30T12:56:18"/>
    <d v="1899-12-30T13:05:23"/>
    <x v="1"/>
  </r>
  <r>
    <n v="13588783"/>
    <x v="9"/>
    <d v="1899-12-30T12:59:18"/>
    <d v="1899-12-30T13:10:29"/>
    <x v="1"/>
  </r>
  <r>
    <n v="3300626"/>
    <x v="9"/>
    <d v="1899-12-30T13:03:35"/>
    <d v="1899-12-30T13:14:15"/>
    <x v="0"/>
  </r>
  <r>
    <n v="9849071"/>
    <x v="9"/>
    <d v="1899-12-30T13:04:47"/>
    <d v="1899-12-30T13:10:16"/>
    <x v="0"/>
  </r>
  <r>
    <n v="39697250"/>
    <x v="9"/>
    <d v="1899-12-30T13:06:29"/>
    <d v="1899-12-30T13:14:13"/>
    <x v="1"/>
  </r>
  <r>
    <n v="3826370863"/>
    <x v="9"/>
    <d v="1899-12-30T13:14:14"/>
    <d v="1899-12-30T13:22:13"/>
    <x v="2"/>
  </r>
  <r>
    <n v="9088452"/>
    <x v="9"/>
    <d v="1899-12-30T13:18:49"/>
    <d v="1899-12-30T13:30:03"/>
    <x v="0"/>
  </r>
  <r>
    <n v="8026912"/>
    <x v="9"/>
    <d v="1899-12-30T13:20:50"/>
    <d v="1899-12-30T13:31:41"/>
    <x v="0"/>
  </r>
  <r>
    <n v="24290062"/>
    <x v="9"/>
    <d v="1899-12-30T13:28:26"/>
    <d v="1899-12-30T13:41:36"/>
    <x v="1"/>
  </r>
  <r>
    <n v="6785899"/>
    <x v="9"/>
    <d v="1899-12-30T13:35:46"/>
    <d v="1899-12-30T13:48:29"/>
    <x v="0"/>
  </r>
  <r>
    <n v="75048005"/>
    <x v="9"/>
    <d v="1899-12-30T13:43:39"/>
    <d v="1899-12-30T13:56:22"/>
    <x v="1"/>
  </r>
  <r>
    <n v="97459926"/>
    <x v="9"/>
    <d v="1899-12-30T13:44:35"/>
    <d v="1899-12-30T13:55:05"/>
    <x v="1"/>
  </r>
  <r>
    <n v="9600226"/>
    <x v="9"/>
    <d v="1899-12-30T13:47:18"/>
    <d v="1899-12-30T13:53:00"/>
    <x v="0"/>
  </r>
  <r>
    <n v="9685747"/>
    <x v="9"/>
    <d v="1899-12-30T13:52:28"/>
    <d v="1899-12-30T14:06:52"/>
    <x v="0"/>
  </r>
  <r>
    <n v="3178616"/>
    <x v="9"/>
    <d v="1899-12-30T13:58:34"/>
    <d v="1899-12-30T14:05:47"/>
    <x v="0"/>
  </r>
  <r>
    <n v="9979899"/>
    <x v="9"/>
    <d v="1899-12-30T14:06:52"/>
    <d v="1899-12-30T14:11:32"/>
    <x v="0"/>
  </r>
  <r>
    <n v="4575865"/>
    <x v="9"/>
    <d v="1899-12-30T14:09:01"/>
    <d v="1899-12-30T14:11:07"/>
    <x v="0"/>
  </r>
  <r>
    <n v="1808444"/>
    <x v="9"/>
    <d v="1899-12-30T14:13:42"/>
    <d v="1899-12-30T14:19:08"/>
    <x v="0"/>
  </r>
  <r>
    <n v="1649912"/>
    <x v="9"/>
    <d v="1899-12-30T14:16:20"/>
    <d v="1899-12-30T14:29:39"/>
    <x v="0"/>
  </r>
  <r>
    <n v="6128500046"/>
    <x v="9"/>
    <d v="1899-12-30T14:21:20"/>
    <d v="1899-12-30T14:31:24"/>
    <x v="2"/>
  </r>
  <r>
    <n v="6580951"/>
    <x v="9"/>
    <d v="1899-12-30T14:24:17"/>
    <d v="1899-12-30T14:24:20"/>
    <x v="0"/>
  </r>
  <r>
    <n v="5536146"/>
    <x v="9"/>
    <d v="1899-12-30T14:26:57"/>
    <d v="1899-12-30T14:28:36"/>
    <x v="0"/>
  </r>
  <r>
    <n v="7396921"/>
    <x v="9"/>
    <d v="1899-12-30T14:35:10"/>
    <d v="1899-12-30T14:47:15"/>
    <x v="0"/>
  </r>
  <r>
    <n v="8331262"/>
    <x v="9"/>
    <d v="1899-12-30T14:40:55"/>
    <d v="1899-12-30T14:48:27"/>
    <x v="0"/>
  </r>
  <r>
    <n v="5146166"/>
    <x v="9"/>
    <d v="1899-12-30T14:46:16"/>
    <d v="1899-12-30T14:55:28"/>
    <x v="0"/>
  </r>
  <r>
    <n v="6729705"/>
    <x v="9"/>
    <d v="1899-12-30T14:54:24"/>
    <d v="1899-12-30T15:04:32"/>
    <x v="0"/>
  </r>
  <r>
    <n v="5372125"/>
    <x v="9"/>
    <d v="1899-12-30T15:00:15"/>
    <d v="1899-12-30T15:00:16"/>
    <x v="0"/>
  </r>
  <r>
    <n v="8870498"/>
    <x v="10"/>
    <d v="1899-12-30T08:05:19"/>
    <d v="1899-12-30T08:16:19"/>
    <x v="0"/>
  </r>
  <r>
    <n v="7880585"/>
    <x v="10"/>
    <d v="1899-12-30T08:10:40"/>
    <d v="1899-12-30T08:23:35"/>
    <x v="0"/>
  </r>
  <r>
    <n v="3652646"/>
    <x v="10"/>
    <d v="1899-12-30T08:12:58"/>
    <d v="1899-12-30T08:17:48"/>
    <x v="0"/>
  </r>
  <r>
    <n v="3691457"/>
    <x v="10"/>
    <d v="1899-12-30T08:19:31"/>
    <d v="1899-12-30T08:35:40"/>
    <x v="0"/>
  </r>
  <r>
    <n v="4344184930"/>
    <x v="10"/>
    <d v="1899-12-30T08:22:05"/>
    <d v="1899-12-30T08:35:13"/>
    <x v="2"/>
  </r>
  <r>
    <n v="5290460"/>
    <x v="10"/>
    <d v="1899-12-30T08:27:41"/>
    <d v="1899-12-30T08:43:23"/>
    <x v="0"/>
  </r>
  <r>
    <n v="6922037"/>
    <x v="10"/>
    <d v="1899-12-30T08:32:12"/>
    <d v="1899-12-30T08:35:28"/>
    <x v="0"/>
  </r>
  <r>
    <n v="7060245"/>
    <x v="10"/>
    <d v="1899-12-30T08:37:15"/>
    <d v="1899-12-30T08:43:00"/>
    <x v="0"/>
  </r>
  <r>
    <n v="5788783"/>
    <x v="10"/>
    <d v="1899-12-30T08:40:03"/>
    <d v="1899-12-30T08:47:28"/>
    <x v="0"/>
  </r>
  <r>
    <n v="8647144"/>
    <x v="10"/>
    <d v="1899-12-30T08:41:24"/>
    <d v="1899-12-30T08:42:28"/>
    <x v="0"/>
  </r>
  <r>
    <n v="24665933"/>
    <x v="10"/>
    <d v="1899-12-30T08:43:47"/>
    <d v="1899-12-30T08:51:18"/>
    <x v="1"/>
  </r>
  <r>
    <n v="3326329"/>
    <x v="10"/>
    <d v="1899-12-30T08:51:46"/>
    <d v="1899-12-30T08:54:56"/>
    <x v="0"/>
  </r>
  <r>
    <n v="3478111"/>
    <x v="10"/>
    <d v="1899-12-30T08:54:53"/>
    <d v="1899-12-30T08:56:42"/>
    <x v="0"/>
  </r>
  <r>
    <n v="7937998"/>
    <x v="10"/>
    <d v="1899-12-30T09:01:50"/>
    <d v="1899-12-30T09:04:21"/>
    <x v="0"/>
  </r>
  <r>
    <n v="82239478"/>
    <x v="10"/>
    <d v="1899-12-30T09:09:46"/>
    <d v="1899-12-30T09:16:32"/>
    <x v="1"/>
  </r>
  <r>
    <n v="2557643"/>
    <x v="10"/>
    <d v="1899-12-30T09:16:10"/>
    <d v="1899-12-30T09:20:59"/>
    <x v="0"/>
  </r>
  <r>
    <n v="4501726"/>
    <x v="10"/>
    <d v="1899-12-30T09:18:04"/>
    <d v="1899-12-30T09:25:21"/>
    <x v="0"/>
  </r>
  <r>
    <n v="1415198"/>
    <x v="10"/>
    <d v="1899-12-30T09:21:29"/>
    <d v="1899-12-30T09:37:03"/>
    <x v="0"/>
  </r>
  <r>
    <n v="23368531"/>
    <x v="10"/>
    <d v="1899-12-30T09:23:05"/>
    <d v="1899-12-30T09:24:47"/>
    <x v="1"/>
  </r>
  <r>
    <n v="5750549"/>
    <x v="10"/>
    <d v="1899-12-30T09:28:37"/>
    <d v="1899-12-30T09:28:52"/>
    <x v="0"/>
  </r>
  <r>
    <n v="3897850970"/>
    <x v="10"/>
    <d v="1899-12-30T09:29:03"/>
    <d v="1899-12-30T09:31:39"/>
    <x v="2"/>
  </r>
  <r>
    <n v="2573868"/>
    <x v="10"/>
    <d v="1899-12-30T09:35:28"/>
    <d v="1899-12-30T09:49:30"/>
    <x v="0"/>
  </r>
  <r>
    <n v="1701008"/>
    <x v="10"/>
    <d v="1899-12-30T09:37:30"/>
    <d v="1899-12-30T09:48:04"/>
    <x v="0"/>
  </r>
  <r>
    <n v="1617146"/>
    <x v="10"/>
    <d v="1899-12-30T09:44:17"/>
    <d v="1899-12-30T09:54:21"/>
    <x v="0"/>
  </r>
  <r>
    <n v="7085993"/>
    <x v="10"/>
    <d v="1899-12-30T09:46:22"/>
    <d v="1899-12-30T09:58:44"/>
    <x v="0"/>
  </r>
  <r>
    <n v="73460179"/>
    <x v="10"/>
    <d v="1899-12-30T09:51:16"/>
    <d v="1899-12-30T09:55:13"/>
    <x v="1"/>
  </r>
  <r>
    <n v="5983034"/>
    <x v="10"/>
    <d v="1899-12-30T09:54:03"/>
    <d v="1899-12-30T10:01:15"/>
    <x v="0"/>
  </r>
  <r>
    <n v="16724936"/>
    <x v="10"/>
    <d v="1899-12-30T09:54:58"/>
    <d v="1899-12-30T09:57:07"/>
    <x v="1"/>
  </r>
  <r>
    <n v="19343766"/>
    <x v="10"/>
    <d v="1899-12-30T09:58:39"/>
    <d v="1899-12-30T10:02:17"/>
    <x v="1"/>
  </r>
  <r>
    <n v="7439955"/>
    <x v="10"/>
    <d v="1899-12-30T10:00:43"/>
    <d v="1899-12-30T10:17:00"/>
    <x v="0"/>
  </r>
  <r>
    <n v="7224275"/>
    <x v="10"/>
    <d v="1899-12-30T10:03:21"/>
    <d v="1899-12-30T10:04:21"/>
    <x v="0"/>
  </r>
  <r>
    <n v="1679471"/>
    <x v="10"/>
    <d v="1899-12-30T10:10:22"/>
    <d v="1899-12-30T10:17:33"/>
    <x v="0"/>
  </r>
  <r>
    <n v="6270159"/>
    <x v="10"/>
    <d v="1899-12-30T10:14:22"/>
    <d v="1899-12-30T10:14:51"/>
    <x v="0"/>
  </r>
  <r>
    <n v="1482340"/>
    <x v="10"/>
    <d v="1899-12-30T10:18:58"/>
    <d v="1899-12-30T10:33:15"/>
    <x v="0"/>
  </r>
  <r>
    <n v="28185580"/>
    <x v="10"/>
    <d v="1899-12-30T10:20:27"/>
    <d v="1899-12-30T10:24:48"/>
    <x v="1"/>
  </r>
  <r>
    <n v="4222605"/>
    <x v="10"/>
    <d v="1899-12-30T10:24:36"/>
    <d v="1899-12-30T10:27:44"/>
    <x v="0"/>
  </r>
  <r>
    <n v="6689117"/>
    <x v="10"/>
    <d v="1899-12-30T10:27:04"/>
    <d v="1899-12-30T10:28:44"/>
    <x v="0"/>
  </r>
  <r>
    <n v="3785540"/>
    <x v="10"/>
    <d v="1899-12-30T10:27:24"/>
    <d v="1899-12-30T10:28:08"/>
    <x v="0"/>
  </r>
  <r>
    <n v="6151478"/>
    <x v="10"/>
    <d v="1899-12-30T10:35:05"/>
    <d v="1899-12-30T10:45:14"/>
    <x v="0"/>
  </r>
  <r>
    <n v="9926754"/>
    <x v="10"/>
    <d v="1899-12-30T10:39:40"/>
    <d v="1899-12-30T10:44:15"/>
    <x v="0"/>
  </r>
  <r>
    <n v="89098100"/>
    <x v="10"/>
    <d v="1899-12-30T10:42:23"/>
    <d v="1899-12-30T10:47:42"/>
    <x v="1"/>
  </r>
  <r>
    <n v="6460935"/>
    <x v="10"/>
    <d v="1899-12-30T10:49:46"/>
    <d v="1899-12-30T10:54:55"/>
    <x v="0"/>
  </r>
  <r>
    <n v="83559673"/>
    <x v="10"/>
    <d v="1899-12-30T10:56:59"/>
    <d v="1899-12-30T11:03:18"/>
    <x v="1"/>
  </r>
  <r>
    <n v="1661633"/>
    <x v="10"/>
    <d v="1899-12-30T11:04:04"/>
    <d v="1899-12-30T11:07:46"/>
    <x v="0"/>
  </r>
  <r>
    <n v="5809293"/>
    <x v="10"/>
    <d v="1899-12-30T11:09:20"/>
    <d v="1899-12-30T11:22:56"/>
    <x v="0"/>
  </r>
  <r>
    <n v="5790304"/>
    <x v="10"/>
    <d v="1899-12-30T11:11:50"/>
    <d v="1899-12-30T11:21:57"/>
    <x v="0"/>
  </r>
  <r>
    <n v="7088840"/>
    <x v="10"/>
    <d v="1899-12-30T11:12:39"/>
    <d v="1899-12-30T11:29:08"/>
    <x v="0"/>
  </r>
  <r>
    <n v="1302112"/>
    <x v="10"/>
    <d v="1899-12-30T11:15:56"/>
    <d v="1899-12-30T11:17:29"/>
    <x v="0"/>
  </r>
  <r>
    <n v="8299537"/>
    <x v="10"/>
    <d v="1899-12-30T11:21:09"/>
    <d v="1899-12-30T11:30:20"/>
    <x v="0"/>
  </r>
  <r>
    <n v="1519891"/>
    <x v="10"/>
    <d v="1899-12-30T11:25:30"/>
    <d v="1899-12-30T11:41:29"/>
    <x v="0"/>
  </r>
  <r>
    <n v="29771613"/>
    <x v="10"/>
    <d v="1899-12-30T11:26:58"/>
    <d v="1899-12-30T11:29:30"/>
    <x v="1"/>
  </r>
  <r>
    <n v="9088045"/>
    <x v="10"/>
    <d v="1899-12-30T11:27:05"/>
    <d v="1899-12-30T11:27:17"/>
    <x v="0"/>
  </r>
  <r>
    <n v="59864989"/>
    <x v="10"/>
    <d v="1899-12-30T11:32:55"/>
    <d v="1899-12-30T11:46:09"/>
    <x v="1"/>
  </r>
  <r>
    <n v="2741017"/>
    <x v="10"/>
    <d v="1899-12-30T11:36:44"/>
    <d v="1899-12-30T11:47:09"/>
    <x v="0"/>
  </r>
  <r>
    <n v="1092699"/>
    <x v="10"/>
    <d v="1899-12-30T11:37:24"/>
    <d v="1899-12-30T11:50:58"/>
    <x v="0"/>
  </r>
  <r>
    <n v="3284714"/>
    <x v="10"/>
    <d v="1899-12-30T11:38:53"/>
    <d v="1899-12-30T11:55:32"/>
    <x v="0"/>
  </r>
  <r>
    <n v="1822675725"/>
    <x v="10"/>
    <d v="1899-12-30T11:39:01"/>
    <d v="1899-12-30T11:47:11"/>
    <x v="2"/>
  </r>
  <r>
    <n v="9595194"/>
    <x v="10"/>
    <d v="1899-12-30T11:43:12"/>
    <d v="1899-12-30T11:59:26"/>
    <x v="0"/>
  </r>
  <r>
    <n v="5015921"/>
    <x v="10"/>
    <d v="1899-12-30T11:50:49"/>
    <d v="1899-12-30T11:57:59"/>
    <x v="0"/>
  </r>
  <r>
    <n v="1015521"/>
    <x v="10"/>
    <d v="1899-12-30T11:55:05"/>
    <d v="1899-12-30T11:58:05"/>
    <x v="0"/>
  </r>
  <r>
    <n v="4452201"/>
    <x v="10"/>
    <d v="1899-12-30T11:56:33"/>
    <d v="1899-12-30T12:03:36"/>
    <x v="0"/>
  </r>
  <r>
    <n v="6801890"/>
    <x v="10"/>
    <d v="1899-12-30T12:04:06"/>
    <d v="1899-12-30T12:10:36"/>
    <x v="0"/>
  </r>
  <r>
    <n v="19638469"/>
    <x v="10"/>
    <d v="1899-12-30T12:11:04"/>
    <d v="1899-12-30T12:26:10"/>
    <x v="1"/>
  </r>
  <r>
    <n v="43897696"/>
    <x v="10"/>
    <d v="1899-12-30T12:18:19"/>
    <d v="1899-12-30T12:23:17"/>
    <x v="1"/>
  </r>
  <r>
    <n v="8253162"/>
    <x v="10"/>
    <d v="1899-12-30T12:21:09"/>
    <d v="1899-12-30T12:29:23"/>
    <x v="0"/>
  </r>
  <r>
    <n v="42038927"/>
    <x v="10"/>
    <d v="1899-12-30T12:27:17"/>
    <d v="1899-12-30T12:33:39"/>
    <x v="1"/>
  </r>
  <r>
    <n v="5758962"/>
    <x v="10"/>
    <d v="1899-12-30T12:35:26"/>
    <d v="1899-12-30T12:47:25"/>
    <x v="0"/>
  </r>
  <r>
    <n v="77096634"/>
    <x v="10"/>
    <d v="1899-12-30T12:36:00"/>
    <d v="1899-12-30T12:44:14"/>
    <x v="1"/>
  </r>
  <r>
    <n v="8041809"/>
    <x v="10"/>
    <d v="1899-12-30T12:36:07"/>
    <d v="1899-12-30T12:46:38"/>
    <x v="0"/>
  </r>
  <r>
    <n v="6735390"/>
    <x v="10"/>
    <d v="1899-12-30T12:37:37"/>
    <d v="1899-12-30T12:41:02"/>
    <x v="0"/>
  </r>
  <r>
    <n v="93811207"/>
    <x v="10"/>
    <d v="1899-12-30T12:38:59"/>
    <d v="1899-12-30T12:49:50"/>
    <x v="1"/>
  </r>
  <r>
    <n v="8079505"/>
    <x v="10"/>
    <d v="1899-12-30T12:40:09"/>
    <d v="1899-12-30T12:41:53"/>
    <x v="0"/>
  </r>
  <r>
    <n v="3348581"/>
    <x v="10"/>
    <d v="1899-12-30T12:45:22"/>
    <d v="1899-12-30T13:00:36"/>
    <x v="0"/>
  </r>
  <r>
    <n v="13484133"/>
    <x v="10"/>
    <d v="1899-12-30T12:45:43"/>
    <d v="1899-12-30T12:56:37"/>
    <x v="1"/>
  </r>
  <r>
    <n v="3017523"/>
    <x v="10"/>
    <d v="1899-12-30T12:46:41"/>
    <d v="1899-12-30T12:57:46"/>
    <x v="0"/>
  </r>
  <r>
    <n v="5464497"/>
    <x v="10"/>
    <d v="1899-12-30T12:51:58"/>
    <d v="1899-12-30T12:52:40"/>
    <x v="0"/>
  </r>
  <r>
    <n v="5744567"/>
    <x v="10"/>
    <d v="1899-12-30T12:58:18"/>
    <d v="1899-12-30T13:11:21"/>
    <x v="0"/>
  </r>
  <r>
    <n v="5107477025"/>
    <x v="10"/>
    <d v="1899-12-30T13:04:44"/>
    <d v="1899-12-30T13:07:56"/>
    <x v="2"/>
  </r>
  <r>
    <n v="1332884"/>
    <x v="10"/>
    <d v="1899-12-30T13:06:50"/>
    <d v="1899-12-30T13:09:33"/>
    <x v="0"/>
  </r>
  <r>
    <n v="38823305"/>
    <x v="10"/>
    <d v="1899-12-30T13:10:40"/>
    <d v="1899-12-30T13:25:58"/>
    <x v="1"/>
  </r>
  <r>
    <n v="7160339"/>
    <x v="10"/>
    <d v="1899-12-30T13:18:34"/>
    <d v="1899-12-30T13:32:31"/>
    <x v="0"/>
  </r>
  <r>
    <n v="43277353"/>
    <x v="10"/>
    <d v="1899-12-30T13:19:29"/>
    <d v="1899-12-30T13:23:39"/>
    <x v="1"/>
  </r>
  <r>
    <n v="8749135"/>
    <x v="10"/>
    <d v="1899-12-30T13:27:36"/>
    <d v="1899-12-30T13:32:23"/>
    <x v="0"/>
  </r>
  <r>
    <n v="16977213"/>
    <x v="10"/>
    <d v="1899-12-30T13:33:04"/>
    <d v="1899-12-30T13:38:31"/>
    <x v="1"/>
  </r>
  <r>
    <n v="13221411"/>
    <x v="10"/>
    <d v="1899-12-30T13:33:46"/>
    <d v="1899-12-30T13:47:59"/>
    <x v="1"/>
  </r>
  <r>
    <n v="2653312"/>
    <x v="10"/>
    <d v="1899-12-30T13:39:16"/>
    <d v="1899-12-30T13:44:58"/>
    <x v="0"/>
  </r>
  <r>
    <n v="4187727"/>
    <x v="10"/>
    <d v="1899-12-30T13:41:21"/>
    <d v="1899-12-30T13:45:43"/>
    <x v="0"/>
  </r>
  <r>
    <n v="4370146"/>
    <x v="10"/>
    <d v="1899-12-30T13:43:15"/>
    <d v="1899-12-30T13:58:16"/>
    <x v="0"/>
  </r>
  <r>
    <n v="5725773"/>
    <x v="10"/>
    <d v="1899-12-30T13:47:31"/>
    <d v="1899-12-30T14:02:57"/>
    <x v="0"/>
  </r>
  <r>
    <n v="6345014"/>
    <x v="10"/>
    <d v="1899-12-30T13:55:21"/>
    <d v="1899-12-30T13:57:36"/>
    <x v="0"/>
  </r>
  <r>
    <n v="7507831"/>
    <x v="10"/>
    <d v="1899-12-30T14:03:03"/>
    <d v="1899-12-30T14:12:41"/>
    <x v="0"/>
  </r>
  <r>
    <n v="1198407"/>
    <x v="10"/>
    <d v="1899-12-30T14:09:40"/>
    <d v="1899-12-30T14:21:07"/>
    <x v="0"/>
  </r>
  <r>
    <n v="4055319"/>
    <x v="10"/>
    <d v="1899-12-30T14:16:23"/>
    <d v="1899-12-30T14:33:00"/>
    <x v="0"/>
  </r>
  <r>
    <n v="70730125"/>
    <x v="10"/>
    <d v="1899-12-30T14:17:56"/>
    <d v="1899-12-30T14:19:16"/>
    <x v="1"/>
  </r>
  <r>
    <n v="45158089"/>
    <x v="10"/>
    <d v="1899-12-30T14:18:37"/>
    <d v="1899-12-30T14:20:50"/>
    <x v="1"/>
  </r>
  <r>
    <n v="8159631"/>
    <x v="10"/>
    <d v="1899-12-30T14:18:58"/>
    <d v="1899-12-30T14:26:05"/>
    <x v="0"/>
  </r>
  <r>
    <n v="2645518"/>
    <x v="10"/>
    <d v="1899-12-30T14:24:22"/>
    <d v="1899-12-30T14:34:04"/>
    <x v="0"/>
  </r>
  <r>
    <n v="5199929"/>
    <x v="10"/>
    <d v="1899-12-30T14:25:12"/>
    <d v="1899-12-30T14:37:59"/>
    <x v="0"/>
  </r>
  <r>
    <n v="4039284"/>
    <x v="10"/>
    <d v="1899-12-30T14:27:07"/>
    <d v="1899-12-30T14:33:10"/>
    <x v="0"/>
  </r>
  <r>
    <n v="1431491"/>
    <x v="10"/>
    <d v="1899-12-30T14:31:08"/>
    <d v="1899-12-30T14:40:37"/>
    <x v="0"/>
  </r>
  <r>
    <n v="39848401"/>
    <x v="10"/>
    <d v="1899-12-30T14:35:17"/>
    <d v="1899-12-30T14:36:11"/>
    <x v="1"/>
  </r>
  <r>
    <n v="9225807"/>
    <x v="10"/>
    <d v="1899-12-30T14:42:10"/>
    <d v="1899-12-30T14:53:30"/>
    <x v="0"/>
  </r>
  <r>
    <n v="7986409"/>
    <x v="10"/>
    <d v="1899-12-30T14:45:13"/>
    <d v="1899-12-30T14:47:55"/>
    <x v="0"/>
  </r>
  <r>
    <n v="54554135"/>
    <x v="10"/>
    <d v="1899-12-30T14:51:59"/>
    <d v="1899-12-30T14:54:15"/>
    <x v="1"/>
  </r>
  <r>
    <n v="1263080"/>
    <x v="10"/>
    <d v="1899-12-30T14:57:01"/>
    <d v="1899-12-30T15:12:22"/>
    <x v="0"/>
  </r>
  <r>
    <n v="97953696"/>
    <x v="10"/>
    <d v="1899-12-30T15:02:16"/>
    <d v="1899-12-30T15:04:35"/>
    <x v="1"/>
  </r>
  <r>
    <n v="9772824"/>
    <x v="11"/>
    <d v="1899-12-30T08:00:19"/>
    <d v="1899-12-30T08:07:35"/>
    <x v="0"/>
  </r>
  <r>
    <n v="1157434"/>
    <x v="11"/>
    <d v="1899-12-30T08:03:35"/>
    <d v="1899-12-30T08:19:25"/>
    <x v="0"/>
  </r>
  <r>
    <n v="8799928507"/>
    <x v="11"/>
    <d v="1899-12-30T08:11:32"/>
    <d v="1899-12-30T08:23:01"/>
    <x v="2"/>
  </r>
  <r>
    <n v="5372891"/>
    <x v="11"/>
    <d v="1899-12-30T08:18:03"/>
    <d v="1899-12-30T08:19:27"/>
    <x v="0"/>
  </r>
  <r>
    <n v="2663800"/>
    <x v="11"/>
    <d v="1899-12-30T08:25:06"/>
    <d v="1899-12-30T08:36:26"/>
    <x v="0"/>
  </r>
  <r>
    <n v="32779069"/>
    <x v="11"/>
    <d v="1899-12-30T08:30:12"/>
    <d v="1899-12-30T08:42:59"/>
    <x v="1"/>
  </r>
  <r>
    <n v="8261808"/>
    <x v="11"/>
    <d v="1899-12-30T08:34:21"/>
    <d v="1899-12-30T08:48:15"/>
    <x v="0"/>
  </r>
  <r>
    <n v="7321543"/>
    <x v="11"/>
    <d v="1899-12-30T08:40:35"/>
    <d v="1899-12-30T08:54:32"/>
    <x v="0"/>
  </r>
  <r>
    <n v="7513392"/>
    <x v="11"/>
    <d v="1899-12-30T08:44:28"/>
    <d v="1899-12-30T08:47:37"/>
    <x v="0"/>
  </r>
  <r>
    <n v="77036136"/>
    <x v="11"/>
    <d v="1899-12-30T08:51:54"/>
    <d v="1899-12-30T09:01:14"/>
    <x v="1"/>
  </r>
  <r>
    <n v="1700508"/>
    <x v="11"/>
    <d v="1899-12-30T08:55:23"/>
    <d v="1899-12-30T09:11:15"/>
    <x v="0"/>
  </r>
  <r>
    <n v="7872182"/>
    <x v="11"/>
    <d v="1899-12-30T09:03:17"/>
    <d v="1899-12-30T09:12:40"/>
    <x v="0"/>
  </r>
  <r>
    <n v="84513035"/>
    <x v="11"/>
    <d v="1899-12-30T09:07:27"/>
    <d v="1899-12-30T09:11:24"/>
    <x v="1"/>
  </r>
  <r>
    <n v="1775586"/>
    <x v="11"/>
    <d v="1899-12-30T09:13:43"/>
    <d v="1899-12-30T09:21:17"/>
    <x v="0"/>
  </r>
  <r>
    <n v="1225082"/>
    <x v="11"/>
    <d v="1899-12-30T09:14:38"/>
    <d v="1899-12-30T09:16:37"/>
    <x v="0"/>
  </r>
  <r>
    <n v="1586675"/>
    <x v="11"/>
    <d v="1899-12-30T09:22:57"/>
    <d v="1899-12-30T09:32:56"/>
    <x v="0"/>
  </r>
  <r>
    <n v="2672229"/>
    <x v="11"/>
    <d v="1899-12-30T09:29:33"/>
    <d v="1899-12-30T09:37:02"/>
    <x v="0"/>
  </r>
  <r>
    <n v="2443869"/>
    <x v="11"/>
    <d v="1899-12-30T09:35:29"/>
    <d v="1899-12-30T09:46:45"/>
    <x v="0"/>
  </r>
  <r>
    <n v="7166411"/>
    <x v="11"/>
    <d v="1899-12-30T09:39:48"/>
    <d v="1899-12-30T09:48:11"/>
    <x v="0"/>
  </r>
  <r>
    <n v="4657345"/>
    <x v="11"/>
    <d v="1899-12-30T09:40:44"/>
    <d v="1899-12-30T09:56:15"/>
    <x v="0"/>
  </r>
  <r>
    <n v="6070329"/>
    <x v="11"/>
    <d v="1899-12-30T09:40:52"/>
    <d v="1899-12-30T09:56:38"/>
    <x v="0"/>
  </r>
  <r>
    <n v="4845362"/>
    <x v="11"/>
    <d v="1899-12-30T09:40:58"/>
    <d v="1899-12-30T09:41:21"/>
    <x v="0"/>
  </r>
  <r>
    <n v="6333341"/>
    <x v="11"/>
    <d v="1899-12-30T09:45:57"/>
    <d v="1899-12-30T09:50:54"/>
    <x v="0"/>
  </r>
  <r>
    <n v="5060909"/>
    <x v="11"/>
    <d v="1899-12-30T09:46:04"/>
    <d v="1899-12-30T09:55:42"/>
    <x v="0"/>
  </r>
  <r>
    <n v="4673703944"/>
    <x v="11"/>
    <d v="1899-12-30T09:47:51"/>
    <d v="1899-12-30T09:51:42"/>
    <x v="2"/>
  </r>
  <r>
    <n v="3178616"/>
    <x v="11"/>
    <d v="1899-12-30T09:50:02"/>
    <d v="1899-12-30T09:52:57"/>
    <x v="0"/>
  </r>
  <r>
    <n v="2079170589"/>
    <x v="11"/>
    <d v="1899-12-30T09:52:08"/>
    <d v="1899-12-30T10:01:29"/>
    <x v="2"/>
  </r>
  <r>
    <n v="9815754"/>
    <x v="11"/>
    <d v="1899-12-30T09:54:09"/>
    <d v="1899-12-30T10:00:19"/>
    <x v="0"/>
  </r>
  <r>
    <n v="4111617"/>
    <x v="11"/>
    <d v="1899-12-30T09:56:53"/>
    <d v="1899-12-30T09:58:40"/>
    <x v="0"/>
  </r>
  <r>
    <n v="1117628"/>
    <x v="11"/>
    <d v="1899-12-30T09:59:48"/>
    <d v="1899-12-30T10:11:11"/>
    <x v="0"/>
  </r>
  <r>
    <n v="5487496"/>
    <x v="11"/>
    <d v="1899-12-30T10:06:27"/>
    <d v="1899-12-30T10:09:15"/>
    <x v="0"/>
  </r>
  <r>
    <n v="1472682"/>
    <x v="11"/>
    <d v="1899-12-30T10:12:29"/>
    <d v="1899-12-30T10:21:37"/>
    <x v="0"/>
  </r>
  <r>
    <n v="43885630"/>
    <x v="11"/>
    <d v="1899-12-30T10:19:02"/>
    <d v="1899-12-30T10:25:19"/>
    <x v="1"/>
  </r>
  <r>
    <n v="5543741"/>
    <x v="11"/>
    <d v="1899-12-30T10:19:10"/>
    <d v="1899-12-30T10:27:42"/>
    <x v="0"/>
  </r>
  <r>
    <n v="2590674"/>
    <x v="11"/>
    <d v="1899-12-30T10:19:34"/>
    <d v="1899-12-30T10:28:57"/>
    <x v="0"/>
  </r>
  <r>
    <n v="4212838"/>
    <x v="11"/>
    <d v="1899-12-30T10:25:15"/>
    <d v="1899-12-30T10:33:13"/>
    <x v="0"/>
  </r>
  <r>
    <n v="7836418"/>
    <x v="11"/>
    <d v="1899-12-30T10:27:03"/>
    <d v="1899-12-30T10:29:56"/>
    <x v="0"/>
  </r>
  <r>
    <n v="2844911"/>
    <x v="11"/>
    <d v="1899-12-30T10:31:02"/>
    <d v="1899-12-30T10:47:34"/>
    <x v="0"/>
  </r>
  <r>
    <n v="2861766"/>
    <x v="11"/>
    <d v="1899-12-30T10:34:03"/>
    <d v="1899-12-30T10:46:42"/>
    <x v="0"/>
  </r>
  <r>
    <n v="9655946"/>
    <x v="11"/>
    <d v="1899-12-30T10:39:09"/>
    <d v="1899-12-30T10:50:47"/>
    <x v="0"/>
  </r>
  <r>
    <n v="6050570"/>
    <x v="11"/>
    <d v="1899-12-30T10:44:19"/>
    <d v="1899-12-30T10:58:49"/>
    <x v="0"/>
  </r>
  <r>
    <n v="1607422"/>
    <x v="11"/>
    <d v="1899-12-30T10:51:26"/>
    <d v="1899-12-30T11:01:30"/>
    <x v="0"/>
  </r>
  <r>
    <n v="1192412"/>
    <x v="11"/>
    <d v="1899-12-30T10:54:01"/>
    <d v="1899-12-30T11:08:43"/>
    <x v="0"/>
  </r>
  <r>
    <n v="4959551431"/>
    <x v="11"/>
    <d v="1899-12-30T10:54:18"/>
    <d v="1899-12-30T10:59:06"/>
    <x v="2"/>
  </r>
  <r>
    <n v="9808221"/>
    <x v="11"/>
    <d v="1899-12-30T10:57:48"/>
    <d v="1899-12-30T11:07:41"/>
    <x v="0"/>
  </r>
  <r>
    <n v="8672623"/>
    <x v="11"/>
    <d v="1899-12-30T11:01:39"/>
    <d v="1899-12-30T11:09:02"/>
    <x v="0"/>
  </r>
  <r>
    <n v="3862016"/>
    <x v="11"/>
    <d v="1899-12-30T11:04:14"/>
    <d v="1899-12-30T11:12:52"/>
    <x v="0"/>
  </r>
  <r>
    <n v="16580449"/>
    <x v="11"/>
    <d v="1899-12-30T11:04:17"/>
    <d v="1899-12-30T11:20:04"/>
    <x v="1"/>
  </r>
  <r>
    <n v="67064385"/>
    <x v="11"/>
    <d v="1899-12-30T11:10:40"/>
    <d v="1899-12-30T11:23:56"/>
    <x v="1"/>
  </r>
  <r>
    <n v="2078150"/>
    <x v="11"/>
    <d v="1899-12-30T11:14:58"/>
    <d v="1899-12-30T11:20:19"/>
    <x v="0"/>
  </r>
  <r>
    <n v="5094248"/>
    <x v="11"/>
    <d v="1899-12-30T11:17:52"/>
    <d v="1899-12-30T11:22:42"/>
    <x v="0"/>
  </r>
  <r>
    <n v="2584185"/>
    <x v="11"/>
    <d v="1899-12-30T11:19:48"/>
    <d v="1899-12-30T11:35:18"/>
    <x v="0"/>
  </r>
  <r>
    <n v="3346801494"/>
    <x v="11"/>
    <d v="1899-12-30T11:22:29"/>
    <d v="1899-12-30T11:33:39"/>
    <x v="2"/>
  </r>
  <r>
    <n v="4535172"/>
    <x v="11"/>
    <d v="1899-12-30T11:24:04"/>
    <d v="1899-12-30T11:25:20"/>
    <x v="0"/>
  </r>
  <r>
    <n v="8723323"/>
    <x v="11"/>
    <d v="1899-12-30T11:24:05"/>
    <d v="1899-12-30T11:35:47"/>
    <x v="0"/>
  </r>
  <r>
    <n v="76845076"/>
    <x v="11"/>
    <d v="1899-12-30T11:30:28"/>
    <d v="1899-12-30T11:36:02"/>
    <x v="1"/>
  </r>
  <r>
    <n v="12063341"/>
    <x v="11"/>
    <d v="1899-12-30T11:36:39"/>
    <d v="1899-12-30T11:41:01"/>
    <x v="1"/>
  </r>
  <r>
    <n v="9866204"/>
    <x v="11"/>
    <d v="1899-12-30T11:36:40"/>
    <d v="1899-12-30T11:45:52"/>
    <x v="0"/>
  </r>
  <r>
    <n v="9364912"/>
    <x v="11"/>
    <d v="1899-12-30T11:41:30"/>
    <d v="1899-12-30T11:54:03"/>
    <x v="0"/>
  </r>
  <r>
    <n v="9975977"/>
    <x v="11"/>
    <d v="1899-12-30T11:41:37"/>
    <d v="1899-12-30T11:47:40"/>
    <x v="0"/>
  </r>
  <r>
    <n v="8802222"/>
    <x v="11"/>
    <d v="1899-12-30T11:44:09"/>
    <d v="1899-12-30T11:52:10"/>
    <x v="0"/>
  </r>
  <r>
    <n v="1552877"/>
    <x v="11"/>
    <d v="1899-12-30T11:49:36"/>
    <d v="1899-12-30T11:54:15"/>
    <x v="0"/>
  </r>
  <r>
    <n v="6516534288"/>
    <x v="11"/>
    <d v="1899-12-30T11:52:18"/>
    <d v="1899-12-30T11:58:33"/>
    <x v="2"/>
  </r>
  <r>
    <n v="68647777"/>
    <x v="11"/>
    <d v="1899-12-30T11:59:33"/>
    <d v="1899-12-30T12:09:58"/>
    <x v="1"/>
  </r>
  <r>
    <n v="3360951"/>
    <x v="11"/>
    <d v="1899-12-30T12:05:32"/>
    <d v="1899-12-30T12:12:30"/>
    <x v="0"/>
  </r>
  <r>
    <n v="9127211929"/>
    <x v="11"/>
    <d v="1899-12-30T12:09:20"/>
    <d v="1899-12-30T12:15:01"/>
    <x v="2"/>
  </r>
  <r>
    <n v="9647309"/>
    <x v="11"/>
    <d v="1899-12-30T12:14:06"/>
    <d v="1899-12-30T12:21:22"/>
    <x v="0"/>
  </r>
  <r>
    <n v="6024447"/>
    <x v="11"/>
    <d v="1899-12-30T12:16:46"/>
    <d v="1899-12-30T12:28:27"/>
    <x v="0"/>
  </r>
  <r>
    <n v="12919749"/>
    <x v="11"/>
    <d v="1899-12-30T12:23:15"/>
    <d v="1899-12-30T12:31:59"/>
    <x v="1"/>
  </r>
  <r>
    <n v="3287315"/>
    <x v="11"/>
    <d v="1899-12-30T12:23:26"/>
    <d v="1899-12-30T12:26:34"/>
    <x v="0"/>
  </r>
  <r>
    <n v="9953379"/>
    <x v="11"/>
    <d v="1899-12-30T12:29:41"/>
    <d v="1899-12-30T12:36:53"/>
    <x v="0"/>
  </r>
  <r>
    <n v="97558765"/>
    <x v="11"/>
    <d v="1899-12-30T12:37:22"/>
    <d v="1899-12-30T12:49:32"/>
    <x v="1"/>
  </r>
  <r>
    <n v="2722706"/>
    <x v="11"/>
    <d v="1899-12-30T12:43:34"/>
    <d v="1899-12-30T12:46:20"/>
    <x v="0"/>
  </r>
  <r>
    <n v="97876188"/>
    <x v="11"/>
    <d v="1899-12-30T12:49:08"/>
    <d v="1899-12-30T12:49:56"/>
    <x v="1"/>
  </r>
  <r>
    <n v="4068728"/>
    <x v="11"/>
    <d v="1899-12-30T12:54:09"/>
    <d v="1899-12-30T13:06:50"/>
    <x v="0"/>
  </r>
  <r>
    <n v="7624070"/>
    <x v="11"/>
    <d v="1899-12-30T13:02:26"/>
    <d v="1899-12-30T13:17:43"/>
    <x v="0"/>
  </r>
  <r>
    <n v="2419247"/>
    <x v="11"/>
    <d v="1899-12-30T13:07:29"/>
    <d v="1899-12-30T13:08:52"/>
    <x v="0"/>
  </r>
  <r>
    <n v="5244597"/>
    <x v="11"/>
    <d v="1899-12-30T13:12:07"/>
    <d v="1899-12-30T13:22:31"/>
    <x v="0"/>
  </r>
  <r>
    <n v="2005653"/>
    <x v="11"/>
    <d v="1899-12-30T13:12:34"/>
    <d v="1899-12-30T13:22:27"/>
    <x v="0"/>
  </r>
  <r>
    <n v="7203715"/>
    <x v="11"/>
    <d v="1899-12-30T13:18:27"/>
    <d v="1899-12-30T13:31:11"/>
    <x v="0"/>
  </r>
  <r>
    <n v="4520463"/>
    <x v="11"/>
    <d v="1899-12-30T13:21:18"/>
    <d v="1899-12-30T13:21:20"/>
    <x v="0"/>
  </r>
  <r>
    <n v="4454837"/>
    <x v="11"/>
    <d v="1899-12-30T13:29:34"/>
    <d v="1899-12-30T13:31:29"/>
    <x v="0"/>
  </r>
  <r>
    <n v="6999348"/>
    <x v="11"/>
    <d v="1899-12-30T13:36:41"/>
    <d v="1899-12-30T13:38:55"/>
    <x v="0"/>
  </r>
  <r>
    <n v="90884366"/>
    <x v="11"/>
    <d v="1899-12-30T13:44:47"/>
    <d v="1899-12-30T13:55:08"/>
    <x v="1"/>
  </r>
  <r>
    <n v="3121640"/>
    <x v="11"/>
    <d v="1899-12-30T13:52:55"/>
    <d v="1899-12-30T14:00:27"/>
    <x v="0"/>
  </r>
  <r>
    <n v="5912710"/>
    <x v="11"/>
    <d v="1899-12-30T13:55:02"/>
    <d v="1899-12-30T14:08:34"/>
    <x v="0"/>
  </r>
  <r>
    <n v="7118082"/>
    <x v="11"/>
    <d v="1899-12-30T14:02:45"/>
    <d v="1899-12-30T14:11:37"/>
    <x v="0"/>
  </r>
  <r>
    <n v="9100303"/>
    <x v="11"/>
    <d v="1899-12-30T14:03:02"/>
    <d v="1899-12-30T14:08:35"/>
    <x v="0"/>
  </r>
  <r>
    <n v="25581178"/>
    <x v="11"/>
    <d v="1899-12-30T14:08:46"/>
    <d v="1899-12-30T14:20:11"/>
    <x v="1"/>
  </r>
  <r>
    <n v="78976022"/>
    <x v="11"/>
    <d v="1899-12-30T14:16:44"/>
    <d v="1899-12-30T14:19:03"/>
    <x v="1"/>
  </r>
  <r>
    <n v="7781904"/>
    <x v="11"/>
    <d v="1899-12-30T14:23:29"/>
    <d v="1899-12-30T14:30:24"/>
    <x v="0"/>
  </r>
  <r>
    <n v="7473804"/>
    <x v="11"/>
    <d v="1899-12-30T14:27:52"/>
    <d v="1899-12-30T14:37:23"/>
    <x v="0"/>
  </r>
  <r>
    <n v="8474693946"/>
    <x v="11"/>
    <d v="1899-12-30T14:30:06"/>
    <d v="1899-12-30T14:46:07"/>
    <x v="2"/>
  </r>
  <r>
    <n v="8984769"/>
    <x v="11"/>
    <d v="1899-12-30T14:37:26"/>
    <d v="1899-12-30T14:40:12"/>
    <x v="0"/>
  </r>
  <r>
    <n v="40395856"/>
    <x v="11"/>
    <d v="1899-12-30T14:43:40"/>
    <d v="1899-12-30T14:50:21"/>
    <x v="1"/>
  </r>
  <r>
    <n v="9728932"/>
    <x v="11"/>
    <d v="1899-12-30T14:48:08"/>
    <d v="1899-12-30T14:49:47"/>
    <x v="0"/>
  </r>
  <r>
    <n v="8135542"/>
    <x v="11"/>
    <d v="1899-12-30T14:55:27"/>
    <d v="1899-12-30T15:10:53"/>
    <x v="0"/>
  </r>
  <r>
    <n v="10093488"/>
    <x v="11"/>
    <d v="1899-12-30T14:55:39"/>
    <d v="1899-12-30T14:56:14"/>
    <x v="1"/>
  </r>
  <r>
    <n v="4203418"/>
    <x v="11"/>
    <d v="1899-12-30T15:00:49"/>
    <d v="1899-12-30T15:14:17"/>
    <x v="0"/>
  </r>
  <r>
    <n v="2456290"/>
    <x v="12"/>
    <d v="1899-12-30T08:03:44"/>
    <d v="1899-12-30T08:19:24"/>
    <x v="0"/>
  </r>
  <r>
    <n v="27610972"/>
    <x v="12"/>
    <d v="1899-12-30T08:08:00"/>
    <d v="1899-12-30T08:24:24"/>
    <x v="1"/>
  </r>
  <r>
    <n v="3073815"/>
    <x v="12"/>
    <d v="1899-12-30T08:14:03"/>
    <d v="1899-12-30T08:21:06"/>
    <x v="0"/>
  </r>
  <r>
    <n v="9776810"/>
    <x v="12"/>
    <d v="1899-12-30T08:19:45"/>
    <d v="1899-12-30T08:29:34"/>
    <x v="0"/>
  </r>
  <r>
    <n v="6763741"/>
    <x v="12"/>
    <d v="1899-12-30T08:24:35"/>
    <d v="1899-12-30T08:32:39"/>
    <x v="0"/>
  </r>
  <r>
    <n v="2309436"/>
    <x v="12"/>
    <d v="1899-12-30T08:28:23"/>
    <d v="1899-12-30T08:35:26"/>
    <x v="0"/>
  </r>
  <r>
    <n v="3131883"/>
    <x v="12"/>
    <d v="1899-12-30T08:34:16"/>
    <d v="1899-12-30T08:41:54"/>
    <x v="0"/>
  </r>
  <r>
    <n v="69001821"/>
    <x v="12"/>
    <d v="1899-12-30T08:36:02"/>
    <d v="1899-12-30T08:48:40"/>
    <x v="1"/>
  </r>
  <r>
    <n v="2150051"/>
    <x v="12"/>
    <d v="1899-12-30T08:42:52"/>
    <d v="1899-12-30T08:48:49"/>
    <x v="0"/>
  </r>
  <r>
    <n v="9967523741"/>
    <x v="12"/>
    <d v="1899-12-30T08:51:10"/>
    <d v="1899-12-30T08:57:28"/>
    <x v="2"/>
  </r>
  <r>
    <n v="23300236"/>
    <x v="12"/>
    <d v="1899-12-30T08:54:10"/>
    <d v="1899-12-30T09:00:15"/>
    <x v="1"/>
  </r>
  <r>
    <n v="4714815"/>
    <x v="12"/>
    <d v="1899-12-30T08:59:47"/>
    <d v="1899-12-30T09:09:16"/>
    <x v="0"/>
  </r>
  <r>
    <n v="80038636"/>
    <x v="12"/>
    <d v="1899-12-30T09:07:37"/>
    <d v="1899-12-30T09:10:39"/>
    <x v="1"/>
  </r>
  <r>
    <n v="47596793"/>
    <x v="12"/>
    <d v="1899-12-30T09:08:03"/>
    <d v="1899-12-30T09:11:14"/>
    <x v="1"/>
  </r>
  <r>
    <n v="6574044"/>
    <x v="12"/>
    <d v="1899-12-30T09:09:42"/>
    <d v="1899-12-30T09:20:23"/>
    <x v="0"/>
  </r>
  <r>
    <n v="9475290"/>
    <x v="12"/>
    <d v="1899-12-30T09:14:35"/>
    <d v="1899-12-30T09:28:24"/>
    <x v="0"/>
  </r>
  <r>
    <n v="4458725"/>
    <x v="12"/>
    <d v="1899-12-30T09:14:53"/>
    <d v="1899-12-30T09:29:07"/>
    <x v="0"/>
  </r>
  <r>
    <n v="4785864"/>
    <x v="12"/>
    <d v="1899-12-30T09:19:12"/>
    <d v="1899-12-30T09:22:36"/>
    <x v="0"/>
  </r>
  <r>
    <n v="3109039"/>
    <x v="12"/>
    <d v="1899-12-30T09:21:18"/>
    <d v="1899-12-30T09:24:04"/>
    <x v="0"/>
  </r>
  <r>
    <n v="7340326"/>
    <x v="12"/>
    <d v="1899-12-30T09:21:24"/>
    <d v="1899-12-30T09:22:34"/>
    <x v="0"/>
  </r>
  <r>
    <n v="7865428"/>
    <x v="12"/>
    <d v="1899-12-30T09:27:38"/>
    <d v="1899-12-30T09:43:38"/>
    <x v="0"/>
  </r>
  <r>
    <n v="1467591"/>
    <x v="12"/>
    <d v="1899-12-30T09:30:21"/>
    <d v="1899-12-30T09:42:22"/>
    <x v="0"/>
  </r>
  <r>
    <n v="2475157"/>
    <x v="12"/>
    <d v="1899-12-30T09:35:06"/>
    <d v="1899-12-30T09:40:47"/>
    <x v="0"/>
  </r>
  <r>
    <n v="6023049"/>
    <x v="12"/>
    <d v="1899-12-30T09:35:25"/>
    <d v="1899-12-30T09:51:50"/>
    <x v="0"/>
  </r>
  <r>
    <n v="39210366"/>
    <x v="12"/>
    <d v="1899-12-30T09:39:23"/>
    <d v="1899-12-30T09:42:46"/>
    <x v="1"/>
  </r>
  <r>
    <n v="90880011"/>
    <x v="12"/>
    <d v="1899-12-30T09:46:42"/>
    <d v="1899-12-30T09:54:05"/>
    <x v="1"/>
  </r>
  <r>
    <n v="4469748"/>
    <x v="12"/>
    <d v="1899-12-30T09:52:09"/>
    <d v="1899-12-30T09:57:22"/>
    <x v="0"/>
  </r>
  <r>
    <n v="3931739393"/>
    <x v="12"/>
    <d v="1899-12-30T09:54:23"/>
    <d v="1899-12-30T10:07:26"/>
    <x v="2"/>
  </r>
  <r>
    <n v="4079013"/>
    <x v="12"/>
    <d v="1899-12-30T09:59:17"/>
    <d v="1899-12-30T10:00:44"/>
    <x v="0"/>
  </r>
  <r>
    <n v="7751076"/>
    <x v="12"/>
    <d v="1899-12-30T10:04:45"/>
    <d v="1899-12-30T10:15:50"/>
    <x v="0"/>
  </r>
  <r>
    <n v="27684909"/>
    <x v="12"/>
    <d v="1899-12-30T10:07:12"/>
    <d v="1899-12-30T10:20:48"/>
    <x v="1"/>
  </r>
  <r>
    <n v="1588418"/>
    <x v="12"/>
    <d v="1899-12-30T10:10:53"/>
    <d v="1899-12-30T10:26:35"/>
    <x v="0"/>
  </r>
  <r>
    <n v="5333653356"/>
    <x v="12"/>
    <d v="1899-12-30T10:14:39"/>
    <d v="1899-12-30T10:22:11"/>
    <x v="2"/>
  </r>
  <r>
    <n v="6305758"/>
    <x v="12"/>
    <d v="1899-12-30T10:17:56"/>
    <d v="1899-12-30T10:25:20"/>
    <x v="0"/>
  </r>
  <r>
    <n v="45373038"/>
    <x v="12"/>
    <d v="1899-12-30T10:21:48"/>
    <d v="1899-12-30T10:36:08"/>
    <x v="1"/>
  </r>
  <r>
    <n v="7589993"/>
    <x v="12"/>
    <d v="1899-12-30T10:21:52"/>
    <d v="1899-12-30T10:31:06"/>
    <x v="0"/>
  </r>
  <r>
    <n v="5588421"/>
    <x v="12"/>
    <d v="1899-12-30T10:24:28"/>
    <d v="1899-12-30T10:33:05"/>
    <x v="0"/>
  </r>
  <r>
    <n v="9662407"/>
    <x v="12"/>
    <d v="1899-12-30T10:26:32"/>
    <d v="1899-12-30T10:38:51"/>
    <x v="0"/>
  </r>
  <r>
    <n v="3422062"/>
    <x v="12"/>
    <d v="1899-12-30T10:29:47"/>
    <d v="1899-12-30T10:34:38"/>
    <x v="0"/>
  </r>
  <r>
    <n v="9305031"/>
    <x v="12"/>
    <d v="1899-12-30T10:31:07"/>
    <d v="1899-12-30T10:47:33"/>
    <x v="0"/>
  </r>
  <r>
    <n v="4911005"/>
    <x v="12"/>
    <d v="1899-12-30T10:38:00"/>
    <d v="1899-12-30T10:48:06"/>
    <x v="0"/>
  </r>
  <r>
    <n v="1391272"/>
    <x v="12"/>
    <d v="1899-12-30T10:43:10"/>
    <d v="1899-12-30T10:58:27"/>
    <x v="0"/>
  </r>
  <r>
    <n v="5027404"/>
    <x v="12"/>
    <d v="1899-12-30T10:51:03"/>
    <d v="1899-12-30T11:02:13"/>
    <x v="0"/>
  </r>
  <r>
    <n v="38244568"/>
    <x v="12"/>
    <d v="1899-12-30T10:59:04"/>
    <d v="1899-12-30T11:00:04"/>
    <x v="1"/>
  </r>
  <r>
    <n v="64900068"/>
    <x v="12"/>
    <d v="1899-12-30T11:05:32"/>
    <d v="1899-12-30T11:06:12"/>
    <x v="1"/>
  </r>
  <r>
    <n v="45015009"/>
    <x v="12"/>
    <d v="1899-12-30T11:10:16"/>
    <d v="1899-12-30T11:22:38"/>
    <x v="1"/>
  </r>
  <r>
    <n v="20424852"/>
    <x v="12"/>
    <d v="1899-12-30T11:13:32"/>
    <d v="1899-12-30T11:17:35"/>
    <x v="1"/>
  </r>
  <r>
    <n v="4471203"/>
    <x v="12"/>
    <d v="1899-12-30T11:21:06"/>
    <d v="1899-12-30T11:34:46"/>
    <x v="0"/>
  </r>
  <r>
    <n v="8250018"/>
    <x v="12"/>
    <d v="1899-12-30T11:28:57"/>
    <d v="1899-12-30T11:44:54"/>
    <x v="0"/>
  </r>
  <r>
    <n v="1161028310"/>
    <x v="12"/>
    <d v="1899-12-30T11:28:57"/>
    <d v="1899-12-30T11:43:52"/>
    <x v="2"/>
  </r>
  <r>
    <n v="66465215"/>
    <x v="12"/>
    <d v="1899-12-30T11:36:42"/>
    <d v="1899-12-30T11:52:53"/>
    <x v="1"/>
  </r>
  <r>
    <n v="6386788"/>
    <x v="12"/>
    <d v="1899-12-30T11:43:03"/>
    <d v="1899-12-30T11:53:23"/>
    <x v="0"/>
  </r>
  <r>
    <n v="3589291"/>
    <x v="12"/>
    <d v="1899-12-30T11:45:02"/>
    <d v="1899-12-30T11:57:32"/>
    <x v="0"/>
  </r>
  <r>
    <n v="9254070"/>
    <x v="12"/>
    <d v="1899-12-30T11:49:30"/>
    <d v="1899-12-30T11:56:45"/>
    <x v="0"/>
  </r>
  <r>
    <n v="6337931"/>
    <x v="12"/>
    <d v="1899-12-30T11:54:36"/>
    <d v="1899-12-30T12:08:25"/>
    <x v="0"/>
  </r>
  <r>
    <n v="3563037"/>
    <x v="12"/>
    <d v="1899-12-30T12:02:30"/>
    <d v="1899-12-30T12:18:48"/>
    <x v="0"/>
  </r>
  <r>
    <n v="2302227"/>
    <x v="12"/>
    <d v="1899-12-30T12:03:10"/>
    <d v="1899-12-30T12:11:35"/>
    <x v="0"/>
  </r>
  <r>
    <n v="24454566"/>
    <x v="12"/>
    <d v="1899-12-30T12:10:48"/>
    <d v="1899-12-30T12:18:35"/>
    <x v="1"/>
  </r>
  <r>
    <n v="6551880"/>
    <x v="12"/>
    <d v="1899-12-30T12:10:54"/>
    <d v="1899-12-30T12:16:13"/>
    <x v="0"/>
  </r>
  <r>
    <n v="6616163"/>
    <x v="12"/>
    <d v="1899-12-30T12:19:05"/>
    <d v="1899-12-30T12:23:26"/>
    <x v="0"/>
  </r>
  <r>
    <n v="96381896"/>
    <x v="12"/>
    <d v="1899-12-30T12:25:01"/>
    <d v="1899-12-30T12:29:36"/>
    <x v="1"/>
  </r>
  <r>
    <n v="6892980"/>
    <x v="12"/>
    <d v="1899-12-30T12:32:57"/>
    <d v="1899-12-30T12:39:12"/>
    <x v="0"/>
  </r>
  <r>
    <n v="5341697748"/>
    <x v="12"/>
    <d v="1899-12-30T12:33:50"/>
    <d v="1899-12-30T12:48:25"/>
    <x v="2"/>
  </r>
  <r>
    <n v="52064221"/>
    <x v="12"/>
    <d v="1899-12-30T12:39:50"/>
    <d v="1899-12-30T12:56:25"/>
    <x v="1"/>
  </r>
  <r>
    <n v="5111892302"/>
    <x v="12"/>
    <d v="1899-12-30T12:46:13"/>
    <d v="1899-12-30T12:56:37"/>
    <x v="2"/>
  </r>
  <r>
    <n v="7571642"/>
    <x v="12"/>
    <d v="1899-12-30T12:50:59"/>
    <d v="1899-12-30T12:50:59"/>
    <x v="0"/>
  </r>
  <r>
    <n v="9570286"/>
    <x v="12"/>
    <d v="1899-12-30T12:51:46"/>
    <d v="1899-12-30T13:06:01"/>
    <x v="0"/>
  </r>
  <r>
    <n v="7632647"/>
    <x v="12"/>
    <d v="1899-12-30T12:58:21"/>
    <d v="1899-12-30T13:00:25"/>
    <x v="0"/>
  </r>
  <r>
    <n v="3437033"/>
    <x v="12"/>
    <d v="1899-12-30T13:03:56"/>
    <d v="1899-12-30T13:09:08"/>
    <x v="0"/>
  </r>
  <r>
    <n v="81575080"/>
    <x v="12"/>
    <d v="1899-12-30T13:11:57"/>
    <d v="1899-12-30T13:15:17"/>
    <x v="1"/>
  </r>
  <r>
    <n v="7677384"/>
    <x v="12"/>
    <d v="1899-12-30T13:13:45"/>
    <d v="1899-12-30T13:19:46"/>
    <x v="0"/>
  </r>
  <r>
    <n v="6194112"/>
    <x v="12"/>
    <d v="1899-12-30T13:14:31"/>
    <d v="1899-12-30T13:22:48"/>
    <x v="0"/>
  </r>
  <r>
    <n v="67913744"/>
    <x v="12"/>
    <d v="1899-12-30T13:17:35"/>
    <d v="1899-12-30T13:32:57"/>
    <x v="1"/>
  </r>
  <r>
    <n v="9418587"/>
    <x v="12"/>
    <d v="1899-12-30T13:25:12"/>
    <d v="1899-12-30T13:27:28"/>
    <x v="0"/>
  </r>
  <r>
    <n v="3273221616"/>
    <x v="12"/>
    <d v="1899-12-30T13:30:23"/>
    <d v="1899-12-30T13:37:49"/>
    <x v="2"/>
  </r>
  <r>
    <n v="7364500"/>
    <x v="12"/>
    <d v="1899-12-30T13:38:18"/>
    <d v="1899-12-30T13:54:50"/>
    <x v="0"/>
  </r>
  <r>
    <n v="69273048"/>
    <x v="12"/>
    <d v="1899-12-30T13:38:36"/>
    <d v="1899-12-30T13:52:08"/>
    <x v="1"/>
  </r>
  <r>
    <n v="1345591"/>
    <x v="12"/>
    <d v="1899-12-30T13:41:15"/>
    <d v="1899-12-30T13:50:56"/>
    <x v="0"/>
  </r>
  <r>
    <n v="13674393"/>
    <x v="12"/>
    <d v="1899-12-30T13:45:19"/>
    <d v="1899-12-30T13:48:51"/>
    <x v="1"/>
  </r>
  <r>
    <n v="5273579381"/>
    <x v="12"/>
    <d v="1899-12-30T13:48:22"/>
    <d v="1899-12-30T13:56:28"/>
    <x v="2"/>
  </r>
  <r>
    <n v="5790304"/>
    <x v="12"/>
    <d v="1899-12-30T13:54:50"/>
    <d v="1899-12-30T14:09:15"/>
    <x v="0"/>
  </r>
  <r>
    <n v="6551880"/>
    <x v="12"/>
    <d v="1899-12-30T13:56:14"/>
    <d v="1899-12-30T14:09:38"/>
    <x v="0"/>
  </r>
  <r>
    <n v="2873323"/>
    <x v="12"/>
    <d v="1899-12-30T14:04:10"/>
    <d v="1899-12-30T14:12:43"/>
    <x v="0"/>
  </r>
  <r>
    <n v="2733008"/>
    <x v="12"/>
    <d v="1899-12-30T14:06:42"/>
    <d v="1899-12-30T14:11:05"/>
    <x v="0"/>
  </r>
  <r>
    <n v="7292887"/>
    <x v="12"/>
    <d v="1899-12-30T14:06:52"/>
    <d v="1899-12-30T14:12:31"/>
    <x v="0"/>
  </r>
  <r>
    <n v="6855900"/>
    <x v="12"/>
    <d v="1899-12-30T14:10:54"/>
    <d v="1899-12-30T14:13:02"/>
    <x v="0"/>
  </r>
  <r>
    <n v="2402827"/>
    <x v="12"/>
    <d v="1899-12-30T14:19:06"/>
    <d v="1899-12-30T14:28:45"/>
    <x v="0"/>
  </r>
  <r>
    <n v="6510330"/>
    <x v="12"/>
    <d v="1899-12-30T14:19:55"/>
    <d v="1899-12-30T14:31:45"/>
    <x v="0"/>
  </r>
  <r>
    <n v="9773176"/>
    <x v="12"/>
    <d v="1899-12-30T14:19:58"/>
    <d v="1899-12-30T14:31:02"/>
    <x v="0"/>
  </r>
  <r>
    <n v="4065787"/>
    <x v="12"/>
    <d v="1899-12-30T14:27:07"/>
    <d v="1899-12-30T14:43:10"/>
    <x v="0"/>
  </r>
  <r>
    <n v="4303543625"/>
    <x v="12"/>
    <d v="1899-12-30T14:28:12"/>
    <d v="1899-12-30T14:39:39"/>
    <x v="2"/>
  </r>
  <r>
    <n v="3858766"/>
    <x v="12"/>
    <d v="1899-12-30T14:33:00"/>
    <d v="1899-12-30T14:36:05"/>
    <x v="0"/>
  </r>
  <r>
    <n v="41852472"/>
    <x v="12"/>
    <d v="1899-12-30T14:36:30"/>
    <d v="1899-12-30T14:38:41"/>
    <x v="1"/>
  </r>
  <r>
    <n v="25574074"/>
    <x v="12"/>
    <d v="1899-12-30T14:39:34"/>
    <d v="1899-12-30T14:54:30"/>
    <x v="1"/>
  </r>
  <r>
    <n v="8690793"/>
    <x v="12"/>
    <d v="1899-12-30T14:41:23"/>
    <d v="1899-12-30T14:47:14"/>
    <x v="0"/>
  </r>
  <r>
    <n v="8487003"/>
    <x v="12"/>
    <d v="1899-12-30T14:47:44"/>
    <d v="1899-12-30T15:01:17"/>
    <x v="0"/>
  </r>
  <r>
    <n v="50583407"/>
    <x v="12"/>
    <d v="1899-12-30T14:54:47"/>
    <d v="1899-12-30T15:10:21"/>
    <x v="1"/>
  </r>
  <r>
    <n v="4983193"/>
    <x v="12"/>
    <d v="1899-12-30T14:56:57"/>
    <d v="1899-12-30T15:11:53"/>
    <x v="0"/>
  </r>
  <r>
    <n v="1316116"/>
    <x v="12"/>
    <d v="1899-12-30T14:58:29"/>
    <d v="1899-12-30T14:59:27"/>
    <x v="0"/>
  </r>
  <r>
    <n v="5696056"/>
    <x v="12"/>
    <d v="1899-12-30T15:06:44"/>
    <d v="1899-12-30T15:11:12"/>
    <x v="0"/>
  </r>
  <r>
    <n v="3574623"/>
    <x v="13"/>
    <d v="1899-12-30T08:01:39"/>
    <d v="1899-12-30T08:05:35"/>
    <x v="0"/>
  </r>
  <r>
    <n v="71218936"/>
    <x v="13"/>
    <d v="1899-12-30T08:09:47"/>
    <d v="1899-12-30T08:12:22"/>
    <x v="1"/>
  </r>
  <r>
    <n v="55621633"/>
    <x v="13"/>
    <d v="1899-12-30T08:11:15"/>
    <d v="1899-12-30T08:27:41"/>
    <x v="1"/>
  </r>
  <r>
    <n v="1898174"/>
    <x v="13"/>
    <d v="1899-12-30T08:14:57"/>
    <d v="1899-12-30T08:18:23"/>
    <x v="0"/>
  </r>
  <r>
    <n v="4844054"/>
    <x v="13"/>
    <d v="1899-12-30T08:21:57"/>
    <d v="1899-12-30T08:23:59"/>
    <x v="0"/>
  </r>
  <r>
    <n v="7701901"/>
    <x v="13"/>
    <d v="1899-12-30T08:28:46"/>
    <d v="1899-12-30T08:32:02"/>
    <x v="0"/>
  </r>
  <r>
    <n v="5900664"/>
    <x v="13"/>
    <d v="1899-12-30T08:32:29"/>
    <d v="1899-12-30T08:46:20"/>
    <x v="0"/>
  </r>
  <r>
    <n v="4698731"/>
    <x v="13"/>
    <d v="1899-12-30T08:36:53"/>
    <d v="1899-12-30T08:51:16"/>
    <x v="0"/>
  </r>
  <r>
    <n v="4606501"/>
    <x v="13"/>
    <d v="1899-12-30T08:41:36"/>
    <d v="1899-12-30T08:46:18"/>
    <x v="0"/>
  </r>
  <r>
    <n v="3851940"/>
    <x v="13"/>
    <d v="1899-12-30T08:45:13"/>
    <d v="1899-12-30T08:47:29"/>
    <x v="0"/>
  </r>
  <r>
    <n v="7972076"/>
    <x v="13"/>
    <d v="1899-12-30T08:52:58"/>
    <d v="1899-12-30T09:06:10"/>
    <x v="0"/>
  </r>
  <r>
    <n v="1911796"/>
    <x v="13"/>
    <d v="1899-12-30T09:00:06"/>
    <d v="1899-12-30T09:09:15"/>
    <x v="0"/>
  </r>
  <r>
    <n v="7362963"/>
    <x v="13"/>
    <d v="1899-12-30T09:02:17"/>
    <d v="1899-12-30T09:06:17"/>
    <x v="0"/>
  </r>
  <r>
    <n v="24290062"/>
    <x v="13"/>
    <d v="1899-12-30T09:07:53"/>
    <d v="1899-12-30T09:23:39"/>
    <x v="1"/>
  </r>
  <r>
    <n v="3086185"/>
    <x v="13"/>
    <d v="1899-12-30T09:12:53"/>
    <d v="1899-12-30T09:29:29"/>
    <x v="0"/>
  </r>
  <r>
    <n v="7622819"/>
    <x v="13"/>
    <d v="1899-12-30T09:15:50"/>
    <d v="1899-12-30T09:27:55"/>
    <x v="0"/>
  </r>
  <r>
    <n v="5610335"/>
    <x v="13"/>
    <d v="1899-12-30T09:22:24"/>
    <d v="1899-12-30T09:23:04"/>
    <x v="0"/>
  </r>
  <r>
    <n v="97953696"/>
    <x v="13"/>
    <d v="1899-12-30T09:26:59"/>
    <d v="1899-12-30T09:40:13"/>
    <x v="1"/>
  </r>
  <r>
    <n v="7432767"/>
    <x v="13"/>
    <d v="1899-12-30T09:28:02"/>
    <d v="1899-12-30T09:33:43"/>
    <x v="0"/>
  </r>
  <r>
    <n v="2089993"/>
    <x v="13"/>
    <d v="1899-12-30T09:33:16"/>
    <d v="1899-12-30T09:34:13"/>
    <x v="0"/>
  </r>
  <r>
    <n v="2635121"/>
    <x v="13"/>
    <d v="1899-12-30T09:34:39"/>
    <d v="1899-12-30T09:43:01"/>
    <x v="0"/>
  </r>
  <r>
    <n v="6725216"/>
    <x v="13"/>
    <d v="1899-12-30T09:38:45"/>
    <d v="1899-12-30T09:46:18"/>
    <x v="0"/>
  </r>
  <r>
    <n v="6530661"/>
    <x v="13"/>
    <d v="1899-12-30T09:46:13"/>
    <d v="1899-12-30T09:47:27"/>
    <x v="0"/>
  </r>
  <r>
    <n v="8691743"/>
    <x v="13"/>
    <d v="1899-12-30T09:53:41"/>
    <d v="1899-12-30T10:07:53"/>
    <x v="0"/>
  </r>
  <r>
    <n v="2771511"/>
    <x v="13"/>
    <d v="1899-12-30T09:54:19"/>
    <d v="1899-12-30T09:57:25"/>
    <x v="0"/>
  </r>
  <r>
    <n v="7471152"/>
    <x v="13"/>
    <d v="1899-12-30T09:56:58"/>
    <d v="1899-12-30T09:57:32"/>
    <x v="0"/>
  </r>
  <r>
    <n v="89691426"/>
    <x v="13"/>
    <d v="1899-12-30T10:00:09"/>
    <d v="1899-12-30T10:07:34"/>
    <x v="1"/>
  </r>
  <r>
    <n v="5305478"/>
    <x v="13"/>
    <d v="1899-12-30T10:04:31"/>
    <d v="1899-12-30T10:18:35"/>
    <x v="0"/>
  </r>
  <r>
    <n v="4305632"/>
    <x v="13"/>
    <d v="1899-12-30T10:12:30"/>
    <d v="1899-12-30T10:28:20"/>
    <x v="0"/>
  </r>
  <r>
    <n v="9526179"/>
    <x v="13"/>
    <d v="1899-12-30T10:15:46"/>
    <d v="1899-12-30T10:21:15"/>
    <x v="0"/>
  </r>
  <r>
    <n v="1268336"/>
    <x v="13"/>
    <d v="1899-12-30T10:21:41"/>
    <d v="1899-12-30T10:35:49"/>
    <x v="0"/>
  </r>
  <r>
    <n v="7288626"/>
    <x v="13"/>
    <d v="1899-12-30T10:27:56"/>
    <d v="1899-12-30T10:42:23"/>
    <x v="0"/>
  </r>
  <r>
    <n v="53117702"/>
    <x v="13"/>
    <d v="1899-12-30T10:36:03"/>
    <d v="1899-12-30T10:46:37"/>
    <x v="1"/>
  </r>
  <r>
    <n v="10201038"/>
    <x v="13"/>
    <d v="1899-12-30T10:42:28"/>
    <d v="1899-12-30T10:48:17"/>
    <x v="1"/>
  </r>
  <r>
    <n v="4738129"/>
    <x v="13"/>
    <d v="1899-12-30T10:48:34"/>
    <d v="1899-12-30T11:02:56"/>
    <x v="0"/>
  </r>
  <r>
    <n v="3153023"/>
    <x v="13"/>
    <d v="1899-12-30T10:55:15"/>
    <d v="1899-12-30T11:00:37"/>
    <x v="0"/>
  </r>
  <r>
    <n v="1747389"/>
    <x v="13"/>
    <d v="1899-12-30T10:59:27"/>
    <d v="1899-12-30T11:02:28"/>
    <x v="0"/>
  </r>
  <r>
    <n v="5526425146"/>
    <x v="13"/>
    <d v="1899-12-30T11:04:46"/>
    <d v="1899-12-30T11:05:15"/>
    <x v="2"/>
  </r>
  <r>
    <n v="93050839"/>
    <x v="13"/>
    <d v="1899-12-30T11:05:39"/>
    <d v="1899-12-30T11:10:55"/>
    <x v="1"/>
  </r>
  <r>
    <n v="1288318920"/>
    <x v="13"/>
    <d v="1899-12-30T11:11:08"/>
    <d v="1899-12-30T11:22:12"/>
    <x v="2"/>
  </r>
  <r>
    <n v="5613566"/>
    <x v="13"/>
    <d v="1899-12-30T11:18:19"/>
    <d v="1899-12-30T11:18:55"/>
    <x v="0"/>
  </r>
  <r>
    <n v="2406196"/>
    <x v="13"/>
    <d v="1899-12-30T11:20:19"/>
    <d v="1899-12-30T11:33:02"/>
    <x v="0"/>
  </r>
  <r>
    <n v="9046365"/>
    <x v="13"/>
    <d v="1899-12-30T11:24:27"/>
    <d v="1899-12-30T11:26:39"/>
    <x v="0"/>
  </r>
  <r>
    <n v="5019634"/>
    <x v="13"/>
    <d v="1899-12-30T11:31:40"/>
    <d v="1899-12-30T11:47:59"/>
    <x v="0"/>
  </r>
  <r>
    <n v="90993861"/>
    <x v="13"/>
    <d v="1899-12-30T11:35:14"/>
    <d v="1899-12-30T11:42:42"/>
    <x v="1"/>
  </r>
  <r>
    <n v="4034491"/>
    <x v="13"/>
    <d v="1899-12-30T11:42:55"/>
    <d v="1899-12-30T11:47:17"/>
    <x v="0"/>
  </r>
  <r>
    <n v="57395204"/>
    <x v="13"/>
    <d v="1899-12-30T11:45:49"/>
    <d v="1899-12-30T11:52:10"/>
    <x v="1"/>
  </r>
  <r>
    <n v="9156106"/>
    <x v="13"/>
    <d v="1899-12-30T11:47:05"/>
    <d v="1899-12-30T11:50:56"/>
    <x v="0"/>
  </r>
  <r>
    <n v="7076463"/>
    <x v="13"/>
    <d v="1899-12-30T11:53:05"/>
    <d v="1899-12-30T11:53:16"/>
    <x v="0"/>
  </r>
  <r>
    <n v="3136675"/>
    <x v="13"/>
    <d v="1899-12-30T11:57:36"/>
    <d v="1899-12-30T12:13:34"/>
    <x v="0"/>
  </r>
  <r>
    <n v="7826456"/>
    <x v="13"/>
    <d v="1899-12-30T12:04:18"/>
    <d v="1899-12-30T12:04:30"/>
    <x v="0"/>
  </r>
  <r>
    <n v="4094662"/>
    <x v="13"/>
    <d v="1899-12-30T12:08:22"/>
    <d v="1899-12-30T12:20:46"/>
    <x v="0"/>
  </r>
  <r>
    <n v="3134379"/>
    <x v="13"/>
    <d v="1899-12-30T12:11:55"/>
    <d v="1899-12-30T12:23:48"/>
    <x v="0"/>
  </r>
  <r>
    <n v="1119016"/>
    <x v="13"/>
    <d v="1899-12-30T12:12:41"/>
    <d v="1899-12-30T12:20:18"/>
    <x v="0"/>
  </r>
  <r>
    <n v="3539762"/>
    <x v="13"/>
    <d v="1899-12-30T12:14:49"/>
    <d v="1899-12-30T12:30:05"/>
    <x v="0"/>
  </r>
  <r>
    <n v="28601187"/>
    <x v="13"/>
    <d v="1899-12-30T12:21:46"/>
    <d v="1899-12-30T12:25:44"/>
    <x v="1"/>
  </r>
  <r>
    <n v="2841969"/>
    <x v="13"/>
    <d v="1899-12-30T12:21:47"/>
    <d v="1899-12-30T12:22:25"/>
    <x v="0"/>
  </r>
  <r>
    <n v="57957786"/>
    <x v="13"/>
    <d v="1899-12-30T12:27:46"/>
    <d v="1899-12-30T12:43:38"/>
    <x v="1"/>
  </r>
  <r>
    <n v="6068132"/>
    <x v="13"/>
    <d v="1899-12-30T12:32:03"/>
    <d v="1899-12-30T12:34:04"/>
    <x v="0"/>
  </r>
  <r>
    <n v="8195842"/>
    <x v="13"/>
    <d v="1899-12-30T12:32:16"/>
    <d v="1899-12-30T12:44:16"/>
    <x v="0"/>
  </r>
  <r>
    <n v="98737794"/>
    <x v="13"/>
    <d v="1899-12-30T12:34:16"/>
    <d v="1899-12-30T12:41:31"/>
    <x v="1"/>
  </r>
  <r>
    <n v="6523054"/>
    <x v="13"/>
    <d v="1899-12-30T12:40:31"/>
    <d v="1899-12-30T12:55:50"/>
    <x v="0"/>
  </r>
  <r>
    <n v="26895957"/>
    <x v="13"/>
    <d v="1899-12-30T12:44:24"/>
    <d v="1899-12-30T12:50:34"/>
    <x v="1"/>
  </r>
  <r>
    <n v="5254694"/>
    <x v="13"/>
    <d v="1899-12-30T12:47:36"/>
    <d v="1899-12-30T12:58:19"/>
    <x v="0"/>
  </r>
  <r>
    <n v="3979680"/>
    <x v="13"/>
    <d v="1899-12-30T12:55:01"/>
    <d v="1899-12-30T13:02:55"/>
    <x v="0"/>
  </r>
  <r>
    <n v="96424596"/>
    <x v="13"/>
    <d v="1899-12-30T12:57:05"/>
    <d v="1899-12-30T13:03:42"/>
    <x v="1"/>
  </r>
  <r>
    <n v="4923459"/>
    <x v="13"/>
    <d v="1899-12-30T13:04:05"/>
    <d v="1899-12-30T13:17:51"/>
    <x v="0"/>
  </r>
  <r>
    <n v="6719542"/>
    <x v="13"/>
    <d v="1899-12-30T13:05:37"/>
    <d v="1899-12-30T13:10:29"/>
    <x v="0"/>
  </r>
  <r>
    <n v="81218024"/>
    <x v="13"/>
    <d v="1899-12-30T13:11:14"/>
    <d v="1899-12-30T13:20:24"/>
    <x v="1"/>
  </r>
  <r>
    <n v="6552755"/>
    <x v="13"/>
    <d v="1899-12-30T13:16:25"/>
    <d v="1899-12-30T13:30:47"/>
    <x v="0"/>
  </r>
  <r>
    <n v="44017210"/>
    <x v="13"/>
    <d v="1899-12-30T13:18:52"/>
    <d v="1899-12-30T13:34:59"/>
    <x v="1"/>
  </r>
  <r>
    <n v="8679036"/>
    <x v="13"/>
    <d v="1899-12-30T13:23:55"/>
    <d v="1899-12-30T13:24:27"/>
    <x v="0"/>
  </r>
  <r>
    <n v="64733982"/>
    <x v="13"/>
    <d v="1899-12-30T13:29:00"/>
    <d v="1899-12-30T13:32:10"/>
    <x v="1"/>
  </r>
  <r>
    <n v="2289072"/>
    <x v="13"/>
    <d v="1899-12-30T13:31:01"/>
    <d v="1899-12-30T13:41:06"/>
    <x v="0"/>
  </r>
  <r>
    <n v="71730854"/>
    <x v="13"/>
    <d v="1899-12-30T13:34:08"/>
    <d v="1899-12-30T13:49:36"/>
    <x v="1"/>
  </r>
  <r>
    <n v="3757504"/>
    <x v="13"/>
    <d v="1899-12-30T13:42:19"/>
    <d v="1899-12-30T13:47:30"/>
    <x v="0"/>
  </r>
  <r>
    <n v="8501225"/>
    <x v="13"/>
    <d v="1899-12-30T13:48:15"/>
    <d v="1899-12-30T13:52:06"/>
    <x v="0"/>
  </r>
  <r>
    <n v="3704193"/>
    <x v="13"/>
    <d v="1899-12-30T13:50:28"/>
    <d v="1899-12-30T14:02:58"/>
    <x v="0"/>
  </r>
  <r>
    <n v="4577789"/>
    <x v="13"/>
    <d v="1899-12-30T13:52:03"/>
    <d v="1899-12-30T13:54:32"/>
    <x v="0"/>
  </r>
  <r>
    <n v="5730350"/>
    <x v="13"/>
    <d v="1899-12-30T13:58:10"/>
    <d v="1899-12-30T14:10:08"/>
    <x v="0"/>
  </r>
  <r>
    <n v="8953850"/>
    <x v="13"/>
    <d v="1899-12-30T13:59:56"/>
    <d v="1899-12-30T14:12:29"/>
    <x v="0"/>
  </r>
  <r>
    <n v="3109133"/>
    <x v="13"/>
    <d v="1899-12-30T14:03:20"/>
    <d v="1899-12-30T14:09:05"/>
    <x v="0"/>
  </r>
  <r>
    <n v="3382699"/>
    <x v="13"/>
    <d v="1899-12-30T14:10:22"/>
    <d v="1899-12-30T14:14:11"/>
    <x v="0"/>
  </r>
  <r>
    <n v="9132555"/>
    <x v="13"/>
    <d v="1899-12-30T14:18:33"/>
    <d v="1899-12-30T14:22:39"/>
    <x v="0"/>
  </r>
  <r>
    <n v="5016981"/>
    <x v="13"/>
    <d v="1899-12-30T14:19:35"/>
    <d v="1899-12-30T14:20:18"/>
    <x v="0"/>
  </r>
  <r>
    <n v="1294973"/>
    <x v="13"/>
    <d v="1899-12-30T14:20:53"/>
    <d v="1899-12-30T14:34:18"/>
    <x v="0"/>
  </r>
  <r>
    <n v="7769531"/>
    <x v="13"/>
    <d v="1899-12-30T14:24:42"/>
    <d v="1899-12-30T14:29:21"/>
    <x v="0"/>
  </r>
  <r>
    <n v="1068000"/>
    <x v="13"/>
    <d v="1899-12-30T14:27:37"/>
    <d v="1899-12-30T14:32:46"/>
    <x v="0"/>
  </r>
  <r>
    <n v="1467591"/>
    <x v="13"/>
    <d v="1899-12-30T14:28:00"/>
    <d v="1899-12-30T14:41:36"/>
    <x v="0"/>
  </r>
  <r>
    <n v="5980925"/>
    <x v="13"/>
    <d v="1899-12-30T14:28:04"/>
    <d v="1899-12-30T14:39:00"/>
    <x v="0"/>
  </r>
  <r>
    <n v="9905075"/>
    <x v="13"/>
    <d v="1899-12-30T14:33:59"/>
    <d v="1899-12-30T14:38:25"/>
    <x v="0"/>
  </r>
  <r>
    <n v="1043289"/>
    <x v="13"/>
    <d v="1899-12-30T14:38:16"/>
    <d v="1899-12-30T14:43:55"/>
    <x v="0"/>
  </r>
  <r>
    <n v="8252939"/>
    <x v="13"/>
    <d v="1899-12-30T14:43:01"/>
    <d v="1899-12-30T14:54:28"/>
    <x v="0"/>
  </r>
  <r>
    <n v="67748426"/>
    <x v="13"/>
    <d v="1899-12-30T14:46:07"/>
    <d v="1899-12-30T15:00:03"/>
    <x v="1"/>
  </r>
  <r>
    <n v="4376637"/>
    <x v="13"/>
    <d v="1899-12-30T14:46:27"/>
    <d v="1899-12-30T15:00:28"/>
    <x v="0"/>
  </r>
  <r>
    <n v="6426011"/>
    <x v="13"/>
    <d v="1899-12-30T14:53:56"/>
    <d v="1899-12-30T15:05:14"/>
    <x v="0"/>
  </r>
  <r>
    <n v="9137235"/>
    <x v="13"/>
    <d v="1899-12-30T15:00:21"/>
    <d v="1899-12-30T15:04:59"/>
    <x v="0"/>
  </r>
  <r>
    <n v="6735390"/>
    <x v="14"/>
    <d v="1899-12-30T08:01:16"/>
    <d v="1899-12-30T08:04:55"/>
    <x v="0"/>
  </r>
  <r>
    <n v="7151490"/>
    <x v="14"/>
    <d v="1899-12-30T08:02:36"/>
    <d v="1899-12-30T08:06:32"/>
    <x v="0"/>
  </r>
  <r>
    <n v="5138547"/>
    <x v="14"/>
    <d v="1899-12-30T08:04:27"/>
    <d v="1899-12-30T08:06:25"/>
    <x v="0"/>
  </r>
  <r>
    <n v="79212542"/>
    <x v="14"/>
    <d v="1899-12-30T08:11:52"/>
    <d v="1899-12-30T08:19:27"/>
    <x v="1"/>
  </r>
  <r>
    <n v="1507196"/>
    <x v="14"/>
    <d v="1899-12-30T08:12:27"/>
    <d v="1899-12-30T08:18:17"/>
    <x v="0"/>
  </r>
  <r>
    <n v="8362094"/>
    <x v="14"/>
    <d v="1899-12-30T08:17:46"/>
    <d v="1899-12-30T08:20:20"/>
    <x v="0"/>
  </r>
  <r>
    <n v="5379981"/>
    <x v="14"/>
    <d v="1899-12-30T08:19:33"/>
    <d v="1899-12-30T08:26:58"/>
    <x v="0"/>
  </r>
  <r>
    <n v="4960672"/>
    <x v="14"/>
    <d v="1899-12-30T08:20:20"/>
    <d v="1899-12-30T08:27:47"/>
    <x v="0"/>
  </r>
  <r>
    <n v="9052582"/>
    <x v="14"/>
    <d v="1899-12-30T08:23:27"/>
    <d v="1899-12-30T08:29:05"/>
    <x v="0"/>
  </r>
  <r>
    <n v="2054346"/>
    <x v="14"/>
    <d v="1899-12-30T08:24:03"/>
    <d v="1899-12-30T08:31:47"/>
    <x v="0"/>
  </r>
  <r>
    <n v="6070136"/>
    <x v="14"/>
    <d v="1899-12-30T08:26:15"/>
    <d v="1899-12-30T08:28:19"/>
    <x v="0"/>
  </r>
  <r>
    <n v="3086185"/>
    <x v="14"/>
    <d v="1899-12-30T08:29:47"/>
    <d v="1899-12-30T08:37:36"/>
    <x v="0"/>
  </r>
  <r>
    <n v="6949463"/>
    <x v="14"/>
    <d v="1899-12-30T08:37:08"/>
    <d v="1899-12-30T08:42:59"/>
    <x v="0"/>
  </r>
  <r>
    <n v="1626862"/>
    <x v="14"/>
    <d v="1899-12-30T08:40:38"/>
    <d v="1899-12-30T08:43:31"/>
    <x v="0"/>
  </r>
  <r>
    <n v="99905503"/>
    <x v="14"/>
    <d v="1899-12-30T08:47:30"/>
    <d v="1899-12-30T08:58:13"/>
    <x v="1"/>
  </r>
  <r>
    <n v="2753778"/>
    <x v="14"/>
    <d v="1899-12-30T08:54:43"/>
    <d v="1899-12-30T09:08:17"/>
    <x v="0"/>
  </r>
  <r>
    <n v="3508755"/>
    <x v="14"/>
    <d v="1899-12-30T09:01:00"/>
    <d v="1899-12-30T09:16:00"/>
    <x v="0"/>
  </r>
  <r>
    <n v="14783929"/>
    <x v="14"/>
    <d v="1899-12-30T09:05:38"/>
    <d v="1899-12-30T09:13:35"/>
    <x v="1"/>
  </r>
  <r>
    <n v="1409543"/>
    <x v="14"/>
    <d v="1899-12-30T09:08:27"/>
    <d v="1899-12-30T09:20:26"/>
    <x v="0"/>
  </r>
  <r>
    <n v="6891636"/>
    <x v="14"/>
    <d v="1899-12-30T09:16:19"/>
    <d v="1899-12-30T09:20:30"/>
    <x v="0"/>
  </r>
  <r>
    <n v="8541151"/>
    <x v="14"/>
    <d v="1899-12-30T09:19:25"/>
    <d v="1899-12-30T09:34:12"/>
    <x v="0"/>
  </r>
  <r>
    <n v="8322802"/>
    <x v="14"/>
    <d v="1899-12-30T09:22:53"/>
    <d v="1899-12-30T09:30:32"/>
    <x v="0"/>
  </r>
  <r>
    <n v="30678431"/>
    <x v="14"/>
    <d v="1899-12-30T09:28:22"/>
    <d v="1899-12-30T09:38:02"/>
    <x v="1"/>
  </r>
  <r>
    <n v="41837828"/>
    <x v="14"/>
    <d v="1899-12-30T09:35:20"/>
    <d v="1899-12-30T09:36:33"/>
    <x v="1"/>
  </r>
  <r>
    <n v="13639748"/>
    <x v="14"/>
    <d v="1899-12-30T09:41:28"/>
    <d v="1899-12-30T09:47:51"/>
    <x v="1"/>
  </r>
  <r>
    <n v="8972366"/>
    <x v="14"/>
    <d v="1899-12-30T09:42:40"/>
    <d v="1899-12-30T09:48:36"/>
    <x v="0"/>
  </r>
  <r>
    <n v="5233531"/>
    <x v="14"/>
    <d v="1899-12-30T09:42:42"/>
    <d v="1899-12-30T09:48:47"/>
    <x v="0"/>
  </r>
  <r>
    <n v="3691176"/>
    <x v="14"/>
    <d v="1899-12-30T09:43:17"/>
    <d v="1899-12-30T09:44:05"/>
    <x v="0"/>
  </r>
  <r>
    <n v="66377806"/>
    <x v="14"/>
    <d v="1899-12-30T09:46:00"/>
    <d v="1899-12-30T09:50:17"/>
    <x v="1"/>
  </r>
  <r>
    <n v="6357818"/>
    <x v="14"/>
    <d v="1899-12-30T09:53:41"/>
    <d v="1899-12-30T09:59:44"/>
    <x v="0"/>
  </r>
  <r>
    <n v="7123731"/>
    <x v="14"/>
    <d v="1899-12-30T09:57:31"/>
    <d v="1899-12-30T09:59:38"/>
    <x v="0"/>
  </r>
  <r>
    <n v="91907883"/>
    <x v="14"/>
    <d v="1899-12-30T10:05:35"/>
    <d v="1899-12-30T10:15:11"/>
    <x v="1"/>
  </r>
  <r>
    <n v="69734527"/>
    <x v="14"/>
    <d v="1899-12-30T10:06:01"/>
    <d v="1899-12-30T10:21:37"/>
    <x v="1"/>
  </r>
  <r>
    <n v="7536096"/>
    <x v="14"/>
    <d v="1899-12-30T10:09:57"/>
    <d v="1899-12-30T10:22:28"/>
    <x v="0"/>
  </r>
  <r>
    <n v="60158843"/>
    <x v="14"/>
    <d v="1899-12-30T10:16:32"/>
    <d v="1899-12-30T10:30:30"/>
    <x v="1"/>
  </r>
  <r>
    <n v="6942059"/>
    <x v="14"/>
    <d v="1899-12-30T10:19:14"/>
    <d v="1899-12-30T10:19:38"/>
    <x v="0"/>
  </r>
  <r>
    <n v="28282891"/>
    <x v="14"/>
    <d v="1899-12-30T10:20:17"/>
    <d v="1899-12-30T10:35:27"/>
    <x v="1"/>
  </r>
  <r>
    <n v="1617146"/>
    <x v="14"/>
    <d v="1899-12-30T10:24:58"/>
    <d v="1899-12-30T10:34:12"/>
    <x v="0"/>
  </r>
  <r>
    <n v="2186880"/>
    <x v="14"/>
    <d v="1899-12-30T10:27:35"/>
    <d v="1899-12-30T10:41:32"/>
    <x v="0"/>
  </r>
  <r>
    <n v="92461001"/>
    <x v="14"/>
    <d v="1899-12-30T10:29:43"/>
    <d v="1899-12-30T10:46:07"/>
    <x v="1"/>
  </r>
  <r>
    <n v="4657345"/>
    <x v="14"/>
    <d v="1899-12-30T10:37:48"/>
    <d v="1899-12-30T10:51:42"/>
    <x v="0"/>
  </r>
  <r>
    <n v="16775888"/>
    <x v="14"/>
    <d v="1899-12-30T10:44:52"/>
    <d v="1899-12-30T10:55:54"/>
    <x v="1"/>
  </r>
  <r>
    <n v="97953696"/>
    <x v="14"/>
    <d v="1899-12-30T10:50:42"/>
    <d v="1899-12-30T11:01:20"/>
    <x v="1"/>
  </r>
  <r>
    <n v="1166111"/>
    <x v="14"/>
    <d v="1899-12-30T10:54:36"/>
    <d v="1899-12-30T11:06:39"/>
    <x v="0"/>
  </r>
  <r>
    <n v="91907883"/>
    <x v="14"/>
    <d v="1899-12-30T10:57:56"/>
    <d v="1899-12-30T10:58:44"/>
    <x v="1"/>
  </r>
  <r>
    <n v="9225043"/>
    <x v="14"/>
    <d v="1899-12-30T11:04:11"/>
    <d v="1899-12-30T11:06:31"/>
    <x v="0"/>
  </r>
  <r>
    <n v="6408952"/>
    <x v="14"/>
    <d v="1899-12-30T11:10:22"/>
    <d v="1899-12-30T11:20:11"/>
    <x v="0"/>
  </r>
  <r>
    <n v="81010250"/>
    <x v="14"/>
    <d v="1899-12-30T11:17:53"/>
    <d v="1899-12-30T11:20:15"/>
    <x v="1"/>
  </r>
  <r>
    <n v="8596442"/>
    <x v="14"/>
    <d v="1899-12-30T11:18:19"/>
    <d v="1899-12-30T11:31:22"/>
    <x v="0"/>
  </r>
  <r>
    <n v="79890857"/>
    <x v="14"/>
    <d v="1899-12-30T11:20:55"/>
    <d v="1899-12-30T11:28:59"/>
    <x v="1"/>
  </r>
  <r>
    <n v="3804078"/>
    <x v="14"/>
    <d v="1899-12-30T11:21:07"/>
    <d v="1899-12-30T11:34:42"/>
    <x v="0"/>
  </r>
  <r>
    <n v="6312012"/>
    <x v="14"/>
    <d v="1899-12-30T11:26:51"/>
    <d v="1899-12-30T11:40:58"/>
    <x v="0"/>
  </r>
  <r>
    <n v="7322741"/>
    <x v="14"/>
    <d v="1899-12-30T11:28:48"/>
    <d v="1899-12-30T11:45:27"/>
    <x v="0"/>
  </r>
  <r>
    <n v="2354992"/>
    <x v="14"/>
    <d v="1899-12-30T11:35:19"/>
    <d v="1899-12-30T11:35:27"/>
    <x v="0"/>
  </r>
  <r>
    <n v="1766133"/>
    <x v="14"/>
    <d v="1899-12-30T11:37:32"/>
    <d v="1899-12-30T11:42:31"/>
    <x v="0"/>
  </r>
  <r>
    <n v="2922327"/>
    <x v="14"/>
    <d v="1899-12-30T11:41:09"/>
    <d v="1899-12-30T11:55:11"/>
    <x v="0"/>
  </r>
  <r>
    <n v="8679036"/>
    <x v="14"/>
    <d v="1899-12-30T11:49:05"/>
    <d v="1899-12-30T11:51:06"/>
    <x v="0"/>
  </r>
  <r>
    <n v="1469705"/>
    <x v="14"/>
    <d v="1899-12-30T11:50:19"/>
    <d v="1899-12-30T12:05:04"/>
    <x v="0"/>
  </r>
  <r>
    <n v="8079505"/>
    <x v="14"/>
    <d v="1899-12-30T11:57:17"/>
    <d v="1899-12-30T12:09:24"/>
    <x v="0"/>
  </r>
  <r>
    <n v="4661635"/>
    <x v="14"/>
    <d v="1899-12-30T12:00:14"/>
    <d v="1899-12-30T12:07:18"/>
    <x v="0"/>
  </r>
  <r>
    <n v="4497624"/>
    <x v="14"/>
    <d v="1899-12-30T12:04:06"/>
    <d v="1899-12-30T12:20:38"/>
    <x v="0"/>
  </r>
  <r>
    <n v="52468382"/>
    <x v="14"/>
    <d v="1899-12-30T12:12:06"/>
    <d v="1899-12-30T12:13:57"/>
    <x v="1"/>
  </r>
  <r>
    <n v="5687077"/>
    <x v="14"/>
    <d v="1899-12-30T12:17:17"/>
    <d v="1899-12-30T12:32:27"/>
    <x v="0"/>
  </r>
  <r>
    <n v="3914070"/>
    <x v="14"/>
    <d v="1899-12-30T12:18:00"/>
    <d v="1899-12-30T12:20:14"/>
    <x v="0"/>
  </r>
  <r>
    <n v="84684423"/>
    <x v="14"/>
    <d v="1899-12-30T12:21:54"/>
    <d v="1899-12-30T12:27:38"/>
    <x v="1"/>
  </r>
  <r>
    <n v="6493406"/>
    <x v="14"/>
    <d v="1899-12-30T12:27:53"/>
    <d v="1899-12-30T12:36:51"/>
    <x v="0"/>
  </r>
  <r>
    <n v="1563816"/>
    <x v="14"/>
    <d v="1899-12-30T12:32:18"/>
    <d v="1899-12-30T12:38:37"/>
    <x v="0"/>
  </r>
  <r>
    <n v="7779935"/>
    <x v="14"/>
    <d v="1899-12-30T12:35:34"/>
    <d v="1899-12-30T12:46:21"/>
    <x v="0"/>
  </r>
  <r>
    <n v="4429479"/>
    <x v="14"/>
    <d v="1899-12-30T12:39:36"/>
    <d v="1899-12-30T12:43:42"/>
    <x v="0"/>
  </r>
  <r>
    <n v="2963652"/>
    <x v="14"/>
    <d v="1899-12-30T12:46:40"/>
    <d v="1899-12-30T12:54:31"/>
    <x v="0"/>
  </r>
  <r>
    <n v="91032395"/>
    <x v="14"/>
    <d v="1899-12-30T12:54:53"/>
    <d v="1899-12-30T13:02:52"/>
    <x v="1"/>
  </r>
  <r>
    <n v="6999348"/>
    <x v="14"/>
    <d v="1899-12-30T12:55:10"/>
    <d v="1899-12-30T12:57:35"/>
    <x v="0"/>
  </r>
  <r>
    <n v="4424322"/>
    <x v="14"/>
    <d v="1899-12-30T13:00:58"/>
    <d v="1899-12-30T13:14:08"/>
    <x v="0"/>
  </r>
  <r>
    <n v="9500083"/>
    <x v="14"/>
    <d v="1899-12-30T13:06:42"/>
    <d v="1899-12-30T13:21:24"/>
    <x v="0"/>
  </r>
  <r>
    <n v="2912297"/>
    <x v="14"/>
    <d v="1899-12-30T13:08:34"/>
    <d v="1899-12-30T13:18:23"/>
    <x v="0"/>
  </r>
  <r>
    <n v="4303945"/>
    <x v="14"/>
    <d v="1899-12-30T13:11:20"/>
    <d v="1899-12-30T13:23:17"/>
    <x v="0"/>
  </r>
  <r>
    <n v="3264546470"/>
    <x v="14"/>
    <d v="1899-12-30T13:16:29"/>
    <d v="1899-12-30T13:18:46"/>
    <x v="2"/>
  </r>
  <r>
    <n v="7275091"/>
    <x v="14"/>
    <d v="1899-12-30T13:21:24"/>
    <d v="1899-12-30T13:35:52"/>
    <x v="0"/>
  </r>
  <r>
    <n v="9021766"/>
    <x v="14"/>
    <d v="1899-12-30T13:22:48"/>
    <d v="1899-12-30T13:32:26"/>
    <x v="0"/>
  </r>
  <r>
    <n v="1500342"/>
    <x v="14"/>
    <d v="1899-12-30T13:30:41"/>
    <d v="1899-12-30T13:37:14"/>
    <x v="0"/>
  </r>
  <r>
    <n v="7295667"/>
    <x v="14"/>
    <d v="1899-12-30T13:34:44"/>
    <d v="1899-12-30T13:48:16"/>
    <x v="0"/>
  </r>
  <r>
    <n v="5512237"/>
    <x v="14"/>
    <d v="1899-12-30T13:42:47"/>
    <d v="1899-12-30T13:56:45"/>
    <x v="0"/>
  </r>
  <r>
    <n v="22266436"/>
    <x v="14"/>
    <d v="1899-12-30T13:48:43"/>
    <d v="1899-12-30T13:54:08"/>
    <x v="1"/>
  </r>
  <r>
    <n v="60885211"/>
    <x v="14"/>
    <d v="1899-12-30T13:52:44"/>
    <d v="1899-12-30T14:08:45"/>
    <x v="1"/>
  </r>
  <r>
    <n v="4379415"/>
    <x v="14"/>
    <d v="1899-12-30T13:54:58"/>
    <d v="1899-12-30T14:06:06"/>
    <x v="0"/>
  </r>
  <r>
    <n v="22747425"/>
    <x v="14"/>
    <d v="1899-12-30T14:02:42"/>
    <d v="1899-12-30T14:18:55"/>
    <x v="1"/>
  </r>
  <r>
    <n v="3858766"/>
    <x v="14"/>
    <d v="1899-12-30T14:09:59"/>
    <d v="1899-12-30T14:19:00"/>
    <x v="0"/>
  </r>
  <r>
    <n v="6231537"/>
    <x v="14"/>
    <d v="1899-12-30T14:15:23"/>
    <d v="1899-12-30T14:24:11"/>
    <x v="0"/>
  </r>
  <r>
    <n v="1296262"/>
    <x v="14"/>
    <d v="1899-12-30T14:19:52"/>
    <d v="1899-12-30T14:27:47"/>
    <x v="0"/>
  </r>
  <r>
    <n v="6175467"/>
    <x v="14"/>
    <d v="1899-12-30T14:26:40"/>
    <d v="1899-12-30T14:38:43"/>
    <x v="0"/>
  </r>
  <r>
    <n v="6434255"/>
    <x v="14"/>
    <d v="1899-12-30T14:26:50"/>
    <d v="1899-12-30T14:29:08"/>
    <x v="0"/>
  </r>
  <r>
    <n v="2723614"/>
    <x v="14"/>
    <d v="1899-12-30T14:30:42"/>
    <d v="1899-12-30T14:36:46"/>
    <x v="0"/>
  </r>
  <r>
    <n v="92326393"/>
    <x v="14"/>
    <d v="1899-12-30T14:35:16"/>
    <d v="1899-12-30T14:43:10"/>
    <x v="1"/>
  </r>
  <r>
    <n v="5039266"/>
    <x v="14"/>
    <d v="1899-12-30T14:41:33"/>
    <d v="1899-12-30T14:50:10"/>
    <x v="0"/>
  </r>
  <r>
    <n v="3861280"/>
    <x v="14"/>
    <d v="1899-12-30T14:45:15"/>
    <d v="1899-12-30T14:58:51"/>
    <x v="0"/>
  </r>
  <r>
    <n v="3982833"/>
    <x v="14"/>
    <d v="1899-12-30T14:48:21"/>
    <d v="1899-12-30T14:56:59"/>
    <x v="0"/>
  </r>
  <r>
    <n v="5835972"/>
    <x v="14"/>
    <d v="1899-12-30T14:53:47"/>
    <d v="1899-12-30T14:57:00"/>
    <x v="0"/>
  </r>
  <r>
    <n v="98382147"/>
    <x v="14"/>
    <d v="1899-12-30T14:59:47"/>
    <d v="1899-12-30T15:05:01"/>
    <x v="1"/>
  </r>
  <r>
    <n v="9427353"/>
    <x v="14"/>
    <d v="1899-12-30T15:01:37"/>
    <d v="1899-12-30T15:04:50"/>
    <x v="0"/>
  </r>
  <r>
    <n v="11274735"/>
    <x v="15"/>
    <d v="1899-12-30T08:04:12"/>
    <d v="1899-12-30T08:19:15"/>
    <x v="1"/>
  </r>
  <r>
    <n v="9727873"/>
    <x v="15"/>
    <d v="1899-12-30T08:05:41"/>
    <d v="1899-12-30T08:13:48"/>
    <x v="0"/>
  </r>
  <r>
    <n v="4804872"/>
    <x v="15"/>
    <d v="1899-12-30T08:09:59"/>
    <d v="1899-12-30T08:13:12"/>
    <x v="0"/>
  </r>
  <r>
    <n v="22583033"/>
    <x v="15"/>
    <d v="1899-12-30T08:16:44"/>
    <d v="1899-12-30T08:19:22"/>
    <x v="1"/>
  </r>
  <r>
    <n v="4056070"/>
    <x v="15"/>
    <d v="1899-12-30T08:21:14"/>
    <d v="1899-12-30T08:29:57"/>
    <x v="0"/>
  </r>
  <r>
    <n v="2701816"/>
    <x v="15"/>
    <d v="1899-12-30T08:22:16"/>
    <d v="1899-12-30T08:34:04"/>
    <x v="0"/>
  </r>
  <r>
    <n v="20735440"/>
    <x v="15"/>
    <d v="1899-12-30T08:24:36"/>
    <d v="1899-12-30T08:36:01"/>
    <x v="1"/>
  </r>
  <r>
    <n v="9076015"/>
    <x v="15"/>
    <d v="1899-12-30T08:25:52"/>
    <d v="1899-12-30T08:33:01"/>
    <x v="0"/>
  </r>
  <r>
    <n v="11070759"/>
    <x v="15"/>
    <d v="1899-12-30T08:33:25"/>
    <d v="1899-12-30T08:36:27"/>
    <x v="1"/>
  </r>
  <r>
    <n v="22176115"/>
    <x v="15"/>
    <d v="1899-12-30T08:38:17"/>
    <d v="1899-12-30T08:51:05"/>
    <x v="1"/>
  </r>
  <r>
    <n v="7456918"/>
    <x v="15"/>
    <d v="1899-12-30T08:39:17"/>
    <d v="1899-12-30T08:48:01"/>
    <x v="0"/>
  </r>
  <r>
    <n v="6896787"/>
    <x v="15"/>
    <d v="1899-12-30T08:41:54"/>
    <d v="1899-12-30T08:52:42"/>
    <x v="0"/>
  </r>
  <r>
    <n v="6561564994"/>
    <x v="15"/>
    <d v="1899-12-30T08:43:13"/>
    <d v="1899-12-30T08:52:21"/>
    <x v="2"/>
  </r>
  <r>
    <n v="8414788"/>
    <x v="15"/>
    <d v="1899-12-30T08:51:11"/>
    <d v="1899-12-30T08:59:11"/>
    <x v="0"/>
  </r>
  <r>
    <n v="7896629"/>
    <x v="15"/>
    <d v="1899-12-30T08:53:10"/>
    <d v="1899-12-30T09:05:08"/>
    <x v="0"/>
  </r>
  <r>
    <n v="5970183"/>
    <x v="15"/>
    <d v="1899-12-30T08:54:58"/>
    <d v="1899-12-30T08:56:21"/>
    <x v="0"/>
  </r>
  <r>
    <n v="57891628"/>
    <x v="15"/>
    <d v="1899-12-30T08:57:04"/>
    <d v="1899-12-30T09:13:09"/>
    <x v="1"/>
  </r>
  <r>
    <n v="53378457"/>
    <x v="15"/>
    <d v="1899-12-30T09:03:56"/>
    <d v="1899-12-30T09:17:00"/>
    <x v="1"/>
  </r>
  <r>
    <n v="88666908"/>
    <x v="15"/>
    <d v="1899-12-30T09:06:58"/>
    <d v="1899-12-30T09:20:35"/>
    <x v="1"/>
  </r>
  <r>
    <n v="9279730"/>
    <x v="15"/>
    <d v="1899-12-30T09:07:52"/>
    <d v="1899-12-30T09:19:15"/>
    <x v="0"/>
  </r>
  <r>
    <n v="2928766"/>
    <x v="15"/>
    <d v="1899-12-30T09:09:27"/>
    <d v="1899-12-30T09:20:39"/>
    <x v="0"/>
  </r>
  <r>
    <n v="4334364"/>
    <x v="15"/>
    <d v="1899-12-30T09:12:40"/>
    <d v="1899-12-30T09:27:09"/>
    <x v="0"/>
  </r>
  <r>
    <n v="8405292"/>
    <x v="15"/>
    <d v="1899-12-30T09:16:21"/>
    <d v="1899-12-30T09:27:03"/>
    <x v="0"/>
  </r>
  <r>
    <n v="9870841"/>
    <x v="15"/>
    <d v="1899-12-30T09:24:37"/>
    <d v="1899-12-30T09:31:17"/>
    <x v="0"/>
  </r>
  <r>
    <n v="9722484"/>
    <x v="15"/>
    <d v="1899-12-30T09:27:07"/>
    <d v="1899-12-30T09:30:41"/>
    <x v="0"/>
  </r>
  <r>
    <n v="1159432"/>
    <x v="15"/>
    <d v="1899-12-30T09:27:14"/>
    <d v="1899-12-30T09:28:29"/>
    <x v="0"/>
  </r>
  <r>
    <n v="25194612"/>
    <x v="15"/>
    <d v="1899-12-30T09:29:02"/>
    <d v="1899-12-30T09:44:21"/>
    <x v="1"/>
  </r>
  <r>
    <n v="1117628"/>
    <x v="15"/>
    <d v="1899-12-30T09:30:27"/>
    <d v="1899-12-30T09:35:40"/>
    <x v="0"/>
  </r>
  <r>
    <n v="3624713"/>
    <x v="15"/>
    <d v="1899-12-30T09:34:03"/>
    <d v="1899-12-30T09:42:21"/>
    <x v="0"/>
  </r>
  <r>
    <n v="5616210"/>
    <x v="15"/>
    <d v="1899-12-30T09:35:22"/>
    <d v="1899-12-30T09:47:34"/>
    <x v="0"/>
  </r>
  <r>
    <n v="6772052"/>
    <x v="15"/>
    <d v="1899-12-30T09:39:48"/>
    <d v="1899-12-30T09:47:53"/>
    <x v="0"/>
  </r>
  <r>
    <n v="3305212"/>
    <x v="15"/>
    <d v="1899-12-30T09:45:14"/>
    <d v="1899-12-30T09:53:06"/>
    <x v="0"/>
  </r>
  <r>
    <n v="72701808"/>
    <x v="15"/>
    <d v="1899-12-30T09:49:24"/>
    <d v="1899-12-30T10:04:21"/>
    <x v="1"/>
  </r>
  <r>
    <n v="4285095"/>
    <x v="15"/>
    <d v="1899-12-30T09:55:28"/>
    <d v="1899-12-30T10:01:47"/>
    <x v="0"/>
  </r>
  <r>
    <n v="2585298"/>
    <x v="15"/>
    <d v="1899-12-30T10:02:41"/>
    <d v="1899-12-30T10:08:26"/>
    <x v="0"/>
  </r>
  <r>
    <n v="2947035"/>
    <x v="15"/>
    <d v="1899-12-30T10:08:17"/>
    <d v="1899-12-30T10:17:14"/>
    <x v="0"/>
  </r>
  <r>
    <n v="6615729"/>
    <x v="15"/>
    <d v="1899-12-30T10:12:53"/>
    <d v="1899-12-30T10:16:19"/>
    <x v="0"/>
  </r>
  <r>
    <n v="2135609"/>
    <x v="15"/>
    <d v="1899-12-30T10:12:55"/>
    <d v="1899-12-30T10:14:27"/>
    <x v="0"/>
  </r>
  <r>
    <n v="2697566"/>
    <x v="15"/>
    <d v="1899-12-30T10:18:30"/>
    <d v="1899-12-30T10:34:27"/>
    <x v="0"/>
  </r>
  <r>
    <n v="2569721"/>
    <x v="15"/>
    <d v="1899-12-30T10:21:07"/>
    <d v="1899-12-30T10:30:11"/>
    <x v="0"/>
  </r>
  <r>
    <n v="96375379"/>
    <x v="15"/>
    <d v="1899-12-30T10:28:23"/>
    <d v="1899-12-30T10:41:11"/>
    <x v="1"/>
  </r>
  <r>
    <n v="3968528766"/>
    <x v="15"/>
    <d v="1899-12-30T10:34:46"/>
    <d v="1899-12-30T10:44:39"/>
    <x v="2"/>
  </r>
  <r>
    <n v="8133585"/>
    <x v="15"/>
    <d v="1899-12-30T10:36:16"/>
    <d v="1899-12-30T10:42:44"/>
    <x v="0"/>
  </r>
  <r>
    <n v="45232967"/>
    <x v="15"/>
    <d v="1899-12-30T10:42:40"/>
    <d v="1899-12-30T10:44:27"/>
    <x v="1"/>
  </r>
  <r>
    <n v="8900603"/>
    <x v="15"/>
    <d v="1899-12-30T10:43:24"/>
    <d v="1899-12-30T10:55:28"/>
    <x v="0"/>
  </r>
  <r>
    <n v="9413315"/>
    <x v="15"/>
    <d v="1899-12-30T10:46:36"/>
    <d v="1899-12-30T11:02:11"/>
    <x v="0"/>
  </r>
  <r>
    <n v="9781981"/>
    <x v="15"/>
    <d v="1899-12-30T10:53:39"/>
    <d v="1899-12-30T10:59:49"/>
    <x v="0"/>
  </r>
  <r>
    <n v="9527543"/>
    <x v="15"/>
    <d v="1899-12-30T10:54:56"/>
    <d v="1899-12-30T11:00:26"/>
    <x v="0"/>
  </r>
  <r>
    <n v="91626903"/>
    <x v="15"/>
    <d v="1899-12-30T11:01:24"/>
    <d v="1899-12-30T11:15:09"/>
    <x v="1"/>
  </r>
  <r>
    <n v="1475008"/>
    <x v="15"/>
    <d v="1899-12-30T11:09:27"/>
    <d v="1899-12-30T11:24:26"/>
    <x v="0"/>
  </r>
  <r>
    <n v="4767842"/>
    <x v="15"/>
    <d v="1899-12-30T11:16:23"/>
    <d v="1899-12-30T11:18:29"/>
    <x v="0"/>
  </r>
  <r>
    <n v="64586869"/>
    <x v="15"/>
    <d v="1899-12-30T11:19:31"/>
    <d v="1899-12-30T11:20:33"/>
    <x v="1"/>
  </r>
  <r>
    <n v="7066389"/>
    <x v="15"/>
    <d v="1899-12-30T11:25:18"/>
    <d v="1899-12-30T11:25:45"/>
    <x v="0"/>
  </r>
  <r>
    <n v="28791070"/>
    <x v="15"/>
    <d v="1899-12-30T11:32:23"/>
    <d v="1899-12-30T11:47:33"/>
    <x v="1"/>
  </r>
  <r>
    <n v="5094248"/>
    <x v="15"/>
    <d v="1899-12-30T11:36:22"/>
    <d v="1899-12-30T11:45:06"/>
    <x v="0"/>
  </r>
  <r>
    <n v="44882393"/>
    <x v="15"/>
    <d v="1899-12-30T11:40:47"/>
    <d v="1899-12-30T11:53:13"/>
    <x v="1"/>
  </r>
  <r>
    <n v="29391132"/>
    <x v="15"/>
    <d v="1899-12-30T11:42:18"/>
    <d v="1899-12-30T11:54:26"/>
    <x v="1"/>
  </r>
  <r>
    <n v="9892639"/>
    <x v="15"/>
    <d v="1899-12-30T11:43:15"/>
    <d v="1899-12-30T11:44:04"/>
    <x v="0"/>
  </r>
  <r>
    <n v="3979295"/>
    <x v="15"/>
    <d v="1899-12-30T11:46:30"/>
    <d v="1899-12-30T11:56:39"/>
    <x v="0"/>
  </r>
  <r>
    <n v="8471219"/>
    <x v="15"/>
    <d v="1899-12-30T11:48:54"/>
    <d v="1899-12-30T11:53:35"/>
    <x v="0"/>
  </r>
  <r>
    <n v="5631380"/>
    <x v="15"/>
    <d v="1899-12-30T11:49:33"/>
    <d v="1899-12-30T12:04:33"/>
    <x v="0"/>
  </r>
  <r>
    <n v="6309138"/>
    <x v="15"/>
    <d v="1899-12-30T11:51:36"/>
    <d v="1899-12-30T11:52:18"/>
    <x v="0"/>
  </r>
  <r>
    <n v="72287838"/>
    <x v="15"/>
    <d v="1899-12-30T11:54:43"/>
    <d v="1899-12-30T12:03:01"/>
    <x v="1"/>
  </r>
  <r>
    <n v="2515441"/>
    <x v="15"/>
    <d v="1899-12-30T11:57:57"/>
    <d v="1899-12-30T12:02:49"/>
    <x v="0"/>
  </r>
  <r>
    <n v="8056387"/>
    <x v="15"/>
    <d v="1899-12-30T12:04:25"/>
    <d v="1899-12-30T12:19:12"/>
    <x v="0"/>
  </r>
  <r>
    <n v="5489867"/>
    <x v="15"/>
    <d v="1899-12-30T12:08:24"/>
    <d v="1899-12-30T12:20:16"/>
    <x v="0"/>
  </r>
  <r>
    <n v="5528648"/>
    <x v="15"/>
    <d v="1899-12-30T12:08:48"/>
    <d v="1899-12-30T12:19:30"/>
    <x v="0"/>
  </r>
  <r>
    <n v="4293872"/>
    <x v="15"/>
    <d v="1899-12-30T12:10:17"/>
    <d v="1899-12-30T12:17:45"/>
    <x v="0"/>
  </r>
  <r>
    <n v="99625946"/>
    <x v="15"/>
    <d v="1899-12-30T12:18:18"/>
    <d v="1899-12-30T12:34:40"/>
    <x v="1"/>
  </r>
  <r>
    <n v="9827875"/>
    <x v="15"/>
    <d v="1899-12-30T12:21:47"/>
    <d v="1899-12-30T12:28:09"/>
    <x v="0"/>
  </r>
  <r>
    <n v="40120881"/>
    <x v="15"/>
    <d v="1899-12-30T12:25:09"/>
    <d v="1899-12-30T12:38:41"/>
    <x v="1"/>
  </r>
  <r>
    <n v="42373338"/>
    <x v="15"/>
    <d v="1899-12-30T12:28:16"/>
    <d v="1899-12-30T12:43:38"/>
    <x v="1"/>
  </r>
  <r>
    <n v="39697250"/>
    <x v="15"/>
    <d v="1899-12-30T12:36:18"/>
    <d v="1899-12-30T12:41:17"/>
    <x v="1"/>
  </r>
  <r>
    <n v="55464931"/>
    <x v="15"/>
    <d v="1899-12-30T12:41:04"/>
    <d v="1899-12-30T12:48:14"/>
    <x v="1"/>
  </r>
  <r>
    <n v="3616291"/>
    <x v="15"/>
    <d v="1899-12-30T12:49:01"/>
    <d v="1899-12-30T13:05:21"/>
    <x v="0"/>
  </r>
  <r>
    <n v="3473734"/>
    <x v="15"/>
    <d v="1899-12-30T12:56:52"/>
    <d v="1899-12-30T13:09:46"/>
    <x v="0"/>
  </r>
  <r>
    <n v="63492662"/>
    <x v="15"/>
    <d v="1899-12-30T12:58:28"/>
    <d v="1899-12-30T13:01:04"/>
    <x v="1"/>
  </r>
  <r>
    <n v="2104331"/>
    <x v="15"/>
    <d v="1899-12-30T13:03:31"/>
    <d v="1899-12-30T13:14:59"/>
    <x v="0"/>
  </r>
  <r>
    <n v="9555643"/>
    <x v="15"/>
    <d v="1899-12-30T13:04:29"/>
    <d v="1899-12-30T13:13:32"/>
    <x v="0"/>
  </r>
  <r>
    <n v="5220235"/>
    <x v="15"/>
    <d v="1899-12-30T13:08:17"/>
    <d v="1899-12-30T13:10:47"/>
    <x v="0"/>
  </r>
  <r>
    <n v="26254490"/>
    <x v="15"/>
    <d v="1899-12-30T13:08:44"/>
    <d v="1899-12-30T13:13:04"/>
    <x v="1"/>
  </r>
  <r>
    <n v="26463662"/>
    <x v="15"/>
    <d v="1899-12-30T13:14:13"/>
    <d v="1899-12-30T13:27:42"/>
    <x v="1"/>
  </r>
  <r>
    <n v="2853860"/>
    <x v="15"/>
    <d v="1899-12-30T13:19:05"/>
    <d v="1899-12-30T13:23:20"/>
    <x v="0"/>
  </r>
  <r>
    <n v="1829028"/>
    <x v="15"/>
    <d v="1899-12-30T13:26:49"/>
    <d v="1899-12-30T13:42:39"/>
    <x v="0"/>
  </r>
  <r>
    <n v="1365581"/>
    <x v="15"/>
    <d v="1899-12-30T13:29:14"/>
    <d v="1899-12-30T13:41:05"/>
    <x v="0"/>
  </r>
  <r>
    <n v="66800387"/>
    <x v="15"/>
    <d v="1899-12-30T13:31:25"/>
    <d v="1899-12-30T13:37:24"/>
    <x v="1"/>
  </r>
  <r>
    <n v="9282666"/>
    <x v="15"/>
    <d v="1899-12-30T13:39:04"/>
    <d v="1899-12-30T13:39:51"/>
    <x v="0"/>
  </r>
  <r>
    <n v="7994769"/>
    <x v="15"/>
    <d v="1899-12-30T13:40:31"/>
    <d v="1899-12-30T13:52:42"/>
    <x v="0"/>
  </r>
  <r>
    <n v="3638038"/>
    <x v="15"/>
    <d v="1899-12-30T13:44:35"/>
    <d v="1899-12-30T13:52:59"/>
    <x v="0"/>
  </r>
  <r>
    <n v="5221005"/>
    <x v="15"/>
    <d v="1899-12-30T13:45:26"/>
    <d v="1899-12-30T13:47:27"/>
    <x v="0"/>
  </r>
  <r>
    <n v="3150344"/>
    <x v="15"/>
    <d v="1899-12-30T13:45:27"/>
    <d v="1899-12-30T13:56:29"/>
    <x v="0"/>
  </r>
  <r>
    <n v="2780765"/>
    <x v="15"/>
    <d v="1899-12-30T13:49:11"/>
    <d v="1899-12-30T13:50:47"/>
    <x v="0"/>
  </r>
  <r>
    <n v="3720500"/>
    <x v="15"/>
    <d v="1899-12-30T13:50:19"/>
    <d v="1899-12-30T13:58:48"/>
    <x v="0"/>
  </r>
  <r>
    <n v="89419064"/>
    <x v="15"/>
    <d v="1899-12-30T13:53:03"/>
    <d v="1899-12-30T14:01:46"/>
    <x v="1"/>
  </r>
  <r>
    <n v="9961121"/>
    <x v="15"/>
    <d v="1899-12-30T13:59:35"/>
    <d v="1899-12-30T14:02:40"/>
    <x v="0"/>
  </r>
  <r>
    <n v="5303411"/>
    <x v="15"/>
    <d v="1899-12-30T14:04:36"/>
    <d v="1899-12-30T14:12:10"/>
    <x v="0"/>
  </r>
  <r>
    <n v="4657345"/>
    <x v="15"/>
    <d v="1899-12-30T14:09:20"/>
    <d v="1899-12-30T14:10:08"/>
    <x v="0"/>
  </r>
  <r>
    <n v="5850216"/>
    <x v="15"/>
    <d v="1899-12-30T14:14:17"/>
    <d v="1899-12-30T14:22:05"/>
    <x v="0"/>
  </r>
  <r>
    <n v="4927402"/>
    <x v="15"/>
    <d v="1899-12-30T14:14:40"/>
    <d v="1899-12-30T14:26:21"/>
    <x v="0"/>
  </r>
  <r>
    <n v="60113139"/>
    <x v="15"/>
    <d v="1899-12-30T14:19:09"/>
    <d v="1899-12-30T14:29:11"/>
    <x v="1"/>
  </r>
  <r>
    <n v="2644526"/>
    <x v="15"/>
    <d v="1899-12-30T14:22:03"/>
    <d v="1899-12-30T14:32:09"/>
    <x v="0"/>
  </r>
  <r>
    <n v="7226610"/>
    <x v="15"/>
    <d v="1899-12-30T14:24:50"/>
    <d v="1899-12-30T14:39:28"/>
    <x v="0"/>
  </r>
  <r>
    <n v="9328179"/>
    <x v="15"/>
    <d v="1899-12-30T14:27:03"/>
    <d v="1899-12-30T14:28:04"/>
    <x v="0"/>
  </r>
  <r>
    <n v="7457716"/>
    <x v="15"/>
    <d v="1899-12-30T14:33:53"/>
    <d v="1899-12-30T14:40:36"/>
    <x v="0"/>
  </r>
  <r>
    <n v="1739364"/>
    <x v="15"/>
    <d v="1899-12-30T14:39:51"/>
    <d v="1899-12-30T14:53:50"/>
    <x v="0"/>
  </r>
  <r>
    <n v="1677537"/>
    <x v="15"/>
    <d v="1899-12-30T14:45:11"/>
    <d v="1899-12-30T14:56:09"/>
    <x v="0"/>
  </r>
  <r>
    <n v="55614678"/>
    <x v="15"/>
    <d v="1899-12-30T14:50:18"/>
    <d v="1899-12-30T14:54:07"/>
    <x v="1"/>
  </r>
  <r>
    <n v="4272221"/>
    <x v="15"/>
    <d v="1899-12-30T14:55:00"/>
    <d v="1899-12-30T15:01:03"/>
    <x v="0"/>
  </r>
  <r>
    <n v="1740380"/>
    <x v="15"/>
    <d v="1899-12-30T15:01:31"/>
    <d v="1899-12-30T15:16:38"/>
    <x v="0"/>
  </r>
  <r>
    <n v="6005355"/>
    <x v="16"/>
    <d v="1899-12-30T08:05:07"/>
    <d v="1899-12-30T08:16:07"/>
    <x v="0"/>
  </r>
  <r>
    <n v="2400590"/>
    <x v="16"/>
    <d v="1899-12-30T08:11:42"/>
    <d v="1899-12-30T08:18:54"/>
    <x v="0"/>
  </r>
  <r>
    <n v="7918038"/>
    <x v="16"/>
    <d v="1899-12-30T08:13:37"/>
    <d v="1899-12-30T08:14:56"/>
    <x v="0"/>
  </r>
  <r>
    <n v="7969038"/>
    <x v="16"/>
    <d v="1899-12-30T08:18:19"/>
    <d v="1899-12-30T08:34:43"/>
    <x v="0"/>
  </r>
  <r>
    <n v="5833452"/>
    <x v="16"/>
    <d v="1899-12-30T08:23:51"/>
    <d v="1899-12-30T08:27:05"/>
    <x v="0"/>
  </r>
  <r>
    <n v="11425383"/>
    <x v="16"/>
    <d v="1899-12-30T08:27:51"/>
    <d v="1899-12-30T08:40:52"/>
    <x v="1"/>
  </r>
  <r>
    <n v="2900584"/>
    <x v="16"/>
    <d v="1899-12-30T08:28:50"/>
    <d v="1899-12-30T08:43:09"/>
    <x v="0"/>
  </r>
  <r>
    <n v="77705897"/>
    <x v="16"/>
    <d v="1899-12-30T08:32:41"/>
    <d v="1899-12-30T08:37:22"/>
    <x v="1"/>
  </r>
  <r>
    <n v="48497496"/>
    <x v="16"/>
    <d v="1899-12-30T08:36:42"/>
    <d v="1899-12-30T08:43:52"/>
    <x v="1"/>
  </r>
  <r>
    <n v="98695684"/>
    <x v="16"/>
    <d v="1899-12-30T08:43:24"/>
    <d v="1899-12-30T08:59:59"/>
    <x v="1"/>
  </r>
  <r>
    <n v="7712618"/>
    <x v="16"/>
    <d v="1899-12-30T08:49:32"/>
    <d v="1899-12-30T08:54:30"/>
    <x v="0"/>
  </r>
  <r>
    <n v="8872311"/>
    <x v="16"/>
    <d v="1899-12-30T08:50:42"/>
    <d v="1899-12-30T08:53:51"/>
    <x v="0"/>
  </r>
  <r>
    <n v="6056372"/>
    <x v="16"/>
    <d v="1899-12-30T08:51:48"/>
    <d v="1899-12-30T09:01:40"/>
    <x v="0"/>
  </r>
  <r>
    <n v="8936656"/>
    <x v="16"/>
    <d v="1899-12-30T08:56:00"/>
    <d v="1899-12-30T09:05:31"/>
    <x v="0"/>
  </r>
  <r>
    <n v="22966872"/>
    <x v="16"/>
    <d v="1899-12-30T08:56:48"/>
    <d v="1899-12-30T09:04:12"/>
    <x v="1"/>
  </r>
  <r>
    <n v="3908162"/>
    <x v="16"/>
    <d v="1899-12-30T09:04:24"/>
    <d v="1899-12-30T09:18:18"/>
    <x v="0"/>
  </r>
  <r>
    <n v="20485333"/>
    <x v="16"/>
    <d v="1899-12-30T09:10:31"/>
    <d v="1899-12-30T09:25:50"/>
    <x v="1"/>
  </r>
  <r>
    <n v="78709747"/>
    <x v="16"/>
    <d v="1899-12-30T09:16:24"/>
    <d v="1899-12-30T09:21:22"/>
    <x v="1"/>
  </r>
  <r>
    <n v="1859884"/>
    <x v="16"/>
    <d v="1899-12-30T09:16:50"/>
    <d v="1899-12-30T09:23:35"/>
    <x v="0"/>
  </r>
  <r>
    <n v="2866546"/>
    <x v="16"/>
    <d v="1899-12-30T09:22:09"/>
    <d v="1899-12-30T09:33:05"/>
    <x v="0"/>
  </r>
  <r>
    <n v="23715237"/>
    <x v="16"/>
    <d v="1899-12-30T09:23:48"/>
    <d v="1899-12-30T09:29:39"/>
    <x v="1"/>
  </r>
  <r>
    <n v="6013508"/>
    <x v="16"/>
    <d v="1899-12-30T09:24:25"/>
    <d v="1899-12-30T09:27:23"/>
    <x v="0"/>
  </r>
  <r>
    <n v="6175467"/>
    <x v="16"/>
    <d v="1899-12-30T09:32:27"/>
    <d v="1899-12-30T09:42:07"/>
    <x v="0"/>
  </r>
  <r>
    <n v="22416837"/>
    <x v="16"/>
    <d v="1899-12-30T09:34:18"/>
    <d v="1899-12-30T09:39:31"/>
    <x v="1"/>
  </r>
  <r>
    <n v="9065927"/>
    <x v="16"/>
    <d v="1899-12-30T09:34:50"/>
    <d v="1899-12-30T09:49:27"/>
    <x v="0"/>
  </r>
  <r>
    <n v="8849918"/>
    <x v="16"/>
    <d v="1899-12-30T09:39:48"/>
    <d v="1899-12-30T09:45:10"/>
    <x v="0"/>
  </r>
  <r>
    <n v="8250018"/>
    <x v="16"/>
    <d v="1899-12-30T09:43:57"/>
    <d v="1899-12-30T09:51:54"/>
    <x v="0"/>
  </r>
  <r>
    <n v="20349502"/>
    <x v="16"/>
    <d v="1899-12-30T09:50:06"/>
    <d v="1899-12-30T09:54:02"/>
    <x v="1"/>
  </r>
  <r>
    <n v="9894723"/>
    <x v="16"/>
    <d v="1899-12-30T09:50:14"/>
    <d v="1899-12-30T09:52:40"/>
    <x v="0"/>
  </r>
  <r>
    <n v="9458504"/>
    <x v="16"/>
    <d v="1899-12-30T09:51:11"/>
    <d v="1899-12-30T09:59:20"/>
    <x v="0"/>
  </r>
  <r>
    <n v="6741642"/>
    <x v="16"/>
    <d v="1899-12-30T09:56:52"/>
    <d v="1899-12-30T10:10:09"/>
    <x v="0"/>
  </r>
  <r>
    <n v="4824710"/>
    <x v="16"/>
    <d v="1899-12-30T10:04:55"/>
    <d v="1899-12-30T10:05:45"/>
    <x v="0"/>
  </r>
  <r>
    <n v="6465122"/>
    <x v="16"/>
    <d v="1899-12-30T10:07:31"/>
    <d v="1899-12-30T10:21:12"/>
    <x v="0"/>
  </r>
  <r>
    <n v="6940373"/>
    <x v="16"/>
    <d v="1899-12-30T10:15:03"/>
    <d v="1899-12-30T10:25:41"/>
    <x v="0"/>
  </r>
  <r>
    <n v="81613163"/>
    <x v="16"/>
    <d v="1899-12-30T10:19:16"/>
    <d v="1899-12-30T10:31:31"/>
    <x v="1"/>
  </r>
  <r>
    <n v="9894998"/>
    <x v="16"/>
    <d v="1899-12-30T10:25:38"/>
    <d v="1899-12-30T10:39:58"/>
    <x v="0"/>
  </r>
  <r>
    <n v="7663988"/>
    <x v="16"/>
    <d v="1899-12-30T10:31:56"/>
    <d v="1899-12-30T10:40:17"/>
    <x v="0"/>
  </r>
  <r>
    <n v="29555837"/>
    <x v="16"/>
    <d v="1899-12-30T10:36:56"/>
    <d v="1899-12-30T10:50:40"/>
    <x v="1"/>
  </r>
  <r>
    <n v="6890486"/>
    <x v="16"/>
    <d v="1899-12-30T10:42:10"/>
    <d v="1899-12-30T10:49:26"/>
    <x v="0"/>
  </r>
  <r>
    <n v="1992079"/>
    <x v="16"/>
    <d v="1899-12-30T10:48:04"/>
    <d v="1899-12-30T10:56:11"/>
    <x v="0"/>
  </r>
  <r>
    <n v="7599611"/>
    <x v="16"/>
    <d v="1899-12-30T10:51:08"/>
    <d v="1899-12-30T10:57:51"/>
    <x v="0"/>
  </r>
  <r>
    <n v="1418351"/>
    <x v="16"/>
    <d v="1899-12-30T10:53:26"/>
    <d v="1899-12-30T10:53:54"/>
    <x v="0"/>
  </r>
  <r>
    <n v="5883714"/>
    <x v="16"/>
    <d v="1899-12-30T11:00:46"/>
    <d v="1899-12-30T11:11:29"/>
    <x v="0"/>
  </r>
  <r>
    <n v="1457083"/>
    <x v="16"/>
    <d v="1899-12-30T11:07:54"/>
    <d v="1899-12-30T11:24:18"/>
    <x v="0"/>
  </r>
  <r>
    <n v="9948096"/>
    <x v="16"/>
    <d v="1899-12-30T11:10:32"/>
    <d v="1899-12-30T11:17:13"/>
    <x v="0"/>
  </r>
  <r>
    <n v="2567031"/>
    <x v="16"/>
    <d v="1899-12-30T11:17:55"/>
    <d v="1899-12-30T11:24:33"/>
    <x v="0"/>
  </r>
  <r>
    <n v="5952625"/>
    <x v="16"/>
    <d v="1899-12-30T11:21:07"/>
    <d v="1899-12-30T11:24:46"/>
    <x v="0"/>
  </r>
  <r>
    <n v="8284495"/>
    <x v="16"/>
    <d v="1899-12-30T11:22:21"/>
    <d v="1899-12-30T11:24:05"/>
    <x v="0"/>
  </r>
  <r>
    <n v="5354141"/>
    <x v="16"/>
    <d v="1899-12-30T11:25:19"/>
    <d v="1899-12-30T11:27:23"/>
    <x v="0"/>
  </r>
  <r>
    <n v="5713477"/>
    <x v="16"/>
    <d v="1899-12-30T11:26:54"/>
    <d v="1899-12-30T11:41:04"/>
    <x v="0"/>
  </r>
  <r>
    <n v="6865322"/>
    <x v="16"/>
    <d v="1899-12-30T11:28:03"/>
    <d v="1899-12-30T11:37:20"/>
    <x v="0"/>
  </r>
  <r>
    <n v="9007177570"/>
    <x v="16"/>
    <d v="1899-12-30T11:30:35"/>
    <d v="1899-12-30T11:34:52"/>
    <x v="2"/>
  </r>
  <r>
    <n v="49920930"/>
    <x v="16"/>
    <d v="1899-12-30T11:37:47"/>
    <d v="1899-12-30T11:43:28"/>
    <x v="1"/>
  </r>
  <r>
    <n v="3624713"/>
    <x v="16"/>
    <d v="1899-12-30T11:39:19"/>
    <d v="1899-12-30T11:55:30"/>
    <x v="0"/>
  </r>
  <r>
    <n v="39848401"/>
    <x v="16"/>
    <d v="1899-12-30T11:40:04"/>
    <d v="1899-12-30T11:52:29"/>
    <x v="1"/>
  </r>
  <r>
    <n v="4131448"/>
    <x v="16"/>
    <d v="1899-12-30T11:45:15"/>
    <d v="1899-12-30T11:53:14"/>
    <x v="0"/>
  </r>
  <r>
    <n v="2239958"/>
    <x v="16"/>
    <d v="1899-12-30T11:53:08"/>
    <d v="1899-12-30T11:59:28"/>
    <x v="0"/>
  </r>
  <r>
    <n v="3680149"/>
    <x v="16"/>
    <d v="1899-12-30T11:53:37"/>
    <d v="1899-12-30T11:58:57"/>
    <x v="0"/>
  </r>
  <r>
    <n v="3654212"/>
    <x v="16"/>
    <d v="1899-12-30T11:56:15"/>
    <d v="1899-12-30T11:56:56"/>
    <x v="0"/>
  </r>
  <r>
    <n v="3192053"/>
    <x v="16"/>
    <d v="1899-12-30T11:57:04"/>
    <d v="1899-12-30T12:07:38"/>
    <x v="0"/>
  </r>
  <r>
    <n v="2355456"/>
    <x v="16"/>
    <d v="1899-12-30T12:00:24"/>
    <d v="1899-12-30T12:14:10"/>
    <x v="0"/>
  </r>
  <r>
    <n v="64932677"/>
    <x v="16"/>
    <d v="1899-12-30T12:06:17"/>
    <d v="1899-12-30T12:19:17"/>
    <x v="1"/>
  </r>
  <r>
    <n v="9419117"/>
    <x v="16"/>
    <d v="1899-12-30T12:07:51"/>
    <d v="1899-12-30T12:10:58"/>
    <x v="0"/>
  </r>
  <r>
    <n v="2509631"/>
    <x v="16"/>
    <d v="1899-12-30T12:14:46"/>
    <d v="1899-12-30T12:30:44"/>
    <x v="0"/>
  </r>
  <r>
    <n v="4505950"/>
    <x v="16"/>
    <d v="1899-12-30T12:19:47"/>
    <d v="1899-12-30T12:33:11"/>
    <x v="0"/>
  </r>
  <r>
    <n v="39663331"/>
    <x v="16"/>
    <d v="1899-12-30T12:20:51"/>
    <d v="1899-12-30T12:25:56"/>
    <x v="1"/>
  </r>
  <r>
    <n v="73350537"/>
    <x v="16"/>
    <d v="1899-12-30T12:26:36"/>
    <d v="1899-12-30T12:38:33"/>
    <x v="1"/>
  </r>
  <r>
    <n v="36929553"/>
    <x v="16"/>
    <d v="1899-12-30T12:31:02"/>
    <d v="1899-12-30T12:38:25"/>
    <x v="1"/>
  </r>
  <r>
    <n v="74135093"/>
    <x v="16"/>
    <d v="1899-12-30T12:32:09"/>
    <d v="1899-12-30T12:38:24"/>
    <x v="1"/>
  </r>
  <r>
    <n v="3505978"/>
    <x v="16"/>
    <d v="1899-12-30T12:34:28"/>
    <d v="1899-12-30T12:50:06"/>
    <x v="0"/>
  </r>
  <r>
    <n v="4483996"/>
    <x v="16"/>
    <d v="1899-12-30T12:37:13"/>
    <d v="1899-12-30T12:52:43"/>
    <x v="0"/>
  </r>
  <r>
    <n v="6264844"/>
    <x v="16"/>
    <d v="1899-12-30T12:38:14"/>
    <d v="1899-12-30T12:38:56"/>
    <x v="0"/>
  </r>
  <r>
    <n v="92127966"/>
    <x v="16"/>
    <d v="1899-12-30T12:45:45"/>
    <d v="1899-12-30T12:53:38"/>
    <x v="1"/>
  </r>
  <r>
    <n v="7353916"/>
    <x v="16"/>
    <d v="1899-12-30T12:49:46"/>
    <d v="1899-12-30T12:53:33"/>
    <x v="0"/>
  </r>
  <r>
    <n v="5440420"/>
    <x v="16"/>
    <d v="1899-12-30T12:50:55"/>
    <d v="1899-12-30T13:00:46"/>
    <x v="0"/>
  </r>
  <r>
    <n v="8840288"/>
    <x v="16"/>
    <d v="1899-12-30T12:57:05"/>
    <d v="1899-12-30T12:59:04"/>
    <x v="0"/>
  </r>
  <r>
    <n v="9007177570"/>
    <x v="16"/>
    <d v="1899-12-30T13:02:16"/>
    <d v="1899-12-30T13:11:22"/>
    <x v="2"/>
  </r>
  <r>
    <n v="24850212"/>
    <x v="16"/>
    <d v="1899-12-30T13:02:39"/>
    <d v="1899-12-30T13:08:39"/>
    <x v="1"/>
  </r>
  <r>
    <n v="7857206"/>
    <x v="16"/>
    <d v="1899-12-30T13:09:58"/>
    <d v="1899-12-30T13:13:07"/>
    <x v="0"/>
  </r>
  <r>
    <n v="9007177570"/>
    <x v="16"/>
    <d v="1899-12-30T13:14:49"/>
    <d v="1899-12-30T13:21:00"/>
    <x v="2"/>
  </r>
  <r>
    <n v="96375379"/>
    <x v="16"/>
    <d v="1899-12-30T13:16:37"/>
    <d v="1899-12-30T13:20:12"/>
    <x v="1"/>
  </r>
  <r>
    <n v="6146223"/>
    <x v="16"/>
    <d v="1899-12-30T13:19:27"/>
    <d v="1899-12-30T13:26:36"/>
    <x v="0"/>
  </r>
  <r>
    <n v="7119239917"/>
    <x v="16"/>
    <d v="1899-12-30T13:26:53"/>
    <d v="1899-12-30T13:34:37"/>
    <x v="2"/>
  </r>
  <r>
    <n v="8622421"/>
    <x v="16"/>
    <d v="1899-12-30T13:33:01"/>
    <d v="1899-12-30T13:35:36"/>
    <x v="0"/>
  </r>
  <r>
    <n v="2304726"/>
    <x v="16"/>
    <d v="1899-12-30T13:35:20"/>
    <d v="1899-12-30T13:44:04"/>
    <x v="0"/>
  </r>
  <r>
    <n v="9183185"/>
    <x v="16"/>
    <d v="1899-12-30T13:35:40"/>
    <d v="1899-12-30T13:38:58"/>
    <x v="0"/>
  </r>
  <r>
    <n v="2185216"/>
    <x v="16"/>
    <d v="1899-12-30T13:40:13"/>
    <d v="1899-12-30T13:54:09"/>
    <x v="0"/>
  </r>
  <r>
    <n v="9664191"/>
    <x v="16"/>
    <d v="1899-12-30T13:40:26"/>
    <d v="1899-12-30T13:41:01"/>
    <x v="0"/>
  </r>
  <r>
    <n v="8743781"/>
    <x v="16"/>
    <d v="1899-12-30T13:44:54"/>
    <d v="1899-12-30T13:57:21"/>
    <x v="0"/>
  </r>
  <r>
    <n v="97997759"/>
    <x v="16"/>
    <d v="1899-12-30T13:45:38"/>
    <d v="1899-12-30T13:45:51"/>
    <x v="1"/>
  </r>
  <r>
    <n v="4100331"/>
    <x v="16"/>
    <d v="1899-12-30T13:53:14"/>
    <d v="1899-12-30T13:55:38"/>
    <x v="0"/>
  </r>
  <r>
    <n v="7215284"/>
    <x v="16"/>
    <d v="1899-12-30T13:54:50"/>
    <d v="1899-12-30T14:10:48"/>
    <x v="0"/>
  </r>
  <r>
    <n v="9474267"/>
    <x v="16"/>
    <d v="1899-12-30T14:01:18"/>
    <d v="1899-12-30T14:15:15"/>
    <x v="0"/>
  </r>
  <r>
    <n v="3200206"/>
    <x v="16"/>
    <d v="1899-12-30T14:06:30"/>
    <d v="1899-12-30T14:22:29"/>
    <x v="0"/>
  </r>
  <r>
    <n v="72014227"/>
    <x v="16"/>
    <d v="1899-12-30T14:08:09"/>
    <d v="1899-12-30T14:11:17"/>
    <x v="1"/>
  </r>
  <r>
    <n v="3976931"/>
    <x v="16"/>
    <d v="1899-12-30T14:14:39"/>
    <d v="1899-12-30T14:21:17"/>
    <x v="0"/>
  </r>
  <r>
    <n v="6717763"/>
    <x v="16"/>
    <d v="1899-12-30T14:18:23"/>
    <d v="1899-12-30T14:25:00"/>
    <x v="0"/>
  </r>
  <r>
    <n v="2117176"/>
    <x v="16"/>
    <d v="1899-12-30T14:23:18"/>
    <d v="1899-12-30T14:28:39"/>
    <x v="0"/>
  </r>
  <r>
    <n v="67688044"/>
    <x v="16"/>
    <d v="1899-12-30T14:28:55"/>
    <d v="1899-12-30T14:30:06"/>
    <x v="1"/>
  </r>
  <r>
    <n v="3824371"/>
    <x v="16"/>
    <d v="1899-12-30T14:30:22"/>
    <d v="1899-12-30T14:42:14"/>
    <x v="0"/>
  </r>
  <r>
    <n v="3025855"/>
    <x v="16"/>
    <d v="1899-12-30T14:32:40"/>
    <d v="1899-12-30T14:35:16"/>
    <x v="0"/>
  </r>
  <r>
    <n v="8773356"/>
    <x v="16"/>
    <d v="1899-12-30T14:36:40"/>
    <d v="1899-12-30T14:39:56"/>
    <x v="0"/>
  </r>
  <r>
    <n v="1211446"/>
    <x v="16"/>
    <d v="1899-12-30T14:41:19"/>
    <d v="1899-12-30T14:54:45"/>
    <x v="0"/>
  </r>
  <r>
    <n v="3607585"/>
    <x v="16"/>
    <d v="1899-12-30T14:45:02"/>
    <d v="1899-12-30T14:54:29"/>
    <x v="0"/>
  </r>
  <r>
    <n v="5492379"/>
    <x v="16"/>
    <d v="1899-12-30T14:51:18"/>
    <d v="1899-12-30T14:52:23"/>
    <x v="0"/>
  </r>
  <r>
    <n v="84589848"/>
    <x v="16"/>
    <d v="1899-12-30T14:52:23"/>
    <d v="1899-12-30T14:57:37"/>
    <x v="1"/>
  </r>
  <r>
    <n v="7622848"/>
    <x v="16"/>
    <d v="1899-12-30T14:52:55"/>
    <d v="1899-12-30T15:03:59"/>
    <x v="0"/>
  </r>
  <r>
    <n v="7883595"/>
    <x v="16"/>
    <d v="1899-12-30T14:54:57"/>
    <d v="1899-12-30T14:59:20"/>
    <x v="0"/>
  </r>
  <r>
    <n v="4804872"/>
    <x v="16"/>
    <d v="1899-12-30T14:59:36"/>
    <d v="1899-12-30T15:15:51"/>
    <x v="0"/>
  </r>
  <r>
    <n v="61812355"/>
    <x v="16"/>
    <d v="1899-12-30T15:06:08"/>
    <d v="1899-12-30T15:18:49"/>
    <x v="1"/>
  </r>
  <r>
    <n v="6493766"/>
    <x v="17"/>
    <d v="1899-12-30T08:03:37"/>
    <d v="1899-12-30T08:04:57"/>
    <x v="0"/>
  </r>
  <r>
    <n v="4965118"/>
    <x v="17"/>
    <d v="1899-12-30T08:05:26"/>
    <d v="1899-12-30T08:20:32"/>
    <x v="0"/>
  </r>
  <r>
    <n v="7973476"/>
    <x v="17"/>
    <d v="1899-12-30T08:13:12"/>
    <d v="1899-12-30T08:24:03"/>
    <x v="0"/>
  </r>
  <r>
    <n v="6642574"/>
    <x v="17"/>
    <d v="1899-12-30T08:17:53"/>
    <d v="1899-12-30T08:33:18"/>
    <x v="0"/>
  </r>
  <r>
    <n v="2325155"/>
    <x v="17"/>
    <d v="1899-12-30T08:20:32"/>
    <d v="1899-12-30T08:31:22"/>
    <x v="0"/>
  </r>
  <r>
    <n v="1340323"/>
    <x v="17"/>
    <d v="1899-12-30T08:23:55"/>
    <d v="1899-12-30T08:35:15"/>
    <x v="0"/>
  </r>
  <r>
    <n v="8957203"/>
    <x v="17"/>
    <d v="1899-12-30T08:30:33"/>
    <d v="1899-12-30T08:42:38"/>
    <x v="0"/>
  </r>
  <r>
    <n v="8276893"/>
    <x v="17"/>
    <d v="1899-12-30T08:37:04"/>
    <d v="1899-12-30T08:47:03"/>
    <x v="0"/>
  </r>
  <r>
    <n v="7894591002"/>
    <x v="17"/>
    <d v="1899-12-30T08:45:16"/>
    <d v="1899-12-30T09:00:05"/>
    <x v="2"/>
  </r>
  <r>
    <n v="26891502"/>
    <x v="17"/>
    <d v="1899-12-30T08:52:28"/>
    <d v="1899-12-30T09:02:15"/>
    <x v="1"/>
  </r>
  <r>
    <n v="71021004"/>
    <x v="17"/>
    <d v="1899-12-30T08:57:12"/>
    <d v="1899-12-30T09:08:30"/>
    <x v="1"/>
  </r>
  <r>
    <n v="17314583"/>
    <x v="17"/>
    <d v="1899-12-30T09:04:57"/>
    <d v="1899-12-30T09:19:52"/>
    <x v="1"/>
  </r>
  <r>
    <n v="3972159"/>
    <x v="17"/>
    <d v="1899-12-30T09:05:42"/>
    <d v="1899-12-30T09:11:00"/>
    <x v="0"/>
  </r>
  <r>
    <n v="94989369"/>
    <x v="17"/>
    <d v="1899-12-30T09:06:42"/>
    <d v="1899-12-30T09:22:35"/>
    <x v="1"/>
  </r>
  <r>
    <n v="4857453"/>
    <x v="17"/>
    <d v="1899-12-30T09:07:24"/>
    <d v="1899-12-30T09:15:18"/>
    <x v="0"/>
  </r>
  <r>
    <n v="7980513"/>
    <x v="17"/>
    <d v="1899-12-30T09:10:03"/>
    <d v="1899-12-30T09:11:21"/>
    <x v="0"/>
  </r>
  <r>
    <n v="6896175"/>
    <x v="17"/>
    <d v="1899-12-30T09:11:39"/>
    <d v="1899-12-30T09:13:20"/>
    <x v="0"/>
  </r>
  <r>
    <n v="1689993"/>
    <x v="17"/>
    <d v="1899-12-30T09:12:04"/>
    <d v="1899-12-30T09:17:59"/>
    <x v="0"/>
  </r>
  <r>
    <n v="1183006"/>
    <x v="17"/>
    <d v="1899-12-30T09:15:52"/>
    <d v="1899-12-30T09:25:41"/>
    <x v="0"/>
  </r>
  <r>
    <n v="9446278"/>
    <x v="17"/>
    <d v="1899-12-30T09:19:45"/>
    <d v="1899-12-30T09:21:21"/>
    <x v="0"/>
  </r>
  <r>
    <n v="2445944"/>
    <x v="17"/>
    <d v="1899-12-30T09:20:58"/>
    <d v="1899-12-30T09:29:30"/>
    <x v="0"/>
  </r>
  <r>
    <n v="4404713"/>
    <x v="17"/>
    <d v="1899-12-30T09:29:17"/>
    <d v="1899-12-30T09:30:14"/>
    <x v="0"/>
  </r>
  <r>
    <n v="6495153"/>
    <x v="17"/>
    <d v="1899-12-30T09:36:15"/>
    <d v="1899-12-30T09:41:51"/>
    <x v="0"/>
  </r>
  <r>
    <n v="2684831"/>
    <x v="17"/>
    <d v="1899-12-30T09:37:53"/>
    <d v="1899-12-30T09:45:29"/>
    <x v="0"/>
  </r>
  <r>
    <n v="8748493"/>
    <x v="17"/>
    <d v="1899-12-30T09:41:59"/>
    <d v="1899-12-30T09:42:23"/>
    <x v="0"/>
  </r>
  <r>
    <n v="7230252"/>
    <x v="17"/>
    <d v="1899-12-30T09:47:07"/>
    <d v="1899-12-30T09:54:35"/>
    <x v="0"/>
  </r>
  <r>
    <n v="5082463"/>
    <x v="17"/>
    <d v="1899-12-30T09:54:17"/>
    <d v="1899-12-30T10:05:28"/>
    <x v="0"/>
  </r>
  <r>
    <n v="1830054"/>
    <x v="17"/>
    <d v="1899-12-30T09:56:01"/>
    <d v="1899-12-30T10:05:02"/>
    <x v="0"/>
  </r>
  <r>
    <n v="5223970"/>
    <x v="17"/>
    <d v="1899-12-30T09:56:21"/>
    <d v="1899-12-30T10:00:15"/>
    <x v="0"/>
  </r>
  <r>
    <n v="8369071681"/>
    <x v="17"/>
    <d v="1899-12-30T10:03:52"/>
    <d v="1899-12-30T10:06:43"/>
    <x v="2"/>
  </r>
  <r>
    <n v="5582631"/>
    <x v="17"/>
    <d v="1899-12-30T10:08:06"/>
    <d v="1899-12-30T10:08:43"/>
    <x v="0"/>
  </r>
  <r>
    <n v="68043713"/>
    <x v="17"/>
    <d v="1899-12-30T10:10:05"/>
    <d v="1899-12-30T10:16:13"/>
    <x v="1"/>
  </r>
  <r>
    <n v="89263578"/>
    <x v="17"/>
    <d v="1899-12-30T10:17:56"/>
    <d v="1899-12-30T10:30:03"/>
    <x v="1"/>
  </r>
  <r>
    <n v="7511410"/>
    <x v="17"/>
    <d v="1899-12-30T10:23:35"/>
    <d v="1899-12-30T10:30:10"/>
    <x v="0"/>
  </r>
  <r>
    <n v="2128803"/>
    <x v="17"/>
    <d v="1899-12-30T10:30:57"/>
    <d v="1899-12-30T10:41:51"/>
    <x v="0"/>
  </r>
  <r>
    <n v="3135285"/>
    <x v="17"/>
    <d v="1899-12-30T10:32:07"/>
    <d v="1899-12-30T10:46:02"/>
    <x v="0"/>
  </r>
  <r>
    <n v="5231877"/>
    <x v="17"/>
    <d v="1899-12-30T10:37:25"/>
    <d v="1899-12-30T10:52:52"/>
    <x v="0"/>
  </r>
  <r>
    <n v="98391891"/>
    <x v="17"/>
    <d v="1899-12-30T10:37:46"/>
    <d v="1899-12-30T10:38:51"/>
    <x v="1"/>
  </r>
  <r>
    <n v="9865524"/>
    <x v="17"/>
    <d v="1899-12-30T10:37:54"/>
    <d v="1899-12-30T10:48:20"/>
    <x v="0"/>
  </r>
  <r>
    <n v="7988607"/>
    <x v="17"/>
    <d v="1899-12-30T10:37:56"/>
    <d v="1899-12-30T10:49:59"/>
    <x v="0"/>
  </r>
  <r>
    <n v="4599598"/>
    <x v="17"/>
    <d v="1899-12-30T10:43:50"/>
    <d v="1899-12-30T10:57:29"/>
    <x v="0"/>
  </r>
  <r>
    <n v="59984179"/>
    <x v="17"/>
    <d v="1899-12-30T10:45:21"/>
    <d v="1899-12-30T10:54:16"/>
    <x v="1"/>
  </r>
  <r>
    <n v="9763924"/>
    <x v="17"/>
    <d v="1899-12-30T10:47:36"/>
    <d v="1899-12-30T10:56:03"/>
    <x v="0"/>
  </r>
  <r>
    <n v="1531672"/>
    <x v="17"/>
    <d v="1899-12-30T10:48:19"/>
    <d v="1899-12-30T11:03:33"/>
    <x v="0"/>
  </r>
  <r>
    <n v="59723258"/>
    <x v="17"/>
    <d v="1899-12-30T10:48:27"/>
    <d v="1899-12-30T11:02:39"/>
    <x v="1"/>
  </r>
  <r>
    <n v="6878722"/>
    <x v="17"/>
    <d v="1899-12-30T10:52:48"/>
    <d v="1899-12-30T10:54:23"/>
    <x v="0"/>
  </r>
  <r>
    <n v="49278984"/>
    <x v="17"/>
    <d v="1899-12-30T10:55:39"/>
    <d v="1899-12-30T10:58:20"/>
    <x v="1"/>
  </r>
  <r>
    <n v="5672312"/>
    <x v="17"/>
    <d v="1899-12-30T10:55:59"/>
    <d v="1899-12-30T11:01:09"/>
    <x v="0"/>
  </r>
  <r>
    <n v="9716545"/>
    <x v="17"/>
    <d v="1899-12-30T10:58:28"/>
    <d v="1899-12-30T11:13:13"/>
    <x v="0"/>
  </r>
  <r>
    <n v="97953696"/>
    <x v="17"/>
    <d v="1899-12-30T11:06:41"/>
    <d v="1899-12-30T11:18:40"/>
    <x v="1"/>
  </r>
  <r>
    <n v="18636086"/>
    <x v="17"/>
    <d v="1899-12-30T11:08:37"/>
    <d v="1899-12-30T11:17:40"/>
    <x v="1"/>
  </r>
  <r>
    <n v="2071691"/>
    <x v="17"/>
    <d v="1899-12-30T11:12:32"/>
    <d v="1899-12-30T11:20:35"/>
    <x v="0"/>
  </r>
  <r>
    <n v="8023179"/>
    <x v="17"/>
    <d v="1899-12-30T11:12:32"/>
    <d v="1899-12-30T11:24:59"/>
    <x v="0"/>
  </r>
  <r>
    <n v="3533421"/>
    <x v="17"/>
    <d v="1899-12-30T11:20:38"/>
    <d v="1899-12-30T11:35:29"/>
    <x v="0"/>
  </r>
  <r>
    <n v="1160932"/>
    <x v="17"/>
    <d v="1899-12-30T11:24:13"/>
    <d v="1899-12-30T11:24:45"/>
    <x v="0"/>
  </r>
  <r>
    <n v="6320579"/>
    <x v="17"/>
    <d v="1899-12-30T11:32:23"/>
    <d v="1899-12-30T11:39:38"/>
    <x v="0"/>
  </r>
  <r>
    <n v="6021417"/>
    <x v="17"/>
    <d v="1899-12-30T11:38:54"/>
    <d v="1899-12-30T11:42:56"/>
    <x v="0"/>
  </r>
  <r>
    <n v="3638658"/>
    <x v="17"/>
    <d v="1899-12-30T11:41:17"/>
    <d v="1899-12-30T11:50:00"/>
    <x v="0"/>
  </r>
  <r>
    <n v="7595348"/>
    <x v="17"/>
    <d v="1899-12-30T11:43:26"/>
    <d v="1899-12-30T11:55:11"/>
    <x v="0"/>
  </r>
  <r>
    <n v="6637746981"/>
    <x v="17"/>
    <d v="1899-12-30T11:45:54"/>
    <d v="1899-12-30T11:59:02"/>
    <x v="2"/>
  </r>
  <r>
    <n v="8501947"/>
    <x v="17"/>
    <d v="1899-12-30T11:47:33"/>
    <d v="1899-12-30T11:52:24"/>
    <x v="0"/>
  </r>
  <r>
    <n v="85666950"/>
    <x v="17"/>
    <d v="1899-12-30T11:51:37"/>
    <d v="1899-12-30T12:04:30"/>
    <x v="1"/>
  </r>
  <r>
    <n v="72289518"/>
    <x v="17"/>
    <d v="1899-12-30T11:53:24"/>
    <d v="1899-12-30T11:59:15"/>
    <x v="1"/>
  </r>
  <r>
    <n v="4419123"/>
    <x v="17"/>
    <d v="1899-12-30T11:59:19"/>
    <d v="1899-12-30T12:02:59"/>
    <x v="0"/>
  </r>
  <r>
    <n v="75645195"/>
    <x v="17"/>
    <d v="1899-12-30T12:06:39"/>
    <d v="1899-12-30T12:07:05"/>
    <x v="1"/>
  </r>
  <r>
    <n v="4305960"/>
    <x v="17"/>
    <d v="1899-12-30T12:09:40"/>
    <d v="1899-12-30T12:17:46"/>
    <x v="0"/>
  </r>
  <r>
    <n v="21681406"/>
    <x v="17"/>
    <d v="1899-12-30T12:12:37"/>
    <d v="1899-12-30T12:21:12"/>
    <x v="1"/>
  </r>
  <r>
    <n v="6401011"/>
    <x v="17"/>
    <d v="1899-12-30T12:16:25"/>
    <d v="1899-12-30T12:26:52"/>
    <x v="0"/>
  </r>
  <r>
    <n v="1879412"/>
    <x v="17"/>
    <d v="1899-12-30T12:22:16"/>
    <d v="1899-12-30T12:35:44"/>
    <x v="0"/>
  </r>
  <r>
    <n v="6218089"/>
    <x v="17"/>
    <d v="1899-12-30T12:24:40"/>
    <d v="1899-12-30T12:31:21"/>
    <x v="0"/>
  </r>
  <r>
    <n v="3408462348"/>
    <x v="17"/>
    <d v="1899-12-30T12:31:18"/>
    <d v="1899-12-30T12:43:11"/>
    <x v="2"/>
  </r>
  <r>
    <n v="9535780"/>
    <x v="17"/>
    <d v="1899-12-30T12:32:37"/>
    <d v="1899-12-30T12:44:31"/>
    <x v="0"/>
  </r>
  <r>
    <n v="4945889"/>
    <x v="17"/>
    <d v="1899-12-30T12:40:11"/>
    <d v="1899-12-30T12:51:34"/>
    <x v="0"/>
  </r>
  <r>
    <n v="8985437"/>
    <x v="17"/>
    <d v="1899-12-30T12:42:18"/>
    <d v="1899-12-30T12:51:59"/>
    <x v="0"/>
  </r>
  <r>
    <n v="57891628"/>
    <x v="17"/>
    <d v="1899-12-30T12:47:16"/>
    <d v="1899-12-30T12:50:25"/>
    <x v="1"/>
  </r>
  <r>
    <n v="9772824"/>
    <x v="17"/>
    <d v="1899-12-30T12:48:10"/>
    <d v="1899-12-30T13:03:10"/>
    <x v="0"/>
  </r>
  <r>
    <n v="4154521"/>
    <x v="17"/>
    <d v="1899-12-30T12:49:32"/>
    <d v="1899-12-30T12:54:55"/>
    <x v="0"/>
  </r>
  <r>
    <n v="96977805"/>
    <x v="17"/>
    <d v="1899-12-30T12:51:52"/>
    <d v="1899-12-30T13:03:17"/>
    <x v="1"/>
  </r>
  <r>
    <n v="24665933"/>
    <x v="17"/>
    <d v="1899-12-30T12:52:48"/>
    <d v="1899-12-30T12:53:25"/>
    <x v="1"/>
  </r>
  <r>
    <n v="5465004"/>
    <x v="17"/>
    <d v="1899-12-30T12:57:51"/>
    <d v="1899-12-30T13:10:47"/>
    <x v="0"/>
  </r>
  <r>
    <n v="9560827"/>
    <x v="17"/>
    <d v="1899-12-30T12:58:36"/>
    <d v="1899-12-30T13:13:29"/>
    <x v="0"/>
  </r>
  <r>
    <n v="3443287"/>
    <x v="17"/>
    <d v="1899-12-30T13:06:09"/>
    <d v="1899-12-30T13:20:58"/>
    <x v="0"/>
  </r>
  <r>
    <n v="7551668"/>
    <x v="17"/>
    <d v="1899-12-30T13:12:46"/>
    <d v="1899-12-30T13:21:41"/>
    <x v="0"/>
  </r>
  <r>
    <n v="3189059"/>
    <x v="17"/>
    <d v="1899-12-30T13:18:40"/>
    <d v="1899-12-30T13:27:52"/>
    <x v="0"/>
  </r>
  <r>
    <n v="9061957"/>
    <x v="17"/>
    <d v="1899-12-30T13:20:42"/>
    <d v="1899-12-30T13:31:54"/>
    <x v="0"/>
  </r>
  <r>
    <n v="2109147679"/>
    <x v="17"/>
    <d v="1899-12-30T13:27:49"/>
    <d v="1899-12-30T13:37:15"/>
    <x v="2"/>
  </r>
  <r>
    <n v="59508384"/>
    <x v="17"/>
    <d v="1899-12-30T13:29:45"/>
    <d v="1899-12-30T13:34:58"/>
    <x v="1"/>
  </r>
  <r>
    <n v="48529464"/>
    <x v="17"/>
    <d v="1899-12-30T13:30:29"/>
    <d v="1899-12-30T13:32:33"/>
    <x v="1"/>
  </r>
  <r>
    <n v="4082744"/>
    <x v="17"/>
    <d v="1899-12-30T13:33:20"/>
    <d v="1899-12-30T13:48:57"/>
    <x v="0"/>
  </r>
  <r>
    <n v="2395447"/>
    <x v="17"/>
    <d v="1899-12-30T13:38:00"/>
    <d v="1899-12-30T13:39:54"/>
    <x v="0"/>
  </r>
  <r>
    <n v="96620804"/>
    <x v="17"/>
    <d v="1899-12-30T13:40:01"/>
    <d v="1899-12-30T13:51:45"/>
    <x v="1"/>
  </r>
  <r>
    <n v="9489003225"/>
    <x v="17"/>
    <d v="1899-12-30T13:44:36"/>
    <d v="1899-12-30T13:45:15"/>
    <x v="2"/>
  </r>
  <r>
    <n v="6897893"/>
    <x v="17"/>
    <d v="1899-12-30T13:50:20"/>
    <d v="1899-12-30T13:58:09"/>
    <x v="0"/>
  </r>
  <r>
    <n v="9759222"/>
    <x v="17"/>
    <d v="1899-12-30T13:55:31"/>
    <d v="1899-12-30T14:05:40"/>
    <x v="0"/>
  </r>
  <r>
    <n v="39793981"/>
    <x v="17"/>
    <d v="1899-12-30T13:56:40"/>
    <d v="1899-12-30T13:57:34"/>
    <x v="1"/>
  </r>
  <r>
    <n v="3759991"/>
    <x v="17"/>
    <d v="1899-12-30T14:01:05"/>
    <d v="1899-12-30T14:04:57"/>
    <x v="0"/>
  </r>
  <r>
    <n v="37838778"/>
    <x v="17"/>
    <d v="1899-12-30T14:06:18"/>
    <d v="1899-12-30T14:18:07"/>
    <x v="1"/>
  </r>
  <r>
    <n v="3785540"/>
    <x v="17"/>
    <d v="1899-12-30T14:13:22"/>
    <d v="1899-12-30T14:28:57"/>
    <x v="0"/>
  </r>
  <r>
    <n v="9689833"/>
    <x v="17"/>
    <d v="1899-12-30T14:14:15"/>
    <d v="1899-12-30T14:23:11"/>
    <x v="0"/>
  </r>
  <r>
    <n v="8136309"/>
    <x v="17"/>
    <d v="1899-12-30T14:22:13"/>
    <d v="1899-12-30T14:37:42"/>
    <x v="0"/>
  </r>
  <r>
    <n v="1177203"/>
    <x v="17"/>
    <d v="1899-12-30T14:29:32"/>
    <d v="1899-12-30T14:30:31"/>
    <x v="0"/>
  </r>
  <r>
    <n v="6060835"/>
    <x v="17"/>
    <d v="1899-12-30T14:32:59"/>
    <d v="1899-12-30T14:39:12"/>
    <x v="0"/>
  </r>
  <r>
    <n v="8534481"/>
    <x v="17"/>
    <d v="1899-12-30T14:37:41"/>
    <d v="1899-12-30T14:51:57"/>
    <x v="0"/>
  </r>
  <r>
    <n v="4959594"/>
    <x v="17"/>
    <d v="1899-12-30T14:43:45"/>
    <d v="1899-12-30T14:57:55"/>
    <x v="0"/>
  </r>
  <r>
    <n v="1047809"/>
    <x v="17"/>
    <d v="1899-12-30T14:48:50"/>
    <d v="1899-12-30T15:05:17"/>
    <x v="0"/>
  </r>
  <r>
    <n v="3437033"/>
    <x v="17"/>
    <d v="1899-12-30T14:54:05"/>
    <d v="1899-12-30T14:55:06"/>
    <x v="0"/>
  </r>
  <r>
    <n v="6801890"/>
    <x v="17"/>
    <d v="1899-12-30T14:59:32"/>
    <d v="1899-12-30T15:02:45"/>
    <x v="0"/>
  </r>
  <r>
    <n v="2604004"/>
    <x v="17"/>
    <d v="1899-12-30T15:03:56"/>
    <d v="1899-12-30T15:13:18"/>
    <x v="0"/>
  </r>
  <r>
    <n v="4379524"/>
    <x v="18"/>
    <d v="1899-12-30T08:06:01"/>
    <d v="1899-12-30T08:06:04"/>
    <x v="0"/>
  </r>
  <r>
    <n v="12377650"/>
    <x v="18"/>
    <d v="1899-12-30T08:08:47"/>
    <d v="1899-12-30T08:13:49"/>
    <x v="1"/>
  </r>
  <r>
    <n v="77869622"/>
    <x v="18"/>
    <d v="1899-12-30T08:12:46"/>
    <d v="1899-12-30T08:26:27"/>
    <x v="1"/>
  </r>
  <r>
    <n v="3414247278"/>
    <x v="18"/>
    <d v="1899-12-30T08:19:05"/>
    <d v="1899-12-30T08:19:12"/>
    <x v="2"/>
  </r>
  <r>
    <n v="5839324907"/>
    <x v="18"/>
    <d v="1899-12-30T08:22:38"/>
    <d v="1899-12-30T08:30:56"/>
    <x v="2"/>
  </r>
  <r>
    <n v="4852863"/>
    <x v="18"/>
    <d v="1899-12-30T08:23:39"/>
    <d v="1899-12-30T08:37:59"/>
    <x v="0"/>
  </r>
  <r>
    <n v="3245936"/>
    <x v="18"/>
    <d v="1899-12-30T08:25:41"/>
    <d v="1899-12-30T08:29:53"/>
    <x v="0"/>
  </r>
  <r>
    <n v="6674505"/>
    <x v="18"/>
    <d v="1899-12-30T08:25:58"/>
    <d v="1899-12-30T08:29:37"/>
    <x v="0"/>
  </r>
  <r>
    <n v="9591892"/>
    <x v="18"/>
    <d v="1899-12-30T08:31:01"/>
    <d v="1899-12-30T08:42:01"/>
    <x v="0"/>
  </r>
  <r>
    <n v="96404523"/>
    <x v="18"/>
    <d v="1899-12-30T08:32:32"/>
    <d v="1899-12-30T08:43:41"/>
    <x v="1"/>
  </r>
  <r>
    <n v="1405478"/>
    <x v="18"/>
    <d v="1899-12-30T08:37:33"/>
    <d v="1899-12-30T08:44:20"/>
    <x v="0"/>
  </r>
  <r>
    <n v="5900506"/>
    <x v="18"/>
    <d v="1899-12-30T08:38:47"/>
    <d v="1899-12-30T08:43:00"/>
    <x v="0"/>
  </r>
  <r>
    <n v="6060835"/>
    <x v="18"/>
    <d v="1899-12-30T08:40:32"/>
    <d v="1899-12-30T08:55:58"/>
    <x v="0"/>
  </r>
  <r>
    <n v="8880275"/>
    <x v="18"/>
    <d v="1899-12-30T08:47:01"/>
    <d v="1899-12-30T08:59:38"/>
    <x v="0"/>
  </r>
  <r>
    <n v="57101974"/>
    <x v="18"/>
    <d v="1899-12-30T08:54:43"/>
    <d v="1899-12-30T09:06:06"/>
    <x v="1"/>
  </r>
  <r>
    <n v="2096100"/>
    <x v="18"/>
    <d v="1899-12-30T08:55:18"/>
    <d v="1899-12-30T08:56:27"/>
    <x v="0"/>
  </r>
  <r>
    <n v="2366545"/>
    <x v="18"/>
    <d v="1899-12-30T08:58:09"/>
    <d v="1899-12-30T09:06:44"/>
    <x v="0"/>
  </r>
  <r>
    <n v="2260131"/>
    <x v="18"/>
    <d v="1899-12-30T09:02:22"/>
    <d v="1899-12-30T09:13:34"/>
    <x v="0"/>
  </r>
  <r>
    <n v="75818182"/>
    <x v="18"/>
    <d v="1899-12-30T09:06:49"/>
    <d v="1899-12-30T09:12:54"/>
    <x v="1"/>
  </r>
  <r>
    <n v="1247125"/>
    <x v="18"/>
    <d v="1899-12-30T09:13:51"/>
    <d v="1899-12-30T09:26:29"/>
    <x v="0"/>
  </r>
  <r>
    <n v="3733011"/>
    <x v="18"/>
    <d v="1899-12-30T09:15:26"/>
    <d v="1899-12-30T09:29:37"/>
    <x v="0"/>
  </r>
  <r>
    <n v="6615729"/>
    <x v="18"/>
    <d v="1899-12-30T09:21:34"/>
    <d v="1899-12-30T09:32:18"/>
    <x v="0"/>
  </r>
  <r>
    <n v="6844342"/>
    <x v="18"/>
    <d v="1899-12-30T09:28:06"/>
    <d v="1899-12-30T09:30:23"/>
    <x v="0"/>
  </r>
  <r>
    <n v="8369815"/>
    <x v="18"/>
    <d v="1899-12-30T09:31:15"/>
    <d v="1899-12-30T09:38:38"/>
    <x v="0"/>
  </r>
  <r>
    <n v="9304830"/>
    <x v="18"/>
    <d v="1899-12-30T09:33:18"/>
    <d v="1899-12-30T09:34:30"/>
    <x v="0"/>
  </r>
  <r>
    <n v="1117708"/>
    <x v="18"/>
    <d v="1899-12-30T09:39:50"/>
    <d v="1899-12-30T09:46:32"/>
    <x v="0"/>
  </r>
  <r>
    <n v="6055986"/>
    <x v="18"/>
    <d v="1899-12-30T09:46:14"/>
    <d v="1899-12-30T09:46:40"/>
    <x v="0"/>
  </r>
  <r>
    <n v="4569864426"/>
    <x v="18"/>
    <d v="1899-12-30T09:46:49"/>
    <d v="1899-12-30T10:00:51"/>
    <x v="2"/>
  </r>
  <r>
    <n v="2781512"/>
    <x v="18"/>
    <d v="1899-12-30T09:53:55"/>
    <d v="1899-12-30T09:59:19"/>
    <x v="0"/>
  </r>
  <r>
    <n v="3093964"/>
    <x v="18"/>
    <d v="1899-12-30T09:55:38"/>
    <d v="1899-12-30T10:03:24"/>
    <x v="0"/>
  </r>
  <r>
    <n v="9413315"/>
    <x v="18"/>
    <d v="1899-12-30T10:01:41"/>
    <d v="1899-12-30T10:10:19"/>
    <x v="0"/>
  </r>
  <r>
    <n v="1890121"/>
    <x v="18"/>
    <d v="1899-12-30T10:09:57"/>
    <d v="1899-12-30T10:19:12"/>
    <x v="0"/>
  </r>
  <r>
    <n v="9906846123"/>
    <x v="18"/>
    <d v="1899-12-30T10:11:06"/>
    <d v="1899-12-30T10:12:05"/>
    <x v="2"/>
  </r>
  <r>
    <n v="12063341"/>
    <x v="18"/>
    <d v="1899-12-30T10:17:02"/>
    <d v="1899-12-30T10:29:41"/>
    <x v="1"/>
  </r>
  <r>
    <n v="27798660"/>
    <x v="18"/>
    <d v="1899-12-30T10:18:08"/>
    <d v="1899-12-30T10:22:39"/>
    <x v="1"/>
  </r>
  <r>
    <n v="37077953"/>
    <x v="18"/>
    <d v="1899-12-30T10:22:59"/>
    <d v="1899-12-30T10:32:35"/>
    <x v="1"/>
  </r>
  <r>
    <n v="70606958"/>
    <x v="18"/>
    <d v="1899-12-30T10:24:47"/>
    <d v="1899-12-30T10:37:14"/>
    <x v="1"/>
  </r>
  <r>
    <n v="21303266"/>
    <x v="18"/>
    <d v="1899-12-30T10:31:26"/>
    <d v="1899-12-30T10:36:37"/>
    <x v="1"/>
  </r>
  <r>
    <n v="66871690"/>
    <x v="18"/>
    <d v="1899-12-30T10:33:39"/>
    <d v="1899-12-30T10:36:46"/>
    <x v="1"/>
  </r>
  <r>
    <n v="88366261"/>
    <x v="18"/>
    <d v="1899-12-30T10:33:42"/>
    <d v="1899-12-30T10:36:36"/>
    <x v="1"/>
  </r>
  <r>
    <n v="9506446"/>
    <x v="18"/>
    <d v="1899-12-30T10:40:40"/>
    <d v="1899-12-30T10:49:02"/>
    <x v="0"/>
  </r>
  <r>
    <n v="9225807"/>
    <x v="18"/>
    <d v="1899-12-30T10:47:57"/>
    <d v="1899-12-30T11:01:43"/>
    <x v="0"/>
  </r>
  <r>
    <n v="6956143"/>
    <x v="18"/>
    <d v="1899-12-30T10:50:16"/>
    <d v="1899-12-30T10:56:06"/>
    <x v="0"/>
  </r>
  <r>
    <n v="1472253"/>
    <x v="18"/>
    <d v="1899-12-30T10:58:30"/>
    <d v="1899-12-30T11:03:00"/>
    <x v="0"/>
  </r>
  <r>
    <n v="4025325"/>
    <x v="18"/>
    <d v="1899-12-30T11:04:35"/>
    <d v="1899-12-30T11:11:06"/>
    <x v="0"/>
  </r>
  <r>
    <n v="6220398"/>
    <x v="18"/>
    <d v="1899-12-30T11:04:56"/>
    <d v="1899-12-30T11:06:12"/>
    <x v="0"/>
  </r>
  <r>
    <n v="6326108"/>
    <x v="18"/>
    <d v="1899-12-30T11:09:14"/>
    <d v="1899-12-30T11:23:48"/>
    <x v="0"/>
  </r>
  <r>
    <n v="88929709"/>
    <x v="18"/>
    <d v="1899-12-30T11:12:18"/>
    <d v="1899-12-30T11:24:09"/>
    <x v="1"/>
  </r>
  <r>
    <n v="3004967"/>
    <x v="18"/>
    <d v="1899-12-30T11:17:50"/>
    <d v="1899-12-30T11:24:41"/>
    <x v="0"/>
  </r>
  <r>
    <n v="1721264"/>
    <x v="18"/>
    <d v="1899-12-30T11:22:29"/>
    <d v="1899-12-30T11:30:05"/>
    <x v="0"/>
  </r>
  <r>
    <n v="5231877"/>
    <x v="18"/>
    <d v="1899-12-30T11:24:44"/>
    <d v="1899-12-30T11:30:12"/>
    <x v="0"/>
  </r>
  <r>
    <n v="92414932"/>
    <x v="18"/>
    <d v="1899-12-30T11:32:26"/>
    <d v="1899-12-30T11:44:04"/>
    <x v="1"/>
  </r>
  <r>
    <n v="3202610"/>
    <x v="18"/>
    <d v="1899-12-30T11:38:49"/>
    <d v="1899-12-30T11:41:12"/>
    <x v="0"/>
  </r>
  <r>
    <n v="2825289"/>
    <x v="18"/>
    <d v="1899-12-30T11:39:15"/>
    <d v="1899-12-30T11:55:50"/>
    <x v="0"/>
  </r>
  <r>
    <n v="7915936"/>
    <x v="18"/>
    <d v="1899-12-30T11:46:41"/>
    <d v="1899-12-30T11:57:39"/>
    <x v="0"/>
  </r>
  <r>
    <n v="3680072"/>
    <x v="18"/>
    <d v="1899-12-30T11:53:41"/>
    <d v="1899-12-30T11:55:55"/>
    <x v="0"/>
  </r>
  <r>
    <n v="6980867"/>
    <x v="18"/>
    <d v="1899-12-30T11:55:55"/>
    <d v="1899-12-30T12:03:54"/>
    <x v="0"/>
  </r>
  <r>
    <n v="3656681"/>
    <x v="18"/>
    <d v="1899-12-30T12:01:47"/>
    <d v="1899-12-30T12:12:07"/>
    <x v="0"/>
  </r>
  <r>
    <n v="4445684"/>
    <x v="18"/>
    <d v="1899-12-30T12:05:12"/>
    <d v="1899-12-30T12:18:31"/>
    <x v="0"/>
  </r>
  <r>
    <n v="9864502"/>
    <x v="18"/>
    <d v="1899-12-30T12:10:24"/>
    <d v="1899-12-30T12:10:59"/>
    <x v="0"/>
  </r>
  <r>
    <n v="5881130"/>
    <x v="18"/>
    <d v="1899-12-30T12:15:39"/>
    <d v="1899-12-30T12:23:10"/>
    <x v="0"/>
  </r>
  <r>
    <n v="2056567"/>
    <x v="18"/>
    <d v="1899-12-30T12:22:31"/>
    <d v="1899-12-30T12:34:31"/>
    <x v="0"/>
  </r>
  <r>
    <n v="62150310"/>
    <x v="18"/>
    <d v="1899-12-30T12:28:51"/>
    <d v="1899-12-30T12:42:09"/>
    <x v="1"/>
  </r>
  <r>
    <n v="9340299"/>
    <x v="18"/>
    <d v="1899-12-30T12:29:18"/>
    <d v="1899-12-30T12:30:47"/>
    <x v="0"/>
  </r>
  <r>
    <n v="3912924"/>
    <x v="18"/>
    <d v="1899-12-30T12:34:06"/>
    <d v="1899-12-30T12:37:50"/>
    <x v="0"/>
  </r>
  <r>
    <n v="8159466"/>
    <x v="18"/>
    <d v="1899-12-30T12:35:26"/>
    <d v="1899-12-30T12:42:47"/>
    <x v="0"/>
  </r>
  <r>
    <n v="7467198"/>
    <x v="18"/>
    <d v="1899-12-30T12:43:06"/>
    <d v="1899-12-30T12:53:51"/>
    <x v="0"/>
  </r>
  <r>
    <n v="4703748"/>
    <x v="18"/>
    <d v="1899-12-30T12:47:45"/>
    <d v="1899-12-30T12:49:45"/>
    <x v="0"/>
  </r>
  <r>
    <n v="1165705"/>
    <x v="18"/>
    <d v="1899-12-30T12:52:48"/>
    <d v="1899-12-30T12:59:03"/>
    <x v="0"/>
  </r>
  <r>
    <n v="90762334"/>
    <x v="18"/>
    <d v="1899-12-30T12:59:41"/>
    <d v="1899-12-30T13:02:07"/>
    <x v="1"/>
  </r>
  <r>
    <n v="16527855"/>
    <x v="18"/>
    <d v="1899-12-30T13:00:24"/>
    <d v="1899-12-30T13:13:57"/>
    <x v="1"/>
  </r>
  <r>
    <n v="1055495"/>
    <x v="18"/>
    <d v="1899-12-30T13:06:15"/>
    <d v="1899-12-30T13:10:05"/>
    <x v="0"/>
  </r>
  <r>
    <n v="9120318"/>
    <x v="18"/>
    <d v="1899-12-30T13:07:33"/>
    <d v="1899-12-30T13:07:47"/>
    <x v="0"/>
  </r>
  <r>
    <n v="4030817"/>
    <x v="18"/>
    <d v="1899-12-30T13:13:20"/>
    <d v="1899-12-30T13:26:50"/>
    <x v="0"/>
  </r>
  <r>
    <n v="1025756"/>
    <x v="18"/>
    <d v="1899-12-30T13:13:41"/>
    <d v="1899-12-30T13:27:05"/>
    <x v="0"/>
  </r>
  <r>
    <n v="29880225"/>
    <x v="18"/>
    <d v="1899-12-30T13:14:31"/>
    <d v="1899-12-30T13:25:15"/>
    <x v="1"/>
  </r>
  <r>
    <n v="4791902"/>
    <x v="18"/>
    <d v="1899-12-30T13:22:21"/>
    <d v="1899-12-30T13:22:51"/>
    <x v="0"/>
  </r>
  <r>
    <n v="5228419"/>
    <x v="18"/>
    <d v="1899-12-30T13:26:20"/>
    <d v="1899-12-30T13:32:14"/>
    <x v="0"/>
  </r>
  <r>
    <n v="8991671"/>
    <x v="18"/>
    <d v="1899-12-30T13:30:16"/>
    <d v="1899-12-30T13:33:51"/>
    <x v="0"/>
  </r>
  <r>
    <n v="8045338707"/>
    <x v="18"/>
    <d v="1899-12-30T13:36:12"/>
    <d v="1899-12-30T13:39:02"/>
    <x v="2"/>
  </r>
  <r>
    <n v="9192546"/>
    <x v="18"/>
    <d v="1899-12-30T13:44:10"/>
    <d v="1899-12-30T13:49:44"/>
    <x v="0"/>
  </r>
  <r>
    <n v="9664752"/>
    <x v="18"/>
    <d v="1899-12-30T13:48:55"/>
    <d v="1899-12-30T13:54:52"/>
    <x v="0"/>
  </r>
  <r>
    <n v="62653835"/>
    <x v="18"/>
    <d v="1899-12-30T13:55:42"/>
    <d v="1899-12-30T14:06:46"/>
    <x v="1"/>
  </r>
  <r>
    <n v="6087301"/>
    <x v="18"/>
    <d v="1899-12-30T14:03:41"/>
    <d v="1899-12-30T14:19:46"/>
    <x v="0"/>
  </r>
  <r>
    <n v="3864488"/>
    <x v="18"/>
    <d v="1899-12-30T14:03:52"/>
    <d v="1899-12-30T14:09:11"/>
    <x v="0"/>
  </r>
  <r>
    <n v="5604405"/>
    <x v="18"/>
    <d v="1899-12-30T14:04:38"/>
    <d v="1899-12-30T14:20:34"/>
    <x v="0"/>
  </r>
  <r>
    <n v="4774889"/>
    <x v="18"/>
    <d v="1899-12-30T14:05:46"/>
    <d v="1899-12-30T14:16:27"/>
    <x v="0"/>
  </r>
  <r>
    <n v="4017213"/>
    <x v="18"/>
    <d v="1899-12-30T14:12:53"/>
    <d v="1899-12-30T14:24:30"/>
    <x v="0"/>
  </r>
  <r>
    <n v="4720934"/>
    <x v="18"/>
    <d v="1899-12-30T14:18:36"/>
    <d v="1899-12-30T14:21:16"/>
    <x v="0"/>
  </r>
  <r>
    <n v="13494237"/>
    <x v="18"/>
    <d v="1899-12-30T14:26:19"/>
    <d v="1899-12-30T14:41:47"/>
    <x v="1"/>
  </r>
  <r>
    <n v="71807686"/>
    <x v="18"/>
    <d v="1899-12-30T14:28:53"/>
    <d v="1899-12-30T14:44:19"/>
    <x v="1"/>
  </r>
  <r>
    <n v="7865609"/>
    <x v="18"/>
    <d v="1899-12-30T14:35:54"/>
    <d v="1899-12-30T14:39:26"/>
    <x v="0"/>
  </r>
  <r>
    <n v="5318850"/>
    <x v="18"/>
    <d v="1899-12-30T14:39:10"/>
    <d v="1899-12-30T14:44:15"/>
    <x v="0"/>
  </r>
  <r>
    <n v="63613334"/>
    <x v="18"/>
    <d v="1899-12-30T14:44:04"/>
    <d v="1899-12-30T14:50:22"/>
    <x v="1"/>
  </r>
  <r>
    <n v="2256093"/>
    <x v="18"/>
    <d v="1899-12-30T14:52:12"/>
    <d v="1899-12-30T14:56:46"/>
    <x v="0"/>
  </r>
  <r>
    <n v="7421094"/>
    <x v="18"/>
    <d v="1899-12-30T14:55:46"/>
    <d v="1899-12-30T15:00:47"/>
    <x v="0"/>
  </r>
  <r>
    <n v="5376362"/>
    <x v="18"/>
    <d v="1899-12-30T15:00:45"/>
    <d v="1899-12-30T15:07:35"/>
    <x v="0"/>
  </r>
  <r>
    <n v="8967842"/>
    <x v="19"/>
    <d v="1899-12-30T08:05:11"/>
    <d v="1899-12-30T08:15:22"/>
    <x v="0"/>
  </r>
  <r>
    <n v="76644634"/>
    <x v="19"/>
    <d v="1899-12-30T08:05:14"/>
    <d v="1899-12-30T08:06:51"/>
    <x v="1"/>
  </r>
  <r>
    <n v="7622819"/>
    <x v="19"/>
    <d v="1899-12-30T08:07:10"/>
    <d v="1899-12-30T08:20:31"/>
    <x v="0"/>
  </r>
  <r>
    <n v="3524259"/>
    <x v="19"/>
    <d v="1899-12-30T08:08:33"/>
    <d v="1899-12-30T08:22:00"/>
    <x v="0"/>
  </r>
  <r>
    <n v="5550678"/>
    <x v="19"/>
    <d v="1899-12-30T08:16:46"/>
    <d v="1899-12-30T08:31:01"/>
    <x v="0"/>
  </r>
  <r>
    <n v="41852472"/>
    <x v="19"/>
    <d v="1899-12-30T08:21:30"/>
    <d v="1899-12-30T08:22:09"/>
    <x v="1"/>
  </r>
  <r>
    <n v="8799570155"/>
    <x v="19"/>
    <d v="1899-12-30T08:23:02"/>
    <d v="1899-12-30T08:29:16"/>
    <x v="2"/>
  </r>
  <r>
    <n v="9329226"/>
    <x v="19"/>
    <d v="1899-12-30T08:23:46"/>
    <d v="1899-12-30T08:31:17"/>
    <x v="0"/>
  </r>
  <r>
    <n v="9219408"/>
    <x v="19"/>
    <d v="1899-12-30T08:31:29"/>
    <d v="1899-12-30T08:39:27"/>
    <x v="0"/>
  </r>
  <r>
    <n v="2163209"/>
    <x v="19"/>
    <d v="1899-12-30T08:34:48"/>
    <d v="1899-12-30T08:49:48"/>
    <x v="0"/>
  </r>
  <r>
    <n v="98021540"/>
    <x v="19"/>
    <d v="1899-12-30T08:35:37"/>
    <d v="1899-12-30T08:50:26"/>
    <x v="1"/>
  </r>
  <r>
    <n v="58420185"/>
    <x v="19"/>
    <d v="1899-12-30T08:37:47"/>
    <d v="1899-12-30T08:40:46"/>
    <x v="1"/>
  </r>
  <r>
    <n v="2188847"/>
    <x v="19"/>
    <d v="1899-12-30T08:43:02"/>
    <d v="1899-12-30T08:48:20"/>
    <x v="0"/>
  </r>
  <r>
    <n v="2419817"/>
    <x v="19"/>
    <d v="1899-12-30T08:49:28"/>
    <d v="1899-12-30T08:58:55"/>
    <x v="0"/>
  </r>
  <r>
    <n v="8938444"/>
    <x v="19"/>
    <d v="1899-12-30T08:55:08"/>
    <d v="1899-12-30T08:56:46"/>
    <x v="0"/>
  </r>
  <r>
    <n v="8512255"/>
    <x v="19"/>
    <d v="1899-12-30T08:57:31"/>
    <d v="1899-12-30T09:06:40"/>
    <x v="0"/>
  </r>
  <r>
    <n v="7488966"/>
    <x v="19"/>
    <d v="1899-12-30T09:00:12"/>
    <d v="1899-12-30T09:03:36"/>
    <x v="0"/>
  </r>
  <r>
    <n v="6068132"/>
    <x v="19"/>
    <d v="1899-12-30T09:04:14"/>
    <d v="1899-12-30T09:17:48"/>
    <x v="0"/>
  </r>
  <r>
    <n v="6131743"/>
    <x v="19"/>
    <d v="1899-12-30T09:11:36"/>
    <d v="1899-12-30T09:17:33"/>
    <x v="0"/>
  </r>
  <r>
    <n v="71564278"/>
    <x v="19"/>
    <d v="1899-12-30T09:19:26"/>
    <d v="1899-12-30T09:31:48"/>
    <x v="1"/>
  </r>
  <r>
    <n v="4529192"/>
    <x v="19"/>
    <d v="1899-12-30T09:21:41"/>
    <d v="1899-12-30T09:29:41"/>
    <x v="0"/>
  </r>
  <r>
    <n v="2193730"/>
    <x v="19"/>
    <d v="1899-12-30T09:25:29"/>
    <d v="1899-12-30T09:37:49"/>
    <x v="0"/>
  </r>
  <r>
    <n v="3120387"/>
    <x v="19"/>
    <d v="1899-12-30T09:25:58"/>
    <d v="1899-12-30T09:31:04"/>
    <x v="0"/>
  </r>
  <r>
    <n v="5726531"/>
    <x v="19"/>
    <d v="1899-12-30T09:33:29"/>
    <d v="1899-12-30T09:33:55"/>
    <x v="0"/>
  </r>
  <r>
    <n v="5076649"/>
    <x v="19"/>
    <d v="1899-12-30T09:34:53"/>
    <d v="1899-12-30T09:42:57"/>
    <x v="0"/>
  </r>
  <r>
    <n v="98939809"/>
    <x v="19"/>
    <d v="1899-12-30T09:40:00"/>
    <d v="1899-12-30T09:44:38"/>
    <x v="1"/>
  </r>
  <r>
    <n v="2005653"/>
    <x v="19"/>
    <d v="1899-12-30T09:48:08"/>
    <d v="1899-12-30T10:02:53"/>
    <x v="0"/>
  </r>
  <r>
    <n v="4659808"/>
    <x v="19"/>
    <d v="1899-12-30T09:49:46"/>
    <d v="1899-12-30T09:54:25"/>
    <x v="0"/>
  </r>
  <r>
    <n v="60113139"/>
    <x v="19"/>
    <d v="1899-12-30T09:53:41"/>
    <d v="1899-12-30T10:00:45"/>
    <x v="1"/>
  </r>
  <r>
    <n v="55896338"/>
    <x v="19"/>
    <d v="1899-12-30T09:57:55"/>
    <d v="1899-12-30T10:03:16"/>
    <x v="1"/>
  </r>
  <r>
    <n v="9747403"/>
    <x v="19"/>
    <d v="1899-12-30T10:06:09"/>
    <d v="1899-12-30T10:16:41"/>
    <x v="0"/>
  </r>
  <r>
    <n v="5687447"/>
    <x v="19"/>
    <d v="1899-12-30T10:09:03"/>
    <d v="1899-12-30T10:10:54"/>
    <x v="0"/>
  </r>
  <r>
    <n v="78940032"/>
    <x v="19"/>
    <d v="1899-12-30T10:11:41"/>
    <d v="1899-12-30T10:20:54"/>
    <x v="1"/>
  </r>
  <r>
    <n v="1094486764"/>
    <x v="19"/>
    <d v="1899-12-30T10:16:03"/>
    <d v="1899-12-30T10:30:12"/>
    <x v="2"/>
  </r>
  <r>
    <n v="2611045"/>
    <x v="19"/>
    <d v="1899-12-30T10:21:06"/>
    <d v="1899-12-30T10:31:45"/>
    <x v="0"/>
  </r>
  <r>
    <n v="6047761"/>
    <x v="19"/>
    <d v="1899-12-30T10:24:16"/>
    <d v="1899-12-30T10:35:21"/>
    <x v="0"/>
  </r>
  <r>
    <n v="4154521"/>
    <x v="19"/>
    <d v="1899-12-30T10:27:09"/>
    <d v="1899-12-30T10:42:04"/>
    <x v="0"/>
  </r>
  <r>
    <n v="8895257"/>
    <x v="19"/>
    <d v="1899-12-30T10:33:15"/>
    <d v="1899-12-30T10:44:05"/>
    <x v="0"/>
  </r>
  <r>
    <n v="2199311"/>
    <x v="19"/>
    <d v="1899-12-30T10:40:40"/>
    <d v="1899-12-30T10:41:56"/>
    <x v="0"/>
  </r>
  <r>
    <n v="17864361"/>
    <x v="19"/>
    <d v="1899-12-30T10:42:19"/>
    <d v="1899-12-30T10:51:39"/>
    <x v="1"/>
  </r>
  <r>
    <n v="6943996503"/>
    <x v="19"/>
    <d v="1899-12-30T10:48:53"/>
    <d v="1899-12-30T10:57:43"/>
    <x v="2"/>
  </r>
  <r>
    <n v="9547712"/>
    <x v="19"/>
    <d v="1899-12-30T10:55:52"/>
    <d v="1899-12-30T11:06:08"/>
    <x v="0"/>
  </r>
  <r>
    <n v="3925701"/>
    <x v="19"/>
    <d v="1899-12-30T10:58:54"/>
    <d v="1899-12-30T11:04:26"/>
    <x v="0"/>
  </r>
  <r>
    <n v="97317489"/>
    <x v="19"/>
    <d v="1899-12-30T11:06:17"/>
    <d v="1899-12-30T11:11:20"/>
    <x v="1"/>
  </r>
  <r>
    <n v="78009874"/>
    <x v="19"/>
    <d v="1899-12-30T11:08:10"/>
    <d v="1899-12-30T11:10:15"/>
    <x v="1"/>
  </r>
  <r>
    <n v="8590206"/>
    <x v="19"/>
    <d v="1899-12-30T11:13:24"/>
    <d v="1899-12-30T11:21:59"/>
    <x v="0"/>
  </r>
  <r>
    <n v="7273239"/>
    <x v="19"/>
    <d v="1899-12-30T11:18:24"/>
    <d v="1899-12-30T11:31:27"/>
    <x v="0"/>
  </r>
  <r>
    <n v="9975967"/>
    <x v="19"/>
    <d v="1899-12-30T11:23:21"/>
    <d v="1899-12-30T11:24:54"/>
    <x v="0"/>
  </r>
  <r>
    <n v="2134315"/>
    <x v="19"/>
    <d v="1899-12-30T11:27:22"/>
    <d v="1899-12-30T11:31:15"/>
    <x v="0"/>
  </r>
  <r>
    <n v="6919928"/>
    <x v="19"/>
    <d v="1899-12-30T11:28:46"/>
    <d v="1899-12-30T11:42:18"/>
    <x v="0"/>
  </r>
  <r>
    <n v="45081794"/>
    <x v="19"/>
    <d v="1899-12-30T11:30:10"/>
    <d v="1899-12-30T11:33:54"/>
    <x v="1"/>
  </r>
  <r>
    <n v="1661633"/>
    <x v="19"/>
    <d v="1899-12-30T11:31:49"/>
    <d v="1899-12-30T11:37:17"/>
    <x v="0"/>
  </r>
  <r>
    <n v="1639829"/>
    <x v="19"/>
    <d v="1899-12-30T11:33:28"/>
    <d v="1899-12-30T11:42:45"/>
    <x v="0"/>
  </r>
  <r>
    <n v="8585321"/>
    <x v="19"/>
    <d v="1899-12-30T11:36:24"/>
    <d v="1899-12-30T11:45:33"/>
    <x v="0"/>
  </r>
  <r>
    <n v="1661643168"/>
    <x v="19"/>
    <d v="1899-12-30T11:39:59"/>
    <d v="1899-12-30T11:43:27"/>
    <x v="2"/>
  </r>
  <r>
    <n v="5136126"/>
    <x v="19"/>
    <d v="1899-12-30T11:46:18"/>
    <d v="1899-12-30T11:55:28"/>
    <x v="0"/>
  </r>
  <r>
    <n v="9747700"/>
    <x v="19"/>
    <d v="1899-12-30T11:50:00"/>
    <d v="1899-12-30T12:06:16"/>
    <x v="0"/>
  </r>
  <r>
    <n v="8387594"/>
    <x v="19"/>
    <d v="1899-12-30T11:51:23"/>
    <d v="1899-12-30T11:55:26"/>
    <x v="0"/>
  </r>
  <r>
    <n v="65166542"/>
    <x v="19"/>
    <d v="1899-12-30T11:53:35"/>
    <d v="1899-12-30T11:55:13"/>
    <x v="1"/>
  </r>
  <r>
    <n v="77607017"/>
    <x v="19"/>
    <d v="1899-12-30T11:57:58"/>
    <d v="1899-12-30T12:12:50"/>
    <x v="1"/>
  </r>
  <r>
    <n v="9028434625"/>
    <x v="19"/>
    <d v="1899-12-30T12:03:00"/>
    <d v="1899-12-30T12:15:51"/>
    <x v="2"/>
  </r>
  <r>
    <n v="7503173"/>
    <x v="19"/>
    <d v="1899-12-30T12:05:37"/>
    <d v="1899-12-30T12:08:55"/>
    <x v="0"/>
  </r>
  <r>
    <n v="9039872"/>
    <x v="19"/>
    <d v="1899-12-30T12:11:53"/>
    <d v="1899-12-30T12:24:16"/>
    <x v="0"/>
  </r>
  <r>
    <n v="45940361"/>
    <x v="19"/>
    <d v="1899-12-30T12:14:09"/>
    <d v="1899-12-30T12:22:08"/>
    <x v="1"/>
  </r>
  <r>
    <n v="6242177"/>
    <x v="19"/>
    <d v="1899-12-30T12:19:59"/>
    <d v="1899-12-30T12:30:11"/>
    <x v="0"/>
  </r>
  <r>
    <n v="60454232"/>
    <x v="19"/>
    <d v="1899-12-30T12:21:31"/>
    <d v="1899-12-30T12:35:43"/>
    <x v="1"/>
  </r>
  <r>
    <n v="4060894"/>
    <x v="19"/>
    <d v="1899-12-30T12:24:55"/>
    <d v="1899-12-30T12:26:37"/>
    <x v="0"/>
  </r>
  <r>
    <n v="8223406"/>
    <x v="19"/>
    <d v="1899-12-30T12:27:29"/>
    <d v="1899-12-30T12:27:47"/>
    <x v="0"/>
  </r>
  <r>
    <n v="43109897"/>
    <x v="19"/>
    <d v="1899-12-30T12:35:32"/>
    <d v="1899-12-30T12:45:46"/>
    <x v="1"/>
  </r>
  <r>
    <n v="95805020"/>
    <x v="19"/>
    <d v="1899-12-30T12:37:29"/>
    <d v="1899-12-30T12:47:35"/>
    <x v="1"/>
  </r>
  <r>
    <n v="2849439"/>
    <x v="19"/>
    <d v="1899-12-30T12:40:31"/>
    <d v="1899-12-30T12:43:46"/>
    <x v="0"/>
  </r>
  <r>
    <n v="9589060"/>
    <x v="19"/>
    <d v="1899-12-30T12:47:40"/>
    <d v="1899-12-30T12:55:45"/>
    <x v="0"/>
  </r>
  <r>
    <n v="2603125"/>
    <x v="19"/>
    <d v="1899-12-30T12:51:00"/>
    <d v="1899-12-30T12:52:48"/>
    <x v="0"/>
  </r>
  <r>
    <n v="8770898"/>
    <x v="19"/>
    <d v="1899-12-30T12:54:20"/>
    <d v="1899-12-30T13:06:39"/>
    <x v="0"/>
  </r>
  <r>
    <n v="3224960"/>
    <x v="19"/>
    <d v="1899-12-30T13:00:47"/>
    <d v="1899-12-30T13:11:15"/>
    <x v="0"/>
  </r>
  <r>
    <n v="4150421"/>
    <x v="19"/>
    <d v="1899-12-30T13:06:14"/>
    <d v="1899-12-30T13:08:32"/>
    <x v="0"/>
  </r>
  <r>
    <n v="44302763"/>
    <x v="19"/>
    <d v="1899-12-30T13:10:38"/>
    <d v="1899-12-30T13:16:57"/>
    <x v="1"/>
  </r>
  <r>
    <n v="1922212"/>
    <x v="19"/>
    <d v="1899-12-30T13:16:49"/>
    <d v="1899-12-30T13:31:17"/>
    <x v="0"/>
  </r>
  <r>
    <n v="9603024"/>
    <x v="19"/>
    <d v="1899-12-30T13:23:37"/>
    <d v="1899-12-30T13:25:18"/>
    <x v="0"/>
  </r>
  <r>
    <n v="1640513"/>
    <x v="19"/>
    <d v="1899-12-30T13:28:44"/>
    <d v="1899-12-30T13:39:01"/>
    <x v="0"/>
  </r>
  <r>
    <n v="16592072"/>
    <x v="19"/>
    <d v="1899-12-30T13:36:06"/>
    <d v="1899-12-30T13:51:15"/>
    <x v="1"/>
  </r>
  <r>
    <n v="4895290"/>
    <x v="19"/>
    <d v="1899-12-30T13:38:14"/>
    <d v="1899-12-30T13:51:24"/>
    <x v="0"/>
  </r>
  <r>
    <n v="5277660"/>
    <x v="19"/>
    <d v="1899-12-30T13:41:32"/>
    <d v="1899-12-30T13:55:55"/>
    <x v="0"/>
  </r>
  <r>
    <n v="8715278"/>
    <x v="19"/>
    <d v="1899-12-30T13:42:55"/>
    <d v="1899-12-30T13:50:03"/>
    <x v="0"/>
  </r>
  <r>
    <n v="1462418"/>
    <x v="19"/>
    <d v="1899-12-30T13:43:29"/>
    <d v="1899-12-30T13:46:16"/>
    <x v="0"/>
  </r>
  <r>
    <n v="8077806"/>
    <x v="19"/>
    <d v="1899-12-30T13:49:52"/>
    <d v="1899-12-30T14:04:15"/>
    <x v="0"/>
  </r>
  <r>
    <n v="5759409"/>
    <x v="19"/>
    <d v="1899-12-30T13:52:50"/>
    <d v="1899-12-30T14:04:29"/>
    <x v="0"/>
  </r>
  <r>
    <n v="6257971"/>
    <x v="19"/>
    <d v="1899-12-30T13:59:58"/>
    <d v="1899-12-30T14:02:58"/>
    <x v="0"/>
  </r>
  <r>
    <n v="91129571"/>
    <x v="19"/>
    <d v="1899-12-30T14:00:17"/>
    <d v="1899-12-30T14:08:53"/>
    <x v="1"/>
  </r>
  <r>
    <n v="6884037"/>
    <x v="19"/>
    <d v="1899-12-30T14:08:03"/>
    <d v="1899-12-30T14:15:06"/>
    <x v="0"/>
  </r>
  <r>
    <n v="6657074"/>
    <x v="19"/>
    <d v="1899-12-30T14:10:07"/>
    <d v="1899-12-30T14:22:59"/>
    <x v="0"/>
  </r>
  <r>
    <n v="2211277198"/>
    <x v="19"/>
    <d v="1899-12-30T14:15:56"/>
    <d v="1899-12-30T14:24:42"/>
    <x v="2"/>
  </r>
  <r>
    <n v="26766818"/>
    <x v="19"/>
    <d v="1899-12-30T14:20:57"/>
    <d v="1899-12-30T14:32:18"/>
    <x v="1"/>
  </r>
  <r>
    <n v="4473835"/>
    <x v="19"/>
    <d v="1899-12-30T14:28:39"/>
    <d v="1899-12-30T14:33:03"/>
    <x v="0"/>
  </r>
  <r>
    <n v="9941776"/>
    <x v="19"/>
    <d v="1899-12-30T14:34:44"/>
    <d v="1899-12-30T14:38:39"/>
    <x v="0"/>
  </r>
  <r>
    <n v="9045402"/>
    <x v="19"/>
    <d v="1899-12-30T14:43:03"/>
    <d v="1899-12-30T14:55:01"/>
    <x v="0"/>
  </r>
  <r>
    <n v="7662302259"/>
    <x v="19"/>
    <d v="1899-12-30T14:46:37"/>
    <d v="1899-12-30T14:58:59"/>
    <x v="2"/>
  </r>
  <r>
    <n v="2756059784"/>
    <x v="19"/>
    <d v="1899-12-30T14:52:16"/>
    <d v="1899-12-30T14:58:33"/>
    <x v="2"/>
  </r>
  <r>
    <n v="8667012"/>
    <x v="19"/>
    <d v="1899-12-30T14:55:45"/>
    <d v="1899-12-30T14:59:09"/>
    <x v="0"/>
  </r>
  <r>
    <n v="34964547"/>
    <x v="19"/>
    <d v="1899-12-30T15:00:02"/>
    <d v="1899-12-30T15:15:28"/>
    <x v="1"/>
  </r>
  <r>
    <n v="9357185"/>
    <x v="20"/>
    <d v="1899-12-30T08:01:15"/>
    <d v="1899-12-30T08:11:54"/>
    <x v="0"/>
  </r>
  <r>
    <n v="12471534"/>
    <x v="20"/>
    <d v="1899-12-30T08:08:35"/>
    <d v="1899-12-30T08:14:38"/>
    <x v="1"/>
  </r>
  <r>
    <n v="1003402"/>
    <x v="20"/>
    <d v="1899-12-30T08:15:03"/>
    <d v="1899-12-30T08:19:21"/>
    <x v="0"/>
  </r>
  <r>
    <n v="4509550"/>
    <x v="20"/>
    <d v="1899-12-30T08:18:23"/>
    <d v="1899-12-30T08:25:42"/>
    <x v="0"/>
  </r>
  <r>
    <n v="5356824"/>
    <x v="20"/>
    <d v="1899-12-30T08:26:25"/>
    <d v="1899-12-30T08:31:45"/>
    <x v="0"/>
  </r>
  <r>
    <n v="4293872"/>
    <x v="20"/>
    <d v="1899-12-30T08:28:48"/>
    <d v="1899-12-30T08:36:10"/>
    <x v="0"/>
  </r>
  <r>
    <n v="5086182"/>
    <x v="20"/>
    <d v="1899-12-30T08:35:26"/>
    <d v="1899-12-30T08:46:38"/>
    <x v="0"/>
  </r>
  <r>
    <n v="6175467"/>
    <x v="20"/>
    <d v="1899-12-30T08:38:04"/>
    <d v="1899-12-30T08:51:07"/>
    <x v="0"/>
  </r>
  <r>
    <n v="2107985"/>
    <x v="20"/>
    <d v="1899-12-30T08:44:05"/>
    <d v="1899-12-30T08:58:11"/>
    <x v="0"/>
  </r>
  <r>
    <n v="9388066"/>
    <x v="20"/>
    <d v="1899-12-30T08:46:21"/>
    <d v="1899-12-30T08:52:22"/>
    <x v="0"/>
  </r>
  <r>
    <n v="4614100"/>
    <x v="20"/>
    <d v="1899-12-30T08:49:35"/>
    <d v="1899-12-30T09:01:13"/>
    <x v="0"/>
  </r>
  <r>
    <n v="8279741"/>
    <x v="20"/>
    <d v="1899-12-30T08:55:15"/>
    <d v="1899-12-30T09:11:36"/>
    <x v="0"/>
  </r>
  <r>
    <n v="9564752674"/>
    <x v="20"/>
    <d v="1899-12-30T08:56:15"/>
    <d v="1899-12-30T09:02:36"/>
    <x v="2"/>
  </r>
  <r>
    <n v="1451455"/>
    <x v="20"/>
    <d v="1899-12-30T09:03:05"/>
    <d v="1899-12-30T09:08:55"/>
    <x v="0"/>
  </r>
  <r>
    <n v="8156713"/>
    <x v="20"/>
    <d v="1899-12-30T09:09:05"/>
    <d v="1899-12-30T09:11:14"/>
    <x v="0"/>
  </r>
  <r>
    <n v="24024164"/>
    <x v="20"/>
    <d v="1899-12-30T09:09:09"/>
    <d v="1899-12-30T09:10:14"/>
    <x v="1"/>
  </r>
  <r>
    <n v="75122204"/>
    <x v="20"/>
    <d v="1899-12-30T09:16:26"/>
    <d v="1899-12-30T09:29:31"/>
    <x v="1"/>
  </r>
  <r>
    <n v="33166727"/>
    <x v="20"/>
    <d v="1899-12-30T09:20:33"/>
    <d v="1899-12-30T09:31:59"/>
    <x v="1"/>
  </r>
  <r>
    <n v="4293872"/>
    <x v="20"/>
    <d v="1899-12-30T09:21:56"/>
    <d v="1899-12-30T09:32:23"/>
    <x v="0"/>
  </r>
  <r>
    <n v="3017523"/>
    <x v="20"/>
    <d v="1899-12-30T09:26:32"/>
    <d v="1899-12-30T09:38:37"/>
    <x v="0"/>
  </r>
  <r>
    <n v="5087484"/>
    <x v="20"/>
    <d v="1899-12-30T09:32:38"/>
    <d v="1899-12-30T09:35:23"/>
    <x v="0"/>
  </r>
  <r>
    <n v="47615054"/>
    <x v="20"/>
    <d v="1899-12-30T09:34:15"/>
    <d v="1899-12-30T09:36:36"/>
    <x v="1"/>
  </r>
  <r>
    <n v="7775602353"/>
    <x v="20"/>
    <d v="1899-12-30T09:40:31"/>
    <d v="1899-12-30T09:47:08"/>
    <x v="2"/>
  </r>
  <r>
    <n v="9533304954"/>
    <x v="20"/>
    <d v="1899-12-30T09:40:44"/>
    <d v="1899-12-30T09:56:14"/>
    <x v="2"/>
  </r>
  <r>
    <n v="5147651"/>
    <x v="20"/>
    <d v="1899-12-30T09:43:10"/>
    <d v="1899-12-30T09:52:49"/>
    <x v="0"/>
  </r>
  <r>
    <n v="7564861"/>
    <x v="20"/>
    <d v="1899-12-30T09:46:27"/>
    <d v="1899-12-30T10:02:12"/>
    <x v="0"/>
  </r>
  <r>
    <n v="8163790"/>
    <x v="20"/>
    <d v="1899-12-30T09:47:20"/>
    <d v="1899-12-30T09:48:11"/>
    <x v="0"/>
  </r>
  <r>
    <n v="37930610"/>
    <x v="20"/>
    <d v="1899-12-30T09:55:13"/>
    <d v="1899-12-30T10:10:27"/>
    <x v="1"/>
  </r>
  <r>
    <n v="7518300"/>
    <x v="20"/>
    <d v="1899-12-30T09:55:16"/>
    <d v="1899-12-30T10:01:06"/>
    <x v="0"/>
  </r>
  <r>
    <n v="9233918039"/>
    <x v="20"/>
    <d v="1899-12-30T09:57:56"/>
    <d v="1899-12-30T10:09:27"/>
    <x v="2"/>
  </r>
  <r>
    <n v="5744555"/>
    <x v="20"/>
    <d v="1899-12-30T10:02:31"/>
    <d v="1899-12-30T10:14:33"/>
    <x v="0"/>
  </r>
  <r>
    <n v="17005785"/>
    <x v="20"/>
    <d v="1899-12-30T10:02:59"/>
    <d v="1899-12-30T10:12:02"/>
    <x v="1"/>
  </r>
  <r>
    <n v="35281950"/>
    <x v="20"/>
    <d v="1899-12-30T10:04:07"/>
    <d v="1899-12-30T10:06:19"/>
    <x v="1"/>
  </r>
  <r>
    <n v="54840810"/>
    <x v="20"/>
    <d v="1899-12-30T10:06:24"/>
    <d v="1899-12-30T10:11:10"/>
    <x v="1"/>
  </r>
  <r>
    <n v="3236046"/>
    <x v="20"/>
    <d v="1899-12-30T10:08:22"/>
    <d v="1899-12-30T10:14:43"/>
    <x v="0"/>
  </r>
  <r>
    <n v="20149106"/>
    <x v="20"/>
    <d v="1899-12-30T10:13:15"/>
    <d v="1899-12-30T10:15:03"/>
    <x v="1"/>
  </r>
  <r>
    <n v="6124638"/>
    <x v="20"/>
    <d v="1899-12-30T10:21:32"/>
    <d v="1899-12-30T10:35:49"/>
    <x v="0"/>
  </r>
  <r>
    <n v="1090396060"/>
    <x v="20"/>
    <d v="1899-12-30T10:28:45"/>
    <d v="1899-12-30T10:33:30"/>
    <x v="2"/>
  </r>
  <r>
    <n v="9355422"/>
    <x v="20"/>
    <d v="1899-12-30T10:29:05"/>
    <d v="1899-12-30T10:39:16"/>
    <x v="0"/>
  </r>
  <r>
    <n v="9950462"/>
    <x v="20"/>
    <d v="1899-12-30T10:37:06"/>
    <d v="1899-12-30T10:53:02"/>
    <x v="0"/>
  </r>
  <r>
    <n v="2474506"/>
    <x v="20"/>
    <d v="1899-12-30T10:45:09"/>
    <d v="1899-12-30T11:00:51"/>
    <x v="0"/>
  </r>
  <r>
    <n v="2462682"/>
    <x v="20"/>
    <d v="1899-12-30T10:51:30"/>
    <d v="1899-12-30T10:51:58"/>
    <x v="0"/>
  </r>
  <r>
    <n v="8159788"/>
    <x v="20"/>
    <d v="1899-12-30T10:53:45"/>
    <d v="1899-12-30T11:08:03"/>
    <x v="0"/>
  </r>
  <r>
    <n v="8802222"/>
    <x v="20"/>
    <d v="1899-12-30T10:58:24"/>
    <d v="1899-12-30T11:01:07"/>
    <x v="0"/>
  </r>
  <r>
    <n v="6384230"/>
    <x v="20"/>
    <d v="1899-12-30T11:00:11"/>
    <d v="1899-12-30T11:15:22"/>
    <x v="0"/>
  </r>
  <r>
    <n v="48676568"/>
    <x v="20"/>
    <d v="1899-12-30T11:01:37"/>
    <d v="1899-12-30T11:09:58"/>
    <x v="1"/>
  </r>
  <r>
    <n v="3691457"/>
    <x v="20"/>
    <d v="1899-12-30T11:04:07"/>
    <d v="1899-12-30T11:20:27"/>
    <x v="0"/>
  </r>
  <r>
    <n v="3263854"/>
    <x v="20"/>
    <d v="1899-12-30T11:06:53"/>
    <d v="1899-12-30T11:08:05"/>
    <x v="0"/>
  </r>
  <r>
    <n v="8489588"/>
    <x v="20"/>
    <d v="1899-12-30T11:13:58"/>
    <d v="1899-12-30T11:22:54"/>
    <x v="0"/>
  </r>
  <r>
    <n v="57211290"/>
    <x v="20"/>
    <d v="1899-12-30T11:16:37"/>
    <d v="1899-12-30T11:26:22"/>
    <x v="1"/>
  </r>
  <r>
    <n v="67748426"/>
    <x v="20"/>
    <d v="1899-12-30T11:19:05"/>
    <d v="1899-12-30T11:23:35"/>
    <x v="1"/>
  </r>
  <r>
    <n v="7225111"/>
    <x v="20"/>
    <d v="1899-12-30T11:21:20"/>
    <d v="1899-12-30T11:26:04"/>
    <x v="0"/>
  </r>
  <r>
    <n v="5418543"/>
    <x v="20"/>
    <d v="1899-12-30T11:21:21"/>
    <d v="1899-12-30T11:26:42"/>
    <x v="0"/>
  </r>
  <r>
    <n v="6439414"/>
    <x v="20"/>
    <d v="1899-12-30T11:21:50"/>
    <d v="1899-12-30T11:29:30"/>
    <x v="0"/>
  </r>
  <r>
    <n v="3478173"/>
    <x v="20"/>
    <d v="1899-12-30T11:21:57"/>
    <d v="1899-12-30T11:24:56"/>
    <x v="0"/>
  </r>
  <r>
    <n v="3691457"/>
    <x v="20"/>
    <d v="1899-12-30T11:22:05"/>
    <d v="1899-12-30T11:31:30"/>
    <x v="0"/>
  </r>
  <r>
    <n v="6717763"/>
    <x v="20"/>
    <d v="1899-12-30T11:29:04"/>
    <d v="1899-12-30T11:38:39"/>
    <x v="0"/>
  </r>
  <r>
    <n v="61228399"/>
    <x v="20"/>
    <d v="1899-12-30T11:31:58"/>
    <d v="1899-12-30T11:43:08"/>
    <x v="1"/>
  </r>
  <r>
    <n v="9282166"/>
    <x v="20"/>
    <d v="1899-12-30T11:33:14"/>
    <d v="1899-12-30T11:46:31"/>
    <x v="0"/>
  </r>
  <r>
    <n v="6426246"/>
    <x v="20"/>
    <d v="1899-12-30T11:33:43"/>
    <d v="1899-12-30T11:41:02"/>
    <x v="0"/>
  </r>
  <r>
    <n v="8585321"/>
    <x v="20"/>
    <d v="1899-12-30T11:37:19"/>
    <d v="1899-12-30T11:43:47"/>
    <x v="0"/>
  </r>
  <r>
    <n v="9791237"/>
    <x v="20"/>
    <d v="1899-12-30T11:40:21"/>
    <d v="1899-12-30T11:45:58"/>
    <x v="0"/>
  </r>
  <r>
    <n v="1830251"/>
    <x v="20"/>
    <d v="1899-12-30T11:44:04"/>
    <d v="1899-12-30T11:56:56"/>
    <x v="0"/>
  </r>
  <r>
    <n v="42603700"/>
    <x v="20"/>
    <d v="1899-12-30T11:51:30"/>
    <d v="1899-12-30T12:07:31"/>
    <x v="1"/>
  </r>
  <r>
    <n v="3983714"/>
    <x v="20"/>
    <d v="1899-12-30T11:57:50"/>
    <d v="1899-12-30T12:13:20"/>
    <x v="0"/>
  </r>
  <r>
    <n v="4520226"/>
    <x v="20"/>
    <d v="1899-12-30T11:58:37"/>
    <d v="1899-12-30T12:15:15"/>
    <x v="0"/>
  </r>
  <r>
    <n v="6999348"/>
    <x v="20"/>
    <d v="1899-12-30T12:00:57"/>
    <d v="1899-12-30T12:12:56"/>
    <x v="0"/>
  </r>
  <r>
    <n v="3767866"/>
    <x v="20"/>
    <d v="1899-12-30T12:05:54"/>
    <d v="1899-12-30T12:13:59"/>
    <x v="0"/>
  </r>
  <r>
    <n v="49342013"/>
    <x v="20"/>
    <d v="1899-12-30T12:05:55"/>
    <d v="1899-12-30T12:07:46"/>
    <x v="1"/>
  </r>
  <r>
    <n v="6051341"/>
    <x v="20"/>
    <d v="1899-12-30T12:14:07"/>
    <d v="1899-12-30T12:16:11"/>
    <x v="0"/>
  </r>
  <r>
    <n v="4326245"/>
    <x v="20"/>
    <d v="1899-12-30T12:19:10"/>
    <d v="1899-12-30T12:21:28"/>
    <x v="0"/>
  </r>
  <r>
    <n v="5356378"/>
    <x v="20"/>
    <d v="1899-12-30T12:26:05"/>
    <d v="1899-12-30T12:28:18"/>
    <x v="0"/>
  </r>
  <r>
    <n v="1302842"/>
    <x v="20"/>
    <d v="1899-12-30T12:31:44"/>
    <d v="1899-12-30T12:45:32"/>
    <x v="0"/>
  </r>
  <r>
    <n v="2025194"/>
    <x v="20"/>
    <d v="1899-12-30T12:32:14"/>
    <d v="1899-12-30T12:39:36"/>
    <x v="0"/>
  </r>
  <r>
    <n v="6703754"/>
    <x v="20"/>
    <d v="1899-12-30T12:34:11"/>
    <d v="1899-12-30T12:35:01"/>
    <x v="0"/>
  </r>
  <r>
    <n v="86965710"/>
    <x v="20"/>
    <d v="1899-12-30T12:36:14"/>
    <d v="1899-12-30T12:40:41"/>
    <x v="1"/>
  </r>
  <r>
    <n v="9797571"/>
    <x v="20"/>
    <d v="1899-12-30T12:43:22"/>
    <d v="1899-12-30T12:49:22"/>
    <x v="0"/>
  </r>
  <r>
    <n v="34628061"/>
    <x v="20"/>
    <d v="1899-12-30T12:46:10"/>
    <d v="1899-12-30T12:48:55"/>
    <x v="1"/>
  </r>
  <r>
    <n v="6716140"/>
    <x v="20"/>
    <d v="1899-12-30T12:49:42"/>
    <d v="1899-12-30T12:58:52"/>
    <x v="0"/>
  </r>
  <r>
    <n v="9709339"/>
    <x v="20"/>
    <d v="1899-12-30T12:52:10"/>
    <d v="1899-12-30T13:03:21"/>
    <x v="0"/>
  </r>
  <r>
    <n v="1331802"/>
    <x v="20"/>
    <d v="1899-12-30T12:54:17"/>
    <d v="1899-12-30T12:59:14"/>
    <x v="0"/>
  </r>
  <r>
    <n v="9413315"/>
    <x v="20"/>
    <d v="1899-12-30T12:57:03"/>
    <d v="1899-12-30T13:10:08"/>
    <x v="0"/>
  </r>
  <r>
    <n v="9555643"/>
    <x v="20"/>
    <d v="1899-12-30T12:59:52"/>
    <d v="1899-12-30T13:00:55"/>
    <x v="0"/>
  </r>
  <r>
    <n v="4824250"/>
    <x v="20"/>
    <d v="1899-12-30T13:07:15"/>
    <d v="1899-12-30T13:18:21"/>
    <x v="0"/>
  </r>
  <r>
    <n v="3931914"/>
    <x v="20"/>
    <d v="1899-12-30T13:12:55"/>
    <d v="1899-12-30T13:18:30"/>
    <x v="0"/>
  </r>
  <r>
    <n v="79698655"/>
    <x v="20"/>
    <d v="1899-12-30T13:14:38"/>
    <d v="1899-12-30T13:23:10"/>
    <x v="1"/>
  </r>
  <r>
    <n v="5387521845"/>
    <x v="20"/>
    <d v="1899-12-30T13:22:20"/>
    <d v="1899-12-30T13:26:24"/>
    <x v="2"/>
  </r>
  <r>
    <n v="84589848"/>
    <x v="20"/>
    <d v="1899-12-30T13:28:07"/>
    <d v="1899-12-30T13:29:35"/>
    <x v="1"/>
  </r>
  <r>
    <n v="1927908"/>
    <x v="20"/>
    <d v="1899-12-30T13:32:55"/>
    <d v="1899-12-30T13:44:26"/>
    <x v="0"/>
  </r>
  <r>
    <n v="7975900"/>
    <x v="20"/>
    <d v="1899-12-30T13:34:47"/>
    <d v="1899-12-30T13:45:20"/>
    <x v="0"/>
  </r>
  <r>
    <n v="1731500345"/>
    <x v="20"/>
    <d v="1899-12-30T13:39:36"/>
    <d v="1899-12-30T13:53:04"/>
    <x v="2"/>
  </r>
  <r>
    <n v="5926011"/>
    <x v="20"/>
    <d v="1899-12-30T13:44:40"/>
    <d v="1899-12-30T13:57:39"/>
    <x v="0"/>
  </r>
  <r>
    <n v="6408952"/>
    <x v="20"/>
    <d v="1899-12-30T13:51:28"/>
    <d v="1899-12-30T14:08:06"/>
    <x v="0"/>
  </r>
  <r>
    <n v="53370610"/>
    <x v="20"/>
    <d v="1899-12-30T13:52:39"/>
    <d v="1899-12-30T13:55:07"/>
    <x v="1"/>
  </r>
  <r>
    <n v="8060169"/>
    <x v="20"/>
    <d v="1899-12-30T13:53:24"/>
    <d v="1899-12-30T13:59:38"/>
    <x v="0"/>
  </r>
  <r>
    <n v="9147613"/>
    <x v="20"/>
    <d v="1899-12-30T13:54:31"/>
    <d v="1899-12-30T13:56:30"/>
    <x v="0"/>
  </r>
  <r>
    <n v="4505950"/>
    <x v="20"/>
    <d v="1899-12-30T13:57:33"/>
    <d v="1899-12-30T14:05:36"/>
    <x v="0"/>
  </r>
  <r>
    <n v="3537655"/>
    <x v="20"/>
    <d v="1899-12-30T13:59:20"/>
    <d v="1899-12-30T14:00:12"/>
    <x v="0"/>
  </r>
  <r>
    <n v="1583683"/>
    <x v="20"/>
    <d v="1899-12-30T14:06:30"/>
    <d v="1899-12-30T14:08:45"/>
    <x v="0"/>
  </r>
  <r>
    <n v="96302157"/>
    <x v="20"/>
    <d v="1899-12-30T14:10:21"/>
    <d v="1899-12-30T14:19:43"/>
    <x v="1"/>
  </r>
  <r>
    <n v="1809111"/>
    <x v="20"/>
    <d v="1899-12-30T14:13:47"/>
    <d v="1899-12-30T14:28:39"/>
    <x v="0"/>
  </r>
  <r>
    <n v="8493652"/>
    <x v="20"/>
    <d v="1899-12-30T14:17:48"/>
    <d v="1899-12-30T14:29:22"/>
    <x v="0"/>
  </r>
  <r>
    <n v="1026326"/>
    <x v="20"/>
    <d v="1899-12-30T14:20:12"/>
    <d v="1899-12-30T14:24:40"/>
    <x v="0"/>
  </r>
  <r>
    <n v="1475165"/>
    <x v="20"/>
    <d v="1899-12-30T14:26:51"/>
    <d v="1899-12-30T14:36:20"/>
    <x v="0"/>
  </r>
  <r>
    <n v="6264844"/>
    <x v="20"/>
    <d v="1899-12-30T14:29:01"/>
    <d v="1899-12-30T14:43:40"/>
    <x v="0"/>
  </r>
  <r>
    <n v="9861652"/>
    <x v="20"/>
    <d v="1899-12-30T14:31:29"/>
    <d v="1899-12-30T14:41:35"/>
    <x v="0"/>
  </r>
  <r>
    <n v="5446203"/>
    <x v="20"/>
    <d v="1899-12-30T14:35:53"/>
    <d v="1899-12-30T14:39:06"/>
    <x v="0"/>
  </r>
  <r>
    <n v="7762020"/>
    <x v="20"/>
    <d v="1899-12-30T14:40:42"/>
    <d v="1899-12-30T14:44:39"/>
    <x v="0"/>
  </r>
  <r>
    <n v="4045129075"/>
    <x v="20"/>
    <d v="1899-12-30T14:43:08"/>
    <d v="1899-12-30T14:50:20"/>
    <x v="2"/>
  </r>
  <r>
    <n v="96736796"/>
    <x v="20"/>
    <d v="1899-12-30T14:45:57"/>
    <d v="1899-12-30T14:59:02"/>
    <x v="1"/>
  </r>
  <r>
    <n v="1035023"/>
    <x v="20"/>
    <d v="1899-12-30T14:50:14"/>
    <d v="1899-12-30T15:02:58"/>
    <x v="0"/>
  </r>
  <r>
    <n v="9941776"/>
    <x v="20"/>
    <d v="1899-12-30T14:57:07"/>
    <d v="1899-12-30T14:57:17"/>
    <x v="0"/>
  </r>
  <r>
    <n v="6401011"/>
    <x v="20"/>
    <d v="1899-12-30T15:02:47"/>
    <d v="1899-12-30T15:04:5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39EC8-46DA-4735-B736-C1B727C5C4E0}" name="Tabela przestawna1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5:I21" firstHeaderRow="1" firstDataRow="1" firstDataCol="1"/>
  <pivotFields count="8">
    <pivotField axis="axisRow" dataField="1" showAll="0" measureFilter="1" sortType="descending">
      <items count="1835">
        <item x="1048"/>
        <item x="1604"/>
        <item x="1757"/>
        <item x="1766"/>
        <item x="426"/>
        <item x="1567"/>
        <item x="339"/>
        <item x="621"/>
        <item x="695"/>
        <item x="1770"/>
        <item x="1010"/>
        <item x="1712"/>
        <item x="1440"/>
        <item x="956"/>
        <item x="1668"/>
        <item x="728"/>
        <item x="367"/>
        <item x="1034"/>
        <item x="1511"/>
        <item x="350"/>
        <item x="610"/>
        <item x="1646"/>
        <item x="1491"/>
        <item x="1765"/>
        <item x="1743"/>
        <item x="805"/>
        <item x="581"/>
        <item x="212"/>
        <item x="528"/>
        <item x="1462"/>
        <item x="153"/>
        <item x="1695"/>
        <item x="690"/>
        <item x="222"/>
        <item x="183"/>
        <item x="268"/>
        <item x="1539"/>
        <item x="542"/>
        <item x="1007"/>
        <item x="662"/>
        <item x="145"/>
        <item x="568"/>
        <item x="853"/>
        <item x="274"/>
        <item x="1584"/>
        <item x="492"/>
        <item x="1161"/>
        <item x="1814"/>
        <item x="371"/>
        <item x="1069"/>
        <item x="1111"/>
        <item x="299"/>
        <item x="36"/>
        <item x="990"/>
        <item x="177"/>
        <item x="976"/>
        <item x="231"/>
        <item x="1601"/>
        <item x="864"/>
        <item x="1119"/>
        <item x="1831"/>
        <item x="679"/>
        <item x="1336"/>
        <item x="1064"/>
        <item x="879"/>
        <item x="843"/>
        <item x="202"/>
        <item x="796"/>
        <item x="1583"/>
        <item x="1550"/>
        <item x="243"/>
        <item x="997"/>
        <item x="1106"/>
        <item x="1282"/>
        <item x="244"/>
        <item x="1744"/>
        <item x="184"/>
        <item x="16"/>
        <item x="977"/>
        <item x="472"/>
        <item x="139"/>
        <item x="613"/>
        <item x="391"/>
        <item x="102"/>
        <item x="910"/>
        <item x="149"/>
        <item x="1817"/>
        <item x="1706"/>
        <item x="162"/>
        <item x="385"/>
        <item x="1163"/>
        <item x="1084"/>
        <item x="1689"/>
        <item x="1777"/>
        <item x="343"/>
        <item x="1229"/>
        <item x="1360"/>
        <item x="478"/>
        <item x="82"/>
        <item x="181"/>
        <item x="666"/>
        <item x="1183"/>
        <item x="1404"/>
        <item x="1519"/>
        <item x="1298"/>
        <item x="486"/>
        <item x="1672"/>
        <item x="1468"/>
        <item x="839"/>
        <item x="1017"/>
        <item x="420"/>
        <item x="682"/>
        <item x="535"/>
        <item x="518"/>
        <item x="1016"/>
        <item x="848"/>
        <item x="777"/>
        <item x="1555"/>
        <item x="47"/>
        <item x="1832"/>
        <item x="1566"/>
        <item x="1188"/>
        <item x="1588"/>
        <item x="1095"/>
        <item x="23"/>
        <item x="195"/>
        <item x="1823"/>
        <item x="9"/>
        <item x="1720"/>
        <item x="360"/>
        <item x="1496"/>
        <item x="365"/>
        <item x="651"/>
        <item x="924"/>
        <item x="683"/>
        <item x="111"/>
        <item x="97"/>
        <item x="1162"/>
        <item x="500"/>
        <item x="1252"/>
        <item x="1619"/>
        <item x="1293"/>
        <item x="1456"/>
        <item x="1245"/>
        <item x="642"/>
        <item x="1342"/>
        <item x="766"/>
        <item x="1738"/>
        <item x="1277"/>
        <item x="1168"/>
        <item x="1027"/>
        <item x="1063"/>
        <item x="1636"/>
        <item x="90"/>
        <item x="355"/>
        <item x="647"/>
        <item x="120"/>
        <item x="493"/>
        <item x="1151"/>
        <item x="1382"/>
        <item x="1514"/>
        <item x="897"/>
        <item x="513"/>
        <item x="1616"/>
        <item x="1316"/>
        <item x="674"/>
        <item x="1609"/>
        <item x="418"/>
        <item x="1805"/>
        <item x="110"/>
        <item x="684"/>
        <item x="1541"/>
        <item x="32"/>
        <item x="602"/>
        <item x="1271"/>
        <item x="561"/>
        <item x="966"/>
        <item x="59"/>
        <item x="794"/>
        <item x="34"/>
        <item x="873"/>
        <item x="62"/>
        <item x="48"/>
        <item x="1101"/>
        <item x="1190"/>
        <item x="1257"/>
        <item x="403"/>
        <item x="81"/>
        <item x="471"/>
        <item x="230"/>
        <item x="1813"/>
        <item x="38"/>
        <item x="1219"/>
        <item x="1032"/>
        <item x="1688"/>
        <item x="1412"/>
        <item x="1698"/>
        <item x="560"/>
        <item x="1582"/>
        <item x="275"/>
        <item x="1711"/>
        <item x="921"/>
        <item x="963"/>
        <item x="1000"/>
        <item x="656"/>
        <item x="1665"/>
        <item x="730"/>
        <item x="607"/>
        <item x="436"/>
        <item x="335"/>
        <item x="1596"/>
        <item x="1544"/>
        <item x="1761"/>
        <item x="847"/>
        <item x="1453"/>
        <item x="210"/>
        <item x="35"/>
        <item x="883"/>
        <item x="58"/>
        <item x="130"/>
        <item x="444"/>
        <item x="1328"/>
        <item x="425"/>
        <item x="1542"/>
        <item x="1355"/>
        <item x="1472"/>
        <item x="1657"/>
        <item x="1195"/>
        <item x="1679"/>
        <item x="1129"/>
        <item x="396"/>
        <item x="657"/>
        <item x="1493"/>
        <item x="187"/>
        <item x="553"/>
        <item x="357"/>
        <item x="1607"/>
        <item x="247"/>
        <item x="1246"/>
        <item x="1108"/>
        <item x="1046"/>
        <item x="98"/>
        <item x="689"/>
        <item x="1008"/>
        <item x="173"/>
        <item x="1513"/>
        <item x="366"/>
        <item x="1104"/>
        <item x="1213"/>
        <item x="1476"/>
        <item x="719"/>
        <item x="235"/>
        <item x="544"/>
        <item x="295"/>
        <item x="1085"/>
        <item x="1242"/>
        <item x="297"/>
        <item x="217"/>
        <item x="807"/>
        <item x="1710"/>
        <item x="1447"/>
        <item x="1080"/>
        <item x="1193"/>
        <item x="1345"/>
        <item x="1660"/>
        <item x="1367"/>
        <item x="566"/>
        <item x="739"/>
        <item x="573"/>
        <item x="1649"/>
        <item x="1629"/>
        <item x="618"/>
        <item x="344"/>
        <item x="1483"/>
        <item x="708"/>
        <item x="745"/>
        <item x="1790"/>
        <item x="1287"/>
        <item x="1717"/>
        <item x="1248"/>
        <item x="1387"/>
        <item x="1523"/>
        <item x="906"/>
        <item x="1525"/>
        <item x="1562"/>
        <item x="713"/>
        <item x="221"/>
        <item x="168"/>
        <item x="1180"/>
        <item x="1314"/>
        <item x="1170"/>
        <item x="1786"/>
        <item x="1592"/>
        <item x="453"/>
        <item x="448"/>
        <item x="1685"/>
        <item x="1130"/>
        <item x="1394"/>
        <item x="1364"/>
        <item x="482"/>
        <item x="125"/>
        <item x="756"/>
        <item x="629"/>
        <item x="4"/>
        <item x="952"/>
        <item x="423"/>
        <item x="587"/>
        <item x="585"/>
        <item x="778"/>
        <item x="727"/>
        <item x="1315"/>
        <item x="1819"/>
        <item x="1157"/>
        <item x="1268"/>
        <item x="611"/>
        <item x="382"/>
        <item x="150"/>
        <item x="1097"/>
        <item x="288"/>
        <item x="377"/>
        <item x="1125"/>
        <item x="1441"/>
        <item x="501"/>
        <item x="278"/>
        <item x="813"/>
        <item x="1527"/>
        <item x="151"/>
        <item x="545"/>
        <item x="459"/>
        <item x="387"/>
        <item x="331"/>
        <item x="631"/>
        <item x="132"/>
        <item x="1563"/>
        <item x="1403"/>
        <item x="754"/>
        <item x="653"/>
        <item x="606"/>
        <item x="1764"/>
        <item x="1051"/>
        <item x="10"/>
        <item x="660"/>
        <item x="765"/>
        <item x="242"/>
        <item x="167"/>
        <item x="1715"/>
        <item x="430"/>
        <item x="1071"/>
        <item x="1338"/>
        <item x="944"/>
        <item x="54"/>
        <item x="1081"/>
        <item x="7"/>
        <item x="1348"/>
        <item x="305"/>
        <item x="1727"/>
        <item x="286"/>
        <item x="1192"/>
        <item x="917"/>
        <item x="981"/>
        <item x="932"/>
        <item x="395"/>
        <item x="710"/>
        <item x="255"/>
        <item x="1795"/>
        <item x="1363"/>
        <item x="919"/>
        <item x="341"/>
        <item x="1121"/>
        <item x="1237"/>
        <item x="402"/>
        <item x="461"/>
        <item x="578"/>
        <item x="30"/>
        <item x="1036"/>
        <item x="746"/>
        <item x="1362"/>
        <item x="673"/>
        <item x="949"/>
        <item x="1570"/>
        <item x="842"/>
        <item x="458"/>
        <item x="1451"/>
        <item x="1062"/>
        <item x="930"/>
        <item x="27"/>
        <item x="563"/>
        <item x="134"/>
        <item x="608"/>
        <item x="1768"/>
        <item x="379"/>
        <item x="1572"/>
        <item x="1606"/>
        <item x="308"/>
        <item x="1452"/>
        <item x="812"/>
        <item x="13"/>
        <item x="1773"/>
        <item x="1746"/>
        <item x="1807"/>
        <item x="386"/>
        <item x="837"/>
        <item x="19"/>
        <item x="1762"/>
        <item x="959"/>
        <item x="362"/>
        <item x="262"/>
        <item x="1236"/>
        <item x="818"/>
        <item x="724"/>
        <item x="1642"/>
        <item x="905"/>
        <item x="1426"/>
        <item x="1349"/>
        <item x="369"/>
        <item x="743"/>
        <item x="1347"/>
        <item x="1178"/>
        <item x="1250"/>
        <item x="892"/>
        <item x="707"/>
        <item x="245"/>
        <item x="1605"/>
        <item x="123"/>
        <item x="1067"/>
        <item x="1041"/>
        <item x="615"/>
        <item x="703"/>
        <item x="1185"/>
        <item x="1492"/>
        <item x="1740"/>
        <item x="749"/>
        <item x="1372"/>
        <item x="1371"/>
        <item x="5"/>
        <item x="1031"/>
        <item x="1122"/>
        <item x="829"/>
        <item x="548"/>
        <item x="775"/>
        <item x="1324"/>
        <item x="431"/>
        <item x="319"/>
        <item x="1459"/>
        <item x="253"/>
        <item x="786"/>
        <item x="870"/>
        <item x="1092"/>
        <item x="845"/>
        <item x="1760"/>
        <item x="1415"/>
        <item x="787"/>
        <item x="413"/>
        <item x="877"/>
        <item x="1049"/>
        <item x="701"/>
        <item x="1409"/>
        <item x="11"/>
        <item x="1302"/>
        <item x="1417"/>
        <item x="1286"/>
        <item x="1308"/>
        <item x="635"/>
        <item x="1546"/>
        <item x="496"/>
        <item x="1608"/>
        <item x="1305"/>
        <item x="84"/>
        <item x="1411"/>
        <item x="1082"/>
        <item x="502"/>
        <item x="1420"/>
        <item x="229"/>
        <item x="1775"/>
        <item x="303"/>
        <item x="916"/>
        <item x="886"/>
        <item x="199"/>
        <item x="761"/>
        <item x="1530"/>
        <item x="495"/>
        <item x="284"/>
        <item x="364"/>
        <item x="133"/>
        <item x="1694"/>
        <item x="398"/>
        <item x="1494"/>
        <item x="1772"/>
        <item x="135"/>
        <item x="934"/>
        <item x="593"/>
        <item x="1253"/>
        <item x="885"/>
        <item x="1731"/>
        <item x="994"/>
        <item x="1637"/>
        <item x="498"/>
        <item x="404"/>
        <item x="672"/>
        <item x="757"/>
        <item x="68"/>
        <item x="612"/>
        <item x="353"/>
        <item x="808"/>
        <item x="1110"/>
        <item x="1238"/>
        <item x="840"/>
        <item x="1656"/>
        <item x="40"/>
        <item x="935"/>
        <item x="1013"/>
        <item x="555"/>
        <item x="250"/>
        <item x="1748"/>
        <item x="1581"/>
        <item x="1001"/>
        <item x="1401"/>
        <item x="265"/>
        <item x="521"/>
        <item x="1307"/>
        <item x="576"/>
        <item x="1158"/>
        <item x="1038"/>
        <item x="220"/>
        <item x="849"/>
        <item x="1004"/>
        <item x="1701"/>
        <item x="550"/>
        <item x="1383"/>
        <item x="1015"/>
        <item x="1779"/>
        <item x="1433"/>
        <item x="1741"/>
        <item x="193"/>
        <item x="536"/>
        <item x="896"/>
        <item x="1210"/>
        <item x="797"/>
        <item x="1421"/>
        <item x="1350"/>
        <item x="316"/>
        <item x="188"/>
        <item x="291"/>
        <item x="1321"/>
        <item x="185"/>
        <item x="1002"/>
        <item x="129"/>
        <item x="1520"/>
        <item x="1626"/>
        <item x="1828"/>
        <item x="781"/>
        <item x="702"/>
        <item x="659"/>
        <item x="1361"/>
        <item x="637"/>
        <item x="991"/>
        <item x="337"/>
        <item x="399"/>
        <item x="676"/>
        <item x="118"/>
        <item x="223"/>
        <item x="1806"/>
        <item x="1793"/>
        <item x="248"/>
        <item x="1340"/>
        <item x="271"/>
        <item x="1043"/>
        <item x="686"/>
        <item x="954"/>
        <item x="347"/>
        <item x="1569"/>
        <item x="1708"/>
        <item x="1686"/>
        <item x="380"/>
        <item x="479"/>
        <item x="1300"/>
        <item x="1322"/>
        <item x="1529"/>
        <item x="1809"/>
        <item x="256"/>
        <item x="1573"/>
        <item x="311"/>
        <item x="282"/>
        <item x="705"/>
        <item x="1648"/>
        <item x="1466"/>
        <item x="1074"/>
        <item x="986"/>
        <item x="1011"/>
        <item x="600"/>
        <item x="190"/>
        <item x="178"/>
        <item x="1729"/>
        <item x="438"/>
        <item x="911"/>
        <item x="214"/>
        <item x="1587"/>
        <item x="1722"/>
        <item x="1099"/>
        <item x="574"/>
        <item x="1557"/>
        <item x="1369"/>
        <item x="1696"/>
        <item x="753"/>
        <item x="1551"/>
        <item x="1341"/>
        <item x="1154"/>
        <item x="487"/>
        <item x="410"/>
        <item x="1610"/>
        <item x="450"/>
        <item x="1279"/>
        <item x="468"/>
        <item x="1053"/>
        <item x="1470"/>
        <item x="361"/>
        <item x="1422"/>
        <item x="1502"/>
        <item x="1299"/>
        <item x="83"/>
        <item x="1448"/>
        <item x="1105"/>
        <item x="28"/>
        <item x="669"/>
        <item x="1754"/>
        <item x="1003"/>
        <item x="1747"/>
        <item x="298"/>
        <item x="706"/>
        <item x="1778"/>
        <item x="1630"/>
        <item x="764"/>
        <item x="1669"/>
        <item x="1390"/>
        <item x="176"/>
        <item x="325"/>
        <item x="1076"/>
        <item x="332"/>
        <item x="617"/>
        <item x="772"/>
        <item x="722"/>
        <item x="1376"/>
        <item x="1791"/>
        <item x="1317"/>
        <item x="717"/>
        <item x="827"/>
        <item x="1088"/>
        <item x="950"/>
        <item x="1255"/>
        <item x="1670"/>
        <item x="489"/>
        <item x="1647"/>
        <item x="163"/>
        <item x="1464"/>
        <item x="821"/>
        <item x="416"/>
        <item x="758"/>
        <item x="88"/>
        <item x="1171"/>
        <item x="1821"/>
        <item x="1216"/>
        <item x="1204"/>
        <item x="480"/>
        <item x="1639"/>
        <item x="1030"/>
        <item x="678"/>
        <item x="56"/>
        <item x="290"/>
        <item x="470"/>
        <item x="1306"/>
        <item x="1418"/>
        <item x="1561"/>
        <item x="96"/>
        <item x="1224"/>
        <item x="1166"/>
        <item x="1742"/>
        <item x="1714"/>
        <item x="1283"/>
        <item x="731"/>
        <item x="1645"/>
        <item x="1553"/>
        <item x="1035"/>
        <item x="605"/>
        <item x="1239"/>
        <item x="1664"/>
        <item x="1490"/>
        <item x="1201"/>
        <item x="1675"/>
        <item x="1408"/>
        <item x="735"/>
        <item x="1339"/>
        <item x="1692"/>
        <item x="126"/>
        <item x="1591"/>
        <item x="1406"/>
        <item x="507"/>
        <item x="499"/>
        <item x="368"/>
        <item x="1419"/>
        <item x="798"/>
        <item x="1458"/>
        <item x="697"/>
        <item x="154"/>
        <item x="655"/>
        <item x="107"/>
        <item x="1005"/>
        <item x="1478"/>
        <item x="1724"/>
        <item x="289"/>
        <item x="770"/>
        <item x="833"/>
        <item x="933"/>
        <item x="1507"/>
        <item x="1467"/>
        <item x="999"/>
        <item x="1733"/>
        <item x="1148"/>
        <item x="1123"/>
        <item x="523"/>
        <item x="586"/>
        <item x="992"/>
        <item x="1745"/>
        <item x="652"/>
        <item x="869"/>
        <item x="455"/>
        <item x="1463"/>
        <item x="313"/>
        <item x="6"/>
        <item x="1258"/>
        <item x="1699"/>
        <item x="1705"/>
        <item x="445"/>
        <item x="1234"/>
        <item x="1576"/>
        <item x="29"/>
        <item x="1676"/>
        <item x="65"/>
        <item x="1540"/>
        <item x="1197"/>
        <item x="816"/>
        <item x="76"/>
        <item x="1825"/>
        <item x="1785"/>
        <item x="1124"/>
        <item x="273"/>
        <item x="1352"/>
        <item x="203"/>
        <item x="174"/>
        <item x="147"/>
        <item x="383"/>
        <item x="636"/>
        <item x="401"/>
        <item x="1311"/>
        <item x="334"/>
        <item x="1320"/>
        <item x="342"/>
        <item x="1709"/>
        <item x="136"/>
        <item x="101"/>
        <item x="238"/>
        <item x="292"/>
        <item x="1221"/>
        <item x="857"/>
        <item x="1235"/>
        <item x="490"/>
        <item x="14"/>
        <item x="903"/>
        <item x="1436"/>
        <item x="1756"/>
        <item x="785"/>
        <item x="509"/>
        <item x="960"/>
        <item x="918"/>
        <item x="1212"/>
        <item x="434"/>
        <item x="1083"/>
        <item x="51"/>
        <item x="687"/>
        <item x="681"/>
        <item x="164"/>
        <item x="1719"/>
        <item x="66"/>
        <item x="1182"/>
        <item x="191"/>
        <item x="510"/>
        <item x="376"/>
        <item x="363"/>
        <item x="1782"/>
        <item x="945"/>
        <item x="1632"/>
        <item x="1759"/>
        <item x="531"/>
        <item x="121"/>
        <item x="1037"/>
        <item x="1337"/>
        <item x="483"/>
        <item x="137"/>
        <item x="925"/>
        <item x="1735"/>
        <item x="381"/>
        <item x="328"/>
        <item x="1820"/>
        <item x="1357"/>
        <item x="476"/>
        <item x="922"/>
        <item x="699"/>
        <item x="844"/>
        <item x="1532"/>
        <item x="241"/>
        <item x="789"/>
        <item x="1377"/>
        <item x="1521"/>
        <item x="951"/>
        <item x="1498"/>
        <item x="700"/>
        <item x="348"/>
        <item x="1816"/>
        <item x="1486"/>
        <item x="197"/>
        <item x="1138"/>
        <item x="1400"/>
        <item x="664"/>
        <item x="755"/>
        <item x="1399"/>
        <item x="1622"/>
        <item x="414"/>
        <item x="171"/>
        <item x="1312"/>
        <item x="646"/>
        <item x="1482"/>
        <item x="861"/>
        <item x="323"/>
        <item x="965"/>
        <item x="1658"/>
        <item x="1058"/>
        <item x="1460"/>
        <item x="696"/>
        <item x="405"/>
        <item x="984"/>
        <item x="18"/>
        <item x="1174"/>
        <item x="71"/>
        <item x="512"/>
        <item x="771"/>
        <item x="1033"/>
        <item x="1274"/>
        <item x="409"/>
        <item x="1207"/>
        <item x="116"/>
        <item x="667"/>
        <item x="732"/>
        <item x="1830"/>
        <item x="1066"/>
        <item x="105"/>
        <item x="580"/>
        <item x="810"/>
        <item x="715"/>
        <item x="50"/>
        <item x="473"/>
        <item x="374"/>
        <item x="1405"/>
        <item x="1133"/>
        <item x="1102"/>
        <item x="354"/>
        <item x="378"/>
        <item x="1100"/>
        <item x="820"/>
        <item x="1019"/>
        <item x="1481"/>
        <item x="1142"/>
        <item x="1429"/>
        <item x="1538"/>
        <item x="226"/>
        <item x="1072"/>
        <item x="1098"/>
        <item x="1767"/>
        <item x="1559"/>
        <item x="1247"/>
        <item x="1769"/>
        <item x="962"/>
        <item x="1515"/>
        <item x="790"/>
        <item x="941"/>
        <item x="312"/>
        <item x="1713"/>
        <item x="1677"/>
        <item x="736"/>
        <item x="598"/>
        <item x="1150"/>
        <item x="1633"/>
        <item x="1391"/>
        <item x="1309"/>
        <item x="277"/>
        <item x="887"/>
        <item x="432"/>
        <item x="155"/>
        <item x="1662"/>
        <item x="22"/>
        <item x="856"/>
        <item x="711"/>
        <item x="740"/>
        <item x="799"/>
        <item x="616"/>
        <item x="1107"/>
        <item x="1140"/>
        <item x="644"/>
        <item x="1057"/>
        <item x="1261"/>
        <item x="961"/>
        <item x="456"/>
        <item x="1285"/>
        <item x="1114"/>
        <item x="803"/>
        <item x="1156"/>
        <item x="557"/>
        <item x="443"/>
        <item x="1700"/>
        <item x="665"/>
        <item x="179"/>
        <item x="1508"/>
        <item x="1389"/>
        <item x="1787"/>
        <item x="888"/>
        <item x="349"/>
        <item x="539"/>
        <item x="767"/>
        <item x="92"/>
        <item x="1023"/>
        <item x="89"/>
        <item x="971"/>
        <item x="931"/>
        <item x="1217"/>
        <item x="584"/>
        <item x="1244"/>
        <item x="723"/>
        <item x="225"/>
        <item x="232"/>
        <item x="630"/>
        <item x="901"/>
        <item x="236"/>
        <item x="1172"/>
        <item x="747"/>
        <item x="1346"/>
        <item x="867"/>
        <item x="1026"/>
        <item x="592"/>
        <item x="520"/>
        <item x="1624"/>
        <item x="751"/>
        <item x="208"/>
        <item x="24"/>
        <item x="1611"/>
        <item x="452"/>
        <item x="1227"/>
        <item x="1249"/>
        <item x="1425"/>
        <item x="729"/>
        <item x="211"/>
        <item x="866"/>
        <item x="74"/>
        <item x="1703"/>
        <item x="158"/>
        <item x="2"/>
        <item x="1568"/>
        <item x="1310"/>
        <item x="1499"/>
        <item x="52"/>
        <item x="1096"/>
        <item x="1233"/>
        <item x="1427"/>
        <item x="1739"/>
        <item x="1526"/>
        <item x="1439"/>
        <item x="106"/>
        <item x="91"/>
        <item x="1115"/>
        <item x="1598"/>
        <item x="601"/>
        <item x="640"/>
        <item x="296"/>
        <item x="424"/>
        <item x="915"/>
        <item x="466"/>
        <item x="742"/>
        <item x="846"/>
        <item x="143"/>
        <item x="449"/>
        <item x="1044"/>
        <item x="704"/>
        <item x="429"/>
        <item x="802"/>
        <item x="923"/>
        <item x="127"/>
        <item x="859"/>
        <item x="1146"/>
        <item x="141"/>
        <item x="1474"/>
        <item x="1808"/>
        <item x="233"/>
        <item x="506"/>
        <item x="1804"/>
        <item x="301"/>
        <item x="206"/>
        <item x="73"/>
        <item x="304"/>
        <item x="215"/>
        <item x="1487"/>
        <item x="1094"/>
        <item x="1332"/>
        <item x="569"/>
        <item x="854"/>
        <item x="358"/>
        <item x="1052"/>
        <item x="1191"/>
        <item x="1093"/>
        <item x="1147"/>
        <item x="1184"/>
        <item x="831"/>
        <item x="309"/>
        <item x="1117"/>
        <item x="144"/>
        <item x="1505"/>
        <item x="1484"/>
        <item x="1272"/>
        <item x="552"/>
        <item x="534"/>
        <item x="529"/>
        <item x="1424"/>
        <item x="604"/>
        <item x="898"/>
        <item x="1789"/>
        <item x="1291"/>
        <item x="1792"/>
        <item x="1215"/>
        <item x="302"/>
        <item x="1256"/>
        <item x="1547"/>
        <item x="1086"/>
        <item x="1783"/>
        <item x="477"/>
        <item x="619"/>
        <item x="1243"/>
        <item x="940"/>
        <item x="475"/>
        <item x="1089"/>
        <item x="400"/>
        <item x="974"/>
        <item x="1615"/>
        <item x="1535"/>
        <item x="26"/>
        <item x="1260"/>
        <item x="1354"/>
        <item x="1070"/>
        <item x="680"/>
        <item x="718"/>
        <item x="352"/>
        <item x="890"/>
        <item x="590"/>
        <item x="1455"/>
        <item x="1737"/>
        <item x="522"/>
        <item x="1716"/>
        <item x="152"/>
        <item x="1614"/>
        <item x="1549"/>
        <item x="1103"/>
        <item x="603"/>
        <item x="762"/>
        <item x="1290"/>
        <item x="75"/>
        <item x="691"/>
        <item x="279"/>
        <item x="895"/>
        <item x="1461"/>
        <item x="1678"/>
        <item x="1776"/>
        <item x="485"/>
        <item x="85"/>
        <item x="1650"/>
        <item x="972"/>
        <item x="1226"/>
        <item x="1181"/>
        <item x="537"/>
        <item x="1575"/>
        <item x="1407"/>
        <item x="1600"/>
        <item x="1799"/>
        <item x="987"/>
        <item x="49"/>
        <item x="1691"/>
        <item x="269"/>
        <item x="260"/>
        <item x="806"/>
        <item x="1012"/>
        <item x="1061"/>
        <item x="1536"/>
        <item x="809"/>
        <item x="1416"/>
        <item x="267"/>
        <item x="801"/>
        <item x="1397"/>
        <item x="626"/>
        <item x="146"/>
        <item x="317"/>
        <item x="336"/>
        <item x="884"/>
        <item x="1209"/>
        <item x="1313"/>
        <item x="465"/>
        <item x="1435"/>
        <item x="1818"/>
        <item x="838"/>
        <item x="67"/>
        <item x="1029"/>
        <item x="1134"/>
        <item x="1590"/>
        <item x="276"/>
        <item x="527"/>
        <item x="1431"/>
        <item x="1627"/>
        <item x="287"/>
        <item x="322"/>
        <item x="791"/>
        <item x="1385"/>
        <item x="1297"/>
        <item x="575"/>
        <item x="776"/>
        <item x="259"/>
        <item x="8"/>
        <item x="559"/>
        <item x="900"/>
        <item x="589"/>
        <item x="868"/>
        <item x="100"/>
        <item x="1736"/>
        <item x="920"/>
        <item x="565"/>
        <item x="878"/>
        <item x="928"/>
        <item x="1771"/>
        <item x="760"/>
        <item x="1200"/>
        <item x="1683"/>
        <item x="939"/>
        <item x="1438"/>
        <item x="264"/>
        <item x="1687"/>
        <item x="1269"/>
        <item x="1528"/>
        <item x="234"/>
        <item x="373"/>
        <item x="1353"/>
        <item x="1326"/>
        <item x="1164"/>
        <item x="1143"/>
        <item x="1652"/>
        <item x="1073"/>
        <item x="1512"/>
        <item x="1667"/>
        <item x="982"/>
        <item x="780"/>
        <item x="855"/>
        <item x="103"/>
        <item x="811"/>
        <item x="406"/>
        <item x="165"/>
        <item x="356"/>
        <item x="823"/>
        <item x="1358"/>
        <item x="979"/>
        <item x="1556"/>
        <item x="927"/>
        <item x="484"/>
        <item x="1829"/>
        <item x="1457"/>
        <item x="1788"/>
        <item x="412"/>
        <item x="782"/>
        <item x="1222"/>
        <item x="1663"/>
        <item x="957"/>
        <item x="860"/>
        <item x="1751"/>
        <item x="1801"/>
        <item x="1437"/>
        <item x="526"/>
        <item x="570"/>
        <item x="1659"/>
        <item x="224"/>
        <item x="1152"/>
        <item x="1384"/>
        <item x="865"/>
        <item x="752"/>
        <item x="826"/>
        <item x="1186"/>
        <item x="86"/>
        <item x="671"/>
        <item x="597"/>
        <item x="1021"/>
        <item x="1240"/>
        <item x="1518"/>
        <item x="1644"/>
        <item x="588"/>
        <item x="1379"/>
        <item x="1370"/>
        <item x="138"/>
        <item x="390"/>
        <item x="947"/>
        <item x="447"/>
        <item x="577"/>
        <item x="437"/>
        <item x="858"/>
        <item x="1218"/>
        <item x="1707"/>
        <item x="156"/>
        <item x="643"/>
        <item x="442"/>
        <item x="663"/>
        <item x="591"/>
        <item x="1763"/>
        <item x="462"/>
        <item x="1752"/>
        <item x="1509"/>
        <item x="246"/>
        <item x="975"/>
        <item x="1294"/>
        <item x="320"/>
        <item x="654"/>
        <item x="1079"/>
        <item x="330"/>
        <item x="582"/>
        <item x="1167"/>
        <item x="1205"/>
        <item x="912"/>
        <item x="725"/>
        <item x="467"/>
        <item x="263"/>
        <item x="280"/>
        <item x="734"/>
        <item x="1126"/>
        <item x="1485"/>
        <item x="170"/>
        <item x="460"/>
        <item x="1223"/>
        <item x="1577"/>
        <item x="454"/>
        <item x="1552"/>
        <item x="639"/>
        <item x="648"/>
        <item x="1386"/>
        <item x="547"/>
        <item x="1189"/>
        <item x="1077"/>
        <item x="457"/>
        <item x="1732"/>
        <item x="709"/>
        <item x="351"/>
        <item x="1497"/>
        <item x="516"/>
        <item x="1585"/>
        <item x="505"/>
        <item x="973"/>
        <item x="1132"/>
        <item x="254"/>
        <item x="525"/>
        <item x="1423"/>
        <item x="207"/>
        <item x="1811"/>
        <item x="1301"/>
        <item x="1643"/>
        <item x="37"/>
        <item x="1055"/>
        <item x="1653"/>
        <item x="1344"/>
        <item x="488"/>
        <item x="124"/>
        <item x="327"/>
        <item x="310"/>
        <item x="1655"/>
        <item x="1050"/>
        <item x="1634"/>
        <item x="384"/>
        <item x="1135"/>
        <item x="99"/>
        <item x="314"/>
        <item x="1266"/>
        <item x="1684"/>
        <item x="41"/>
        <item x="427"/>
        <item x="463"/>
        <item x="113"/>
        <item x="1755"/>
        <item x="1136"/>
        <item x="1522"/>
        <item x="712"/>
        <item x="1199"/>
        <item x="850"/>
        <item x="556"/>
        <item x="80"/>
        <item x="1"/>
        <item x="998"/>
        <item x="1680"/>
        <item x="186"/>
        <item x="1024"/>
        <item x="1797"/>
        <item x="1750"/>
        <item x="1450"/>
        <item x="562"/>
        <item x="875"/>
        <item x="1267"/>
        <item x="1454"/>
        <item x="714"/>
        <item x="830"/>
        <item x="257"/>
        <item x="408"/>
        <item x="1054"/>
        <item x="1025"/>
        <item x="914"/>
        <item x="1625"/>
        <item x="1275"/>
        <item x="1278"/>
        <item x="1543"/>
        <item x="645"/>
        <item x="388"/>
        <item x="1504"/>
        <item x="172"/>
        <item x="1580"/>
        <item x="1288"/>
        <item x="1214"/>
        <item x="117"/>
        <item x="938"/>
        <item x="194"/>
        <item x="1319"/>
        <item x="251"/>
        <item x="1800"/>
        <item x="1545"/>
        <item x="1153"/>
        <item x="1281"/>
        <item x="1359"/>
        <item x="1329"/>
        <item x="321"/>
        <item x="784"/>
        <item x="63"/>
        <item x="595"/>
        <item x="1395"/>
        <item x="491"/>
        <item x="3"/>
        <item x="109"/>
        <item x="93"/>
        <item x="893"/>
        <item x="763"/>
        <item x="451"/>
        <item x="1039"/>
        <item x="624"/>
        <item x="822"/>
        <item x="937"/>
        <item x="192"/>
        <item x="119"/>
        <item x="77"/>
        <item x="1554"/>
        <item x="1726"/>
        <item x="481"/>
        <item x="39"/>
        <item x="497"/>
        <item x="738"/>
        <item x="294"/>
        <item x="419"/>
        <item x="270"/>
        <item x="675"/>
        <item x="372"/>
        <item x="1469"/>
        <item x="1175"/>
        <item x="25"/>
        <item x="1564"/>
        <item x="1065"/>
        <item x="1018"/>
        <item x="1118"/>
        <item x="720"/>
        <item x="1718"/>
        <item x="554"/>
        <item x="1303"/>
        <item x="943"/>
        <item x="204"/>
        <item x="1169"/>
        <item x="1640"/>
        <item x="1613"/>
        <item x="1654"/>
        <item x="628"/>
        <item x="345"/>
        <item x="793"/>
        <item x="108"/>
        <item x="726"/>
        <item x="1796"/>
        <item x="1296"/>
        <item x="1187"/>
        <item x="1351"/>
        <item x="1473"/>
        <item x="1495"/>
        <item x="15"/>
        <item x="464"/>
        <item x="549"/>
        <item x="532"/>
        <item x="1812"/>
        <item x="160"/>
        <item x="1697"/>
        <item x="421"/>
        <item x="1270"/>
        <item x="1631"/>
        <item x="1410"/>
        <item x="415"/>
        <item x="45"/>
        <item x="1651"/>
        <item x="993"/>
        <item x="1295"/>
        <item x="1120"/>
        <item x="1137"/>
        <item x="558"/>
        <item x="649"/>
        <item x="375"/>
        <item x="1259"/>
        <item x="240"/>
        <item x="894"/>
        <item x="78"/>
        <item x="1798"/>
        <item x="394"/>
        <item x="733"/>
        <item x="1571"/>
        <item x="1196"/>
        <item x="1597"/>
        <item x="1381"/>
        <item x="596"/>
        <item x="1198"/>
        <item x="42"/>
        <item x="863"/>
        <item x="1241"/>
        <item x="1443"/>
        <item x="1623"/>
        <item x="759"/>
        <item x="1444"/>
        <item x="862"/>
        <item x="1537"/>
        <item x="1378"/>
        <item x="1325"/>
        <item x="1365"/>
        <item x="564"/>
        <item x="1480"/>
        <item x="433"/>
        <item x="599"/>
        <item x="315"/>
        <item x="1087"/>
        <item x="1128"/>
        <item x="1090"/>
        <item x="774"/>
        <item x="0"/>
        <item x="1822"/>
        <item x="1533"/>
        <item x="55"/>
        <item x="441"/>
        <item x="1666"/>
        <item x="44"/>
        <item x="1231"/>
        <item x="64"/>
        <item x="530"/>
        <item x="625"/>
        <item x="792"/>
        <item x="872"/>
        <item x="1366"/>
        <item x="397"/>
        <item x="828"/>
        <item x="692"/>
        <item x="359"/>
        <item x="1558"/>
        <item x="693"/>
        <item x="169"/>
        <item x="768"/>
        <item x="1075"/>
        <item x="218"/>
        <item x="670"/>
        <item x="677"/>
        <item x="1203"/>
        <item x="57"/>
        <item x="293"/>
        <item x="779"/>
        <item x="1009"/>
        <item x="12"/>
        <item x="926"/>
        <item x="744"/>
        <item x="128"/>
        <item x="871"/>
        <item x="1327"/>
        <item x="841"/>
        <item x="1014"/>
        <item x="909"/>
        <item x="1784"/>
        <item x="511"/>
        <item x="641"/>
        <item x="1586"/>
        <item x="1774"/>
        <item x="804"/>
        <item x="1725"/>
        <item x="326"/>
        <item x="769"/>
        <item x="1620"/>
        <item x="1471"/>
        <item x="567"/>
        <item x="750"/>
        <item x="1445"/>
        <item x="1560"/>
        <item x="609"/>
        <item x="122"/>
        <item x="205"/>
        <item x="474"/>
        <item x="1159"/>
        <item x="741"/>
        <item x="1173"/>
        <item x="1517"/>
        <item x="1176"/>
        <item x="835"/>
        <item x="114"/>
        <item x="157"/>
        <item x="1028"/>
        <item x="1682"/>
        <item x="1202"/>
        <item x="1056"/>
        <item x="166"/>
        <item x="53"/>
        <item x="1602"/>
        <item x="175"/>
        <item x="1141"/>
        <item x="1042"/>
        <item x="571"/>
        <item x="333"/>
        <item x="338"/>
        <item x="614"/>
        <item x="1477"/>
        <item x="393"/>
        <item x="748"/>
        <item x="1617"/>
        <item x="227"/>
        <item x="658"/>
        <item x="517"/>
        <item x="815"/>
        <item x="1276"/>
        <item x="508"/>
        <item x="551"/>
        <item x="1331"/>
        <item x="1318"/>
        <item x="1264"/>
        <item x="583"/>
        <item x="69"/>
        <item x="1280"/>
        <item x="1402"/>
        <item x="237"/>
        <item x="1112"/>
        <item x="1414"/>
        <item x="824"/>
        <item x="1373"/>
        <item x="1721"/>
        <item x="985"/>
        <item x="1179"/>
        <item x="515"/>
        <item x="721"/>
        <item x="538"/>
        <item x="435"/>
        <item x="1621"/>
        <item x="370"/>
        <item x="283"/>
        <item x="261"/>
        <item x="594"/>
        <item x="1380"/>
        <item x="1149"/>
        <item x="1230"/>
        <item x="196"/>
        <item x="907"/>
        <item x="1113"/>
        <item x="503"/>
        <item x="1292"/>
        <item x="392"/>
        <item x="1304"/>
        <item x="1334"/>
        <item x="1506"/>
        <item x="180"/>
        <item x="969"/>
        <item x="43"/>
        <item x="958"/>
        <item x="936"/>
        <item x="946"/>
        <item x="1388"/>
        <item x="79"/>
        <item x="1145"/>
        <item x="21"/>
        <item x="422"/>
        <item x="1690"/>
        <item x="1579"/>
        <item x="1723"/>
        <item x="983"/>
        <item x="1330"/>
        <item x="996"/>
        <item x="880"/>
        <item x="633"/>
        <item x="1335"/>
        <item x="1434"/>
        <item x="407"/>
        <item x="874"/>
        <item x="1356"/>
        <item x="159"/>
        <item x="1449"/>
        <item x="189"/>
        <item x="698"/>
        <item x="541"/>
        <item x="514"/>
        <item x="1060"/>
        <item x="1780"/>
        <item x="306"/>
        <item x="1781"/>
        <item x="1040"/>
        <item x="1503"/>
        <item x="970"/>
        <item x="300"/>
        <item x="638"/>
        <item x="1674"/>
        <item x="1020"/>
        <item x="688"/>
        <item x="1165"/>
        <item x="1116"/>
        <item x="1398"/>
        <item x="1565"/>
        <item x="346"/>
        <item x="340"/>
        <item x="1594"/>
        <item x="1446"/>
        <item x="1262"/>
        <item x="817"/>
        <item x="814"/>
        <item x="389"/>
        <item x="1488"/>
        <item x="1045"/>
        <item x="504"/>
        <item x="1091"/>
        <item x="1194"/>
        <item x="1595"/>
        <item x="1661"/>
        <item x="140"/>
        <item x="546"/>
        <item x="661"/>
        <item x="1442"/>
        <item x="94"/>
        <item x="627"/>
        <item x="324"/>
        <item x="1693"/>
        <item x="1681"/>
        <item x="1673"/>
        <item x="1251"/>
        <item x="1465"/>
        <item x="252"/>
        <item x="1671"/>
        <item x="209"/>
        <item x="104"/>
        <item x="1047"/>
        <item x="819"/>
        <item x="1333"/>
        <item x="1702"/>
        <item x="1516"/>
        <item x="694"/>
        <item x="1475"/>
        <item x="623"/>
        <item x="533"/>
        <item x="1753"/>
        <item x="1368"/>
        <item x="281"/>
        <item x="1593"/>
        <item x="800"/>
        <item x="1144"/>
        <item x="995"/>
        <item x="834"/>
        <item x="1531"/>
        <item x="1628"/>
        <item x="1225"/>
        <item x="61"/>
        <item x="1803"/>
        <item x="1022"/>
        <item x="773"/>
        <item x="1428"/>
        <item x="307"/>
        <item x="249"/>
        <item x="1815"/>
        <item x="33"/>
        <item x="1728"/>
        <item x="1139"/>
        <item x="572"/>
        <item x="198"/>
        <item x="1131"/>
        <item x="1603"/>
        <item x="219"/>
        <item x="1548"/>
        <item x="46"/>
        <item x="1413"/>
        <item x="142"/>
        <item x="1794"/>
        <item x="1510"/>
        <item x="1374"/>
        <item x="737"/>
        <item x="417"/>
        <item x="620"/>
        <item x="1824"/>
        <item x="851"/>
        <item x="216"/>
        <item x="17"/>
        <item x="446"/>
        <item x="788"/>
        <item x="1263"/>
        <item x="131"/>
        <item x="1160"/>
        <item x="1396"/>
        <item x="1392"/>
        <item x="428"/>
        <item x="1618"/>
        <item x="182"/>
        <item x="115"/>
        <item x="72"/>
        <item x="881"/>
        <item x="964"/>
        <item x="716"/>
        <item x="1500"/>
        <item x="889"/>
        <item x="1393"/>
        <item x="899"/>
        <item x="272"/>
        <item x="852"/>
        <item x="1730"/>
        <item x="411"/>
        <item x="1704"/>
        <item x="1228"/>
        <item x="882"/>
        <item x="685"/>
        <item x="95"/>
        <item x="988"/>
        <item x="469"/>
        <item x="1068"/>
        <item x="968"/>
        <item x="161"/>
        <item x="213"/>
        <item x="1273"/>
        <item x="1006"/>
        <item x="836"/>
        <item x="1524"/>
        <item x="904"/>
        <item x="87"/>
        <item x="1220"/>
        <item x="1284"/>
        <item x="20"/>
        <item x="891"/>
        <item x="60"/>
        <item x="1827"/>
        <item x="1343"/>
        <item x="980"/>
        <item x="1612"/>
        <item x="1265"/>
        <item x="1059"/>
        <item x="1734"/>
        <item x="201"/>
        <item x="1432"/>
        <item x="634"/>
        <item x="1758"/>
        <item x="258"/>
        <item x="31"/>
        <item x="948"/>
        <item x="1430"/>
        <item x="876"/>
        <item x="1232"/>
        <item x="1589"/>
        <item x="1078"/>
        <item x="285"/>
        <item x="540"/>
        <item x="1375"/>
        <item x="795"/>
        <item x="1109"/>
        <item x="1489"/>
        <item x="439"/>
        <item x="929"/>
        <item x="579"/>
        <item x="1810"/>
        <item x="329"/>
        <item x="1127"/>
        <item x="825"/>
        <item x="1802"/>
        <item x="902"/>
        <item x="148"/>
        <item x="1289"/>
        <item x="1206"/>
        <item x="524"/>
        <item x="632"/>
        <item x="112"/>
        <item x="1155"/>
        <item x="953"/>
        <item x="519"/>
        <item x="318"/>
        <item x="200"/>
        <item x="668"/>
        <item x="967"/>
        <item x="440"/>
        <item x="494"/>
        <item x="650"/>
        <item x="1479"/>
        <item x="543"/>
        <item x="942"/>
        <item x="832"/>
        <item x="989"/>
        <item x="1501"/>
        <item x="1574"/>
        <item x="1254"/>
        <item x="1635"/>
        <item x="1534"/>
        <item x="1323"/>
        <item x="266"/>
        <item x="955"/>
        <item x="622"/>
        <item x="239"/>
        <item x="1177"/>
        <item x="1599"/>
        <item x="978"/>
        <item x="70"/>
        <item x="908"/>
        <item x="783"/>
        <item x="228"/>
        <item x="1208"/>
        <item x="1638"/>
        <item x="1578"/>
        <item x="1211"/>
        <item x="1833"/>
        <item x="1826"/>
        <item x="1641"/>
        <item x="913"/>
        <item x="17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0"/>
  </rowFields>
  <rowItems count="16">
    <i>
      <x v="1299"/>
    </i>
    <i>
      <x v="1461"/>
    </i>
    <i>
      <x v="1287"/>
    </i>
    <i>
      <x v="77"/>
    </i>
    <i>
      <x v="108"/>
    </i>
    <i>
      <x v="1223"/>
    </i>
    <i>
      <x v="1298"/>
    </i>
    <i>
      <x v="508"/>
    </i>
    <i>
      <x v="124"/>
    </i>
    <i>
      <x v="135"/>
    </i>
    <i>
      <x v="1509"/>
    </i>
    <i>
      <x v="622"/>
    </i>
    <i>
      <x v="1525"/>
    </i>
    <i>
      <x v="1131"/>
    </i>
    <i>
      <x v="1216"/>
    </i>
    <i t="grand">
      <x/>
    </i>
  </rowItems>
  <colItems count="1">
    <i/>
  </colItems>
  <dataFields count="1">
    <dataField name="Liczba z nr" fld="0" subtotal="countNums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6CEAD-4478-4EC6-9CF6-F9E4535DFE19}" name="Tabela przestawna2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5">
  <location ref="K5:N28" firstHeaderRow="1" firstDataRow="2" firstDataCol="1"/>
  <pivotFields count="5">
    <pivotField dataField="1" showAll="0"/>
    <pivotField axis="axisRow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64" showAll="0"/>
    <pivotField numFmtId="164" showAll="0"/>
    <pivotField axis="axisCol" showAll="0">
      <items count="4">
        <item x="1"/>
        <item x="0"/>
        <item h="1" x="2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Liczba połączeń" fld="0" subtotal="countNums" baseField="4" baseItem="0"/>
  </dataFields>
  <chartFormats count="2"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DF052C-932B-4F96-9E03-A76BAFDD7865}" autoFormatId="16" applyNumberFormats="0" applyBorderFormats="0" applyFontFormats="0" applyPatternFormats="0" applyAlignmentFormats="0" applyWidthHeightFormats="0">
  <queryTableRefresh nextId="5">
    <queryTableFields count="4">
      <queryTableField id="1" name="nr" tableColumnId="1"/>
      <queryTableField id="2" name="data" tableColumnId="2"/>
      <queryTableField id="3" name="rozpoczecie" tableColumnId="3"/>
      <queryTableField id="4" name="zakonczeni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4909003-395F-480E-B256-EC19DCEAC601}" autoFormatId="16" applyNumberFormats="0" applyBorderFormats="0" applyFontFormats="0" applyPatternFormats="0" applyAlignmentFormats="0" applyWidthHeightFormats="0">
  <queryTableRefresh nextId="5">
    <queryTableFields count="4">
      <queryTableField id="1" name="nr" tableColumnId="1"/>
      <queryTableField id="2" name="data" tableColumnId="2"/>
      <queryTableField id="3" name="rozpoczecie" tableColumnId="3"/>
      <queryTableField id="4" name="zakonczeni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7748F75-8BC2-445C-B6C2-FE1F972D16AA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nr" tableColumnId="1"/>
      <queryTableField id="2" name="data" tableColumnId="2"/>
      <queryTableField id="3" name="rozpoczecie" tableColumnId="3"/>
      <queryTableField id="4" name="zakonczenie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6555F16-D41A-4F53-A6B0-F1966809981E}" autoFormatId="16" applyNumberFormats="0" applyBorderFormats="0" applyFontFormats="0" applyPatternFormats="0" applyAlignmentFormats="0" applyWidthHeightFormats="0">
  <queryTableRefresh nextId="12" unboundColumnsRight="7">
    <queryTableFields count="11">
      <queryTableField id="1" name="nr" tableColumnId="1"/>
      <queryTableField id="2" name="data" tableColumnId="2"/>
      <queryTableField id="3" name="rozpoczecie" tableColumnId="3"/>
      <queryTableField id="4" name="zakonczenie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C440D3F-F3B4-4FE2-A969-4488AAD0D528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r" tableColumnId="1"/>
      <queryTableField id="2" name="data" tableColumnId="2"/>
      <queryTableField id="3" name="rozpoczecie" tableColumnId="3"/>
      <queryTableField id="4" name="zakonczeni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D85907-7D58-41E0-8CA3-8690D0721BBE}" name="telefony" displayName="telefony" ref="A1:D2149" tableType="queryTable" totalsRowShown="0">
  <autoFilter ref="A1:D2149" xr:uid="{B5D85907-7D58-41E0-8CA3-8690D0721BBE}"/>
  <tableColumns count="4">
    <tableColumn id="1" xr3:uid="{D6962750-B93E-4C2E-B272-8D23AD1A07F6}" uniqueName="1" name="nr" queryTableFieldId="1"/>
    <tableColumn id="2" xr3:uid="{8A6782A4-3937-44B1-A867-674B75C980DD}" uniqueName="2" name="data" queryTableFieldId="2" dataDxfId="29"/>
    <tableColumn id="3" xr3:uid="{40CA6EFD-497C-4D61-BF97-9A3B3F262847}" uniqueName="3" name="rozpoczecie" queryTableFieldId="3" dataDxfId="28"/>
    <tableColumn id="4" xr3:uid="{F823DC4A-4228-46AF-826C-7800B23D8E97}" uniqueName="4" name="zakonczenie" queryTableFieldId="4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FF9B71-3B89-4FDC-80D4-D82CBE12921B}" name="telefony3" displayName="telefony3" ref="A1:D2149" tableType="queryTable" totalsRowShown="0">
  <autoFilter ref="A1:D2149" xr:uid="{E9FF9B71-3B89-4FDC-80D4-D82CBE12921B}"/>
  <tableColumns count="4">
    <tableColumn id="1" xr3:uid="{AA0AEE1C-1EB1-40D2-ABC8-A56C8F992F25}" uniqueName="1" name="nr" queryTableFieldId="1" dataDxfId="20"/>
    <tableColumn id="2" xr3:uid="{1A1B3A50-A446-46CE-BC23-A784C7891EB5}" uniqueName="2" name="data" queryTableFieldId="2" dataDxfId="21"/>
    <tableColumn id="3" xr3:uid="{735176DE-3A85-4E38-96E0-A82044F6FD10}" uniqueName="3" name="rozpoczecie" queryTableFieldId="3" dataDxfId="26"/>
    <tableColumn id="4" xr3:uid="{1BB47940-ED54-4A52-AC4C-9EF4CDE24DD3}" uniqueName="4" name="zakonczenie" queryTableFieldId="4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9E3AB6-6923-4245-B8B2-18CB7D1EED1D}" name="telefony__9" displayName="telefony__9" ref="A1:G2149" tableType="queryTable" totalsRowShown="0">
  <autoFilter ref="A1:G2149" xr:uid="{C19E3AB6-6923-4245-B8B2-18CB7D1EED1D}">
    <filterColumn colId="0">
      <customFilters>
        <customFilter val="12*"/>
      </customFilters>
    </filterColumn>
    <filterColumn colId="4">
      <filters>
        <filter val="stacjonarny"/>
      </filters>
    </filterColumn>
  </autoFilter>
  <tableColumns count="7">
    <tableColumn id="1" xr3:uid="{A925AFB4-C694-468F-9BD7-E3339E5B82CB}" uniqueName="1" name="nr" queryTableFieldId="1" dataDxfId="17"/>
    <tableColumn id="2" xr3:uid="{7434F2B6-A7E0-411F-A706-6280CC0830F0}" uniqueName="2" name="data" queryTableFieldId="2" dataDxfId="16"/>
    <tableColumn id="3" xr3:uid="{811B5123-2F1E-4D07-80CA-39CBF3B92D9A}" uniqueName="3" name="rozpoczecie" queryTableFieldId="3" dataDxfId="15"/>
    <tableColumn id="4" xr3:uid="{A2F7BD67-947A-4A30-BB1C-FEBBE2CB1A1A}" uniqueName="4" name="zakonczenie" queryTableFieldId="4" dataDxfId="14"/>
    <tableColumn id="5" xr3:uid="{F4A86EE9-2BCC-431D-9A5A-0DBA578B7C2C}" uniqueName="5" name="typ telefonu" queryTableFieldId="5" dataDxfId="13">
      <calculatedColumnFormula>IF(LEN(telefony__9[[#This Row],[nr]])=7,"stacjonarny",IF(LEN(telefony__9[[#This Row],[nr]])=8,"komórkowy","zagraniczny"))</calculatedColumnFormula>
    </tableColumn>
    <tableColumn id="6" xr3:uid="{F8B836B7-4DBA-4A7D-8556-1110D1427EED}" uniqueName="6" name="czas trwania" queryTableFieldId="6" dataDxfId="12">
      <calculatedColumnFormula>TEXT(telefony__9[[#This Row],[zakonczenie]]-telefony__9[[#This Row],[rozpoczecie]],"h:mm:ss")</calculatedColumnFormula>
    </tableColumn>
    <tableColumn id="7" xr3:uid="{11B94B47-FC6B-4393-9338-1629E545BC6A}" uniqueName="7" name="czas w sekundach" queryTableFieldId="7" dataDxfId="11">
      <calculatedColumnFormula>HOUR(telefony__9[[#This Row],[czas trwania]])*3600 + MINUTE(telefony__9[[#This Row],[czas trwania]])*60+SECOND(telefony__9[[#This Row],[czas trwania]])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75BA482-C44D-4296-A4FB-0087A9FB1FC9}" name="telefony3412" displayName="telefony3412" ref="A1:K2149" tableType="queryTable" totalsRowShown="0">
  <autoFilter ref="A1:K2149" xr:uid="{D75BA482-C44D-4296-A4FB-0087A9FB1FC9}"/>
  <sortState xmlns:xlrd2="http://schemas.microsoft.com/office/spreadsheetml/2017/richdata2" ref="A2:J2149">
    <sortCondition ref="B1:B2149"/>
  </sortState>
  <tableColumns count="11">
    <tableColumn id="1" xr3:uid="{612CB898-2E64-47FF-8F76-41921ECA32BA}" uniqueName="1" name="nr" queryTableFieldId="1" dataDxfId="10"/>
    <tableColumn id="2" xr3:uid="{9DEDF306-515B-4713-8117-A91D2F0A8CF0}" uniqueName="2" name="data" queryTableFieldId="2" dataDxfId="9"/>
    <tableColumn id="3" xr3:uid="{317D92DF-09FD-437A-9EED-5D0FA0C8547D}" uniqueName="3" name="rozpoczecie" queryTableFieldId="3" dataDxfId="8"/>
    <tableColumn id="4" xr3:uid="{961A32E7-13FF-4141-9284-7BC5D41C34FF}" uniqueName="4" name="zakonczenie" queryTableFieldId="4" dataDxfId="7"/>
    <tableColumn id="5" xr3:uid="{C3F264A4-DB32-4943-8FF9-57BE0C0AD75A}" uniqueName="5" name="typ telefonu" queryTableFieldId="5" dataDxfId="6">
      <calculatedColumnFormula>IF(LEN(telefony3412[[#This Row],[nr]])=7,"stacjonarny",IF(LEN(telefony3412[[#This Row],[nr]])=8,"komórkowy","zagraniczny"))</calculatedColumnFormula>
    </tableColumn>
    <tableColumn id="6" xr3:uid="{D7509EFF-DA5C-456F-B346-10DFF4ED9811}" uniqueName="6" name="czas trwania" queryTableFieldId="6" dataDxfId="5">
      <calculatedColumnFormula>TEXT(telefony__9[[#This Row],[zakonczenie]]-telefony__9[[#This Row],[rozpoczecie]],"h:mm:ss")</calculatedColumnFormula>
    </tableColumn>
    <tableColumn id="7" xr3:uid="{D3F0E68D-1182-4063-8DF6-7B9D61353FCD}" uniqueName="7" name="czas w minutach" queryTableFieldId="7" dataDxfId="1">
      <calculatedColumnFormula>CEILING((HOUR(telefony__9[[#This Row],[czas trwania]])*3600 + MINUTE(telefony__9[[#This Row],[czas trwania]])*60+SECOND(telefony__9[[#This Row],[czas trwania]]))/60,1)</calculatedColumnFormula>
    </tableColumn>
    <tableColumn id="8" xr3:uid="{8F46626B-196A-4642-AB36-04D8F1981D0E}" uniqueName="8" name="ilość stacjonarny" queryTableFieldId="8" dataDxfId="4"/>
    <tableColumn id="9" xr3:uid="{0F743C14-9A06-4A68-AC98-9B7C0FDFA9B7}" uniqueName="9" name="ilość komórkowy" queryTableFieldId="9" dataDxfId="3"/>
    <tableColumn id="10" xr3:uid="{FDFA9E68-43A8-4353-B533-3F2265261F88}" uniqueName="10" name="ilość zagraniczny" queryTableFieldId="10" dataDxfId="2"/>
    <tableColumn id="11" xr3:uid="{CDAC133B-5508-4BD3-B443-B508CAE5705D}" uniqueName="11" name="lacznie przegadanych minut" queryTableFieldId="11" dataDxfId="0">
      <calculatedColumnFormula>telefony3412[[#This Row],[ilość stacjonarny]]+telefony3412[[#This Row],[ilość komórkowy]]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2A1191-0F34-4094-AE36-6E5C785004A5}" name="telefony34" displayName="telefony34" ref="A1:E2149" tableType="queryTable" totalsRowShown="0">
  <autoFilter ref="A1:E2149" xr:uid="{912A1191-0F34-4094-AE36-6E5C785004A5}"/>
  <tableColumns count="5">
    <tableColumn id="1" xr3:uid="{01645253-5137-4214-9C69-63E51CFDD5CE}" uniqueName="1" name="nr" queryTableFieldId="1" dataDxfId="18"/>
    <tableColumn id="2" xr3:uid="{821E78FB-43AF-4B3C-9686-63A8886FFCAC}" uniqueName="2" name="data" queryTableFieldId="2" dataDxfId="19"/>
    <tableColumn id="3" xr3:uid="{F4657D4E-F374-4D2E-9424-105260016FBA}" uniqueName="3" name="rozpoczecie" queryTableFieldId="3" dataDxfId="24"/>
    <tableColumn id="4" xr3:uid="{2E8176E2-E6DE-4ECC-9F5A-1DE8F32B0ECF}" uniqueName="4" name="zakonczenie" queryTableFieldId="4" dataDxfId="23"/>
    <tableColumn id="5" xr3:uid="{E6339A06-0E81-4C9D-AF73-1E3FEE9B8B09}" uniqueName="5" name="typ telefonu" queryTableFieldId="5" dataDxfId="22">
      <calculatedColumnFormula>IF(LEN(telefony34[[#This Row],[nr]])=7,"stacjonarny",IF(LEN(telefony34[[#This Row],[nr]])=8,"komórkowy","zagraniczny"))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AEEA-5D2C-478A-B7B5-0AC12D1CAAFA}">
  <sheetPr codeName="Arkusz1"/>
  <dimension ref="A1:D2149"/>
  <sheetViews>
    <sheetView workbookViewId="0">
      <selection activeCell="F8" sqref="F8"/>
    </sheetView>
  </sheetViews>
  <sheetFormatPr defaultRowHeight="15" x14ac:dyDescent="0.25"/>
  <cols>
    <col min="1" max="1" width="11" bestFit="1" customWidth="1"/>
    <col min="2" max="2" width="10.7109375" bestFit="1" customWidth="1"/>
    <col min="3" max="3" width="13.7109375" bestFit="1" customWidth="1"/>
    <col min="4" max="4" width="14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3539762</v>
      </c>
      <c r="B2" s="1">
        <v>42919</v>
      </c>
      <c r="C2" s="2">
        <v>0.33673611111111112</v>
      </c>
      <c r="D2" s="2">
        <v>0.34821759259259261</v>
      </c>
    </row>
    <row r="3" spans="1:4" x14ac:dyDescent="0.25">
      <c r="A3">
        <v>4546455</v>
      </c>
      <c r="B3" s="1">
        <v>42919</v>
      </c>
      <c r="C3" s="2">
        <v>0.34037037037037038</v>
      </c>
      <c r="D3" s="2">
        <v>0.34983796296296299</v>
      </c>
    </row>
    <row r="4" spans="1:4" x14ac:dyDescent="0.25">
      <c r="A4">
        <v>4546455</v>
      </c>
      <c r="B4" s="1">
        <v>42919</v>
      </c>
      <c r="C4" s="2">
        <v>0.34042824074074074</v>
      </c>
      <c r="D4" s="2">
        <v>0.35046296296296298</v>
      </c>
    </row>
    <row r="5" spans="1:4" x14ac:dyDescent="0.25">
      <c r="A5">
        <v>6900303</v>
      </c>
      <c r="B5" s="1">
        <v>42919</v>
      </c>
      <c r="C5" s="2">
        <v>0.34362268518518518</v>
      </c>
      <c r="D5" s="2">
        <v>0.3482986111111111</v>
      </c>
    </row>
    <row r="6" spans="1:4" x14ac:dyDescent="0.25">
      <c r="A6">
        <v>4250194</v>
      </c>
      <c r="B6" s="1">
        <v>42919</v>
      </c>
      <c r="C6" s="2">
        <v>0.34399305555555554</v>
      </c>
      <c r="D6" s="2">
        <v>0.34872685185185187</v>
      </c>
    </row>
    <row r="7" spans="1:4" x14ac:dyDescent="0.25">
      <c r="A7">
        <v>54586484</v>
      </c>
      <c r="B7" s="1">
        <v>42919</v>
      </c>
      <c r="C7" s="2">
        <v>0.3460185185185185</v>
      </c>
      <c r="D7" s="2">
        <v>0.34969907407407408</v>
      </c>
    </row>
    <row r="8" spans="1:4" x14ac:dyDescent="0.25">
      <c r="A8">
        <v>26204415</v>
      </c>
      <c r="B8" s="1">
        <v>42919</v>
      </c>
      <c r="C8" s="2">
        <v>0.34880787037037037</v>
      </c>
      <c r="D8" s="2">
        <v>0.35023148148148148</v>
      </c>
    </row>
    <row r="9" spans="1:4" x14ac:dyDescent="0.25">
      <c r="A9">
        <v>8596929</v>
      </c>
      <c r="B9" s="1">
        <v>42919</v>
      </c>
      <c r="C9" s="2">
        <v>0.35322916666666665</v>
      </c>
      <c r="D9" s="2">
        <v>0.35968749999999999</v>
      </c>
    </row>
    <row r="10" spans="1:4" x14ac:dyDescent="0.25">
      <c r="A10">
        <v>4546455</v>
      </c>
      <c r="B10" s="1">
        <v>42919</v>
      </c>
      <c r="C10" s="2">
        <v>0.35723379629629631</v>
      </c>
      <c r="D10" s="2">
        <v>0.36699074074074073</v>
      </c>
    </row>
    <row r="11" spans="1:4" x14ac:dyDescent="0.25">
      <c r="A11">
        <v>44937926</v>
      </c>
      <c r="B11" s="1">
        <v>42919</v>
      </c>
      <c r="C11" s="2">
        <v>0.36178240740740741</v>
      </c>
      <c r="D11" s="2">
        <v>0.37260416666666668</v>
      </c>
    </row>
    <row r="12" spans="1:4" x14ac:dyDescent="0.25">
      <c r="A12">
        <v>5816822</v>
      </c>
      <c r="B12" s="1">
        <v>42919</v>
      </c>
      <c r="C12" s="2">
        <v>0.36702546296296296</v>
      </c>
      <c r="D12" s="2">
        <v>0.37568287037037035</v>
      </c>
    </row>
    <row r="13" spans="1:4" x14ac:dyDescent="0.25">
      <c r="A13">
        <v>96191858</v>
      </c>
      <c r="B13" s="1">
        <v>42919</v>
      </c>
      <c r="C13" s="2">
        <v>0.36861111111111111</v>
      </c>
      <c r="D13" s="2">
        <v>0.37554398148148149</v>
      </c>
    </row>
    <row r="14" spans="1:4" x14ac:dyDescent="0.25">
      <c r="A14">
        <v>47261256</v>
      </c>
      <c r="B14" s="1">
        <v>42919</v>
      </c>
      <c r="C14" s="2">
        <v>0.37017361111111113</v>
      </c>
      <c r="D14" s="2">
        <v>0.37328703703703703</v>
      </c>
    </row>
    <row r="15" spans="1:4" x14ac:dyDescent="0.25">
      <c r="A15">
        <v>26204415</v>
      </c>
      <c r="B15" s="1">
        <v>42919</v>
      </c>
      <c r="C15" s="2">
        <v>0.37516203703703704</v>
      </c>
      <c r="D15" s="2">
        <v>0.38424768518518521</v>
      </c>
    </row>
    <row r="16" spans="1:4" x14ac:dyDescent="0.25">
      <c r="A16">
        <v>22747425</v>
      </c>
      <c r="B16" s="1">
        <v>42919</v>
      </c>
      <c r="C16" s="2">
        <v>0.37719907407407405</v>
      </c>
      <c r="D16" s="2">
        <v>0.38513888888888886</v>
      </c>
    </row>
    <row r="17" spans="1:4" x14ac:dyDescent="0.25">
      <c r="A17">
        <v>96191858</v>
      </c>
      <c r="B17" s="1">
        <v>42919</v>
      </c>
      <c r="C17" s="2">
        <v>0.37987268518518519</v>
      </c>
      <c r="D17" s="2">
        <v>0.38802083333333331</v>
      </c>
    </row>
    <row r="18" spans="1:4" x14ac:dyDescent="0.25">
      <c r="A18">
        <v>5816822</v>
      </c>
      <c r="B18" s="1">
        <v>42919</v>
      </c>
      <c r="C18" s="2">
        <v>0.38123842592592594</v>
      </c>
      <c r="D18" s="2">
        <v>0.38390046296296299</v>
      </c>
    </row>
    <row r="19" spans="1:4" x14ac:dyDescent="0.25">
      <c r="A19">
        <v>3352943</v>
      </c>
      <c r="B19" s="1">
        <v>42919</v>
      </c>
      <c r="C19" s="2">
        <v>0.38701388888888888</v>
      </c>
      <c r="D19" s="2">
        <v>0.3943402777777778</v>
      </c>
    </row>
    <row r="20" spans="1:4" x14ac:dyDescent="0.25">
      <c r="A20">
        <v>35634368</v>
      </c>
      <c r="B20" s="1">
        <v>42919</v>
      </c>
      <c r="C20" s="2">
        <v>0.39181712962962961</v>
      </c>
      <c r="D20" s="2">
        <v>0.40334490740740742</v>
      </c>
    </row>
    <row r="21" spans="1:4" x14ac:dyDescent="0.25">
      <c r="A21">
        <v>8313390</v>
      </c>
      <c r="B21" s="1">
        <v>42919</v>
      </c>
      <c r="C21" s="2">
        <v>0.39571759259259259</v>
      </c>
      <c r="D21" s="2">
        <v>0.39844907407407409</v>
      </c>
    </row>
    <row r="22" spans="1:4" x14ac:dyDescent="0.25">
      <c r="A22">
        <v>3954712</v>
      </c>
      <c r="B22" s="1">
        <v>42919</v>
      </c>
      <c r="C22" s="2">
        <v>0.39876157407407409</v>
      </c>
      <c r="D22" s="2">
        <v>0.40207175925925925</v>
      </c>
    </row>
    <row r="23" spans="1:4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</row>
    <row r="24" spans="1:4" x14ac:dyDescent="0.25">
      <c r="A24">
        <v>1787732</v>
      </c>
      <c r="B24" s="1">
        <v>42919</v>
      </c>
      <c r="C24" s="2">
        <v>0.4052546296296296</v>
      </c>
      <c r="D24" s="2">
        <v>0.41048611111111111</v>
      </c>
    </row>
    <row r="25" spans="1:4" x14ac:dyDescent="0.25">
      <c r="A25">
        <v>7834807</v>
      </c>
      <c r="B25" s="1">
        <v>42919</v>
      </c>
      <c r="C25" s="2">
        <v>0.40980324074074076</v>
      </c>
      <c r="D25" s="2">
        <v>0.41035879629629629</v>
      </c>
    </row>
    <row r="26" spans="1:4" x14ac:dyDescent="0.25">
      <c r="A26">
        <v>33320202</v>
      </c>
      <c r="B26" s="1">
        <v>42919</v>
      </c>
      <c r="C26" s="2">
        <v>0.41506944444444444</v>
      </c>
      <c r="D26" s="2">
        <v>0.42621527777777779</v>
      </c>
    </row>
    <row r="27" spans="1:4" x14ac:dyDescent="0.25">
      <c r="A27">
        <v>1488369</v>
      </c>
      <c r="B27" s="1">
        <v>42919</v>
      </c>
      <c r="C27" s="2">
        <v>0.41612268518518519</v>
      </c>
      <c r="D27" s="2">
        <v>0.41756944444444444</v>
      </c>
    </row>
    <row r="28" spans="1:4" x14ac:dyDescent="0.25">
      <c r="A28">
        <v>2631285</v>
      </c>
      <c r="B28" s="1">
        <v>42919</v>
      </c>
      <c r="C28" s="2">
        <v>0.4176273148148148</v>
      </c>
      <c r="D28" s="2">
        <v>0.42375000000000002</v>
      </c>
    </row>
    <row r="29" spans="1:4" x14ac:dyDescent="0.25">
      <c r="A29">
        <v>7415603</v>
      </c>
      <c r="B29" s="1">
        <v>42919</v>
      </c>
      <c r="C29" s="2">
        <v>0.42078703703703701</v>
      </c>
      <c r="D29" s="2">
        <v>0.43216435185185187</v>
      </c>
    </row>
    <row r="30" spans="1:4" x14ac:dyDescent="0.25">
      <c r="A30">
        <v>96375379</v>
      </c>
      <c r="B30" s="1">
        <v>42919</v>
      </c>
      <c r="C30" s="2">
        <v>0.42447916666666669</v>
      </c>
      <c r="D30" s="2">
        <v>0.42660879629629628</v>
      </c>
    </row>
    <row r="31" spans="1:4" x14ac:dyDescent="0.25">
      <c r="A31">
        <v>6976431</v>
      </c>
      <c r="B31" s="1">
        <v>42919</v>
      </c>
      <c r="C31" s="2">
        <v>0.4281712962962963</v>
      </c>
      <c r="D31" s="2">
        <v>0.43692129629629628</v>
      </c>
    </row>
    <row r="32" spans="1:4" x14ac:dyDescent="0.25">
      <c r="A32">
        <v>4093292</v>
      </c>
      <c r="B32" s="1">
        <v>42919</v>
      </c>
      <c r="C32" s="2">
        <v>0.43038194444444444</v>
      </c>
      <c r="D32" s="2">
        <v>0.43494212962962964</v>
      </c>
    </row>
    <row r="33" spans="1:4" x14ac:dyDescent="0.25">
      <c r="A33">
        <v>6312575</v>
      </c>
      <c r="B33" s="1">
        <v>42919</v>
      </c>
      <c r="C33" s="2">
        <v>0.4309837962962963</v>
      </c>
      <c r="D33" s="2">
        <v>0.43748842592592591</v>
      </c>
    </row>
    <row r="34" spans="1:4" x14ac:dyDescent="0.25">
      <c r="A34">
        <v>38535407</v>
      </c>
      <c r="B34" s="1">
        <v>42919</v>
      </c>
      <c r="C34" s="2">
        <v>0.43593749999999998</v>
      </c>
      <c r="D34" s="2">
        <v>0.44417824074074075</v>
      </c>
    </row>
    <row r="35" spans="1:4" x14ac:dyDescent="0.25">
      <c r="A35">
        <v>38535407</v>
      </c>
      <c r="B35" s="1">
        <v>42919</v>
      </c>
      <c r="C35" s="2">
        <v>0.43824074074074076</v>
      </c>
      <c r="D35" s="2">
        <v>0.43913194444444442</v>
      </c>
    </row>
    <row r="36" spans="1:4" x14ac:dyDescent="0.25">
      <c r="A36">
        <v>9413315</v>
      </c>
      <c r="B36" s="1">
        <v>42919</v>
      </c>
      <c r="C36" s="2">
        <v>0.44313657407407409</v>
      </c>
      <c r="D36" s="2">
        <v>0.45300925925925928</v>
      </c>
    </row>
    <row r="37" spans="1:4" x14ac:dyDescent="0.25">
      <c r="A37">
        <v>8514016</v>
      </c>
      <c r="B37" s="1">
        <v>42919</v>
      </c>
      <c r="C37" s="2">
        <v>0.44778935185185187</v>
      </c>
      <c r="D37" s="2">
        <v>0.44998842592592592</v>
      </c>
    </row>
    <row r="38" spans="1:4" x14ac:dyDescent="0.25">
      <c r="A38">
        <v>40965486</v>
      </c>
      <c r="B38" s="1">
        <v>42919</v>
      </c>
      <c r="C38" s="2">
        <v>0.44945601851851852</v>
      </c>
      <c r="D38" s="2">
        <v>0.46011574074074074</v>
      </c>
    </row>
    <row r="39" spans="1:4" x14ac:dyDescent="0.25">
      <c r="A39">
        <v>4546455</v>
      </c>
      <c r="B39" s="1">
        <v>42919</v>
      </c>
      <c r="C39" s="2">
        <v>0.45270833333333332</v>
      </c>
      <c r="D39" s="2">
        <v>0.45620370370370372</v>
      </c>
    </row>
    <row r="40" spans="1:4" x14ac:dyDescent="0.25">
      <c r="A40">
        <v>1435049</v>
      </c>
      <c r="B40" s="1">
        <v>42919</v>
      </c>
      <c r="C40" s="2">
        <v>0.45494212962962965</v>
      </c>
      <c r="D40" s="2">
        <v>0.45567129629629627</v>
      </c>
    </row>
    <row r="41" spans="1:4" x14ac:dyDescent="0.25">
      <c r="A41">
        <v>85598139</v>
      </c>
      <c r="B41" s="1">
        <v>42919</v>
      </c>
      <c r="C41" s="2">
        <v>0.45608796296296295</v>
      </c>
      <c r="D41" s="2">
        <v>0.46314814814814814</v>
      </c>
    </row>
    <row r="42" spans="1:4" x14ac:dyDescent="0.25">
      <c r="A42">
        <v>1787732</v>
      </c>
      <c r="B42" s="1">
        <v>42919</v>
      </c>
      <c r="C42" s="2">
        <v>0.46151620370370372</v>
      </c>
      <c r="D42" s="2">
        <v>0.46546296296296297</v>
      </c>
    </row>
    <row r="43" spans="1:4" x14ac:dyDescent="0.25">
      <c r="A43">
        <v>1926053</v>
      </c>
      <c r="B43" s="1">
        <v>42919</v>
      </c>
      <c r="C43" s="2">
        <v>0.46155092592592595</v>
      </c>
      <c r="D43" s="2">
        <v>0.46766203703703701</v>
      </c>
    </row>
    <row r="44" spans="1:4" x14ac:dyDescent="0.25">
      <c r="A44">
        <v>82949156</v>
      </c>
      <c r="B44" s="1">
        <v>42919</v>
      </c>
      <c r="C44" s="2">
        <v>0.46224537037037039</v>
      </c>
      <c r="D44" s="2">
        <v>0.46390046296296295</v>
      </c>
    </row>
    <row r="45" spans="1:4" x14ac:dyDescent="0.25">
      <c r="A45">
        <v>73690742</v>
      </c>
      <c r="B45" s="1">
        <v>42919</v>
      </c>
      <c r="C45" s="2">
        <v>0.46766203703703701</v>
      </c>
      <c r="D45" s="2">
        <v>0.4767939814814815</v>
      </c>
    </row>
    <row r="46" spans="1:4" x14ac:dyDescent="0.25">
      <c r="A46">
        <v>5107477025</v>
      </c>
      <c r="B46" s="1">
        <v>42919</v>
      </c>
      <c r="C46" s="2">
        <v>0.47125</v>
      </c>
      <c r="D46" s="2">
        <v>0.47871527777777778</v>
      </c>
    </row>
    <row r="47" spans="1:4" x14ac:dyDescent="0.25">
      <c r="A47">
        <v>4787793</v>
      </c>
      <c r="B47" s="1">
        <v>42919</v>
      </c>
      <c r="C47" s="2">
        <v>0.47584490740740742</v>
      </c>
      <c r="D47" s="2">
        <v>0.48518518518518516</v>
      </c>
    </row>
    <row r="48" spans="1:4" x14ac:dyDescent="0.25">
      <c r="A48">
        <v>79381100</v>
      </c>
      <c r="B48" s="1">
        <v>42919</v>
      </c>
      <c r="C48" s="2">
        <v>0.48078703703703701</v>
      </c>
      <c r="D48" s="2">
        <v>0.48550925925925925</v>
      </c>
    </row>
    <row r="49" spans="1:4" x14ac:dyDescent="0.25">
      <c r="A49">
        <v>4146159</v>
      </c>
      <c r="B49" s="1">
        <v>42919</v>
      </c>
      <c r="C49" s="2">
        <v>0.48123842592592592</v>
      </c>
      <c r="D49" s="2">
        <v>0.49261574074074072</v>
      </c>
    </row>
    <row r="50" spans="1:4" x14ac:dyDescent="0.25">
      <c r="A50">
        <v>13484133</v>
      </c>
      <c r="B50" s="1">
        <v>42919</v>
      </c>
      <c r="C50" s="2">
        <v>0.48254629629629631</v>
      </c>
      <c r="D50" s="2">
        <v>0.48739583333333331</v>
      </c>
    </row>
    <row r="51" spans="1:4" x14ac:dyDescent="0.25">
      <c r="A51">
        <v>4657345</v>
      </c>
      <c r="B51" s="1">
        <v>42919</v>
      </c>
      <c r="C51" s="2">
        <v>0.48489583333333336</v>
      </c>
      <c r="D51" s="2">
        <v>0.48734953703703704</v>
      </c>
    </row>
    <row r="52" spans="1:4" x14ac:dyDescent="0.25">
      <c r="A52">
        <v>3697935</v>
      </c>
      <c r="B52" s="1">
        <v>42919</v>
      </c>
      <c r="C52" s="2">
        <v>0.49054398148148148</v>
      </c>
      <c r="D52" s="2">
        <v>0.49251157407407409</v>
      </c>
    </row>
    <row r="53" spans="1:4" x14ac:dyDescent="0.25">
      <c r="A53">
        <v>2668991</v>
      </c>
      <c r="B53" s="1">
        <v>42919</v>
      </c>
      <c r="C53" s="2">
        <v>0.49284722222222221</v>
      </c>
      <c r="D53" s="2">
        <v>0.50354166666666667</v>
      </c>
    </row>
    <row r="54" spans="1:4" x14ac:dyDescent="0.25">
      <c r="A54">
        <v>3520189</v>
      </c>
      <c r="B54" s="1">
        <v>42919</v>
      </c>
      <c r="C54" s="2">
        <v>0.49862268518518521</v>
      </c>
      <c r="D54" s="2">
        <v>0.50287037037037041</v>
      </c>
    </row>
    <row r="55" spans="1:4" x14ac:dyDescent="0.25">
      <c r="A55">
        <v>4546455</v>
      </c>
      <c r="B55" s="1">
        <v>42919</v>
      </c>
      <c r="C55" s="2">
        <v>0.50089120370370366</v>
      </c>
      <c r="D55" s="2">
        <v>0.50876157407407407</v>
      </c>
    </row>
    <row r="56" spans="1:4" x14ac:dyDescent="0.25">
      <c r="A56">
        <v>3897347</v>
      </c>
      <c r="B56" s="1">
        <v>42919</v>
      </c>
      <c r="C56" s="2">
        <v>0.50549768518518523</v>
      </c>
      <c r="D56" s="2">
        <v>0.5100231481481482</v>
      </c>
    </row>
    <row r="57" spans="1:4" x14ac:dyDescent="0.25">
      <c r="A57">
        <v>1867016</v>
      </c>
      <c r="B57" s="1">
        <v>42919</v>
      </c>
      <c r="C57" s="2">
        <v>0.50910879629629635</v>
      </c>
      <c r="D57" s="2">
        <v>0.50930555555555557</v>
      </c>
    </row>
    <row r="58" spans="1:4" x14ac:dyDescent="0.25">
      <c r="A58">
        <v>96949751</v>
      </c>
      <c r="B58" s="1">
        <v>42919</v>
      </c>
      <c r="C58" s="2">
        <v>0.51262731481481483</v>
      </c>
      <c r="D58" s="2">
        <v>0.5142592592592593</v>
      </c>
    </row>
    <row r="59" spans="1:4" x14ac:dyDescent="0.25">
      <c r="A59">
        <v>81613163</v>
      </c>
      <c r="B59" s="1">
        <v>42919</v>
      </c>
      <c r="C59" s="2">
        <v>0.5175925925925926</v>
      </c>
      <c r="D59" s="2">
        <v>0.52021990740740742</v>
      </c>
    </row>
    <row r="60" spans="1:4" x14ac:dyDescent="0.25">
      <c r="A60">
        <v>4250194</v>
      </c>
      <c r="B60" s="1">
        <v>42919</v>
      </c>
      <c r="C60" s="2">
        <v>0.52217592592592588</v>
      </c>
      <c r="D60" s="2">
        <v>0.52918981481481486</v>
      </c>
    </row>
    <row r="61" spans="1:4" x14ac:dyDescent="0.25">
      <c r="A61">
        <v>6050344</v>
      </c>
      <c r="B61" s="1">
        <v>42919</v>
      </c>
      <c r="C61" s="2">
        <v>0.52444444444444449</v>
      </c>
      <c r="D61" s="2">
        <v>0.52681712962962968</v>
      </c>
    </row>
    <row r="62" spans="1:4" x14ac:dyDescent="0.25">
      <c r="A62">
        <v>4546455</v>
      </c>
      <c r="B62" s="1">
        <v>42919</v>
      </c>
      <c r="C62" s="2">
        <v>0.5258680555555556</v>
      </c>
      <c r="D62" s="2">
        <v>0.53531249999999997</v>
      </c>
    </row>
    <row r="63" spans="1:4" x14ac:dyDescent="0.25">
      <c r="A63">
        <v>7727942</v>
      </c>
      <c r="B63" s="1">
        <v>42919</v>
      </c>
      <c r="C63" s="2">
        <v>0.53013888888888894</v>
      </c>
      <c r="D63" s="2">
        <v>0.53707175925925921</v>
      </c>
    </row>
    <row r="64" spans="1:4" x14ac:dyDescent="0.25">
      <c r="A64">
        <v>8249721</v>
      </c>
      <c r="B64" s="1">
        <v>42919</v>
      </c>
      <c r="C64" s="2">
        <v>0.53486111111111112</v>
      </c>
      <c r="D64" s="2">
        <v>0.53756944444444443</v>
      </c>
    </row>
    <row r="65" spans="1:4" x14ac:dyDescent="0.25">
      <c r="A65">
        <v>6894270</v>
      </c>
      <c r="B65" s="1">
        <v>42919</v>
      </c>
      <c r="C65" s="2">
        <v>0.53488425925925931</v>
      </c>
      <c r="D65" s="2">
        <v>0.53523148148148147</v>
      </c>
    </row>
    <row r="66" spans="1:4" x14ac:dyDescent="0.25">
      <c r="A66">
        <v>3095218</v>
      </c>
      <c r="B66" s="1">
        <v>42919</v>
      </c>
      <c r="C66" s="2">
        <v>0.5358680555555555</v>
      </c>
      <c r="D66" s="2">
        <v>0.54329861111111111</v>
      </c>
    </row>
    <row r="67" spans="1:4" x14ac:dyDescent="0.25">
      <c r="A67">
        <v>45081794</v>
      </c>
      <c r="B67" s="1">
        <v>42919</v>
      </c>
      <c r="C67" s="2">
        <v>0.54016203703703702</v>
      </c>
      <c r="D67" s="2">
        <v>0.54297453703703702</v>
      </c>
    </row>
    <row r="68" spans="1:4" x14ac:dyDescent="0.25">
      <c r="A68">
        <v>3533271</v>
      </c>
      <c r="B68" s="1">
        <v>42919</v>
      </c>
      <c r="C68" s="2">
        <v>0.54280092592592588</v>
      </c>
      <c r="D68" s="2">
        <v>0.54478009259259264</v>
      </c>
    </row>
    <row r="69" spans="1:4" x14ac:dyDescent="0.25">
      <c r="A69">
        <v>7415603</v>
      </c>
      <c r="B69" s="1">
        <v>42919</v>
      </c>
      <c r="C69" s="2">
        <v>0.54848379629629629</v>
      </c>
      <c r="D69" s="2">
        <v>0.5578819444444445</v>
      </c>
    </row>
    <row r="70" spans="1:4" x14ac:dyDescent="0.25">
      <c r="A70">
        <v>9088452</v>
      </c>
      <c r="B70" s="1">
        <v>42919</v>
      </c>
      <c r="C70" s="2">
        <v>0.55283564814814812</v>
      </c>
      <c r="D70" s="2">
        <v>0.55756944444444445</v>
      </c>
    </row>
    <row r="71" spans="1:4" x14ac:dyDescent="0.25">
      <c r="A71">
        <v>3379401</v>
      </c>
      <c r="B71" s="1">
        <v>42919</v>
      </c>
      <c r="C71" s="2">
        <v>0.55576388888888884</v>
      </c>
      <c r="D71" s="2">
        <v>0.56342592592592589</v>
      </c>
    </row>
    <row r="72" spans="1:4" x14ac:dyDescent="0.25">
      <c r="A72">
        <v>73350537</v>
      </c>
      <c r="B72" s="1">
        <v>42919</v>
      </c>
      <c r="C72" s="2">
        <v>0.55722222222222217</v>
      </c>
      <c r="D72" s="2">
        <v>0.55787037037037035</v>
      </c>
    </row>
    <row r="73" spans="1:4" x14ac:dyDescent="0.25">
      <c r="A73">
        <v>83707586</v>
      </c>
      <c r="B73" s="1">
        <v>42919</v>
      </c>
      <c r="C73" s="2">
        <v>0.55803240740740745</v>
      </c>
      <c r="D73" s="2">
        <v>0.56174768518518514</v>
      </c>
    </row>
    <row r="74" spans="1:4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</row>
    <row r="75" spans="1:4" x14ac:dyDescent="0.25">
      <c r="A75">
        <v>1480206</v>
      </c>
      <c r="B75" s="1">
        <v>42919</v>
      </c>
      <c r="C75" s="2">
        <v>0.5645486111111111</v>
      </c>
      <c r="D75" s="2">
        <v>0.56458333333333333</v>
      </c>
    </row>
    <row r="76" spans="1:4" x14ac:dyDescent="0.25">
      <c r="A76">
        <v>3095218</v>
      </c>
      <c r="B76" s="1">
        <v>42919</v>
      </c>
      <c r="C76" s="2">
        <v>0.56555555555555559</v>
      </c>
      <c r="D76" s="2">
        <v>0.56557870370370367</v>
      </c>
    </row>
    <row r="77" spans="1:4" x14ac:dyDescent="0.25">
      <c r="A77">
        <v>2028923</v>
      </c>
      <c r="B77" s="1">
        <v>42919</v>
      </c>
      <c r="C77" s="2">
        <v>0.56800925925925927</v>
      </c>
      <c r="D77" s="2">
        <v>0.57093749999999999</v>
      </c>
    </row>
    <row r="78" spans="1:4" x14ac:dyDescent="0.25">
      <c r="A78">
        <v>81880891</v>
      </c>
      <c r="B78" s="1">
        <v>42919</v>
      </c>
      <c r="C78" s="2">
        <v>0.57141203703703702</v>
      </c>
      <c r="D78" s="2">
        <v>0.57547453703703699</v>
      </c>
    </row>
    <row r="79" spans="1:4" x14ac:dyDescent="0.25">
      <c r="A79">
        <v>4274149</v>
      </c>
      <c r="B79" s="1">
        <v>42919</v>
      </c>
      <c r="C79" s="2">
        <v>0.5717592592592593</v>
      </c>
      <c r="D79" s="2">
        <v>0.58065972222222217</v>
      </c>
    </row>
    <row r="80" spans="1:4" x14ac:dyDescent="0.25">
      <c r="A80">
        <v>3505978</v>
      </c>
      <c r="B80" s="1">
        <v>42919</v>
      </c>
      <c r="C80" s="2">
        <v>0.57642361111111107</v>
      </c>
      <c r="D80" s="2">
        <v>0.5799305555555555</v>
      </c>
    </row>
    <row r="81" spans="1:4" x14ac:dyDescent="0.25">
      <c r="A81">
        <v>8504601</v>
      </c>
      <c r="B81" s="1">
        <v>42919</v>
      </c>
      <c r="C81" s="2">
        <v>0.57958333333333334</v>
      </c>
      <c r="D81" s="2">
        <v>0.58056712962962964</v>
      </c>
    </row>
    <row r="82" spans="1:4" x14ac:dyDescent="0.25">
      <c r="A82">
        <v>8214927</v>
      </c>
      <c r="B82" s="1">
        <v>42919</v>
      </c>
      <c r="C82" s="2">
        <v>0.5819212962962963</v>
      </c>
      <c r="D82" s="2">
        <v>0.59106481481481477</v>
      </c>
    </row>
    <row r="83" spans="1:4" x14ac:dyDescent="0.25">
      <c r="A83">
        <v>5913547</v>
      </c>
      <c r="B83" s="1">
        <v>42919</v>
      </c>
      <c r="C83" s="2">
        <v>0.58414351851851853</v>
      </c>
      <c r="D83" s="2">
        <v>0.5861574074074074</v>
      </c>
    </row>
    <row r="84" spans="1:4" x14ac:dyDescent="0.25">
      <c r="A84">
        <v>3505978</v>
      </c>
      <c r="B84" s="1">
        <v>42919</v>
      </c>
      <c r="C84" s="2">
        <v>0.58699074074074076</v>
      </c>
      <c r="D84" s="2">
        <v>0.59060185185185188</v>
      </c>
    </row>
    <row r="85" spans="1:4" x14ac:dyDescent="0.25">
      <c r="A85">
        <v>14783929</v>
      </c>
      <c r="B85" s="1">
        <v>42919</v>
      </c>
      <c r="C85" s="2">
        <v>0.5902546296296296</v>
      </c>
      <c r="D85" s="2">
        <v>0.59516203703703707</v>
      </c>
    </row>
    <row r="86" spans="1:4" x14ac:dyDescent="0.25">
      <c r="A86">
        <v>2915745</v>
      </c>
      <c r="B86" s="1">
        <v>42919</v>
      </c>
      <c r="C86" s="2">
        <v>0.59324074074074074</v>
      </c>
      <c r="D86" s="2">
        <v>0.6029282407407407</v>
      </c>
    </row>
    <row r="87" spans="1:4" x14ac:dyDescent="0.25">
      <c r="A87">
        <v>1100142</v>
      </c>
      <c r="B87" s="1">
        <v>42919</v>
      </c>
      <c r="C87" s="2">
        <v>0.59710648148148149</v>
      </c>
      <c r="D87" s="2">
        <v>0.6003356481481481</v>
      </c>
    </row>
    <row r="88" spans="1:4" x14ac:dyDescent="0.25">
      <c r="A88">
        <v>7795911</v>
      </c>
      <c r="B88" s="1">
        <v>42919</v>
      </c>
      <c r="C88" s="2">
        <v>0.60196759259259258</v>
      </c>
      <c r="D88" s="2">
        <v>0.61259259259259258</v>
      </c>
    </row>
    <row r="89" spans="1:4" x14ac:dyDescent="0.25">
      <c r="A89">
        <v>1709455</v>
      </c>
      <c r="B89" s="1">
        <v>42919</v>
      </c>
      <c r="C89" s="2">
        <v>0.60313657407407406</v>
      </c>
      <c r="D89" s="2">
        <v>0.60765046296296299</v>
      </c>
    </row>
    <row r="90" spans="1:4" x14ac:dyDescent="0.25">
      <c r="A90">
        <v>54586484</v>
      </c>
      <c r="B90" s="1">
        <v>42919</v>
      </c>
      <c r="C90" s="2">
        <v>0.60753472222222227</v>
      </c>
      <c r="D90" s="2">
        <v>0.61120370370370369</v>
      </c>
    </row>
    <row r="91" spans="1:4" x14ac:dyDescent="0.25">
      <c r="A91">
        <v>6674505</v>
      </c>
      <c r="B91" s="1">
        <v>42919</v>
      </c>
      <c r="C91" s="2">
        <v>0.61243055555555559</v>
      </c>
      <c r="D91" s="2">
        <v>0.62267361111111108</v>
      </c>
    </row>
    <row r="92" spans="1:4" x14ac:dyDescent="0.25">
      <c r="A92">
        <v>6920814</v>
      </c>
      <c r="B92" s="1">
        <v>42919</v>
      </c>
      <c r="C92" s="2">
        <v>0.6141550925925926</v>
      </c>
      <c r="D92" s="2">
        <v>0.61440972222222223</v>
      </c>
    </row>
    <row r="93" spans="1:4" x14ac:dyDescent="0.25">
      <c r="A93">
        <v>6161675</v>
      </c>
      <c r="B93" s="1">
        <v>42919</v>
      </c>
      <c r="C93" s="2">
        <v>0.61449074074074073</v>
      </c>
      <c r="D93" s="2">
        <v>0.62415509259259261</v>
      </c>
    </row>
    <row r="94" spans="1:4" x14ac:dyDescent="0.25">
      <c r="A94">
        <v>8498076</v>
      </c>
      <c r="B94" s="1">
        <v>42919</v>
      </c>
      <c r="C94" s="2">
        <v>0.61523148148148143</v>
      </c>
      <c r="D94" s="2">
        <v>0.62223379629629627</v>
      </c>
    </row>
    <row r="95" spans="1:4" x14ac:dyDescent="0.25">
      <c r="A95">
        <v>4174785</v>
      </c>
      <c r="B95" s="1">
        <v>42919</v>
      </c>
      <c r="C95" s="2">
        <v>0.61624999999999996</v>
      </c>
      <c r="D95" s="2">
        <v>0.62702546296296291</v>
      </c>
    </row>
    <row r="96" spans="1:4" x14ac:dyDescent="0.25">
      <c r="A96">
        <v>3776937</v>
      </c>
      <c r="B96" s="1">
        <v>42919</v>
      </c>
      <c r="C96" s="2">
        <v>0.61767361111111108</v>
      </c>
      <c r="D96" s="2">
        <v>0.6234143518518519</v>
      </c>
    </row>
    <row r="97" spans="1:4" x14ac:dyDescent="0.25">
      <c r="A97">
        <v>2636055</v>
      </c>
      <c r="B97" s="1">
        <v>42919</v>
      </c>
      <c r="C97" s="2">
        <v>0.62174768518518519</v>
      </c>
      <c r="D97" s="2">
        <v>0.62206018518518513</v>
      </c>
    </row>
    <row r="98" spans="1:4" x14ac:dyDescent="0.25">
      <c r="A98">
        <v>4555937</v>
      </c>
      <c r="B98" s="1">
        <v>42919</v>
      </c>
      <c r="C98" s="2">
        <v>0.62645833333333334</v>
      </c>
      <c r="D98" s="2">
        <v>0.63792824074074073</v>
      </c>
    </row>
    <row r="99" spans="1:4" x14ac:dyDescent="0.25">
      <c r="A99">
        <v>80306197</v>
      </c>
      <c r="B99" s="1">
        <v>42920</v>
      </c>
      <c r="C99" s="2">
        <v>0.33644675925925926</v>
      </c>
      <c r="D99" s="2">
        <v>0.33884259259259258</v>
      </c>
    </row>
    <row r="100" spans="1:4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</row>
    <row r="101" spans="1:4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</row>
    <row r="102" spans="1:4" x14ac:dyDescent="0.25">
      <c r="A102">
        <v>9422310</v>
      </c>
      <c r="B102" s="1">
        <v>42920</v>
      </c>
      <c r="C102" s="2">
        <v>0.35071759259259261</v>
      </c>
      <c r="D102" s="2">
        <v>0.36206018518518518</v>
      </c>
    </row>
    <row r="103" spans="1:4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</row>
    <row r="104" spans="1:4" x14ac:dyDescent="0.25">
      <c r="A104">
        <v>6087997</v>
      </c>
      <c r="B104" s="1">
        <v>42920</v>
      </c>
      <c r="C104" s="2">
        <v>0.35653935185185187</v>
      </c>
      <c r="D104" s="2">
        <v>0.36062499999999997</v>
      </c>
    </row>
    <row r="105" spans="1:4" x14ac:dyDescent="0.25">
      <c r="A105">
        <v>20679187</v>
      </c>
      <c r="B105" s="1">
        <v>42920</v>
      </c>
      <c r="C105" s="2">
        <v>0.35850694444444442</v>
      </c>
      <c r="D105" s="2">
        <v>0.36371527777777779</v>
      </c>
    </row>
    <row r="106" spans="1:4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</row>
    <row r="107" spans="1:4" x14ac:dyDescent="0.25">
      <c r="A107">
        <v>96949751</v>
      </c>
      <c r="B107" s="1">
        <v>42920</v>
      </c>
      <c r="C107" s="2">
        <v>0.36465277777777777</v>
      </c>
      <c r="D107" s="2">
        <v>0.36525462962962962</v>
      </c>
    </row>
    <row r="108" spans="1:4" x14ac:dyDescent="0.25">
      <c r="A108">
        <v>1508356</v>
      </c>
      <c r="B108" s="1">
        <v>42920</v>
      </c>
      <c r="C108" s="2">
        <v>0.37013888888888891</v>
      </c>
      <c r="D108" s="2">
        <v>0.38033564814814813</v>
      </c>
    </row>
    <row r="109" spans="1:4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</row>
    <row r="110" spans="1:4" x14ac:dyDescent="0.25">
      <c r="A110">
        <v>7191598</v>
      </c>
      <c r="B110" s="1">
        <v>42920</v>
      </c>
      <c r="C110" s="2">
        <v>0.37559027777777776</v>
      </c>
      <c r="D110" s="2">
        <v>0.37986111111111109</v>
      </c>
    </row>
    <row r="111" spans="1:4" x14ac:dyDescent="0.25">
      <c r="A111">
        <v>3505978</v>
      </c>
      <c r="B111" s="1">
        <v>42920</v>
      </c>
      <c r="C111" s="2">
        <v>0.37769675925925927</v>
      </c>
      <c r="D111" s="2">
        <v>0.38211805555555556</v>
      </c>
    </row>
    <row r="112" spans="1:4" x14ac:dyDescent="0.25">
      <c r="A112">
        <v>90533733</v>
      </c>
      <c r="B112" s="1">
        <v>42920</v>
      </c>
      <c r="C112" s="2">
        <v>0.38092592592592595</v>
      </c>
      <c r="D112" s="2">
        <v>0.38866898148148149</v>
      </c>
    </row>
    <row r="113" spans="1:4" x14ac:dyDescent="0.25">
      <c r="A113">
        <v>6859181</v>
      </c>
      <c r="B113" s="1">
        <v>42920</v>
      </c>
      <c r="C113" s="2">
        <v>0.38188657407407406</v>
      </c>
      <c r="D113" s="2">
        <v>0.38545138888888891</v>
      </c>
    </row>
    <row r="114" spans="1:4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</row>
    <row r="115" spans="1:4" x14ac:dyDescent="0.25">
      <c r="A115">
        <v>4230507</v>
      </c>
      <c r="B115" s="1">
        <v>42920</v>
      </c>
      <c r="C115" s="2">
        <v>0.38763888888888887</v>
      </c>
      <c r="D115" s="2">
        <v>0.39317129629629627</v>
      </c>
    </row>
    <row r="116" spans="1:4" x14ac:dyDescent="0.25">
      <c r="A116">
        <v>2915745</v>
      </c>
      <c r="B116" s="1">
        <v>42920</v>
      </c>
      <c r="C116" s="2">
        <v>0.39210648148148147</v>
      </c>
      <c r="D116" s="2">
        <v>0.39277777777777778</v>
      </c>
    </row>
    <row r="117" spans="1:4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</row>
    <row r="118" spans="1:4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</row>
    <row r="119" spans="1:4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</row>
    <row r="120" spans="1:4" x14ac:dyDescent="0.25">
      <c r="A120">
        <v>93611539</v>
      </c>
      <c r="B120" s="1">
        <v>42920</v>
      </c>
      <c r="C120" s="2">
        <v>0.40133101851851855</v>
      </c>
      <c r="D120" s="2">
        <v>0.40964120370370372</v>
      </c>
    </row>
    <row r="121" spans="1:4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</row>
    <row r="122" spans="1:4" x14ac:dyDescent="0.25">
      <c r="A122">
        <v>79381100</v>
      </c>
      <c r="B122" s="1">
        <v>42920</v>
      </c>
      <c r="C122" s="2">
        <v>0.40614583333333332</v>
      </c>
      <c r="D122" s="2">
        <v>0.41761574074074076</v>
      </c>
    </row>
    <row r="123" spans="1:4" x14ac:dyDescent="0.25">
      <c r="A123">
        <v>4697138</v>
      </c>
      <c r="B123" s="1">
        <v>42920</v>
      </c>
      <c r="C123" s="2">
        <v>0.40737268518518521</v>
      </c>
      <c r="D123" s="2">
        <v>0.4102777777777778</v>
      </c>
    </row>
    <row r="124" spans="1:4" x14ac:dyDescent="0.25">
      <c r="A124">
        <v>5786740</v>
      </c>
      <c r="B124" s="1">
        <v>42920</v>
      </c>
      <c r="C124" s="2">
        <v>0.40796296296296297</v>
      </c>
      <c r="D124" s="2">
        <v>0.41495370370370371</v>
      </c>
    </row>
    <row r="125" spans="1:4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</row>
    <row r="126" spans="1:4" x14ac:dyDescent="0.25">
      <c r="A126">
        <v>8384647</v>
      </c>
      <c r="B126" s="1">
        <v>42920</v>
      </c>
      <c r="C126" s="2">
        <v>0.4110300925925926</v>
      </c>
      <c r="D126" s="2">
        <v>0.42162037037037037</v>
      </c>
    </row>
    <row r="127" spans="1:4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</row>
    <row r="128" spans="1:4" x14ac:dyDescent="0.25">
      <c r="A128">
        <v>4546455</v>
      </c>
      <c r="B128" s="1">
        <v>42920</v>
      </c>
      <c r="C128" s="2">
        <v>0.41912037037037037</v>
      </c>
      <c r="D128" s="2">
        <v>0.42031249999999998</v>
      </c>
    </row>
    <row r="129" spans="1:4" x14ac:dyDescent="0.25">
      <c r="A129">
        <v>2668991</v>
      </c>
      <c r="B129" s="1">
        <v>42920</v>
      </c>
      <c r="C129" s="2">
        <v>0.42249999999999999</v>
      </c>
      <c r="D129" s="2">
        <v>0.42834490740740738</v>
      </c>
    </row>
    <row r="130" spans="1:4" x14ac:dyDescent="0.25">
      <c r="A130">
        <v>5528648</v>
      </c>
      <c r="B130" s="1">
        <v>42920</v>
      </c>
      <c r="C130" s="2">
        <v>0.42591435185185184</v>
      </c>
      <c r="D130" s="2">
        <v>0.43486111111111109</v>
      </c>
    </row>
    <row r="131" spans="1:4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</row>
    <row r="132" spans="1:4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</row>
    <row r="133" spans="1:4" x14ac:dyDescent="0.25">
      <c r="A133">
        <v>6865106</v>
      </c>
      <c r="B133" s="1">
        <v>42920</v>
      </c>
      <c r="C133" s="2">
        <v>0.43741898148148151</v>
      </c>
      <c r="D133" s="2">
        <v>0.44848379629629631</v>
      </c>
    </row>
    <row r="134" spans="1:4" x14ac:dyDescent="0.25">
      <c r="A134">
        <v>8819206</v>
      </c>
      <c r="B134" s="1">
        <v>42920</v>
      </c>
      <c r="C134" s="2">
        <v>0.44068287037037035</v>
      </c>
      <c r="D134" s="2">
        <v>0.44912037037037039</v>
      </c>
    </row>
    <row r="135" spans="1:4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</row>
    <row r="136" spans="1:4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</row>
    <row r="137" spans="1:4" x14ac:dyDescent="0.25">
      <c r="A137">
        <v>86774913</v>
      </c>
      <c r="B137" s="1">
        <v>42920</v>
      </c>
      <c r="C137" s="2">
        <v>0.44548611111111114</v>
      </c>
      <c r="D137" s="2">
        <v>0.4541898148148148</v>
      </c>
    </row>
    <row r="138" spans="1:4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</row>
    <row r="139" spans="1:4" x14ac:dyDescent="0.25">
      <c r="A139">
        <v>1269611</v>
      </c>
      <c r="B139" s="1">
        <v>42920</v>
      </c>
      <c r="C139" s="2">
        <v>0.45596064814814813</v>
      </c>
      <c r="D139" s="2">
        <v>0.46010416666666665</v>
      </c>
    </row>
    <row r="140" spans="1:4" x14ac:dyDescent="0.25">
      <c r="A140">
        <v>4623731</v>
      </c>
      <c r="B140" s="1">
        <v>42920</v>
      </c>
      <c r="C140" s="2">
        <v>0.46053240740740742</v>
      </c>
      <c r="D140" s="2">
        <v>0.47131944444444446</v>
      </c>
    </row>
    <row r="141" spans="1:4" x14ac:dyDescent="0.25">
      <c r="A141">
        <v>4623731</v>
      </c>
      <c r="B141" s="1">
        <v>42920</v>
      </c>
      <c r="C141" s="2">
        <v>0.46423611111111113</v>
      </c>
      <c r="D141" s="2">
        <v>0.46842592592592591</v>
      </c>
    </row>
    <row r="142" spans="1:4" x14ac:dyDescent="0.25">
      <c r="A142">
        <v>3127402</v>
      </c>
      <c r="B142" s="1">
        <v>42920</v>
      </c>
      <c r="C142" s="2">
        <v>0.46861111111111109</v>
      </c>
      <c r="D142" s="2">
        <v>0.47747685185185185</v>
      </c>
    </row>
    <row r="143" spans="1:4" x14ac:dyDescent="0.25">
      <c r="A143">
        <v>1714791</v>
      </c>
      <c r="B143" s="1">
        <v>42920</v>
      </c>
      <c r="C143" s="2">
        <v>0.47230324074074076</v>
      </c>
      <c r="D143" s="2">
        <v>0.47288194444444442</v>
      </c>
    </row>
    <row r="144" spans="1:4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</row>
    <row r="145" spans="1:4" x14ac:dyDescent="0.25">
      <c r="A145">
        <v>4371394</v>
      </c>
      <c r="B145" s="1">
        <v>42920</v>
      </c>
      <c r="C145" s="2">
        <v>0.47967592592592595</v>
      </c>
      <c r="D145" s="2">
        <v>0.48236111111111113</v>
      </c>
    </row>
    <row r="146" spans="1:4" x14ac:dyDescent="0.25">
      <c r="A146">
        <v>9803545</v>
      </c>
      <c r="B146" s="1">
        <v>42920</v>
      </c>
      <c r="C146" s="2">
        <v>0.47978009259259258</v>
      </c>
      <c r="D146" s="2">
        <v>0.49125000000000002</v>
      </c>
    </row>
    <row r="147" spans="1:4" x14ac:dyDescent="0.25">
      <c r="A147">
        <v>4176704</v>
      </c>
      <c r="B147" s="1">
        <v>42920</v>
      </c>
      <c r="C147" s="2">
        <v>0.47983796296296294</v>
      </c>
      <c r="D147" s="2">
        <v>0.48949074074074073</v>
      </c>
    </row>
    <row r="148" spans="1:4" x14ac:dyDescent="0.25">
      <c r="A148">
        <v>90271112</v>
      </c>
      <c r="B148" s="1">
        <v>42920</v>
      </c>
      <c r="C148" s="2">
        <v>0.4805787037037037</v>
      </c>
      <c r="D148" s="2">
        <v>0.48696759259259259</v>
      </c>
    </row>
    <row r="149" spans="1:4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</row>
    <row r="150" spans="1:4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</row>
    <row r="151" spans="1:4" x14ac:dyDescent="0.25">
      <c r="A151">
        <v>27791497</v>
      </c>
      <c r="B151" s="1">
        <v>42920</v>
      </c>
      <c r="C151" s="2">
        <v>0.48803240740740739</v>
      </c>
      <c r="D151" s="2">
        <v>0.49682870370370369</v>
      </c>
    </row>
    <row r="152" spans="1:4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</row>
    <row r="153" spans="1:4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</row>
    <row r="154" spans="1:4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</row>
    <row r="155" spans="1:4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</row>
    <row r="156" spans="1:4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</row>
    <row r="157" spans="1:4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</row>
    <row r="158" spans="1:4" x14ac:dyDescent="0.25">
      <c r="A158">
        <v>73284745</v>
      </c>
      <c r="B158" s="1">
        <v>42920</v>
      </c>
      <c r="C158" s="2">
        <v>0.51451388888888894</v>
      </c>
      <c r="D158" s="2">
        <v>0.51857638888888891</v>
      </c>
    </row>
    <row r="159" spans="1:4" x14ac:dyDescent="0.25">
      <c r="A159">
        <v>1761255</v>
      </c>
      <c r="B159" s="1">
        <v>42920</v>
      </c>
      <c r="C159" s="2">
        <v>0.51958333333333329</v>
      </c>
      <c r="D159" s="2">
        <v>0.52266203703703706</v>
      </c>
    </row>
    <row r="160" spans="1:4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</row>
    <row r="161" spans="1:4" x14ac:dyDescent="0.25">
      <c r="A161">
        <v>2235911</v>
      </c>
      <c r="B161" s="1">
        <v>42920</v>
      </c>
      <c r="C161" s="2">
        <v>0.52454861111111106</v>
      </c>
      <c r="D161" s="2">
        <v>0.53546296296296292</v>
      </c>
    </row>
    <row r="162" spans="1:4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</row>
    <row r="163" spans="1:4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</row>
    <row r="164" spans="1:4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</row>
    <row r="165" spans="1:4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</row>
    <row r="166" spans="1:4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</row>
    <row r="167" spans="1:4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</row>
    <row r="168" spans="1:4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</row>
    <row r="169" spans="1:4" x14ac:dyDescent="0.25">
      <c r="A169">
        <v>5215912</v>
      </c>
      <c r="B169" s="1">
        <v>42920</v>
      </c>
      <c r="C169" s="2">
        <v>0.5512731481481481</v>
      </c>
      <c r="D169" s="2">
        <v>0.55435185185185187</v>
      </c>
    </row>
    <row r="170" spans="1:4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</row>
    <row r="171" spans="1:4" x14ac:dyDescent="0.25">
      <c r="A171">
        <v>2255197</v>
      </c>
      <c r="B171" s="1">
        <v>42920</v>
      </c>
      <c r="C171" s="2">
        <v>0.55905092592592598</v>
      </c>
      <c r="D171" s="2">
        <v>0.56342592592592589</v>
      </c>
    </row>
    <row r="172" spans="1:4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</row>
    <row r="173" spans="1:4" x14ac:dyDescent="0.25">
      <c r="A173">
        <v>1837797</v>
      </c>
      <c r="B173" s="1">
        <v>42920</v>
      </c>
      <c r="C173" s="2">
        <v>0.5688657407407407</v>
      </c>
      <c r="D173" s="2">
        <v>0.57524305555555555</v>
      </c>
    </row>
    <row r="174" spans="1:4" x14ac:dyDescent="0.25">
      <c r="A174">
        <v>6772052</v>
      </c>
      <c r="B174" s="1">
        <v>42920</v>
      </c>
      <c r="C174" s="2">
        <v>0.57204861111111116</v>
      </c>
      <c r="D174" s="2">
        <v>0.57371527777777775</v>
      </c>
    </row>
    <row r="175" spans="1:4" x14ac:dyDescent="0.25">
      <c r="A175">
        <v>6495517</v>
      </c>
      <c r="B175" s="1">
        <v>42920</v>
      </c>
      <c r="C175" s="2">
        <v>0.57347222222222227</v>
      </c>
      <c r="D175" s="2">
        <v>0.58420138888888884</v>
      </c>
    </row>
    <row r="176" spans="1:4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</row>
    <row r="177" spans="1:4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</row>
    <row r="178" spans="1:4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</row>
    <row r="179" spans="1:4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</row>
    <row r="180" spans="1:4" x14ac:dyDescent="0.25">
      <c r="A180">
        <v>1301099</v>
      </c>
      <c r="B180" s="1">
        <v>42920</v>
      </c>
      <c r="C180" s="2">
        <v>0.58452546296296293</v>
      </c>
      <c r="D180" s="2">
        <v>0.58862268518518523</v>
      </c>
    </row>
    <row r="181" spans="1:4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</row>
    <row r="182" spans="1:4" x14ac:dyDescent="0.25">
      <c r="A182">
        <v>52165701</v>
      </c>
      <c r="B182" s="1">
        <v>42920</v>
      </c>
      <c r="C182" s="2">
        <v>0.59018518518518515</v>
      </c>
      <c r="D182" s="2">
        <v>0.60047453703703701</v>
      </c>
    </row>
    <row r="183" spans="1:4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</row>
    <row r="184" spans="1:4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</row>
    <row r="185" spans="1:4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</row>
    <row r="186" spans="1:4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</row>
    <row r="187" spans="1:4" x14ac:dyDescent="0.25">
      <c r="A187">
        <v>8831940</v>
      </c>
      <c r="B187" s="1">
        <v>42920</v>
      </c>
      <c r="C187" s="2">
        <v>0.6066435185185185</v>
      </c>
      <c r="D187" s="2">
        <v>0.61133101851851857</v>
      </c>
    </row>
    <row r="188" spans="1:4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</row>
    <row r="189" spans="1:4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</row>
    <row r="190" spans="1:4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</row>
    <row r="191" spans="1:4" x14ac:dyDescent="0.25">
      <c r="A191">
        <v>6905863</v>
      </c>
      <c r="B191" s="1">
        <v>42920</v>
      </c>
      <c r="C191" s="2">
        <v>0.6186342592592593</v>
      </c>
      <c r="D191" s="2">
        <v>0.62296296296296294</v>
      </c>
    </row>
    <row r="192" spans="1:4" x14ac:dyDescent="0.25">
      <c r="A192">
        <v>2514802</v>
      </c>
      <c r="B192" s="1">
        <v>42920</v>
      </c>
      <c r="C192" s="2">
        <v>0.6186342592592593</v>
      </c>
      <c r="D192" s="2">
        <v>0.6265856481481481</v>
      </c>
    </row>
    <row r="193" spans="1:4" x14ac:dyDescent="0.25">
      <c r="A193">
        <v>93696449</v>
      </c>
      <c r="B193" s="1">
        <v>42920</v>
      </c>
      <c r="C193" s="2">
        <v>0.6227314814814815</v>
      </c>
      <c r="D193" s="2">
        <v>0.63056712962962957</v>
      </c>
    </row>
    <row r="194" spans="1:4" x14ac:dyDescent="0.25">
      <c r="A194">
        <v>3931464</v>
      </c>
      <c r="B194" s="1">
        <v>42920</v>
      </c>
      <c r="C194" s="2">
        <v>0.62381944444444448</v>
      </c>
      <c r="D194" s="2">
        <v>0.6322106481481482</v>
      </c>
    </row>
    <row r="195" spans="1:4" x14ac:dyDescent="0.25">
      <c r="A195">
        <v>1583683</v>
      </c>
      <c r="B195" s="1">
        <v>42920</v>
      </c>
      <c r="C195" s="2">
        <v>0.6275694444444444</v>
      </c>
      <c r="D195" s="2">
        <v>0.63215277777777779</v>
      </c>
    </row>
    <row r="196" spans="1:4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</row>
    <row r="197" spans="1:4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</row>
    <row r="198" spans="1:4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</row>
    <row r="199" spans="1:4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</row>
    <row r="200" spans="1:4" x14ac:dyDescent="0.25">
      <c r="A200">
        <v>8313390</v>
      </c>
      <c r="B200" s="1">
        <v>42921</v>
      </c>
      <c r="C200" s="2">
        <v>0.34903935185185186</v>
      </c>
      <c r="D200" s="2">
        <v>0.35381944444444446</v>
      </c>
    </row>
    <row r="201" spans="1:4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</row>
    <row r="202" spans="1:4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</row>
    <row r="203" spans="1:4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</row>
    <row r="204" spans="1:4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</row>
    <row r="205" spans="1:4" x14ac:dyDescent="0.25">
      <c r="A205">
        <v>58037769</v>
      </c>
      <c r="B205" s="1">
        <v>42921</v>
      </c>
      <c r="C205" s="2">
        <v>0.36261574074074077</v>
      </c>
      <c r="D205" s="2">
        <v>0.36730324074074072</v>
      </c>
    </row>
    <row r="206" spans="1:4" x14ac:dyDescent="0.25">
      <c r="A206">
        <v>3434934</v>
      </c>
      <c r="B206" s="1">
        <v>42921</v>
      </c>
      <c r="C206" s="2">
        <v>0.36760416666666668</v>
      </c>
      <c r="D206" s="2">
        <v>0.37854166666666667</v>
      </c>
    </row>
    <row r="207" spans="1:4" x14ac:dyDescent="0.25">
      <c r="A207">
        <v>4963499</v>
      </c>
      <c r="B207" s="1">
        <v>42921</v>
      </c>
      <c r="C207" s="2">
        <v>0.37008101851851855</v>
      </c>
      <c r="D207" s="2">
        <v>0.37175925925925923</v>
      </c>
    </row>
    <row r="208" spans="1:4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</row>
    <row r="209" spans="1:4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</row>
    <row r="210" spans="1:4" x14ac:dyDescent="0.25">
      <c r="A210">
        <v>68647339</v>
      </c>
      <c r="B210" s="1">
        <v>42921</v>
      </c>
      <c r="C210" s="2">
        <v>0.38180555555555556</v>
      </c>
      <c r="D210" s="2">
        <v>0.39295138888888886</v>
      </c>
    </row>
    <row r="211" spans="1:4" x14ac:dyDescent="0.25">
      <c r="A211">
        <v>8461631</v>
      </c>
      <c r="B211" s="1">
        <v>42921</v>
      </c>
      <c r="C211" s="2">
        <v>0.38335648148148149</v>
      </c>
      <c r="D211" s="2">
        <v>0.38451388888888888</v>
      </c>
    </row>
    <row r="212" spans="1:4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</row>
    <row r="213" spans="1:4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</row>
    <row r="214" spans="1:4" x14ac:dyDescent="0.25">
      <c r="A214">
        <v>4941247888</v>
      </c>
      <c r="B214" s="1">
        <v>42921</v>
      </c>
      <c r="C214" s="2">
        <v>0.39114583333333336</v>
      </c>
      <c r="D214" s="2">
        <v>0.39870370370370373</v>
      </c>
    </row>
    <row r="215" spans="1:4" x14ac:dyDescent="0.25">
      <c r="A215">
        <v>13484133</v>
      </c>
      <c r="B215" s="1">
        <v>42921</v>
      </c>
      <c r="C215" s="2">
        <v>0.3959375</v>
      </c>
      <c r="D215" s="2">
        <v>0.3982060185185185</v>
      </c>
    </row>
    <row r="216" spans="1:4" x14ac:dyDescent="0.25">
      <c r="A216">
        <v>9610703</v>
      </c>
      <c r="B216" s="1">
        <v>42921</v>
      </c>
      <c r="C216" s="2">
        <v>0.40074074074074073</v>
      </c>
      <c r="D216" s="2">
        <v>0.40766203703703702</v>
      </c>
    </row>
    <row r="217" spans="1:4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</row>
    <row r="218" spans="1:4" x14ac:dyDescent="0.25">
      <c r="A218">
        <v>7236035</v>
      </c>
      <c r="B218" s="1">
        <v>42921</v>
      </c>
      <c r="C218" s="2">
        <v>0.4089814814814815</v>
      </c>
      <c r="D218" s="2">
        <v>0.41927083333333331</v>
      </c>
    </row>
    <row r="219" spans="1:4" x14ac:dyDescent="0.25">
      <c r="A219">
        <v>2675422</v>
      </c>
      <c r="B219" s="1">
        <v>42921</v>
      </c>
      <c r="C219" s="2">
        <v>0.41393518518518518</v>
      </c>
      <c r="D219" s="2">
        <v>0.42075231481481479</v>
      </c>
    </row>
    <row r="220" spans="1:4" x14ac:dyDescent="0.25">
      <c r="A220">
        <v>99056276</v>
      </c>
      <c r="B220" s="1">
        <v>42921</v>
      </c>
      <c r="C220" s="2">
        <v>0.41749999999999998</v>
      </c>
      <c r="D220" s="2">
        <v>0.42891203703703706</v>
      </c>
    </row>
    <row r="221" spans="1:4" x14ac:dyDescent="0.25">
      <c r="A221">
        <v>1715377</v>
      </c>
      <c r="B221" s="1">
        <v>42921</v>
      </c>
      <c r="C221" s="2">
        <v>0.41847222222222225</v>
      </c>
      <c r="D221" s="2">
        <v>0.42833333333333334</v>
      </c>
    </row>
    <row r="222" spans="1:4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</row>
    <row r="223" spans="1:4" x14ac:dyDescent="0.25">
      <c r="A223">
        <v>2211277198</v>
      </c>
      <c r="B223" s="1">
        <v>42921</v>
      </c>
      <c r="C223" s="2">
        <v>0.42168981481481482</v>
      </c>
      <c r="D223" s="2">
        <v>0.42326388888888888</v>
      </c>
    </row>
    <row r="224" spans="1:4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</row>
    <row r="225" spans="1:4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</row>
    <row r="226" spans="1:4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</row>
    <row r="227" spans="1:4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</row>
    <row r="228" spans="1:4" x14ac:dyDescent="0.25">
      <c r="A228">
        <v>2506618</v>
      </c>
      <c r="B228" s="1">
        <v>42921</v>
      </c>
      <c r="C228" s="2">
        <v>0.43084490740740738</v>
      </c>
      <c r="D228" s="2">
        <v>0.43738425925925928</v>
      </c>
    </row>
    <row r="229" spans="1:4" x14ac:dyDescent="0.25">
      <c r="A229">
        <v>6312575</v>
      </c>
      <c r="B229" s="1">
        <v>42921</v>
      </c>
      <c r="C229" s="2">
        <v>0.43234953703703705</v>
      </c>
      <c r="D229" s="2">
        <v>0.44233796296296296</v>
      </c>
    </row>
    <row r="230" spans="1:4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</row>
    <row r="231" spans="1:4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</row>
    <row r="232" spans="1:4" x14ac:dyDescent="0.25">
      <c r="A232">
        <v>4176999</v>
      </c>
      <c r="B232" s="1">
        <v>42921</v>
      </c>
      <c r="C232" s="2">
        <v>0.44148148148148147</v>
      </c>
      <c r="D232" s="2">
        <v>0.45222222222222225</v>
      </c>
    </row>
    <row r="233" spans="1:4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</row>
    <row r="234" spans="1:4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</row>
    <row r="235" spans="1:4" x14ac:dyDescent="0.25">
      <c r="A235">
        <v>96323047</v>
      </c>
      <c r="B235" s="1">
        <v>42921</v>
      </c>
      <c r="C235" s="2">
        <v>0.44962962962962966</v>
      </c>
      <c r="D235" s="2">
        <v>0.45341435185185186</v>
      </c>
    </row>
    <row r="236" spans="1:4" x14ac:dyDescent="0.25">
      <c r="A236">
        <v>2750193</v>
      </c>
      <c r="B236" s="1">
        <v>42921</v>
      </c>
      <c r="C236" s="2">
        <v>0.45445601851851852</v>
      </c>
      <c r="D236" s="2">
        <v>0.455625</v>
      </c>
    </row>
    <row r="237" spans="1:4" x14ac:dyDescent="0.25">
      <c r="A237">
        <v>7973319</v>
      </c>
      <c r="B237" s="1">
        <v>42921</v>
      </c>
      <c r="C237" s="2">
        <v>0.45565972222222223</v>
      </c>
      <c r="D237" s="2">
        <v>0.46090277777777777</v>
      </c>
    </row>
    <row r="238" spans="1:4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</row>
    <row r="239" spans="1:4" x14ac:dyDescent="0.25">
      <c r="A239">
        <v>19116274</v>
      </c>
      <c r="B239" s="1">
        <v>42921</v>
      </c>
      <c r="C239" s="2">
        <v>0.46032407407407405</v>
      </c>
      <c r="D239" s="2">
        <v>0.46797453703703706</v>
      </c>
    </row>
    <row r="240" spans="1:4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</row>
    <row r="241" spans="1:4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</row>
    <row r="242" spans="1:4" x14ac:dyDescent="0.25">
      <c r="A242">
        <v>1458287</v>
      </c>
      <c r="B242" s="1">
        <v>42921</v>
      </c>
      <c r="C242" s="2">
        <v>0.47060185185185183</v>
      </c>
      <c r="D242" s="2">
        <v>0.47584490740740742</v>
      </c>
    </row>
    <row r="243" spans="1:4" x14ac:dyDescent="0.25">
      <c r="A243">
        <v>3758539398</v>
      </c>
      <c r="B243" s="1">
        <v>42921</v>
      </c>
      <c r="C243" s="2">
        <v>0.47296296296296297</v>
      </c>
      <c r="D243" s="2">
        <v>0.47506944444444443</v>
      </c>
    </row>
    <row r="244" spans="1:4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</row>
    <row r="245" spans="1:4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</row>
    <row r="246" spans="1:4" x14ac:dyDescent="0.25">
      <c r="A246">
        <v>3177370</v>
      </c>
      <c r="B246" s="1">
        <v>42921</v>
      </c>
      <c r="C246" s="2">
        <v>0.47972222222222222</v>
      </c>
      <c r="D246" s="2">
        <v>0.48660879629629628</v>
      </c>
    </row>
    <row r="247" spans="1:4" x14ac:dyDescent="0.25">
      <c r="A247">
        <v>7236035</v>
      </c>
      <c r="B247" s="1">
        <v>42921</v>
      </c>
      <c r="C247" s="2">
        <v>0.48149305555555555</v>
      </c>
      <c r="D247" s="2">
        <v>0.48582175925925924</v>
      </c>
    </row>
    <row r="248" spans="1:4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</row>
    <row r="249" spans="1:4" x14ac:dyDescent="0.25">
      <c r="A249">
        <v>4824267</v>
      </c>
      <c r="B249" s="1">
        <v>42921</v>
      </c>
      <c r="C249" s="2">
        <v>0.4871875</v>
      </c>
      <c r="D249" s="2">
        <v>0.49509259259259258</v>
      </c>
    </row>
    <row r="250" spans="1:4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</row>
    <row r="251" spans="1:4" x14ac:dyDescent="0.25">
      <c r="A251">
        <v>2158377</v>
      </c>
      <c r="B251" s="1">
        <v>42921</v>
      </c>
      <c r="C251" s="2">
        <v>0.49149305555555556</v>
      </c>
      <c r="D251" s="2">
        <v>0.49283564814814818</v>
      </c>
    </row>
    <row r="252" spans="1:4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</row>
    <row r="253" spans="1:4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</row>
    <row r="254" spans="1:4" x14ac:dyDescent="0.25">
      <c r="A254">
        <v>7318247385</v>
      </c>
      <c r="B254" s="1">
        <v>42921</v>
      </c>
      <c r="C254" s="2">
        <v>0.49596064814814816</v>
      </c>
      <c r="D254" s="2">
        <v>0.49886574074074075</v>
      </c>
    </row>
    <row r="255" spans="1:4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</row>
    <row r="256" spans="1:4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</row>
    <row r="257" spans="1:4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</row>
    <row r="258" spans="1:4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</row>
    <row r="259" spans="1:4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</row>
    <row r="260" spans="1:4" x14ac:dyDescent="0.25">
      <c r="A260">
        <v>65923776</v>
      </c>
      <c r="B260" s="1">
        <v>42921</v>
      </c>
      <c r="C260" s="2">
        <v>0.51388888888888884</v>
      </c>
      <c r="D260" s="2">
        <v>0.51673611111111106</v>
      </c>
    </row>
    <row r="261" spans="1:4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</row>
    <row r="262" spans="1:4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</row>
    <row r="263" spans="1:4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</row>
    <row r="264" spans="1:4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</row>
    <row r="265" spans="1:4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</row>
    <row r="266" spans="1:4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</row>
    <row r="267" spans="1:4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</row>
    <row r="268" spans="1:4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</row>
    <row r="269" spans="1:4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</row>
    <row r="270" spans="1:4" x14ac:dyDescent="0.25">
      <c r="A270">
        <v>7594764</v>
      </c>
      <c r="B270" s="1">
        <v>42921</v>
      </c>
      <c r="C270" s="2">
        <v>0.53850694444444447</v>
      </c>
      <c r="D270" s="2">
        <v>0.53944444444444439</v>
      </c>
    </row>
    <row r="271" spans="1:4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</row>
    <row r="272" spans="1:4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</row>
    <row r="273" spans="1:4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</row>
    <row r="274" spans="1:4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</row>
    <row r="275" spans="1:4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</row>
    <row r="276" spans="1:4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</row>
    <row r="277" spans="1:4" x14ac:dyDescent="0.25">
      <c r="A277">
        <v>1579531</v>
      </c>
      <c r="B277" s="1">
        <v>42921</v>
      </c>
      <c r="C277" s="2">
        <v>0.55266203703703709</v>
      </c>
      <c r="D277" s="2">
        <v>0.56405092592592587</v>
      </c>
    </row>
    <row r="278" spans="1:4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</row>
    <row r="279" spans="1:4" x14ac:dyDescent="0.25">
      <c r="A279">
        <v>18036364</v>
      </c>
      <c r="B279" s="1">
        <v>42921</v>
      </c>
      <c r="C279" s="2">
        <v>0.55847222222222226</v>
      </c>
      <c r="D279" s="2">
        <v>0.56166666666666665</v>
      </c>
    </row>
    <row r="280" spans="1:4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</row>
    <row r="281" spans="1:4" x14ac:dyDescent="0.25">
      <c r="A281">
        <v>5646830</v>
      </c>
      <c r="B281" s="1">
        <v>42921</v>
      </c>
      <c r="C281" s="2">
        <v>0.56361111111111106</v>
      </c>
      <c r="D281" s="2">
        <v>0.57469907407407406</v>
      </c>
    </row>
    <row r="282" spans="1:4" x14ac:dyDescent="0.25">
      <c r="A282">
        <v>38535407</v>
      </c>
      <c r="B282" s="1">
        <v>42921</v>
      </c>
      <c r="C282" s="2">
        <v>0.56568287037037035</v>
      </c>
      <c r="D282" s="2">
        <v>0.56981481481481477</v>
      </c>
    </row>
    <row r="283" spans="1:4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</row>
    <row r="284" spans="1:4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</row>
    <row r="285" spans="1:4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</row>
    <row r="286" spans="1:4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</row>
    <row r="287" spans="1:4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</row>
    <row r="288" spans="1:4" x14ac:dyDescent="0.25">
      <c r="A288">
        <v>3796958</v>
      </c>
      <c r="B288" s="1">
        <v>42921</v>
      </c>
      <c r="C288" s="2">
        <v>0.57901620370370366</v>
      </c>
      <c r="D288" s="2">
        <v>0.58940972222222221</v>
      </c>
    </row>
    <row r="289" spans="1:4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</row>
    <row r="290" spans="1:4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</row>
    <row r="291" spans="1:4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</row>
    <row r="292" spans="1:4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</row>
    <row r="293" spans="1:4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</row>
    <row r="294" spans="1:4" x14ac:dyDescent="0.25">
      <c r="A294">
        <v>5076649</v>
      </c>
      <c r="B294" s="1">
        <v>42921</v>
      </c>
      <c r="C294" s="2">
        <v>0.59803240740740737</v>
      </c>
      <c r="D294" s="2">
        <v>0.60223379629629625</v>
      </c>
    </row>
    <row r="295" spans="1:4" x14ac:dyDescent="0.25">
      <c r="A295">
        <v>70367818</v>
      </c>
      <c r="B295" s="1">
        <v>42921</v>
      </c>
      <c r="C295" s="2">
        <v>0.5982291666666667</v>
      </c>
      <c r="D295" s="2">
        <v>0.60077546296296291</v>
      </c>
    </row>
    <row r="296" spans="1:4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</row>
    <row r="297" spans="1:4" x14ac:dyDescent="0.25">
      <c r="A297">
        <v>1951101</v>
      </c>
      <c r="B297" s="1">
        <v>42921</v>
      </c>
      <c r="C297" s="2">
        <v>0.60379629629629628</v>
      </c>
      <c r="D297" s="2">
        <v>0.6139930555555555</v>
      </c>
    </row>
    <row r="298" spans="1:4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</row>
    <row r="299" spans="1:4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</row>
    <row r="300" spans="1:4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</row>
    <row r="301" spans="1:4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</row>
    <row r="302" spans="1:4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</row>
    <row r="303" spans="1:4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</row>
    <row r="304" spans="1:4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</row>
    <row r="305" spans="1:4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</row>
    <row r="306" spans="1:4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</row>
    <row r="307" spans="1:4" x14ac:dyDescent="0.25">
      <c r="A307">
        <v>4471203</v>
      </c>
      <c r="B307" s="1">
        <v>42921</v>
      </c>
      <c r="C307" s="2">
        <v>0.62403935185185189</v>
      </c>
      <c r="D307" s="2">
        <v>0.62936342592592598</v>
      </c>
    </row>
    <row r="308" spans="1:4" x14ac:dyDescent="0.25">
      <c r="A308">
        <v>1439114</v>
      </c>
      <c r="B308" s="1">
        <v>42921</v>
      </c>
      <c r="C308" s="2">
        <v>0.62589120370370366</v>
      </c>
      <c r="D308" s="2">
        <v>0.62774305555555554</v>
      </c>
    </row>
    <row r="309" spans="1:4" x14ac:dyDescent="0.25">
      <c r="A309">
        <v>5822881</v>
      </c>
      <c r="B309" s="1">
        <v>42922</v>
      </c>
      <c r="C309" s="2">
        <v>0.33555555555555555</v>
      </c>
      <c r="D309" s="2">
        <v>0.34137731481481481</v>
      </c>
    </row>
    <row r="310" spans="1:4" x14ac:dyDescent="0.25">
      <c r="A310">
        <v>6027120</v>
      </c>
      <c r="B310" s="1">
        <v>42922</v>
      </c>
      <c r="C310" s="2">
        <v>0.33814814814814814</v>
      </c>
      <c r="D310" s="2">
        <v>0.34232638888888889</v>
      </c>
    </row>
    <row r="311" spans="1:4" x14ac:dyDescent="0.25">
      <c r="A311">
        <v>2790475</v>
      </c>
      <c r="B311" s="1">
        <v>42922</v>
      </c>
      <c r="C311" s="2">
        <v>0.34349537037037037</v>
      </c>
      <c r="D311" s="2">
        <v>0.34965277777777776</v>
      </c>
    </row>
    <row r="312" spans="1:4" x14ac:dyDescent="0.25">
      <c r="A312">
        <v>30893038</v>
      </c>
      <c r="B312" s="1">
        <v>42922</v>
      </c>
      <c r="C312" s="2">
        <v>0.34708333333333335</v>
      </c>
      <c r="D312" s="2">
        <v>0.34912037037037036</v>
      </c>
    </row>
    <row r="313" spans="1:4" x14ac:dyDescent="0.25">
      <c r="A313">
        <v>5076649</v>
      </c>
      <c r="B313" s="1">
        <v>42922</v>
      </c>
      <c r="C313" s="2">
        <v>0.35163194444444446</v>
      </c>
      <c r="D313" s="2">
        <v>0.35670138888888892</v>
      </c>
    </row>
    <row r="314" spans="1:4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</row>
    <row r="315" spans="1:4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</row>
    <row r="316" spans="1:4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</row>
    <row r="317" spans="1:4" x14ac:dyDescent="0.25">
      <c r="A317">
        <v>1158631</v>
      </c>
      <c r="B317" s="1">
        <v>42922</v>
      </c>
      <c r="C317" s="2">
        <v>0.3664351851851852</v>
      </c>
      <c r="D317" s="2">
        <v>0.37646990740740743</v>
      </c>
    </row>
    <row r="318" spans="1:4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</row>
    <row r="319" spans="1:4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</row>
    <row r="320" spans="1:4" x14ac:dyDescent="0.25">
      <c r="A320">
        <v>6045882</v>
      </c>
      <c r="B320" s="1">
        <v>42922</v>
      </c>
      <c r="C320" s="2">
        <v>0.37799768518518517</v>
      </c>
      <c r="D320" s="2">
        <v>0.38377314814814817</v>
      </c>
    </row>
    <row r="321" spans="1:4" x14ac:dyDescent="0.25">
      <c r="A321">
        <v>4113351</v>
      </c>
      <c r="B321" s="1">
        <v>42922</v>
      </c>
      <c r="C321" s="2">
        <v>0.37913194444444442</v>
      </c>
      <c r="D321" s="2">
        <v>0.3800115740740741</v>
      </c>
    </row>
    <row r="322" spans="1:4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</row>
    <row r="323" spans="1:4" x14ac:dyDescent="0.25">
      <c r="A323">
        <v>1659814</v>
      </c>
      <c r="B323" s="1">
        <v>42922</v>
      </c>
      <c r="C323" s="2">
        <v>0.38416666666666666</v>
      </c>
      <c r="D323" s="2">
        <v>0.39554398148148145</v>
      </c>
    </row>
    <row r="324" spans="1:4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</row>
    <row r="325" spans="1:4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</row>
    <row r="326" spans="1:4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</row>
    <row r="327" spans="1:4" x14ac:dyDescent="0.25">
      <c r="A327">
        <v>5912377607</v>
      </c>
      <c r="B327" s="1">
        <v>42922</v>
      </c>
      <c r="C327" s="2">
        <v>0.39613425925925927</v>
      </c>
      <c r="D327" s="2">
        <v>0.39868055555555554</v>
      </c>
    </row>
    <row r="328" spans="1:4" x14ac:dyDescent="0.25">
      <c r="A328">
        <v>77705897</v>
      </c>
      <c r="B328" s="1">
        <v>42922</v>
      </c>
      <c r="C328" s="2">
        <v>0.39956018518518521</v>
      </c>
      <c r="D328" s="2">
        <v>0.40025462962962965</v>
      </c>
    </row>
    <row r="329" spans="1:4" x14ac:dyDescent="0.25">
      <c r="A329">
        <v>5894865</v>
      </c>
      <c r="B329" s="1">
        <v>42922</v>
      </c>
      <c r="C329" s="2">
        <v>0.40255787037037039</v>
      </c>
      <c r="D329" s="2">
        <v>0.40554398148148146</v>
      </c>
    </row>
    <row r="330" spans="1:4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</row>
    <row r="331" spans="1:4" x14ac:dyDescent="0.25">
      <c r="A331">
        <v>49390412</v>
      </c>
      <c r="B331" s="1">
        <v>42922</v>
      </c>
      <c r="C331" s="2">
        <v>0.40645833333333331</v>
      </c>
      <c r="D331" s="2">
        <v>0.41598379629629628</v>
      </c>
    </row>
    <row r="332" spans="1:4" x14ac:dyDescent="0.25">
      <c r="A332">
        <v>6156594</v>
      </c>
      <c r="B332" s="1">
        <v>42922</v>
      </c>
      <c r="C332" s="2">
        <v>0.41142361111111109</v>
      </c>
      <c r="D332" s="2">
        <v>0.42168981481481482</v>
      </c>
    </row>
    <row r="333" spans="1:4" x14ac:dyDescent="0.25">
      <c r="A333">
        <v>5006675</v>
      </c>
      <c r="B333" s="1">
        <v>42922</v>
      </c>
      <c r="C333" s="2">
        <v>0.4129976851851852</v>
      </c>
      <c r="D333" s="2">
        <v>0.41953703703703704</v>
      </c>
    </row>
    <row r="334" spans="1:4" x14ac:dyDescent="0.25">
      <c r="A334">
        <v>2096180</v>
      </c>
      <c r="B334" s="1">
        <v>42922</v>
      </c>
      <c r="C334" s="2">
        <v>0.41351851851851851</v>
      </c>
      <c r="D334" s="2">
        <v>0.41670138888888891</v>
      </c>
    </row>
    <row r="335" spans="1:4" x14ac:dyDescent="0.25">
      <c r="A335">
        <v>8214927</v>
      </c>
      <c r="B335" s="1">
        <v>42922</v>
      </c>
      <c r="C335" s="2">
        <v>0.41638888888888886</v>
      </c>
      <c r="D335" s="2">
        <v>0.42116898148148146</v>
      </c>
    </row>
    <row r="336" spans="1:4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</row>
    <row r="337" spans="1:4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</row>
    <row r="338" spans="1:4" x14ac:dyDescent="0.25">
      <c r="A338">
        <v>2808052</v>
      </c>
      <c r="B338" s="1">
        <v>42922</v>
      </c>
      <c r="C338" s="2">
        <v>0.42144675925925928</v>
      </c>
      <c r="D338" s="2">
        <v>0.43079861111111112</v>
      </c>
    </row>
    <row r="339" spans="1:4" x14ac:dyDescent="0.25">
      <c r="A339">
        <v>18084593</v>
      </c>
      <c r="B339" s="1">
        <v>42922</v>
      </c>
      <c r="C339" s="2">
        <v>0.42482638888888891</v>
      </c>
      <c r="D339" s="2">
        <v>0.43292824074074077</v>
      </c>
    </row>
    <row r="340" spans="1:4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</row>
    <row r="341" spans="1:4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</row>
    <row r="342" spans="1:4" x14ac:dyDescent="0.25">
      <c r="A342">
        <v>5859235</v>
      </c>
      <c r="B342" s="1">
        <v>42922</v>
      </c>
      <c r="C342" s="2">
        <v>0.43037037037037035</v>
      </c>
      <c r="D342" s="2">
        <v>0.4344675925925926</v>
      </c>
    </row>
    <row r="343" spans="1:4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</row>
    <row r="344" spans="1:4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</row>
    <row r="345" spans="1:4" x14ac:dyDescent="0.25">
      <c r="A345">
        <v>9088045</v>
      </c>
      <c r="B345" s="1">
        <v>42922</v>
      </c>
      <c r="C345" s="2">
        <v>0.44063657407407408</v>
      </c>
      <c r="D345" s="2">
        <v>0.44285879629629632</v>
      </c>
    </row>
    <row r="346" spans="1:4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</row>
    <row r="347" spans="1:4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</row>
    <row r="348" spans="1:4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</row>
    <row r="349" spans="1:4" x14ac:dyDescent="0.25">
      <c r="A349">
        <v>1488369</v>
      </c>
      <c r="B349" s="1">
        <v>42922</v>
      </c>
      <c r="C349" s="2">
        <v>0.44871527777777775</v>
      </c>
      <c r="D349" s="2">
        <v>0.45627314814814812</v>
      </c>
    </row>
    <row r="350" spans="1:4" x14ac:dyDescent="0.25">
      <c r="A350">
        <v>4132754</v>
      </c>
      <c r="B350" s="1">
        <v>42922</v>
      </c>
      <c r="C350" s="2">
        <v>0.45281250000000001</v>
      </c>
      <c r="D350" s="2">
        <v>0.45374999999999999</v>
      </c>
    </row>
    <row r="351" spans="1:4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</row>
    <row r="352" spans="1:4" x14ac:dyDescent="0.25">
      <c r="A352">
        <v>6818507</v>
      </c>
      <c r="B352" s="1">
        <v>42922</v>
      </c>
      <c r="C352" s="2">
        <v>0.4584259259259259</v>
      </c>
      <c r="D352" s="2">
        <v>0.46380787037037036</v>
      </c>
    </row>
    <row r="353" spans="1:4" x14ac:dyDescent="0.25">
      <c r="A353">
        <v>93611539</v>
      </c>
      <c r="B353" s="1">
        <v>42922</v>
      </c>
      <c r="C353" s="2">
        <v>0.45853009259259259</v>
      </c>
      <c r="D353" s="2">
        <v>0.46674768518518517</v>
      </c>
    </row>
    <row r="354" spans="1:4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</row>
    <row r="355" spans="1:4" x14ac:dyDescent="0.25">
      <c r="A355">
        <v>66336445</v>
      </c>
      <c r="B355" s="1">
        <v>42922</v>
      </c>
      <c r="C355" s="2">
        <v>0.46322916666666669</v>
      </c>
      <c r="D355" s="2">
        <v>0.4642013888888889</v>
      </c>
    </row>
    <row r="356" spans="1:4" x14ac:dyDescent="0.25">
      <c r="A356">
        <v>9356324</v>
      </c>
      <c r="B356" s="1">
        <v>42922</v>
      </c>
      <c r="C356" s="2">
        <v>0.46339120370370368</v>
      </c>
      <c r="D356" s="2">
        <v>0.47425925925925927</v>
      </c>
    </row>
    <row r="357" spans="1:4" x14ac:dyDescent="0.25">
      <c r="A357">
        <v>5111892302</v>
      </c>
      <c r="B357" s="1">
        <v>42922</v>
      </c>
      <c r="C357" s="2">
        <v>0.46871527777777777</v>
      </c>
      <c r="D357" s="2">
        <v>0.47319444444444442</v>
      </c>
    </row>
    <row r="358" spans="1:4" x14ac:dyDescent="0.25">
      <c r="A358">
        <v>2435007</v>
      </c>
      <c r="B358" s="1">
        <v>42922</v>
      </c>
      <c r="C358" s="2">
        <v>0.47395833333333331</v>
      </c>
      <c r="D358" s="2">
        <v>0.47423611111111114</v>
      </c>
    </row>
    <row r="359" spans="1:4" x14ac:dyDescent="0.25">
      <c r="A359">
        <v>6694568</v>
      </c>
      <c r="B359" s="1">
        <v>42922</v>
      </c>
      <c r="C359" s="2">
        <v>0.47865740740740742</v>
      </c>
      <c r="D359" s="2">
        <v>0.48923611111111109</v>
      </c>
    </row>
    <row r="360" spans="1:4" x14ac:dyDescent="0.25">
      <c r="A360">
        <v>6420583</v>
      </c>
      <c r="B360" s="1">
        <v>42922</v>
      </c>
      <c r="C360" s="2">
        <v>0.48</v>
      </c>
      <c r="D360" s="2">
        <v>0.48539351851851853</v>
      </c>
    </row>
    <row r="361" spans="1:4" x14ac:dyDescent="0.25">
      <c r="A361">
        <v>19835498</v>
      </c>
      <c r="B361" s="1">
        <v>42922</v>
      </c>
      <c r="C361" s="2">
        <v>0.48478009259259258</v>
      </c>
      <c r="D361" s="2">
        <v>0.49233796296296295</v>
      </c>
    </row>
    <row r="362" spans="1:4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</row>
    <row r="363" spans="1:4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</row>
    <row r="364" spans="1:4" x14ac:dyDescent="0.25">
      <c r="A364">
        <v>2469778</v>
      </c>
      <c r="B364" s="1">
        <v>42922</v>
      </c>
      <c r="C364" s="2">
        <v>0.49236111111111114</v>
      </c>
      <c r="D364" s="2">
        <v>0.49780092592592595</v>
      </c>
    </row>
    <row r="365" spans="1:4" x14ac:dyDescent="0.25">
      <c r="A365">
        <v>1959826</v>
      </c>
      <c r="B365" s="1">
        <v>42922</v>
      </c>
      <c r="C365" s="2">
        <v>0.49372685185185183</v>
      </c>
      <c r="D365" s="2">
        <v>0.50436342592592598</v>
      </c>
    </row>
    <row r="366" spans="1:4" x14ac:dyDescent="0.25">
      <c r="A366">
        <v>37032078</v>
      </c>
      <c r="B366" s="1">
        <v>42922</v>
      </c>
      <c r="C366" s="2">
        <v>0.49387731481481484</v>
      </c>
      <c r="D366" s="2">
        <v>0.50420138888888888</v>
      </c>
    </row>
    <row r="367" spans="1:4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</row>
    <row r="368" spans="1:4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</row>
    <row r="369" spans="1:4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</row>
    <row r="370" spans="1:4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</row>
    <row r="371" spans="1:4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</row>
    <row r="372" spans="1:4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</row>
    <row r="373" spans="1:4" x14ac:dyDescent="0.25">
      <c r="A373">
        <v>3590468</v>
      </c>
      <c r="B373" s="1">
        <v>42922</v>
      </c>
      <c r="C373" s="2">
        <v>0.51556712962962958</v>
      </c>
      <c r="D373" s="2">
        <v>0.52572916666666669</v>
      </c>
    </row>
    <row r="374" spans="1:4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</row>
    <row r="375" spans="1:4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</row>
    <row r="376" spans="1:4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</row>
    <row r="377" spans="1:4" x14ac:dyDescent="0.25">
      <c r="A377">
        <v>25133293</v>
      </c>
      <c r="B377" s="1">
        <v>42922</v>
      </c>
      <c r="C377" s="2">
        <v>0.528900462962963</v>
      </c>
      <c r="D377" s="2">
        <v>0.53740740740740744</v>
      </c>
    </row>
    <row r="378" spans="1:4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</row>
    <row r="379" spans="1:4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</row>
    <row r="380" spans="1:4" x14ac:dyDescent="0.25">
      <c r="A380">
        <v>5856822</v>
      </c>
      <c r="B380" s="1">
        <v>42922</v>
      </c>
      <c r="C380" s="2">
        <v>0.533599537037037</v>
      </c>
      <c r="D380" s="2">
        <v>0.53469907407407402</v>
      </c>
    </row>
    <row r="381" spans="1:4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</row>
    <row r="382" spans="1:4" x14ac:dyDescent="0.25">
      <c r="A382">
        <v>2201085</v>
      </c>
      <c r="B382" s="1">
        <v>42922</v>
      </c>
      <c r="C382" s="2">
        <v>0.54072916666666671</v>
      </c>
      <c r="D382" s="2">
        <v>0.544525462962963</v>
      </c>
    </row>
    <row r="383" spans="1:4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</row>
    <row r="384" spans="1:4" x14ac:dyDescent="0.25">
      <c r="A384">
        <v>9319894</v>
      </c>
      <c r="B384" s="1">
        <v>42922</v>
      </c>
      <c r="C384" s="2">
        <v>0.54207175925925921</v>
      </c>
      <c r="D384" s="2">
        <v>0.54953703703703705</v>
      </c>
    </row>
    <row r="385" spans="1:4" x14ac:dyDescent="0.25">
      <c r="A385">
        <v>3211876</v>
      </c>
      <c r="B385" s="1">
        <v>42922</v>
      </c>
      <c r="C385" s="2">
        <v>0.54693287037037042</v>
      </c>
      <c r="D385" s="2">
        <v>0.54781250000000004</v>
      </c>
    </row>
    <row r="386" spans="1:4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</row>
    <row r="387" spans="1:4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</row>
    <row r="388" spans="1:4" x14ac:dyDescent="0.25">
      <c r="A388">
        <v>1319121</v>
      </c>
      <c r="B388" s="1">
        <v>42922</v>
      </c>
      <c r="C388" s="2">
        <v>0.55652777777777773</v>
      </c>
      <c r="D388" s="2">
        <v>0.55682870370370374</v>
      </c>
    </row>
    <row r="389" spans="1:4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</row>
    <row r="390" spans="1:4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</row>
    <row r="391" spans="1:4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</row>
    <row r="392" spans="1:4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</row>
    <row r="393" spans="1:4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</row>
    <row r="394" spans="1:4" x14ac:dyDescent="0.25">
      <c r="A394">
        <v>8405954</v>
      </c>
      <c r="B394" s="1">
        <v>42922</v>
      </c>
      <c r="C394" s="2">
        <v>0.57164351851851847</v>
      </c>
      <c r="D394" s="2">
        <v>0.57528935185185182</v>
      </c>
    </row>
    <row r="395" spans="1:4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</row>
    <row r="396" spans="1:4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</row>
    <row r="397" spans="1:4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</row>
    <row r="398" spans="1:4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</row>
    <row r="399" spans="1:4" x14ac:dyDescent="0.25">
      <c r="A399">
        <v>9415767851</v>
      </c>
      <c r="B399" s="1">
        <v>42922</v>
      </c>
      <c r="C399" s="2">
        <v>0.5827430555555555</v>
      </c>
      <c r="D399" s="2">
        <v>0.58309027777777778</v>
      </c>
    </row>
    <row r="400" spans="1:4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</row>
    <row r="401" spans="1:4" x14ac:dyDescent="0.25">
      <c r="A401">
        <v>41974998</v>
      </c>
      <c r="B401" s="1">
        <v>42922</v>
      </c>
      <c r="C401" s="2">
        <v>0.58890046296296295</v>
      </c>
      <c r="D401" s="2">
        <v>0.59614583333333337</v>
      </c>
    </row>
    <row r="402" spans="1:4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</row>
    <row r="403" spans="1:4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</row>
    <row r="404" spans="1:4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</row>
    <row r="405" spans="1:4" x14ac:dyDescent="0.25">
      <c r="A405">
        <v>4002406</v>
      </c>
      <c r="B405" s="1">
        <v>42922</v>
      </c>
      <c r="C405" s="2">
        <v>0.60247685185185185</v>
      </c>
      <c r="D405" s="2">
        <v>0.60782407407407413</v>
      </c>
    </row>
    <row r="406" spans="1:4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</row>
    <row r="407" spans="1:4" x14ac:dyDescent="0.25">
      <c r="A407">
        <v>9763924</v>
      </c>
      <c r="B407" s="1">
        <v>42922</v>
      </c>
      <c r="C407" s="2">
        <v>0.611724537037037</v>
      </c>
      <c r="D407" s="2">
        <v>0.62217592592592597</v>
      </c>
    </row>
    <row r="408" spans="1:4" x14ac:dyDescent="0.25">
      <c r="A408">
        <v>7977726</v>
      </c>
      <c r="B408" s="1">
        <v>42922</v>
      </c>
      <c r="C408" s="2">
        <v>0.6139930555555555</v>
      </c>
      <c r="D408" s="2">
        <v>0.62364583333333334</v>
      </c>
    </row>
    <row r="409" spans="1:4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</row>
    <row r="410" spans="1:4" x14ac:dyDescent="0.25">
      <c r="A410">
        <v>8211396842</v>
      </c>
      <c r="B410" s="1">
        <v>42922</v>
      </c>
      <c r="C410" s="2">
        <v>0.6237731481481481</v>
      </c>
      <c r="D410" s="2">
        <v>0.63299768518518518</v>
      </c>
    </row>
    <row r="411" spans="1:4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</row>
    <row r="412" spans="1:4" x14ac:dyDescent="0.25">
      <c r="A412">
        <v>6772052</v>
      </c>
      <c r="B412" s="1">
        <v>42922</v>
      </c>
      <c r="C412" s="2">
        <v>0.62491898148148151</v>
      </c>
      <c r="D412" s="2">
        <v>0.63265046296296301</v>
      </c>
    </row>
    <row r="413" spans="1:4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</row>
    <row r="414" spans="1:4" x14ac:dyDescent="0.25">
      <c r="A414">
        <v>13972929</v>
      </c>
      <c r="B414" s="1">
        <v>42923</v>
      </c>
      <c r="C414" s="2">
        <v>0.33677083333333335</v>
      </c>
      <c r="D414" s="2">
        <v>0.34700231481481481</v>
      </c>
    </row>
    <row r="415" spans="1:4" x14ac:dyDescent="0.25">
      <c r="A415">
        <v>7663988</v>
      </c>
      <c r="B415" s="1">
        <v>42923</v>
      </c>
      <c r="C415" s="2">
        <v>0.34092592592592591</v>
      </c>
      <c r="D415" s="2">
        <v>0.3448148148148148</v>
      </c>
    </row>
    <row r="416" spans="1:4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</row>
    <row r="417" spans="1:4" x14ac:dyDescent="0.25">
      <c r="A417">
        <v>5505912</v>
      </c>
      <c r="B417" s="1">
        <v>42923</v>
      </c>
      <c r="C417" s="2">
        <v>0.34465277777777775</v>
      </c>
      <c r="D417" s="2">
        <v>0.34819444444444442</v>
      </c>
    </row>
    <row r="418" spans="1:4" x14ac:dyDescent="0.25">
      <c r="A418">
        <v>5505912</v>
      </c>
      <c r="B418" s="1">
        <v>42923</v>
      </c>
      <c r="C418" s="2">
        <v>0.34848379629629628</v>
      </c>
      <c r="D418" s="2">
        <v>0.35015046296296298</v>
      </c>
    </row>
    <row r="419" spans="1:4" x14ac:dyDescent="0.25">
      <c r="A419">
        <v>70678482</v>
      </c>
      <c r="B419" s="1">
        <v>42923</v>
      </c>
      <c r="C419" s="2">
        <v>0.35130787037037037</v>
      </c>
      <c r="D419" s="2">
        <v>0.35899305555555555</v>
      </c>
    </row>
    <row r="420" spans="1:4" x14ac:dyDescent="0.25">
      <c r="A420">
        <v>6578914</v>
      </c>
      <c r="B420" s="1">
        <v>42923</v>
      </c>
      <c r="C420" s="2">
        <v>0.35699074074074072</v>
      </c>
      <c r="D420" s="2">
        <v>0.36546296296296299</v>
      </c>
    </row>
    <row r="421" spans="1:4" x14ac:dyDescent="0.25">
      <c r="A421">
        <v>3444629</v>
      </c>
      <c r="B421" s="1">
        <v>42923</v>
      </c>
      <c r="C421" s="2">
        <v>0.36015046296296294</v>
      </c>
      <c r="D421" s="2">
        <v>0.36656250000000001</v>
      </c>
    </row>
    <row r="422" spans="1:4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</row>
    <row r="423" spans="1:4" x14ac:dyDescent="0.25">
      <c r="A423">
        <v>9468070</v>
      </c>
      <c r="B423" s="1">
        <v>42923</v>
      </c>
      <c r="C423" s="2">
        <v>0.36225694444444445</v>
      </c>
      <c r="D423" s="2">
        <v>0.36364583333333333</v>
      </c>
    </row>
    <row r="424" spans="1:4" x14ac:dyDescent="0.25">
      <c r="A424">
        <v>31516318</v>
      </c>
      <c r="B424" s="1">
        <v>42923</v>
      </c>
      <c r="C424" s="2">
        <v>0.36267361111111113</v>
      </c>
      <c r="D424" s="2">
        <v>0.36622685185185183</v>
      </c>
    </row>
    <row r="425" spans="1:4" x14ac:dyDescent="0.25">
      <c r="A425">
        <v>9865716</v>
      </c>
      <c r="B425" s="1">
        <v>42923</v>
      </c>
      <c r="C425" s="2">
        <v>0.36584490740740738</v>
      </c>
      <c r="D425" s="2">
        <v>0.37709490740740742</v>
      </c>
    </row>
    <row r="426" spans="1:4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</row>
    <row r="427" spans="1:4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</row>
    <row r="428" spans="1:4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</row>
    <row r="429" spans="1:4" x14ac:dyDescent="0.25">
      <c r="A429">
        <v>94634526</v>
      </c>
      <c r="B429" s="1">
        <v>42923</v>
      </c>
      <c r="C429" s="2">
        <v>0.3721990740740741</v>
      </c>
      <c r="D429" s="2">
        <v>0.37956018518518519</v>
      </c>
    </row>
    <row r="430" spans="1:4" x14ac:dyDescent="0.25">
      <c r="A430">
        <v>67964973</v>
      </c>
      <c r="B430" s="1">
        <v>42923</v>
      </c>
      <c r="C430" s="2">
        <v>0.37445601851851851</v>
      </c>
      <c r="D430" s="2">
        <v>0.38145833333333334</v>
      </c>
    </row>
    <row r="431" spans="1:4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</row>
    <row r="432" spans="1:4" x14ac:dyDescent="0.25">
      <c r="A432">
        <v>8685299481</v>
      </c>
      <c r="B432" s="1">
        <v>42923</v>
      </c>
      <c r="C432" s="2">
        <v>0.3778009259259259</v>
      </c>
      <c r="D432" s="2">
        <v>0.37927083333333333</v>
      </c>
    </row>
    <row r="433" spans="1:4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</row>
    <row r="434" spans="1:4" x14ac:dyDescent="0.25">
      <c r="A434">
        <v>29121099</v>
      </c>
      <c r="B434" s="1">
        <v>42923</v>
      </c>
      <c r="C434" s="2">
        <v>0.3835763888888889</v>
      </c>
      <c r="D434" s="2">
        <v>0.38965277777777779</v>
      </c>
    </row>
    <row r="435" spans="1:4" x14ac:dyDescent="0.25">
      <c r="A435">
        <v>2814524</v>
      </c>
      <c r="B435" s="1">
        <v>42923</v>
      </c>
      <c r="C435" s="2">
        <v>0.38922453703703702</v>
      </c>
      <c r="D435" s="2">
        <v>0.39096064814814813</v>
      </c>
    </row>
    <row r="436" spans="1:4" x14ac:dyDescent="0.25">
      <c r="A436">
        <v>5341697748</v>
      </c>
      <c r="B436" s="1">
        <v>42923</v>
      </c>
      <c r="C436" s="2">
        <v>0.39091435185185186</v>
      </c>
      <c r="D436" s="2">
        <v>0.39620370370370372</v>
      </c>
    </row>
    <row r="437" spans="1:4" x14ac:dyDescent="0.25">
      <c r="A437">
        <v>4102482</v>
      </c>
      <c r="B437" s="1">
        <v>42923</v>
      </c>
      <c r="C437" s="2">
        <v>0.39196759259259262</v>
      </c>
      <c r="D437" s="2">
        <v>0.39486111111111111</v>
      </c>
    </row>
    <row r="438" spans="1:4" x14ac:dyDescent="0.25">
      <c r="A438">
        <v>5636281</v>
      </c>
      <c r="B438" s="1">
        <v>42923</v>
      </c>
      <c r="C438" s="2">
        <v>0.39731481481481479</v>
      </c>
      <c r="D438" s="2">
        <v>0.40688657407407408</v>
      </c>
    </row>
    <row r="439" spans="1:4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</row>
    <row r="440" spans="1:4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</row>
    <row r="441" spans="1:4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</row>
    <row r="442" spans="1:4" x14ac:dyDescent="0.25">
      <c r="A442">
        <v>51367705</v>
      </c>
      <c r="B442" s="1">
        <v>42923</v>
      </c>
      <c r="C442" s="2">
        <v>0.41025462962962961</v>
      </c>
      <c r="D442" s="2">
        <v>0.41064814814814815</v>
      </c>
    </row>
    <row r="443" spans="1:4" x14ac:dyDescent="0.25">
      <c r="A443">
        <v>7646265</v>
      </c>
      <c r="B443" s="1">
        <v>42923</v>
      </c>
      <c r="C443" s="2">
        <v>0.4103472222222222</v>
      </c>
      <c r="D443" s="2">
        <v>0.41578703703703701</v>
      </c>
    </row>
    <row r="444" spans="1:4" x14ac:dyDescent="0.25">
      <c r="A444">
        <v>37906881</v>
      </c>
      <c r="B444" s="1">
        <v>42923</v>
      </c>
      <c r="C444" s="2">
        <v>0.41248842592592594</v>
      </c>
      <c r="D444" s="2">
        <v>0.41328703703703706</v>
      </c>
    </row>
    <row r="445" spans="1:4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</row>
    <row r="446" spans="1:4" x14ac:dyDescent="0.25">
      <c r="A446">
        <v>45948073</v>
      </c>
      <c r="B446" s="1">
        <v>42923</v>
      </c>
      <c r="C446" s="2">
        <v>0.41680555555555554</v>
      </c>
      <c r="D446" s="2">
        <v>0.4243865740740741</v>
      </c>
    </row>
    <row r="447" spans="1:4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</row>
    <row r="448" spans="1:4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</row>
    <row r="449" spans="1:4" x14ac:dyDescent="0.25">
      <c r="A449">
        <v>8434044</v>
      </c>
      <c r="B449" s="1">
        <v>42923</v>
      </c>
      <c r="C449" s="2">
        <v>0.42149305555555555</v>
      </c>
      <c r="D449" s="2">
        <v>0.42736111111111114</v>
      </c>
    </row>
    <row r="450" spans="1:4" x14ac:dyDescent="0.25">
      <c r="A450">
        <v>4702334</v>
      </c>
      <c r="B450" s="1">
        <v>42923</v>
      </c>
      <c r="C450" s="2">
        <v>0.4255902777777778</v>
      </c>
      <c r="D450" s="2">
        <v>0.43464120370370368</v>
      </c>
    </row>
    <row r="451" spans="1:4" x14ac:dyDescent="0.25">
      <c r="A451">
        <v>1308483040</v>
      </c>
      <c r="B451" s="1">
        <v>42923</v>
      </c>
      <c r="C451" s="2">
        <v>0.43016203703703704</v>
      </c>
      <c r="D451" s="2">
        <v>0.44123842592592594</v>
      </c>
    </row>
    <row r="452" spans="1:4" x14ac:dyDescent="0.25">
      <c r="A452">
        <v>34556399</v>
      </c>
      <c r="B452" s="1">
        <v>42923</v>
      </c>
      <c r="C452" s="2">
        <v>0.43146990740740743</v>
      </c>
      <c r="D452" s="2">
        <v>0.43192129629629628</v>
      </c>
    </row>
    <row r="453" spans="1:4" x14ac:dyDescent="0.25">
      <c r="A453">
        <v>48676568</v>
      </c>
      <c r="B453" s="1">
        <v>42923</v>
      </c>
      <c r="C453" s="2">
        <v>0.43313657407407408</v>
      </c>
      <c r="D453" s="2">
        <v>0.43811342592592595</v>
      </c>
    </row>
    <row r="454" spans="1:4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</row>
    <row r="455" spans="1:4" x14ac:dyDescent="0.25">
      <c r="A455">
        <v>3505978</v>
      </c>
      <c r="B455" s="1">
        <v>42923</v>
      </c>
      <c r="C455" s="2">
        <v>0.44184027777777779</v>
      </c>
      <c r="D455" s="2">
        <v>0.44582175925925926</v>
      </c>
    </row>
    <row r="456" spans="1:4" x14ac:dyDescent="0.25">
      <c r="A456">
        <v>4405604</v>
      </c>
      <c r="B456" s="1">
        <v>42923</v>
      </c>
      <c r="C456" s="2">
        <v>0.44543981481481482</v>
      </c>
      <c r="D456" s="2">
        <v>0.45271990740740742</v>
      </c>
    </row>
    <row r="457" spans="1:4" x14ac:dyDescent="0.25">
      <c r="A457">
        <v>2327418</v>
      </c>
      <c r="B457" s="1">
        <v>42923</v>
      </c>
      <c r="C457" s="2">
        <v>0.44775462962962964</v>
      </c>
      <c r="D457" s="2">
        <v>0.45450231481481479</v>
      </c>
    </row>
    <row r="458" spans="1:4" x14ac:dyDescent="0.25">
      <c r="A458">
        <v>5205087</v>
      </c>
      <c r="B458" s="1">
        <v>42923</v>
      </c>
      <c r="C458" s="2">
        <v>0.44927083333333334</v>
      </c>
      <c r="D458" s="2">
        <v>0.45666666666666667</v>
      </c>
    </row>
    <row r="459" spans="1:4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</row>
    <row r="460" spans="1:4" x14ac:dyDescent="0.25">
      <c r="A460">
        <v>2722706</v>
      </c>
      <c r="B460" s="1">
        <v>42923</v>
      </c>
      <c r="C460" s="2">
        <v>0.45416666666666666</v>
      </c>
      <c r="D460" s="2">
        <v>0.46155092592592595</v>
      </c>
    </row>
    <row r="461" spans="1:4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</row>
    <row r="462" spans="1:4" x14ac:dyDescent="0.25">
      <c r="A462">
        <v>3765658</v>
      </c>
      <c r="B462" s="1">
        <v>42923</v>
      </c>
      <c r="C462" s="2">
        <v>0.45981481481481479</v>
      </c>
      <c r="D462" s="2">
        <v>0.46148148148148149</v>
      </c>
    </row>
    <row r="463" spans="1:4" x14ac:dyDescent="0.25">
      <c r="A463">
        <v>43109897</v>
      </c>
      <c r="B463" s="1">
        <v>42923</v>
      </c>
      <c r="C463" s="2">
        <v>0.46357638888888891</v>
      </c>
      <c r="D463" s="2">
        <v>0.46807870370370369</v>
      </c>
    </row>
    <row r="464" spans="1:4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</row>
    <row r="465" spans="1:4" x14ac:dyDescent="0.25">
      <c r="A465">
        <v>71207090</v>
      </c>
      <c r="B465" s="1">
        <v>42923</v>
      </c>
      <c r="C465" s="2">
        <v>0.47127314814814814</v>
      </c>
      <c r="D465" s="2">
        <v>0.47475694444444444</v>
      </c>
    </row>
    <row r="466" spans="1:4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</row>
    <row r="467" spans="1:4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</row>
    <row r="468" spans="1:4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</row>
    <row r="469" spans="1:4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</row>
    <row r="470" spans="1:4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</row>
    <row r="471" spans="1:4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</row>
    <row r="472" spans="1:4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</row>
    <row r="473" spans="1:4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</row>
    <row r="474" spans="1:4" x14ac:dyDescent="0.25">
      <c r="A474">
        <v>16303399</v>
      </c>
      <c r="B474" s="1">
        <v>42923</v>
      </c>
      <c r="C474" s="2">
        <v>0.50232638888888892</v>
      </c>
      <c r="D474" s="2">
        <v>0.50351851851851848</v>
      </c>
    </row>
    <row r="475" spans="1:4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</row>
    <row r="476" spans="1:4" x14ac:dyDescent="0.25">
      <c r="A476">
        <v>5512237</v>
      </c>
      <c r="B476" s="1">
        <v>42923</v>
      </c>
      <c r="C476" s="2">
        <v>0.50883101851851853</v>
      </c>
      <c r="D476" s="2">
        <v>0.50998842592592597</v>
      </c>
    </row>
    <row r="477" spans="1:4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</row>
    <row r="478" spans="1:4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</row>
    <row r="479" spans="1:4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</row>
    <row r="480" spans="1:4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</row>
    <row r="481" spans="1:4" x14ac:dyDescent="0.25">
      <c r="A481">
        <v>1640140</v>
      </c>
      <c r="B481" s="1">
        <v>42923</v>
      </c>
      <c r="C481" s="2">
        <v>0.52484953703703707</v>
      </c>
      <c r="D481" s="2">
        <v>0.53331018518518514</v>
      </c>
    </row>
    <row r="482" spans="1:4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</row>
    <row r="483" spans="1:4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</row>
    <row r="484" spans="1:4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</row>
    <row r="485" spans="1:4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</row>
    <row r="486" spans="1:4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</row>
    <row r="487" spans="1:4" x14ac:dyDescent="0.25">
      <c r="A487">
        <v>9176754</v>
      </c>
      <c r="B487" s="1">
        <v>42923</v>
      </c>
      <c r="C487" s="2">
        <v>0.5345833333333333</v>
      </c>
      <c r="D487" s="2">
        <v>0.54532407407407413</v>
      </c>
    </row>
    <row r="488" spans="1:4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</row>
    <row r="489" spans="1:4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</row>
    <row r="490" spans="1:4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</row>
    <row r="491" spans="1:4" x14ac:dyDescent="0.25">
      <c r="A491">
        <v>97798921</v>
      </c>
      <c r="B491" s="1">
        <v>42923</v>
      </c>
      <c r="C491" s="2">
        <v>0.5434606481481481</v>
      </c>
      <c r="D491" s="2">
        <v>0.55003472222222227</v>
      </c>
    </row>
    <row r="492" spans="1:4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</row>
    <row r="493" spans="1:4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</row>
    <row r="494" spans="1:4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</row>
    <row r="495" spans="1:4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</row>
    <row r="496" spans="1:4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</row>
    <row r="497" spans="1:4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</row>
    <row r="498" spans="1:4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</row>
    <row r="499" spans="1:4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</row>
    <row r="500" spans="1:4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</row>
    <row r="501" spans="1:4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</row>
    <row r="502" spans="1:4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</row>
    <row r="503" spans="1:4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</row>
    <row r="504" spans="1:4" x14ac:dyDescent="0.25">
      <c r="A504">
        <v>25147401</v>
      </c>
      <c r="B504" s="1">
        <v>42923</v>
      </c>
      <c r="C504" s="2">
        <v>0.57922453703703702</v>
      </c>
      <c r="D504" s="2">
        <v>0.58821759259259254</v>
      </c>
    </row>
    <row r="505" spans="1:4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</row>
    <row r="506" spans="1:4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</row>
    <row r="507" spans="1:4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</row>
    <row r="508" spans="1:4" x14ac:dyDescent="0.25">
      <c r="A508">
        <v>8251878</v>
      </c>
      <c r="B508" s="1">
        <v>42923</v>
      </c>
      <c r="C508" s="2">
        <v>0.59281249999999996</v>
      </c>
      <c r="D508" s="2">
        <v>0.59375</v>
      </c>
    </row>
    <row r="509" spans="1:4" x14ac:dyDescent="0.25">
      <c r="A509">
        <v>2826868</v>
      </c>
      <c r="B509" s="1">
        <v>42923</v>
      </c>
      <c r="C509" s="2">
        <v>0.59672453703703698</v>
      </c>
      <c r="D509" s="2">
        <v>0.60435185185185181</v>
      </c>
    </row>
    <row r="510" spans="1:4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</row>
    <row r="511" spans="1:4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</row>
    <row r="512" spans="1:4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</row>
    <row r="513" spans="1:4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</row>
    <row r="514" spans="1:4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</row>
    <row r="515" spans="1:4" x14ac:dyDescent="0.25">
      <c r="A515">
        <v>3525921</v>
      </c>
      <c r="B515" s="1">
        <v>42923</v>
      </c>
      <c r="C515" s="2">
        <v>0.61557870370370371</v>
      </c>
      <c r="D515" s="2">
        <v>0.61946759259259254</v>
      </c>
    </row>
    <row r="516" spans="1:4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</row>
    <row r="517" spans="1:4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</row>
    <row r="518" spans="1:4" x14ac:dyDescent="0.25">
      <c r="A518">
        <v>73042148</v>
      </c>
      <c r="B518" s="1">
        <v>42923</v>
      </c>
      <c r="C518" s="2">
        <v>0.62537037037037035</v>
      </c>
      <c r="D518" s="2">
        <v>0.63498842592592597</v>
      </c>
    </row>
    <row r="519" spans="1:4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</row>
    <row r="520" spans="1:4" x14ac:dyDescent="0.25">
      <c r="A520">
        <v>1775586</v>
      </c>
      <c r="B520" s="1">
        <v>42926</v>
      </c>
      <c r="C520" s="2">
        <v>0.34016203703703701</v>
      </c>
      <c r="D520" s="2">
        <v>0.3495138888888889</v>
      </c>
    </row>
    <row r="521" spans="1:4" x14ac:dyDescent="0.25">
      <c r="A521">
        <v>27791497</v>
      </c>
      <c r="B521" s="1">
        <v>42926</v>
      </c>
      <c r="C521" s="2">
        <v>0.34312500000000001</v>
      </c>
      <c r="D521" s="2">
        <v>0.34373842592592591</v>
      </c>
    </row>
    <row r="522" spans="1:4" x14ac:dyDescent="0.25">
      <c r="A522">
        <v>5162775</v>
      </c>
      <c r="B522" s="1">
        <v>42926</v>
      </c>
      <c r="C522" s="2">
        <v>0.34364583333333332</v>
      </c>
      <c r="D522" s="2">
        <v>0.3492824074074074</v>
      </c>
    </row>
    <row r="523" spans="1:4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</row>
    <row r="524" spans="1:4" x14ac:dyDescent="0.25">
      <c r="A524">
        <v>6766881</v>
      </c>
      <c r="B524" s="1">
        <v>42926</v>
      </c>
      <c r="C524" s="2">
        <v>0.35249999999999998</v>
      </c>
      <c r="D524" s="2">
        <v>0.35278935185185184</v>
      </c>
    </row>
    <row r="525" spans="1:4" x14ac:dyDescent="0.25">
      <c r="A525">
        <v>9502975</v>
      </c>
      <c r="B525" s="1">
        <v>42926</v>
      </c>
      <c r="C525" s="2">
        <v>0.35483796296296294</v>
      </c>
      <c r="D525" s="2">
        <v>0.35699074074074072</v>
      </c>
    </row>
    <row r="526" spans="1:4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</row>
    <row r="527" spans="1:4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</row>
    <row r="528" spans="1:4" x14ac:dyDescent="0.25">
      <c r="A528">
        <v>56127547</v>
      </c>
      <c r="B528" s="1">
        <v>42926</v>
      </c>
      <c r="C528" s="2">
        <v>0.36803240740740739</v>
      </c>
      <c r="D528" s="2">
        <v>0.37565972222222221</v>
      </c>
    </row>
    <row r="529" spans="1:4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</row>
    <row r="530" spans="1:4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</row>
    <row r="531" spans="1:4" x14ac:dyDescent="0.25">
      <c r="A531">
        <v>7320123</v>
      </c>
      <c r="B531" s="1">
        <v>42926</v>
      </c>
      <c r="C531" s="2">
        <v>0.37015046296296295</v>
      </c>
      <c r="D531" s="2">
        <v>0.37528935185185186</v>
      </c>
    </row>
    <row r="532" spans="1:4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</row>
    <row r="533" spans="1:4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</row>
    <row r="534" spans="1:4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</row>
    <row r="535" spans="1:4" x14ac:dyDescent="0.25">
      <c r="A535">
        <v>39669014</v>
      </c>
      <c r="B535" s="1">
        <v>42926</v>
      </c>
      <c r="C535" s="2">
        <v>0.37930555555555556</v>
      </c>
      <c r="D535" s="2">
        <v>0.38686342592592593</v>
      </c>
    </row>
    <row r="536" spans="1:4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</row>
    <row r="537" spans="1:4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</row>
    <row r="538" spans="1:4" x14ac:dyDescent="0.25">
      <c r="A538">
        <v>41156424</v>
      </c>
      <c r="B538" s="1">
        <v>42926</v>
      </c>
      <c r="C538" s="2">
        <v>0.38715277777777779</v>
      </c>
      <c r="D538" s="2">
        <v>0.39293981481481483</v>
      </c>
    </row>
    <row r="539" spans="1:4" x14ac:dyDescent="0.25">
      <c r="A539">
        <v>5087066</v>
      </c>
      <c r="B539" s="1">
        <v>42926</v>
      </c>
      <c r="C539" s="2">
        <v>0.3894097222222222</v>
      </c>
      <c r="D539" s="2">
        <v>0.39869212962962963</v>
      </c>
    </row>
    <row r="540" spans="1:4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</row>
    <row r="541" spans="1:4" x14ac:dyDescent="0.25">
      <c r="A541">
        <v>3944120</v>
      </c>
      <c r="B541" s="1">
        <v>42926</v>
      </c>
      <c r="C541" s="2">
        <v>0.39307870370370368</v>
      </c>
      <c r="D541" s="2">
        <v>0.39380787037037035</v>
      </c>
    </row>
    <row r="542" spans="1:4" x14ac:dyDescent="0.25">
      <c r="A542">
        <v>5960122</v>
      </c>
      <c r="B542" s="1">
        <v>42926</v>
      </c>
      <c r="C542" s="2">
        <v>0.3984375</v>
      </c>
      <c r="D542" s="2">
        <v>0.40802083333333333</v>
      </c>
    </row>
    <row r="543" spans="1:4" x14ac:dyDescent="0.25">
      <c r="A543">
        <v>6795454</v>
      </c>
      <c r="B543" s="1">
        <v>42926</v>
      </c>
      <c r="C543" s="2">
        <v>0.40265046296296297</v>
      </c>
      <c r="D543" s="2">
        <v>0.40284722222222225</v>
      </c>
    </row>
    <row r="544" spans="1:4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</row>
    <row r="545" spans="1:4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</row>
    <row r="546" spans="1:4" x14ac:dyDescent="0.25">
      <c r="A546">
        <v>1592822</v>
      </c>
      <c r="B546" s="1">
        <v>42926</v>
      </c>
      <c r="C546" s="2">
        <v>0.41422453703703704</v>
      </c>
      <c r="D546" s="2">
        <v>0.42549768518518516</v>
      </c>
    </row>
    <row r="547" spans="1:4" x14ac:dyDescent="0.25">
      <c r="A547">
        <v>9084978</v>
      </c>
      <c r="B547" s="1">
        <v>42926</v>
      </c>
      <c r="C547" s="2">
        <v>0.41553240740740743</v>
      </c>
      <c r="D547" s="2">
        <v>0.42593750000000002</v>
      </c>
    </row>
    <row r="548" spans="1:4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</row>
    <row r="549" spans="1:4" x14ac:dyDescent="0.25">
      <c r="A549">
        <v>2021941339</v>
      </c>
      <c r="B549" s="1">
        <v>42926</v>
      </c>
      <c r="C549" s="2">
        <v>0.41863425925925923</v>
      </c>
      <c r="D549" s="2">
        <v>0.42877314814814815</v>
      </c>
    </row>
    <row r="550" spans="1:4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</row>
    <row r="551" spans="1:4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</row>
    <row r="552" spans="1:4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</row>
    <row r="553" spans="1:4" x14ac:dyDescent="0.25">
      <c r="A553">
        <v>67964973</v>
      </c>
      <c r="B553" s="1">
        <v>42926</v>
      </c>
      <c r="C553" s="2">
        <v>0.43475694444444446</v>
      </c>
      <c r="D553" s="2">
        <v>0.43590277777777775</v>
      </c>
    </row>
    <row r="554" spans="1:4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</row>
    <row r="555" spans="1:4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</row>
    <row r="556" spans="1:4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</row>
    <row r="557" spans="1:4" x14ac:dyDescent="0.25">
      <c r="A557">
        <v>99625315</v>
      </c>
      <c r="B557" s="1">
        <v>42926</v>
      </c>
      <c r="C557" s="2">
        <v>0.44592592592592595</v>
      </c>
      <c r="D557" s="2">
        <v>0.45026620370370368</v>
      </c>
    </row>
    <row r="558" spans="1:4" x14ac:dyDescent="0.25">
      <c r="A558">
        <v>9728932</v>
      </c>
      <c r="B558" s="1">
        <v>42926</v>
      </c>
      <c r="C558" s="2">
        <v>0.44641203703703702</v>
      </c>
      <c r="D558" s="2">
        <v>0.45089120370370372</v>
      </c>
    </row>
    <row r="559" spans="1:4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</row>
    <row r="560" spans="1:4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</row>
    <row r="561" spans="1:4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</row>
    <row r="562" spans="1:4" x14ac:dyDescent="0.25">
      <c r="A562">
        <v>55462392</v>
      </c>
      <c r="B562" s="1">
        <v>42926</v>
      </c>
      <c r="C562" s="2">
        <v>0.46597222222222223</v>
      </c>
      <c r="D562" s="2">
        <v>0.46732638888888889</v>
      </c>
    </row>
    <row r="563" spans="1:4" x14ac:dyDescent="0.25">
      <c r="A563">
        <v>8130722</v>
      </c>
      <c r="B563" s="1">
        <v>42926</v>
      </c>
      <c r="C563" s="2">
        <v>0.46649305555555554</v>
      </c>
      <c r="D563" s="2">
        <v>0.47717592592592595</v>
      </c>
    </row>
    <row r="564" spans="1:4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</row>
    <row r="565" spans="1:4" x14ac:dyDescent="0.25">
      <c r="A565">
        <v>6118241</v>
      </c>
      <c r="B565" s="1">
        <v>42926</v>
      </c>
      <c r="C565" s="2">
        <v>0.47462962962962962</v>
      </c>
      <c r="D565" s="2">
        <v>0.47839120370370369</v>
      </c>
    </row>
    <row r="566" spans="1:4" x14ac:dyDescent="0.25">
      <c r="A566">
        <v>1088377750</v>
      </c>
      <c r="B566" s="1">
        <v>42926</v>
      </c>
      <c r="C566" s="2">
        <v>0.47535879629629629</v>
      </c>
      <c r="D566" s="2">
        <v>0.48454861111111114</v>
      </c>
    </row>
    <row r="567" spans="1:4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</row>
    <row r="568" spans="1:4" x14ac:dyDescent="0.25">
      <c r="A568">
        <v>9524588</v>
      </c>
      <c r="B568" s="1">
        <v>42926</v>
      </c>
      <c r="C568" s="2">
        <v>0.4846759259259259</v>
      </c>
      <c r="D568" s="2">
        <v>0.49550925925925926</v>
      </c>
    </row>
    <row r="569" spans="1:4" x14ac:dyDescent="0.25">
      <c r="A569">
        <v>96375379</v>
      </c>
      <c r="B569" s="1">
        <v>42926</v>
      </c>
      <c r="C569" s="2">
        <v>0.4881712962962963</v>
      </c>
      <c r="D569" s="2">
        <v>0.49769675925925927</v>
      </c>
    </row>
    <row r="570" spans="1:4" x14ac:dyDescent="0.25">
      <c r="A570">
        <v>4759206</v>
      </c>
      <c r="B570" s="1">
        <v>42926</v>
      </c>
      <c r="C570" s="2">
        <v>0.49055555555555558</v>
      </c>
      <c r="D570" s="2">
        <v>0.49449074074074073</v>
      </c>
    </row>
    <row r="571" spans="1:4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</row>
    <row r="572" spans="1:4" x14ac:dyDescent="0.25">
      <c r="A572">
        <v>8322522</v>
      </c>
      <c r="B572" s="1">
        <v>42926</v>
      </c>
      <c r="C572" s="2">
        <v>0.49674768518518519</v>
      </c>
      <c r="D572" s="2">
        <v>0.50796296296296295</v>
      </c>
    </row>
    <row r="573" spans="1:4" x14ac:dyDescent="0.25">
      <c r="A573">
        <v>4264808</v>
      </c>
      <c r="B573" s="1">
        <v>42926</v>
      </c>
      <c r="C573" s="2">
        <v>0.50089120370370366</v>
      </c>
      <c r="D573" s="2">
        <v>0.50109953703703702</v>
      </c>
    </row>
    <row r="574" spans="1:4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</row>
    <row r="575" spans="1:4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</row>
    <row r="576" spans="1:4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</row>
    <row r="577" spans="1:4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</row>
    <row r="578" spans="1:4" x14ac:dyDescent="0.25">
      <c r="A578">
        <v>18503160</v>
      </c>
      <c r="B578" s="1">
        <v>42926</v>
      </c>
      <c r="C578" s="2">
        <v>0.51157407407407407</v>
      </c>
      <c r="D578" s="2">
        <v>0.51663194444444449</v>
      </c>
    </row>
    <row r="579" spans="1:4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</row>
    <row r="580" spans="1:4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</row>
    <row r="581" spans="1:4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</row>
    <row r="582" spans="1:4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</row>
    <row r="583" spans="1:4" x14ac:dyDescent="0.25">
      <c r="A583">
        <v>16392077</v>
      </c>
      <c r="B583" s="1">
        <v>42926</v>
      </c>
      <c r="C583" s="2">
        <v>0.52254629629629634</v>
      </c>
      <c r="D583" s="2">
        <v>0.52263888888888888</v>
      </c>
    </row>
    <row r="584" spans="1:4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</row>
    <row r="585" spans="1:4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</row>
    <row r="586" spans="1:4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</row>
    <row r="587" spans="1:4" x14ac:dyDescent="0.25">
      <c r="A587">
        <v>20354301</v>
      </c>
      <c r="B587" s="1">
        <v>42926</v>
      </c>
      <c r="C587" s="2">
        <v>0.53291666666666671</v>
      </c>
      <c r="D587" s="2">
        <v>0.53758101851851847</v>
      </c>
    </row>
    <row r="588" spans="1:4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</row>
    <row r="589" spans="1:4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</row>
    <row r="590" spans="1:4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</row>
    <row r="591" spans="1:4" x14ac:dyDescent="0.25">
      <c r="A591">
        <v>4848864</v>
      </c>
      <c r="B591" s="1">
        <v>42926</v>
      </c>
      <c r="C591" s="2">
        <v>0.54432870370370368</v>
      </c>
      <c r="D591" s="2">
        <v>0.55090277777777774</v>
      </c>
    </row>
    <row r="592" spans="1:4" x14ac:dyDescent="0.25">
      <c r="A592">
        <v>6709939</v>
      </c>
      <c r="B592" s="1">
        <v>42926</v>
      </c>
      <c r="C592" s="2">
        <v>0.54692129629629627</v>
      </c>
      <c r="D592" s="2">
        <v>0.55000000000000004</v>
      </c>
    </row>
    <row r="593" spans="1:4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</row>
    <row r="594" spans="1:4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</row>
    <row r="595" spans="1:4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</row>
    <row r="596" spans="1:4" x14ac:dyDescent="0.25">
      <c r="A596">
        <v>8183468</v>
      </c>
      <c r="B596" s="1">
        <v>42926</v>
      </c>
      <c r="C596" s="2">
        <v>0.55832175925925931</v>
      </c>
      <c r="D596" s="2">
        <v>0.56265046296296295</v>
      </c>
    </row>
    <row r="597" spans="1:4" x14ac:dyDescent="0.25">
      <c r="A597">
        <v>3263806</v>
      </c>
      <c r="B597" s="1">
        <v>42926</v>
      </c>
      <c r="C597" s="2">
        <v>0.55864583333333329</v>
      </c>
      <c r="D597" s="2">
        <v>0.56383101851851847</v>
      </c>
    </row>
    <row r="598" spans="1:4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</row>
    <row r="599" spans="1:4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</row>
    <row r="600" spans="1:4" x14ac:dyDescent="0.25">
      <c r="A600">
        <v>2478461</v>
      </c>
      <c r="B600" s="1">
        <v>42926</v>
      </c>
      <c r="C600" s="2">
        <v>0.56980324074074074</v>
      </c>
      <c r="D600" s="2">
        <v>0.575775462962963</v>
      </c>
    </row>
    <row r="601" spans="1:4" x14ac:dyDescent="0.25">
      <c r="A601">
        <v>2838216</v>
      </c>
      <c r="B601" s="1">
        <v>42926</v>
      </c>
      <c r="C601" s="2">
        <v>0.5755555555555556</v>
      </c>
      <c r="D601" s="2">
        <v>0.57737268518518514</v>
      </c>
    </row>
    <row r="602" spans="1:4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</row>
    <row r="603" spans="1:4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</row>
    <row r="604" spans="1:4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</row>
    <row r="605" spans="1:4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</row>
    <row r="606" spans="1:4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</row>
    <row r="607" spans="1:4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</row>
    <row r="608" spans="1:4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</row>
    <row r="609" spans="1:4" x14ac:dyDescent="0.25">
      <c r="A609">
        <v>6251788</v>
      </c>
      <c r="B609" s="1">
        <v>42926</v>
      </c>
      <c r="C609" s="2">
        <v>0.58910879629629631</v>
      </c>
      <c r="D609" s="2">
        <v>0.59431712962962968</v>
      </c>
    </row>
    <row r="610" spans="1:4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</row>
    <row r="611" spans="1:4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</row>
    <row r="612" spans="1:4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</row>
    <row r="613" spans="1:4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</row>
    <row r="614" spans="1:4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</row>
    <row r="615" spans="1:4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</row>
    <row r="616" spans="1:4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</row>
    <row r="617" spans="1:4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</row>
    <row r="618" spans="1:4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</row>
    <row r="619" spans="1:4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</row>
    <row r="620" spans="1:4" x14ac:dyDescent="0.25">
      <c r="A620">
        <v>3934931</v>
      </c>
      <c r="B620" s="1">
        <v>42927</v>
      </c>
      <c r="C620" s="2">
        <v>0.3349537037037037</v>
      </c>
      <c r="D620" s="2">
        <v>0.3379861111111111</v>
      </c>
    </row>
    <row r="621" spans="1:4" x14ac:dyDescent="0.25">
      <c r="A621">
        <v>2111996</v>
      </c>
      <c r="B621" s="1">
        <v>42927</v>
      </c>
      <c r="C621" s="2">
        <v>0.33706018518518521</v>
      </c>
      <c r="D621" s="2">
        <v>0.33875</v>
      </c>
    </row>
    <row r="622" spans="1:4" x14ac:dyDescent="0.25">
      <c r="A622">
        <v>6484436</v>
      </c>
      <c r="B622" s="1">
        <v>42927</v>
      </c>
      <c r="C622" s="2">
        <v>0.34006944444444442</v>
      </c>
      <c r="D622" s="2">
        <v>0.3427546296296296</v>
      </c>
    </row>
    <row r="623" spans="1:4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</row>
    <row r="624" spans="1:4" x14ac:dyDescent="0.25">
      <c r="A624">
        <v>9932676</v>
      </c>
      <c r="B624" s="1">
        <v>42927</v>
      </c>
      <c r="C624" s="2">
        <v>0.34778935185185184</v>
      </c>
      <c r="D624" s="2">
        <v>0.35474537037037035</v>
      </c>
    </row>
    <row r="625" spans="1:4" x14ac:dyDescent="0.25">
      <c r="A625">
        <v>6062869</v>
      </c>
      <c r="B625" s="1">
        <v>42927</v>
      </c>
      <c r="C625" s="2">
        <v>0.3513425925925926</v>
      </c>
      <c r="D625" s="2">
        <v>0.35505787037037034</v>
      </c>
    </row>
    <row r="626" spans="1:4" x14ac:dyDescent="0.25">
      <c r="A626">
        <v>2828759</v>
      </c>
      <c r="B626" s="1">
        <v>42927</v>
      </c>
      <c r="C626" s="2">
        <v>0.35575231481481484</v>
      </c>
      <c r="D626" s="2">
        <v>0.35851851851851851</v>
      </c>
    </row>
    <row r="627" spans="1:4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</row>
    <row r="628" spans="1:4" x14ac:dyDescent="0.25">
      <c r="A628">
        <v>1384299</v>
      </c>
      <c r="B628" s="1">
        <v>42927</v>
      </c>
      <c r="C628" s="2">
        <v>0.36203703703703705</v>
      </c>
      <c r="D628" s="2">
        <v>0.37155092592592592</v>
      </c>
    </row>
    <row r="629" spans="1:4" x14ac:dyDescent="0.25">
      <c r="A629">
        <v>2486941</v>
      </c>
      <c r="B629" s="1">
        <v>42927</v>
      </c>
      <c r="C629" s="2">
        <v>0.36394675925925923</v>
      </c>
      <c r="D629" s="2">
        <v>0.36422453703703705</v>
      </c>
    </row>
    <row r="630" spans="1:4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</row>
    <row r="631" spans="1:4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</row>
    <row r="632" spans="1:4" x14ac:dyDescent="0.25">
      <c r="A632">
        <v>66800387</v>
      </c>
      <c r="B632" s="1">
        <v>42927</v>
      </c>
      <c r="C632" s="2">
        <v>0.37684027777777779</v>
      </c>
      <c r="D632" s="2">
        <v>0.38072916666666667</v>
      </c>
    </row>
    <row r="633" spans="1:4" x14ac:dyDescent="0.25">
      <c r="A633">
        <v>49093359</v>
      </c>
      <c r="B633" s="1">
        <v>42927</v>
      </c>
      <c r="C633" s="2">
        <v>0.37695601851851851</v>
      </c>
      <c r="D633" s="2">
        <v>0.38138888888888889</v>
      </c>
    </row>
    <row r="634" spans="1:4" x14ac:dyDescent="0.25">
      <c r="A634">
        <v>2252239</v>
      </c>
      <c r="B634" s="1">
        <v>42927</v>
      </c>
      <c r="C634" s="2">
        <v>0.38233796296296296</v>
      </c>
      <c r="D634" s="2">
        <v>0.39034722222222223</v>
      </c>
    </row>
    <row r="635" spans="1:4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</row>
    <row r="636" spans="1:4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</row>
    <row r="637" spans="1:4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</row>
    <row r="638" spans="1:4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</row>
    <row r="639" spans="1:4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</row>
    <row r="640" spans="1:4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</row>
    <row r="641" spans="1:4" x14ac:dyDescent="0.25">
      <c r="A641">
        <v>6492842</v>
      </c>
      <c r="B641" s="1">
        <v>42927</v>
      </c>
      <c r="C641" s="2">
        <v>0.40379629629629632</v>
      </c>
      <c r="D641" s="2">
        <v>0.4100462962962963</v>
      </c>
    </row>
    <row r="642" spans="1:4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</row>
    <row r="643" spans="1:4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</row>
    <row r="644" spans="1:4" x14ac:dyDescent="0.25">
      <c r="A644">
        <v>12721215</v>
      </c>
      <c r="B644" s="1">
        <v>42927</v>
      </c>
      <c r="C644" s="2">
        <v>0.41431712962962963</v>
      </c>
      <c r="D644" s="2">
        <v>0.41986111111111113</v>
      </c>
    </row>
    <row r="645" spans="1:4" x14ac:dyDescent="0.25">
      <c r="A645">
        <v>4566750</v>
      </c>
      <c r="B645" s="1">
        <v>42927</v>
      </c>
      <c r="C645" s="2">
        <v>0.41666666666666669</v>
      </c>
      <c r="D645" s="2">
        <v>0.42190972222222223</v>
      </c>
    </row>
    <row r="646" spans="1:4" x14ac:dyDescent="0.25">
      <c r="A646">
        <v>7279106</v>
      </c>
      <c r="B646" s="1">
        <v>42927</v>
      </c>
      <c r="C646" s="2">
        <v>0.41935185185185186</v>
      </c>
      <c r="D646" s="2">
        <v>0.43002314814814813</v>
      </c>
    </row>
    <row r="647" spans="1:4" x14ac:dyDescent="0.25">
      <c r="A647">
        <v>3824660</v>
      </c>
      <c r="B647" s="1">
        <v>42927</v>
      </c>
      <c r="C647" s="2">
        <v>0.4238425925925926</v>
      </c>
      <c r="D647" s="2">
        <v>0.4321875</v>
      </c>
    </row>
    <row r="648" spans="1:4" x14ac:dyDescent="0.25">
      <c r="A648">
        <v>5815339</v>
      </c>
      <c r="B648" s="1">
        <v>42927</v>
      </c>
      <c r="C648" s="2">
        <v>0.42818287037037039</v>
      </c>
      <c r="D648" s="2">
        <v>0.43273148148148149</v>
      </c>
    </row>
    <row r="649" spans="1:4" x14ac:dyDescent="0.25">
      <c r="A649">
        <v>77946476</v>
      </c>
      <c r="B649" s="1">
        <v>42927</v>
      </c>
      <c r="C649" s="2">
        <v>0.42995370370370373</v>
      </c>
      <c r="D649" s="2">
        <v>0.43024305555555553</v>
      </c>
    </row>
    <row r="650" spans="1:4" x14ac:dyDescent="0.25">
      <c r="A650">
        <v>84589848</v>
      </c>
      <c r="B650" s="1">
        <v>42927</v>
      </c>
      <c r="C650" s="2">
        <v>0.43539351851851854</v>
      </c>
      <c r="D650" s="2">
        <v>0.43763888888888891</v>
      </c>
    </row>
    <row r="651" spans="1:4" x14ac:dyDescent="0.25">
      <c r="A651">
        <v>4501823</v>
      </c>
      <c r="B651" s="1">
        <v>42927</v>
      </c>
      <c r="C651" s="2">
        <v>0.44013888888888891</v>
      </c>
      <c r="D651" s="2">
        <v>0.44690972222222225</v>
      </c>
    </row>
    <row r="652" spans="1:4" x14ac:dyDescent="0.25">
      <c r="A652">
        <v>38244568</v>
      </c>
      <c r="B652" s="1">
        <v>42927</v>
      </c>
      <c r="C652" s="2">
        <v>0.44381944444444443</v>
      </c>
      <c r="D652" s="2">
        <v>0.45199074074074075</v>
      </c>
    </row>
    <row r="653" spans="1:4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</row>
    <row r="654" spans="1:4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</row>
    <row r="655" spans="1:4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</row>
    <row r="656" spans="1:4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</row>
    <row r="657" spans="1:4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</row>
    <row r="658" spans="1:4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</row>
    <row r="659" spans="1:4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</row>
    <row r="660" spans="1:4" x14ac:dyDescent="0.25">
      <c r="A660">
        <v>99162491</v>
      </c>
      <c r="B660" s="1">
        <v>42927</v>
      </c>
      <c r="C660" s="2">
        <v>0.46738425925925925</v>
      </c>
      <c r="D660" s="2">
        <v>0.46800925925925924</v>
      </c>
    </row>
    <row r="661" spans="1:4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</row>
    <row r="662" spans="1:4" x14ac:dyDescent="0.25">
      <c r="A662">
        <v>1909553</v>
      </c>
      <c r="B662" s="1">
        <v>42927</v>
      </c>
      <c r="C662" s="2">
        <v>0.47193287037037035</v>
      </c>
      <c r="D662" s="2">
        <v>0.47763888888888889</v>
      </c>
    </row>
    <row r="663" spans="1:4" x14ac:dyDescent="0.25">
      <c r="A663">
        <v>62836073</v>
      </c>
      <c r="B663" s="1">
        <v>42927</v>
      </c>
      <c r="C663" s="2">
        <v>0.47739583333333335</v>
      </c>
      <c r="D663" s="2">
        <v>0.48168981481481482</v>
      </c>
    </row>
    <row r="664" spans="1:4" x14ac:dyDescent="0.25">
      <c r="A664">
        <v>9566647</v>
      </c>
      <c r="B664" s="1">
        <v>42927</v>
      </c>
      <c r="C664" s="2">
        <v>0.48005787037037034</v>
      </c>
      <c r="D664" s="2">
        <v>0.48971064814814813</v>
      </c>
    </row>
    <row r="665" spans="1:4" x14ac:dyDescent="0.25">
      <c r="A665">
        <v>5833452</v>
      </c>
      <c r="B665" s="1">
        <v>42927</v>
      </c>
      <c r="C665" s="2">
        <v>0.48511574074074076</v>
      </c>
      <c r="D665" s="2">
        <v>0.49502314814814813</v>
      </c>
    </row>
    <row r="666" spans="1:4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</row>
    <row r="667" spans="1:4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</row>
    <row r="668" spans="1:4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</row>
    <row r="669" spans="1:4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</row>
    <row r="670" spans="1:4" x14ac:dyDescent="0.25">
      <c r="A670">
        <v>1332513</v>
      </c>
      <c r="B670" s="1">
        <v>42927</v>
      </c>
      <c r="C670" s="2">
        <v>0.50326388888888884</v>
      </c>
      <c r="D670" s="2">
        <v>0.50407407407407412</v>
      </c>
    </row>
    <row r="671" spans="1:4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</row>
    <row r="672" spans="1:4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</row>
    <row r="673" spans="1:4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</row>
    <row r="674" spans="1:4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</row>
    <row r="675" spans="1:4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</row>
    <row r="676" spans="1:4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</row>
    <row r="677" spans="1:4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</row>
    <row r="678" spans="1:4" x14ac:dyDescent="0.25">
      <c r="A678">
        <v>8672651</v>
      </c>
      <c r="B678" s="1">
        <v>42927</v>
      </c>
      <c r="C678" s="2">
        <v>0.53401620370370373</v>
      </c>
      <c r="D678" s="2">
        <v>0.54462962962962957</v>
      </c>
    </row>
    <row r="679" spans="1:4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</row>
    <row r="680" spans="1:4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</row>
    <row r="681" spans="1:4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</row>
    <row r="682" spans="1:4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</row>
    <row r="683" spans="1:4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</row>
    <row r="684" spans="1:4" x14ac:dyDescent="0.25">
      <c r="A684">
        <v>6269166</v>
      </c>
      <c r="B684" s="1">
        <v>42927</v>
      </c>
      <c r="C684" s="2">
        <v>0.54408564814814819</v>
      </c>
      <c r="D684" s="2">
        <v>0.55355324074074075</v>
      </c>
    </row>
    <row r="685" spans="1:4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</row>
    <row r="686" spans="1:4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</row>
    <row r="687" spans="1:4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</row>
    <row r="688" spans="1:4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</row>
    <row r="689" spans="1:4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</row>
    <row r="690" spans="1:4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</row>
    <row r="691" spans="1:4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</row>
    <row r="692" spans="1:4" x14ac:dyDescent="0.25">
      <c r="A692">
        <v>5251861</v>
      </c>
      <c r="B692" s="1">
        <v>42927</v>
      </c>
      <c r="C692" s="2">
        <v>0.56940972222222219</v>
      </c>
      <c r="D692" s="2">
        <v>0.57149305555555552</v>
      </c>
    </row>
    <row r="693" spans="1:4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</row>
    <row r="694" spans="1:4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</row>
    <row r="695" spans="1:4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</row>
    <row r="696" spans="1:4" x14ac:dyDescent="0.25">
      <c r="A696">
        <v>93696449</v>
      </c>
      <c r="B696" s="1">
        <v>42927</v>
      </c>
      <c r="C696" s="2">
        <v>0.57939814814814816</v>
      </c>
      <c r="D696" s="2">
        <v>0.5795717592592593</v>
      </c>
    </row>
    <row r="697" spans="1:4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</row>
    <row r="698" spans="1:4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</row>
    <row r="699" spans="1:4" x14ac:dyDescent="0.25">
      <c r="A699">
        <v>6191682</v>
      </c>
      <c r="B699" s="1">
        <v>42927</v>
      </c>
      <c r="C699" s="2">
        <v>0.58711805555555552</v>
      </c>
      <c r="D699" s="2">
        <v>0.59739583333333335</v>
      </c>
    </row>
    <row r="700" spans="1:4" x14ac:dyDescent="0.25">
      <c r="A700">
        <v>6461167</v>
      </c>
      <c r="B700" s="1">
        <v>42927</v>
      </c>
      <c r="C700" s="2">
        <v>0.5889699074074074</v>
      </c>
      <c r="D700" s="2">
        <v>0.59409722222222228</v>
      </c>
    </row>
    <row r="701" spans="1:4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</row>
    <row r="702" spans="1:4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</row>
    <row r="703" spans="1:4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</row>
    <row r="704" spans="1:4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</row>
    <row r="705" spans="1:4" x14ac:dyDescent="0.25">
      <c r="A705">
        <v>62016185</v>
      </c>
      <c r="B705" s="1">
        <v>42927</v>
      </c>
      <c r="C705" s="2">
        <v>0.60037037037037033</v>
      </c>
      <c r="D705" s="2">
        <v>0.60719907407407403</v>
      </c>
    </row>
    <row r="706" spans="1:4" x14ac:dyDescent="0.25">
      <c r="A706">
        <v>93696449</v>
      </c>
      <c r="B706" s="1">
        <v>42927</v>
      </c>
      <c r="C706" s="2">
        <v>0.60077546296296291</v>
      </c>
      <c r="D706" s="2">
        <v>0.60853009259259261</v>
      </c>
    </row>
    <row r="707" spans="1:4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</row>
    <row r="708" spans="1:4" x14ac:dyDescent="0.25">
      <c r="A708">
        <v>38047574</v>
      </c>
      <c r="B708" s="1">
        <v>42927</v>
      </c>
      <c r="C708" s="2">
        <v>0.60721064814814818</v>
      </c>
      <c r="D708" s="2">
        <v>0.61490740740740746</v>
      </c>
    </row>
    <row r="709" spans="1:4" x14ac:dyDescent="0.25">
      <c r="A709">
        <v>3184339</v>
      </c>
      <c r="B709" s="1">
        <v>42927</v>
      </c>
      <c r="C709" s="2">
        <v>0.61179398148148145</v>
      </c>
      <c r="D709" s="2">
        <v>0.61260416666666662</v>
      </c>
    </row>
    <row r="710" spans="1:4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</row>
    <row r="711" spans="1:4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</row>
    <row r="712" spans="1:4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</row>
    <row r="713" spans="1:4" x14ac:dyDescent="0.25">
      <c r="A713">
        <v>14201334</v>
      </c>
      <c r="B713" s="1">
        <v>42928</v>
      </c>
      <c r="C713" s="2">
        <v>0.33568287037037037</v>
      </c>
      <c r="D713" s="2">
        <v>0.34125</v>
      </c>
    </row>
    <row r="714" spans="1:4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</row>
    <row r="715" spans="1:4" x14ac:dyDescent="0.25">
      <c r="A715">
        <v>3028093</v>
      </c>
      <c r="B715" s="1">
        <v>42928</v>
      </c>
      <c r="C715" s="2">
        <v>0.34185185185185185</v>
      </c>
      <c r="D715" s="2">
        <v>0.34375</v>
      </c>
    </row>
    <row r="716" spans="1:4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</row>
    <row r="717" spans="1:4" x14ac:dyDescent="0.25">
      <c r="A717">
        <v>7377702</v>
      </c>
      <c r="B717" s="1">
        <v>42928</v>
      </c>
      <c r="C717" s="2">
        <v>0.34722222222222221</v>
      </c>
      <c r="D717" s="2">
        <v>0.3532986111111111</v>
      </c>
    </row>
    <row r="718" spans="1:4" x14ac:dyDescent="0.25">
      <c r="A718">
        <v>9294571</v>
      </c>
      <c r="B718" s="1">
        <v>42928</v>
      </c>
      <c r="C718" s="2">
        <v>0.35115740740740742</v>
      </c>
      <c r="D718" s="2">
        <v>0.35447916666666668</v>
      </c>
    </row>
    <row r="719" spans="1:4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</row>
    <row r="720" spans="1:4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</row>
    <row r="721" spans="1:4" x14ac:dyDescent="0.25">
      <c r="A721">
        <v>6367284</v>
      </c>
      <c r="B721" s="1">
        <v>42928</v>
      </c>
      <c r="C721" s="2">
        <v>0.36519675925925926</v>
      </c>
      <c r="D721" s="2">
        <v>0.36751157407407409</v>
      </c>
    </row>
    <row r="722" spans="1:4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</row>
    <row r="723" spans="1:4" x14ac:dyDescent="0.25">
      <c r="A723">
        <v>9346036178</v>
      </c>
      <c r="B723" s="1">
        <v>42928</v>
      </c>
      <c r="C723" s="2">
        <v>0.37017361111111113</v>
      </c>
      <c r="D723" s="2">
        <v>0.38035879629629632</v>
      </c>
    </row>
    <row r="724" spans="1:4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</row>
    <row r="725" spans="1:4" x14ac:dyDescent="0.25">
      <c r="A725">
        <v>2114812</v>
      </c>
      <c r="B725" s="1">
        <v>42928</v>
      </c>
      <c r="C725" s="2">
        <v>0.37615740740740738</v>
      </c>
      <c r="D725" s="2">
        <v>0.38158564814814816</v>
      </c>
    </row>
    <row r="726" spans="1:4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</row>
    <row r="727" spans="1:4" x14ac:dyDescent="0.25">
      <c r="A727">
        <v>3493348</v>
      </c>
      <c r="B727" s="1">
        <v>42928</v>
      </c>
      <c r="C727" s="2">
        <v>0.37934027777777779</v>
      </c>
      <c r="D727" s="2">
        <v>0.38925925925925925</v>
      </c>
    </row>
    <row r="728" spans="1:4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</row>
    <row r="729" spans="1:4" x14ac:dyDescent="0.25">
      <c r="A729">
        <v>7421868</v>
      </c>
      <c r="B729" s="1">
        <v>42928</v>
      </c>
      <c r="C729" s="2">
        <v>0.38292824074074072</v>
      </c>
      <c r="D729" s="2">
        <v>0.38613425925925926</v>
      </c>
    </row>
    <row r="730" spans="1:4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</row>
    <row r="731" spans="1:4" x14ac:dyDescent="0.25">
      <c r="A731">
        <v>4007464</v>
      </c>
      <c r="B731" s="1">
        <v>42928</v>
      </c>
      <c r="C731" s="2">
        <v>0.38767361111111109</v>
      </c>
      <c r="D731" s="2">
        <v>0.38848379629629631</v>
      </c>
    </row>
    <row r="732" spans="1:4" x14ac:dyDescent="0.25">
      <c r="A732">
        <v>54713807</v>
      </c>
      <c r="B732" s="1">
        <v>42928</v>
      </c>
      <c r="C732" s="2">
        <v>0.38968750000000002</v>
      </c>
      <c r="D732" s="2">
        <v>0.39152777777777775</v>
      </c>
    </row>
    <row r="733" spans="1:4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</row>
    <row r="734" spans="1:4" x14ac:dyDescent="0.25">
      <c r="A734">
        <v>48630026</v>
      </c>
      <c r="B734" s="1">
        <v>42928</v>
      </c>
      <c r="C734" s="2">
        <v>0.39709490740740738</v>
      </c>
      <c r="D734" s="2">
        <v>0.40651620370370373</v>
      </c>
    </row>
    <row r="735" spans="1:4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</row>
    <row r="736" spans="1:4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</row>
    <row r="737" spans="1:4" x14ac:dyDescent="0.25">
      <c r="A737">
        <v>9566647</v>
      </c>
      <c r="B737" s="1">
        <v>42928</v>
      </c>
      <c r="C737" s="2">
        <v>0.40881944444444446</v>
      </c>
      <c r="D737" s="2">
        <v>0.40950231481481481</v>
      </c>
    </row>
    <row r="738" spans="1:4" x14ac:dyDescent="0.25">
      <c r="A738">
        <v>1454555</v>
      </c>
      <c r="B738" s="1">
        <v>42928</v>
      </c>
      <c r="C738" s="2">
        <v>0.41078703703703706</v>
      </c>
      <c r="D738" s="2">
        <v>0.41078703703703706</v>
      </c>
    </row>
    <row r="739" spans="1:4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</row>
    <row r="740" spans="1:4" x14ac:dyDescent="0.25">
      <c r="A740">
        <v>8429072</v>
      </c>
      <c r="B740" s="1">
        <v>42928</v>
      </c>
      <c r="C740" s="2">
        <v>0.41414351851851849</v>
      </c>
      <c r="D740" s="2">
        <v>0.42015046296296299</v>
      </c>
    </row>
    <row r="741" spans="1:4" x14ac:dyDescent="0.25">
      <c r="A741">
        <v>9815754</v>
      </c>
      <c r="B741" s="1">
        <v>42928</v>
      </c>
      <c r="C741" s="2">
        <v>0.41853009259259261</v>
      </c>
      <c r="D741" s="2">
        <v>0.42037037037037039</v>
      </c>
    </row>
    <row r="742" spans="1:4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</row>
    <row r="743" spans="1:4" x14ac:dyDescent="0.25">
      <c r="A743">
        <v>4939683</v>
      </c>
      <c r="B743" s="1">
        <v>42928</v>
      </c>
      <c r="C743" s="2">
        <v>0.42650462962962965</v>
      </c>
      <c r="D743" s="2">
        <v>0.43417824074074074</v>
      </c>
    </row>
    <row r="744" spans="1:4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</row>
    <row r="745" spans="1:4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</row>
    <row r="746" spans="1:4" x14ac:dyDescent="0.25">
      <c r="A746">
        <v>3505978</v>
      </c>
      <c r="B746" s="1">
        <v>42928</v>
      </c>
      <c r="C746" s="2">
        <v>0.43381944444444442</v>
      </c>
      <c r="D746" s="2">
        <v>0.44515046296296296</v>
      </c>
    </row>
    <row r="747" spans="1:4" x14ac:dyDescent="0.25">
      <c r="A747">
        <v>91743317</v>
      </c>
      <c r="B747" s="1">
        <v>42928</v>
      </c>
      <c r="C747" s="2">
        <v>0.43717592592592591</v>
      </c>
      <c r="D747" s="2">
        <v>0.44695601851851852</v>
      </c>
    </row>
    <row r="748" spans="1:4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</row>
    <row r="749" spans="1:4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</row>
    <row r="750" spans="1:4" x14ac:dyDescent="0.25">
      <c r="A750">
        <v>4412771</v>
      </c>
      <c r="B750" s="1">
        <v>42928</v>
      </c>
      <c r="C750" s="2">
        <v>0.44809027777777777</v>
      </c>
      <c r="D750" s="2">
        <v>0.45256944444444447</v>
      </c>
    </row>
    <row r="751" spans="1:4" x14ac:dyDescent="0.25">
      <c r="A751">
        <v>6709939</v>
      </c>
      <c r="B751" s="1">
        <v>42928</v>
      </c>
      <c r="C751" s="2">
        <v>0.44817129629629632</v>
      </c>
      <c r="D751" s="2">
        <v>0.4506134259259259</v>
      </c>
    </row>
    <row r="752" spans="1:4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</row>
    <row r="753" spans="1:4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</row>
    <row r="754" spans="1:4" x14ac:dyDescent="0.25">
      <c r="A754">
        <v>4929499</v>
      </c>
      <c r="B754" s="1">
        <v>42928</v>
      </c>
      <c r="C754" s="2">
        <v>0.45673611111111112</v>
      </c>
      <c r="D754" s="2">
        <v>0.4586574074074074</v>
      </c>
    </row>
    <row r="755" spans="1:4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</row>
    <row r="756" spans="1:4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</row>
    <row r="757" spans="1:4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</row>
    <row r="758" spans="1:4" x14ac:dyDescent="0.25">
      <c r="A758">
        <v>87702896</v>
      </c>
      <c r="B758" s="1">
        <v>42928</v>
      </c>
      <c r="C758" s="2">
        <v>0.47358796296296296</v>
      </c>
      <c r="D758" s="2">
        <v>0.47878472222222224</v>
      </c>
    </row>
    <row r="759" spans="1:4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</row>
    <row r="760" spans="1:4" x14ac:dyDescent="0.25">
      <c r="A760">
        <v>8655825</v>
      </c>
      <c r="B760" s="1">
        <v>42928</v>
      </c>
      <c r="C760" s="2">
        <v>0.48251157407407408</v>
      </c>
      <c r="D760" s="2">
        <v>0.48732638888888891</v>
      </c>
    </row>
    <row r="761" spans="1:4" x14ac:dyDescent="0.25">
      <c r="A761">
        <v>47707639</v>
      </c>
      <c r="B761" s="1">
        <v>42928</v>
      </c>
      <c r="C761" s="2">
        <v>0.48827546296296298</v>
      </c>
      <c r="D761" s="2">
        <v>0.49432870370370369</v>
      </c>
    </row>
    <row r="762" spans="1:4" x14ac:dyDescent="0.25">
      <c r="A762">
        <v>5029329</v>
      </c>
      <c r="B762" s="1">
        <v>42928</v>
      </c>
      <c r="C762" s="2">
        <v>0.49062499999999998</v>
      </c>
      <c r="D762" s="2">
        <v>0.49535879629629631</v>
      </c>
    </row>
    <row r="763" spans="1:4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</row>
    <row r="764" spans="1:4" x14ac:dyDescent="0.25">
      <c r="A764">
        <v>8461631</v>
      </c>
      <c r="B764" s="1">
        <v>42928</v>
      </c>
      <c r="C764" s="2">
        <v>0.50025462962962963</v>
      </c>
      <c r="D764" s="2">
        <v>0.50344907407407402</v>
      </c>
    </row>
    <row r="765" spans="1:4" x14ac:dyDescent="0.25">
      <c r="A765">
        <v>76777492</v>
      </c>
      <c r="B765" s="1">
        <v>42928</v>
      </c>
      <c r="C765" s="2">
        <v>0.50071759259259263</v>
      </c>
      <c r="D765" s="2">
        <v>0.5085763888888889</v>
      </c>
    </row>
    <row r="766" spans="1:4" x14ac:dyDescent="0.25">
      <c r="A766">
        <v>71036125</v>
      </c>
      <c r="B766" s="1">
        <v>42928</v>
      </c>
      <c r="C766" s="2">
        <v>0.50597222222222227</v>
      </c>
      <c r="D766" s="2">
        <v>0.51633101851851848</v>
      </c>
    </row>
    <row r="767" spans="1:4" x14ac:dyDescent="0.25">
      <c r="A767">
        <v>2989192</v>
      </c>
      <c r="B767" s="1">
        <v>42928</v>
      </c>
      <c r="C767" s="2">
        <v>0.5087962962962963</v>
      </c>
      <c r="D767" s="2">
        <v>0.51349537037037041</v>
      </c>
    </row>
    <row r="768" spans="1:4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</row>
    <row r="769" spans="1:4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</row>
    <row r="770" spans="1:4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</row>
    <row r="771" spans="1:4" x14ac:dyDescent="0.25">
      <c r="A771">
        <v>47025160</v>
      </c>
      <c r="B771" s="1">
        <v>42928</v>
      </c>
      <c r="C771" s="2">
        <v>0.52009259259259255</v>
      </c>
      <c r="D771" s="2">
        <v>0.52987268518518515</v>
      </c>
    </row>
    <row r="772" spans="1:4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</row>
    <row r="773" spans="1:4" x14ac:dyDescent="0.25">
      <c r="A773">
        <v>2248131</v>
      </c>
      <c r="B773" s="1">
        <v>42928</v>
      </c>
      <c r="C773" s="2">
        <v>0.52298611111111115</v>
      </c>
      <c r="D773" s="2">
        <v>0.53249999999999997</v>
      </c>
    </row>
    <row r="774" spans="1:4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</row>
    <row r="775" spans="1:4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</row>
    <row r="776" spans="1:4" x14ac:dyDescent="0.25">
      <c r="A776">
        <v>5092577</v>
      </c>
      <c r="B776" s="1">
        <v>42928</v>
      </c>
      <c r="C776" s="2">
        <v>0.52834490740740736</v>
      </c>
      <c r="D776" s="2">
        <v>0.53267361111111111</v>
      </c>
    </row>
    <row r="777" spans="1:4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</row>
    <row r="778" spans="1:4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</row>
    <row r="779" spans="1:4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</row>
    <row r="780" spans="1:4" x14ac:dyDescent="0.25">
      <c r="A780">
        <v>7269536</v>
      </c>
      <c r="B780" s="1">
        <v>42928</v>
      </c>
      <c r="C780" s="2">
        <v>0.53827546296296291</v>
      </c>
      <c r="D780" s="2">
        <v>0.54309027777777774</v>
      </c>
    </row>
    <row r="781" spans="1:4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</row>
    <row r="782" spans="1:4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</row>
    <row r="783" spans="1:4" x14ac:dyDescent="0.25">
      <c r="A783">
        <v>7377702</v>
      </c>
      <c r="B783" s="1">
        <v>42928</v>
      </c>
      <c r="C783" s="2">
        <v>0.54689814814814819</v>
      </c>
      <c r="D783" s="2">
        <v>0.54949074074074078</v>
      </c>
    </row>
    <row r="784" spans="1:4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</row>
    <row r="785" spans="1:4" x14ac:dyDescent="0.25">
      <c r="A785">
        <v>5094248</v>
      </c>
      <c r="B785" s="1">
        <v>42928</v>
      </c>
      <c r="C785" s="2">
        <v>0.55118055555555556</v>
      </c>
      <c r="D785" s="2">
        <v>0.56003472222222217</v>
      </c>
    </row>
    <row r="786" spans="1:4" x14ac:dyDescent="0.25">
      <c r="A786">
        <v>1233459</v>
      </c>
      <c r="B786" s="1">
        <v>42928</v>
      </c>
      <c r="C786" s="2">
        <v>0.55565972222222226</v>
      </c>
      <c r="D786" s="2">
        <v>0.55674768518518514</v>
      </c>
    </row>
    <row r="787" spans="1:4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</row>
    <row r="788" spans="1:4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</row>
    <row r="789" spans="1:4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</row>
    <row r="790" spans="1:4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</row>
    <row r="791" spans="1:4" x14ac:dyDescent="0.25">
      <c r="A791">
        <v>39921944</v>
      </c>
      <c r="B791" s="1">
        <v>42928</v>
      </c>
      <c r="C791" s="2">
        <v>0.56398148148148153</v>
      </c>
      <c r="D791" s="2">
        <v>0.57387731481481485</v>
      </c>
    </row>
    <row r="792" spans="1:4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</row>
    <row r="793" spans="1:4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</row>
    <row r="794" spans="1:4" x14ac:dyDescent="0.25">
      <c r="A794">
        <v>4111617</v>
      </c>
      <c r="B794" s="1">
        <v>42928</v>
      </c>
      <c r="C794" s="2">
        <v>0.56555555555555559</v>
      </c>
      <c r="D794" s="2">
        <v>0.5697106481481482</v>
      </c>
    </row>
    <row r="795" spans="1:4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</row>
    <row r="796" spans="1:4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</row>
    <row r="797" spans="1:4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</row>
    <row r="798" spans="1:4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</row>
    <row r="799" spans="1:4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</row>
    <row r="800" spans="1:4" x14ac:dyDescent="0.25">
      <c r="A800">
        <v>8233999</v>
      </c>
      <c r="B800" s="1">
        <v>42928</v>
      </c>
      <c r="C800" s="2">
        <v>0.57828703703703699</v>
      </c>
      <c r="D800" s="2">
        <v>0.58834490740740741</v>
      </c>
    </row>
    <row r="801" spans="1:4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</row>
    <row r="802" spans="1:4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</row>
    <row r="803" spans="1:4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</row>
    <row r="804" spans="1:4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</row>
    <row r="805" spans="1:4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</row>
    <row r="806" spans="1:4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</row>
    <row r="807" spans="1:4" x14ac:dyDescent="0.25">
      <c r="A807">
        <v>8246306</v>
      </c>
      <c r="B807" s="1">
        <v>42928</v>
      </c>
      <c r="C807" s="2">
        <v>0.59928240740740746</v>
      </c>
      <c r="D807" s="2">
        <v>0.60182870370370367</v>
      </c>
    </row>
    <row r="808" spans="1:4" x14ac:dyDescent="0.25">
      <c r="A808">
        <v>2412611</v>
      </c>
      <c r="B808" s="1">
        <v>42928</v>
      </c>
      <c r="C808" s="2">
        <v>0.60065972222222219</v>
      </c>
      <c r="D808" s="2">
        <v>0.60902777777777772</v>
      </c>
    </row>
    <row r="809" spans="1:4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</row>
    <row r="810" spans="1:4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</row>
    <row r="811" spans="1:4" x14ac:dyDescent="0.25">
      <c r="A811">
        <v>68677362</v>
      </c>
      <c r="B811" s="1">
        <v>42928</v>
      </c>
      <c r="C811" s="2">
        <v>0.61534722222222227</v>
      </c>
      <c r="D811" s="2">
        <v>0.61554398148148148</v>
      </c>
    </row>
    <row r="812" spans="1:4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</row>
    <row r="813" spans="1:4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</row>
    <row r="814" spans="1:4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</row>
    <row r="815" spans="1:4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</row>
    <row r="816" spans="1:4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</row>
    <row r="817" spans="1:4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</row>
    <row r="818" spans="1:4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</row>
    <row r="819" spans="1:4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</row>
    <row r="820" spans="1:4" x14ac:dyDescent="0.25">
      <c r="A820">
        <v>7852624</v>
      </c>
      <c r="B820" s="1">
        <v>42929</v>
      </c>
      <c r="C820" s="2">
        <v>0.35885416666666664</v>
      </c>
      <c r="D820" s="2">
        <v>0.36913194444444447</v>
      </c>
    </row>
    <row r="821" spans="1:4" x14ac:dyDescent="0.25">
      <c r="A821">
        <v>8838584</v>
      </c>
      <c r="B821" s="1">
        <v>42929</v>
      </c>
      <c r="C821" s="2">
        <v>0.36204861111111108</v>
      </c>
      <c r="D821" s="2">
        <v>0.37230324074074073</v>
      </c>
    </row>
    <row r="822" spans="1:4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</row>
    <row r="823" spans="1:4" x14ac:dyDescent="0.25">
      <c r="A823">
        <v>8028777</v>
      </c>
      <c r="B823" s="1">
        <v>42929</v>
      </c>
      <c r="C823" s="2">
        <v>0.36505787037037035</v>
      </c>
      <c r="D823" s="2">
        <v>0.37204861111111109</v>
      </c>
    </row>
    <row r="824" spans="1:4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</row>
    <row r="825" spans="1:4" x14ac:dyDescent="0.25">
      <c r="A825">
        <v>2506618</v>
      </c>
      <c r="B825" s="1">
        <v>42929</v>
      </c>
      <c r="C825" s="2">
        <v>0.36704861111111109</v>
      </c>
      <c r="D825" s="2">
        <v>0.37783564814814813</v>
      </c>
    </row>
    <row r="826" spans="1:4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</row>
    <row r="827" spans="1:4" x14ac:dyDescent="0.25">
      <c r="A827">
        <v>23123600</v>
      </c>
      <c r="B827" s="1">
        <v>42929</v>
      </c>
      <c r="C827" s="2">
        <v>0.37334490740740739</v>
      </c>
      <c r="D827" s="2">
        <v>0.37408564814814815</v>
      </c>
    </row>
    <row r="828" spans="1:4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</row>
    <row r="829" spans="1:4" x14ac:dyDescent="0.25">
      <c r="A829">
        <v>27410048</v>
      </c>
      <c r="B829" s="1">
        <v>42929</v>
      </c>
      <c r="C829" s="2">
        <v>0.37748842592592591</v>
      </c>
      <c r="D829" s="2">
        <v>0.37763888888888891</v>
      </c>
    </row>
    <row r="830" spans="1:4" x14ac:dyDescent="0.25">
      <c r="A830">
        <v>6746757</v>
      </c>
      <c r="B830" s="1">
        <v>42929</v>
      </c>
      <c r="C830" s="2">
        <v>0.3790162037037037</v>
      </c>
      <c r="D830" s="2">
        <v>0.38123842592592594</v>
      </c>
    </row>
    <row r="831" spans="1:4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</row>
    <row r="832" spans="1:4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</row>
    <row r="833" spans="1:4" x14ac:dyDescent="0.25">
      <c r="A833">
        <v>9356216</v>
      </c>
      <c r="B833" s="1">
        <v>42929</v>
      </c>
      <c r="C833" s="2">
        <v>0.38966435185185183</v>
      </c>
      <c r="D833" s="2">
        <v>0.40104166666666669</v>
      </c>
    </row>
    <row r="834" spans="1:4" x14ac:dyDescent="0.25">
      <c r="A834">
        <v>7415603</v>
      </c>
      <c r="B834" s="1">
        <v>42929</v>
      </c>
      <c r="C834" s="2">
        <v>0.39194444444444443</v>
      </c>
      <c r="D834" s="2">
        <v>0.39535879629629628</v>
      </c>
    </row>
    <row r="835" spans="1:4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</row>
    <row r="836" spans="1:4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</row>
    <row r="837" spans="1:4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</row>
    <row r="838" spans="1:4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</row>
    <row r="839" spans="1:4" x14ac:dyDescent="0.25">
      <c r="A839">
        <v>7388260</v>
      </c>
      <c r="B839" s="1">
        <v>42929</v>
      </c>
      <c r="C839" s="2">
        <v>0.41149305555555554</v>
      </c>
      <c r="D839" s="2">
        <v>0.41928240740740741</v>
      </c>
    </row>
    <row r="840" spans="1:4" x14ac:dyDescent="0.25">
      <c r="A840">
        <v>4581715</v>
      </c>
      <c r="B840" s="1">
        <v>42929</v>
      </c>
      <c r="C840" s="2">
        <v>0.41172453703703704</v>
      </c>
      <c r="D840" s="2">
        <v>0.42146990740740742</v>
      </c>
    </row>
    <row r="841" spans="1:4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</row>
    <row r="842" spans="1:4" x14ac:dyDescent="0.25">
      <c r="A842">
        <v>45948073</v>
      </c>
      <c r="B842" s="1">
        <v>42929</v>
      </c>
      <c r="C842" s="2">
        <v>0.41979166666666667</v>
      </c>
      <c r="D842" s="2">
        <v>0.42586805555555557</v>
      </c>
    </row>
    <row r="843" spans="1:4" x14ac:dyDescent="0.25">
      <c r="A843">
        <v>4473835</v>
      </c>
      <c r="B843" s="1">
        <v>42929</v>
      </c>
      <c r="C843" s="2">
        <v>0.42091435185185183</v>
      </c>
      <c r="D843" s="2">
        <v>0.42609953703703701</v>
      </c>
    </row>
    <row r="844" spans="1:4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</row>
    <row r="845" spans="1:4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</row>
    <row r="846" spans="1:4" x14ac:dyDescent="0.25">
      <c r="A846">
        <v>1692981</v>
      </c>
      <c r="B846" s="1">
        <v>42929</v>
      </c>
      <c r="C846" s="2">
        <v>0.43297453703703703</v>
      </c>
      <c r="D846" s="2">
        <v>0.43424768518518519</v>
      </c>
    </row>
    <row r="847" spans="1:4" x14ac:dyDescent="0.25">
      <c r="A847">
        <v>9270571</v>
      </c>
      <c r="B847" s="1">
        <v>42929</v>
      </c>
      <c r="C847" s="2">
        <v>0.43782407407407409</v>
      </c>
      <c r="D847" s="2">
        <v>0.44560185185185186</v>
      </c>
    </row>
    <row r="848" spans="1:4" x14ac:dyDescent="0.25">
      <c r="A848">
        <v>6299545</v>
      </c>
      <c r="B848" s="1">
        <v>42929</v>
      </c>
      <c r="C848" s="2">
        <v>0.43986111111111109</v>
      </c>
      <c r="D848" s="2">
        <v>0.44298611111111114</v>
      </c>
    </row>
    <row r="849" spans="1:4" x14ac:dyDescent="0.25">
      <c r="A849">
        <v>67064385</v>
      </c>
      <c r="B849" s="1">
        <v>42929</v>
      </c>
      <c r="C849" s="2">
        <v>0.44278935185185186</v>
      </c>
      <c r="D849" s="2">
        <v>0.44480324074074074</v>
      </c>
    </row>
    <row r="850" spans="1:4" x14ac:dyDescent="0.25">
      <c r="A850">
        <v>4062215</v>
      </c>
      <c r="B850" s="1">
        <v>42929</v>
      </c>
      <c r="C850" s="2">
        <v>0.44732638888888887</v>
      </c>
      <c r="D850" s="2">
        <v>0.45466435185185183</v>
      </c>
    </row>
    <row r="851" spans="1:4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</row>
    <row r="852" spans="1:4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</row>
    <row r="853" spans="1:4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</row>
    <row r="854" spans="1:4" x14ac:dyDescent="0.25">
      <c r="A854">
        <v>30178521</v>
      </c>
      <c r="B854" s="1">
        <v>42929</v>
      </c>
      <c r="C854" s="2">
        <v>0.45968750000000003</v>
      </c>
      <c r="D854" s="2">
        <v>0.46520833333333333</v>
      </c>
    </row>
    <row r="855" spans="1:4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</row>
    <row r="856" spans="1:4" x14ac:dyDescent="0.25">
      <c r="A856">
        <v>3984696</v>
      </c>
      <c r="B856" s="1">
        <v>42929</v>
      </c>
      <c r="C856" s="2">
        <v>0.46581018518518519</v>
      </c>
      <c r="D856" s="2">
        <v>0.46589120370370368</v>
      </c>
    </row>
    <row r="857" spans="1:4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</row>
    <row r="858" spans="1:4" x14ac:dyDescent="0.25">
      <c r="A858">
        <v>8733120283</v>
      </c>
      <c r="B858" s="1">
        <v>42929</v>
      </c>
      <c r="C858" s="2">
        <v>0.47134259259259259</v>
      </c>
      <c r="D858" s="2">
        <v>0.47659722222222223</v>
      </c>
    </row>
    <row r="859" spans="1:4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</row>
    <row r="860" spans="1:4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</row>
    <row r="861" spans="1:4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</row>
    <row r="862" spans="1:4" x14ac:dyDescent="0.25">
      <c r="A862">
        <v>9005999</v>
      </c>
      <c r="B862" s="1">
        <v>42929</v>
      </c>
      <c r="C862" s="2">
        <v>0.4878587962962963</v>
      </c>
      <c r="D862" s="2">
        <v>0.49609953703703702</v>
      </c>
    </row>
    <row r="863" spans="1:4" x14ac:dyDescent="0.25">
      <c r="A863">
        <v>7763451</v>
      </c>
      <c r="B863" s="1">
        <v>42929</v>
      </c>
      <c r="C863" s="2">
        <v>0.4911226851851852</v>
      </c>
      <c r="D863" s="2">
        <v>0.49859953703703702</v>
      </c>
    </row>
    <row r="864" spans="1:4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</row>
    <row r="865" spans="1:4" x14ac:dyDescent="0.25">
      <c r="A865">
        <v>8498076</v>
      </c>
      <c r="B865" s="1">
        <v>42929</v>
      </c>
      <c r="C865" s="2">
        <v>0.49493055555555554</v>
      </c>
      <c r="D865" s="2">
        <v>0.49898148148148147</v>
      </c>
    </row>
    <row r="866" spans="1:4" x14ac:dyDescent="0.25">
      <c r="A866">
        <v>4995171</v>
      </c>
      <c r="B866" s="1">
        <v>42929</v>
      </c>
      <c r="C866" s="2">
        <v>0.5006018518518518</v>
      </c>
      <c r="D866" s="2">
        <v>0.50388888888888894</v>
      </c>
    </row>
    <row r="867" spans="1:4" x14ac:dyDescent="0.25">
      <c r="A867">
        <v>8929993</v>
      </c>
      <c r="B867" s="1">
        <v>42929</v>
      </c>
      <c r="C867" s="2">
        <v>0.50173611111111116</v>
      </c>
      <c r="D867" s="2">
        <v>0.50722222222222224</v>
      </c>
    </row>
    <row r="868" spans="1:4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</row>
    <row r="869" spans="1:4" x14ac:dyDescent="0.25">
      <c r="A869">
        <v>1816002</v>
      </c>
      <c r="B869" s="1">
        <v>42929</v>
      </c>
      <c r="C869" s="2">
        <v>0.50732638888888892</v>
      </c>
      <c r="D869" s="2">
        <v>0.51005787037037043</v>
      </c>
    </row>
    <row r="870" spans="1:4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</row>
    <row r="871" spans="1:4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</row>
    <row r="872" spans="1:4" x14ac:dyDescent="0.25">
      <c r="A872">
        <v>7384686</v>
      </c>
      <c r="B872" s="1">
        <v>42929</v>
      </c>
      <c r="C872" s="2">
        <v>0.51616898148148149</v>
      </c>
      <c r="D872" s="2">
        <v>0.52461805555555552</v>
      </c>
    </row>
    <row r="873" spans="1:4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</row>
    <row r="874" spans="1:4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</row>
    <row r="875" spans="1:4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</row>
    <row r="876" spans="1:4" x14ac:dyDescent="0.25">
      <c r="A876">
        <v>28961250</v>
      </c>
      <c r="B876" s="1">
        <v>42929</v>
      </c>
      <c r="C876" s="2">
        <v>0.52353009259259264</v>
      </c>
      <c r="D876" s="2">
        <v>0.53097222222222218</v>
      </c>
    </row>
    <row r="877" spans="1:4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</row>
    <row r="878" spans="1:4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</row>
    <row r="879" spans="1:4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</row>
    <row r="880" spans="1:4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</row>
    <row r="881" spans="1:4" x14ac:dyDescent="0.25">
      <c r="A881">
        <v>3434934</v>
      </c>
      <c r="B881" s="1">
        <v>42929</v>
      </c>
      <c r="C881" s="2">
        <v>0.54039351851851847</v>
      </c>
      <c r="D881" s="2">
        <v>0.55039351851851848</v>
      </c>
    </row>
    <row r="882" spans="1:4" x14ac:dyDescent="0.25">
      <c r="A882">
        <v>3017523</v>
      </c>
      <c r="B882" s="1">
        <v>42929</v>
      </c>
      <c r="C882" s="2">
        <v>0.54342592592592598</v>
      </c>
      <c r="D882" s="2">
        <v>0.54971064814814818</v>
      </c>
    </row>
    <row r="883" spans="1:4" x14ac:dyDescent="0.25">
      <c r="A883">
        <v>26699217</v>
      </c>
      <c r="B883" s="1">
        <v>42929</v>
      </c>
      <c r="C883" s="2">
        <v>0.5471759259259259</v>
      </c>
      <c r="D883" s="2">
        <v>0.55871527777777774</v>
      </c>
    </row>
    <row r="884" spans="1:4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</row>
    <row r="885" spans="1:4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</row>
    <row r="886" spans="1:4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</row>
    <row r="887" spans="1:4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</row>
    <row r="888" spans="1:4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</row>
    <row r="889" spans="1:4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</row>
    <row r="890" spans="1:4" x14ac:dyDescent="0.25">
      <c r="A890">
        <v>3095218</v>
      </c>
      <c r="B890" s="1">
        <v>42929</v>
      </c>
      <c r="C890" s="2">
        <v>0.56581018518518522</v>
      </c>
      <c r="D890" s="2">
        <v>0.57694444444444448</v>
      </c>
    </row>
    <row r="891" spans="1:4" x14ac:dyDescent="0.25">
      <c r="A891">
        <v>7933399</v>
      </c>
      <c r="B891" s="1">
        <v>42929</v>
      </c>
      <c r="C891" s="2">
        <v>0.57054398148148144</v>
      </c>
      <c r="D891" s="2">
        <v>0.57388888888888889</v>
      </c>
    </row>
    <row r="892" spans="1:4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</row>
    <row r="893" spans="1:4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</row>
    <row r="894" spans="1:4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</row>
    <row r="895" spans="1:4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</row>
    <row r="896" spans="1:4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</row>
    <row r="897" spans="1:4" x14ac:dyDescent="0.25">
      <c r="A897">
        <v>18816694</v>
      </c>
      <c r="B897" s="1">
        <v>42929</v>
      </c>
      <c r="C897" s="2">
        <v>0.59179398148148143</v>
      </c>
      <c r="D897" s="2">
        <v>0.60054398148148147</v>
      </c>
    </row>
    <row r="898" spans="1:4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</row>
    <row r="899" spans="1:4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</row>
    <row r="900" spans="1:4" x14ac:dyDescent="0.25">
      <c r="A900">
        <v>9339774</v>
      </c>
      <c r="B900" s="1">
        <v>42929</v>
      </c>
      <c r="C900" s="2">
        <v>0.59745370370370365</v>
      </c>
      <c r="D900" s="2">
        <v>0.607025462962963</v>
      </c>
    </row>
    <row r="901" spans="1:4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</row>
    <row r="902" spans="1:4" x14ac:dyDescent="0.25">
      <c r="A902">
        <v>91208799</v>
      </c>
      <c r="B902" s="1">
        <v>42929</v>
      </c>
      <c r="C902" s="2">
        <v>0.60311342592592587</v>
      </c>
      <c r="D902" s="2">
        <v>0.61048611111111106</v>
      </c>
    </row>
    <row r="903" spans="1:4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</row>
    <row r="904" spans="1:4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</row>
    <row r="905" spans="1:4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</row>
    <row r="906" spans="1:4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</row>
    <row r="907" spans="1:4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</row>
    <row r="908" spans="1:4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</row>
    <row r="909" spans="1:4" x14ac:dyDescent="0.25">
      <c r="A909">
        <v>1997542</v>
      </c>
      <c r="B909" s="1">
        <v>42929</v>
      </c>
      <c r="C909" s="2">
        <v>0.62749999999999995</v>
      </c>
      <c r="D909" s="2">
        <v>0.63146990740740738</v>
      </c>
    </row>
    <row r="910" spans="1:4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</row>
    <row r="911" spans="1:4" x14ac:dyDescent="0.25">
      <c r="A911">
        <v>25240352</v>
      </c>
      <c r="B911" s="1">
        <v>42930</v>
      </c>
      <c r="C911" s="2">
        <v>0.3369212962962963</v>
      </c>
      <c r="D911" s="2">
        <v>0.34468749999999998</v>
      </c>
    </row>
    <row r="912" spans="1:4" x14ac:dyDescent="0.25">
      <c r="A912">
        <v>5829504</v>
      </c>
      <c r="B912" s="1">
        <v>42930</v>
      </c>
      <c r="C912" s="2">
        <v>0.33802083333333333</v>
      </c>
      <c r="D912" s="2">
        <v>0.34233796296296298</v>
      </c>
    </row>
    <row r="913" spans="1:4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</row>
    <row r="914" spans="1:4" x14ac:dyDescent="0.25">
      <c r="A914">
        <v>53762222</v>
      </c>
      <c r="B914" s="1">
        <v>42930</v>
      </c>
      <c r="C914" s="2">
        <v>0.34262731481481479</v>
      </c>
      <c r="D914" s="2">
        <v>0.34824074074074074</v>
      </c>
    </row>
    <row r="915" spans="1:4" x14ac:dyDescent="0.25">
      <c r="A915">
        <v>3363840</v>
      </c>
      <c r="B915" s="1">
        <v>42930</v>
      </c>
      <c r="C915" s="2">
        <v>0.34431712962962963</v>
      </c>
      <c r="D915" s="2">
        <v>0.34605324074074073</v>
      </c>
    </row>
    <row r="916" spans="1:4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</row>
    <row r="917" spans="1:4" x14ac:dyDescent="0.25">
      <c r="A917">
        <v>9853612</v>
      </c>
      <c r="B917" s="1">
        <v>42930</v>
      </c>
      <c r="C917" s="2">
        <v>0.34848379629629628</v>
      </c>
      <c r="D917" s="2">
        <v>0.35927083333333332</v>
      </c>
    </row>
    <row r="918" spans="1:4" x14ac:dyDescent="0.25">
      <c r="A918">
        <v>5392799</v>
      </c>
      <c r="B918" s="1">
        <v>42930</v>
      </c>
      <c r="C918" s="2">
        <v>0.35270833333333335</v>
      </c>
      <c r="D918" s="2">
        <v>0.36254629629629631</v>
      </c>
    </row>
    <row r="919" spans="1:4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</row>
    <row r="920" spans="1:4" x14ac:dyDescent="0.25">
      <c r="A920">
        <v>4274311</v>
      </c>
      <c r="B920" s="1">
        <v>42930</v>
      </c>
      <c r="C920" s="2">
        <v>0.35699074074074072</v>
      </c>
      <c r="D920" s="2">
        <v>0.36554398148148148</v>
      </c>
    </row>
    <row r="921" spans="1:4" x14ac:dyDescent="0.25">
      <c r="A921">
        <v>8276893</v>
      </c>
      <c r="B921" s="1">
        <v>42930</v>
      </c>
      <c r="C921" s="2">
        <v>0.36056712962962961</v>
      </c>
      <c r="D921" s="2">
        <v>0.36929398148148146</v>
      </c>
    </row>
    <row r="922" spans="1:4" x14ac:dyDescent="0.25">
      <c r="A922">
        <v>24724114</v>
      </c>
      <c r="B922" s="1">
        <v>42930</v>
      </c>
      <c r="C922" s="2">
        <v>0.36212962962962963</v>
      </c>
      <c r="D922" s="2">
        <v>0.36342592592592593</v>
      </c>
    </row>
    <row r="923" spans="1:4" x14ac:dyDescent="0.25">
      <c r="A923">
        <v>23580194</v>
      </c>
      <c r="B923" s="1">
        <v>42930</v>
      </c>
      <c r="C923" s="2">
        <v>0.36516203703703703</v>
      </c>
      <c r="D923" s="2">
        <v>0.37596064814814817</v>
      </c>
    </row>
    <row r="924" spans="1:4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</row>
    <row r="925" spans="1:4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</row>
    <row r="926" spans="1:4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</row>
    <row r="927" spans="1:4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</row>
    <row r="928" spans="1:4" x14ac:dyDescent="0.25">
      <c r="A928">
        <v>3478173</v>
      </c>
      <c r="B928" s="1">
        <v>42930</v>
      </c>
      <c r="C928" s="2">
        <v>0.37942129629629628</v>
      </c>
      <c r="D928" s="2">
        <v>0.38388888888888889</v>
      </c>
    </row>
    <row r="929" spans="1:4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</row>
    <row r="930" spans="1:4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</row>
    <row r="931" spans="1:4" x14ac:dyDescent="0.25">
      <c r="A931">
        <v>1355775</v>
      </c>
      <c r="B931" s="1">
        <v>42930</v>
      </c>
      <c r="C931" s="2">
        <v>0.38942129629629629</v>
      </c>
      <c r="D931" s="2">
        <v>0.39034722222222223</v>
      </c>
    </row>
    <row r="932" spans="1:4" x14ac:dyDescent="0.25">
      <c r="A932">
        <v>3463982286</v>
      </c>
      <c r="B932" s="1">
        <v>42930</v>
      </c>
      <c r="C932" s="2">
        <v>0.39506944444444442</v>
      </c>
      <c r="D932" s="2">
        <v>0.40261574074074075</v>
      </c>
    </row>
    <row r="933" spans="1:4" x14ac:dyDescent="0.25">
      <c r="A933">
        <v>8870498</v>
      </c>
      <c r="B933" s="1">
        <v>42930</v>
      </c>
      <c r="C933" s="2">
        <v>0.4001736111111111</v>
      </c>
      <c r="D933" s="2">
        <v>0.40182870370370372</v>
      </c>
    </row>
    <row r="934" spans="1:4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</row>
    <row r="935" spans="1:4" x14ac:dyDescent="0.25">
      <c r="A935">
        <v>8841955</v>
      </c>
      <c r="B935" s="1">
        <v>42930</v>
      </c>
      <c r="C935" s="2">
        <v>0.40635416666666668</v>
      </c>
      <c r="D935" s="2">
        <v>0.40642361111111114</v>
      </c>
    </row>
    <row r="936" spans="1:4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</row>
    <row r="937" spans="1:4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</row>
    <row r="938" spans="1:4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</row>
    <row r="939" spans="1:4" x14ac:dyDescent="0.25">
      <c r="A939">
        <v>6736331</v>
      </c>
      <c r="B939" s="1">
        <v>42930</v>
      </c>
      <c r="C939" s="2">
        <v>0.41616898148148146</v>
      </c>
      <c r="D939" s="2">
        <v>0.42019675925925926</v>
      </c>
    </row>
    <row r="940" spans="1:4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</row>
    <row r="941" spans="1:4" x14ac:dyDescent="0.25">
      <c r="A941">
        <v>30178521</v>
      </c>
      <c r="B941" s="1">
        <v>42930</v>
      </c>
      <c r="C941" s="2">
        <v>0.42238425925925926</v>
      </c>
      <c r="D941" s="2">
        <v>0.42388888888888887</v>
      </c>
    </row>
    <row r="942" spans="1:4" x14ac:dyDescent="0.25">
      <c r="A942">
        <v>3232376</v>
      </c>
      <c r="B942" s="1">
        <v>42930</v>
      </c>
      <c r="C942" s="2">
        <v>0.42584490740740738</v>
      </c>
      <c r="D942" s="2">
        <v>0.43512731481481481</v>
      </c>
    </row>
    <row r="943" spans="1:4" x14ac:dyDescent="0.25">
      <c r="A943">
        <v>7536048937</v>
      </c>
      <c r="B943" s="1">
        <v>42930</v>
      </c>
      <c r="C943" s="2">
        <v>0.43115740740740743</v>
      </c>
      <c r="D943" s="2">
        <v>0.43990740740740741</v>
      </c>
    </row>
    <row r="944" spans="1:4" x14ac:dyDescent="0.25">
      <c r="A944">
        <v>6026397</v>
      </c>
      <c r="B944" s="1">
        <v>42930</v>
      </c>
      <c r="C944" s="2">
        <v>0.43362268518518521</v>
      </c>
      <c r="D944" s="2">
        <v>0.44447916666666665</v>
      </c>
    </row>
    <row r="945" spans="1:4" x14ac:dyDescent="0.25">
      <c r="A945">
        <v>54821549</v>
      </c>
      <c r="B945" s="1">
        <v>42930</v>
      </c>
      <c r="C945" s="2">
        <v>0.43517361111111114</v>
      </c>
      <c r="D945" s="2">
        <v>0.4466087962962963</v>
      </c>
    </row>
    <row r="946" spans="1:4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</row>
    <row r="947" spans="1:4" x14ac:dyDescent="0.25">
      <c r="A947">
        <v>65621292</v>
      </c>
      <c r="B947" s="1">
        <v>42930</v>
      </c>
      <c r="C947" s="2">
        <v>0.44060185185185186</v>
      </c>
      <c r="D947" s="2">
        <v>0.44655092592592593</v>
      </c>
    </row>
    <row r="948" spans="1:4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</row>
    <row r="949" spans="1:4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</row>
    <row r="950" spans="1:4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</row>
    <row r="951" spans="1:4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</row>
    <row r="952" spans="1:4" x14ac:dyDescent="0.25">
      <c r="A952">
        <v>36332723</v>
      </c>
      <c r="B952" s="1">
        <v>42930</v>
      </c>
      <c r="C952" s="2">
        <v>0.44593749999999999</v>
      </c>
      <c r="D952" s="2">
        <v>0.44957175925925924</v>
      </c>
    </row>
    <row r="953" spans="1:4" x14ac:dyDescent="0.25">
      <c r="A953">
        <v>28961250</v>
      </c>
      <c r="B953" s="1">
        <v>42930</v>
      </c>
      <c r="C953" s="2">
        <v>0.4478935185185185</v>
      </c>
      <c r="D953" s="2">
        <v>0.44805555555555554</v>
      </c>
    </row>
    <row r="954" spans="1:4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</row>
    <row r="955" spans="1:4" x14ac:dyDescent="0.25">
      <c r="A955">
        <v>49342013</v>
      </c>
      <c r="B955" s="1">
        <v>42930</v>
      </c>
      <c r="C955" s="2">
        <v>0.45233796296296297</v>
      </c>
      <c r="D955" s="2">
        <v>0.45649305555555558</v>
      </c>
    </row>
    <row r="956" spans="1:4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</row>
    <row r="957" spans="1:4" x14ac:dyDescent="0.25">
      <c r="A957">
        <v>2969264</v>
      </c>
      <c r="B957" s="1">
        <v>42930</v>
      </c>
      <c r="C957" s="2">
        <v>0.45930555555555558</v>
      </c>
      <c r="D957" s="2">
        <v>0.4634375</v>
      </c>
    </row>
    <row r="958" spans="1:4" x14ac:dyDescent="0.25">
      <c r="A958">
        <v>8498683</v>
      </c>
      <c r="B958" s="1">
        <v>42930</v>
      </c>
      <c r="C958" s="2">
        <v>0.45950231481481479</v>
      </c>
      <c r="D958" s="2">
        <v>0.46177083333333335</v>
      </c>
    </row>
    <row r="959" spans="1:4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</row>
    <row r="960" spans="1:4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</row>
    <row r="961" spans="1:4" x14ac:dyDescent="0.25">
      <c r="A961">
        <v>4657345</v>
      </c>
      <c r="B961" s="1">
        <v>42930</v>
      </c>
      <c r="C961" s="2">
        <v>0.46988425925925925</v>
      </c>
      <c r="D961" s="2">
        <v>0.47721064814814818</v>
      </c>
    </row>
    <row r="962" spans="1:4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</row>
    <row r="963" spans="1:4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</row>
    <row r="964" spans="1:4" x14ac:dyDescent="0.25">
      <c r="A964">
        <v>9182658</v>
      </c>
      <c r="B964" s="1">
        <v>42930</v>
      </c>
      <c r="C964" s="2">
        <v>0.47594907407407405</v>
      </c>
      <c r="D964" s="2">
        <v>0.47641203703703705</v>
      </c>
    </row>
    <row r="965" spans="1:4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</row>
    <row r="966" spans="1:4" x14ac:dyDescent="0.25">
      <c r="A966">
        <v>5492379</v>
      </c>
      <c r="B966" s="1">
        <v>42930</v>
      </c>
      <c r="C966" s="2">
        <v>0.47825231481481484</v>
      </c>
      <c r="D966" s="2">
        <v>0.48502314814814818</v>
      </c>
    </row>
    <row r="967" spans="1:4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</row>
    <row r="968" spans="1:4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</row>
    <row r="969" spans="1:4" x14ac:dyDescent="0.25">
      <c r="A969">
        <v>5272270</v>
      </c>
      <c r="B969" s="1">
        <v>42930</v>
      </c>
      <c r="C969" s="2">
        <v>0.48579861111111111</v>
      </c>
      <c r="D969" s="2">
        <v>0.49395833333333333</v>
      </c>
    </row>
    <row r="970" spans="1:4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</row>
    <row r="971" spans="1:4" x14ac:dyDescent="0.25">
      <c r="A971">
        <v>3460208</v>
      </c>
      <c r="B971" s="1">
        <v>42930</v>
      </c>
      <c r="C971" s="2">
        <v>0.49302083333333335</v>
      </c>
      <c r="D971" s="2">
        <v>0.50244212962962964</v>
      </c>
    </row>
    <row r="972" spans="1:4" x14ac:dyDescent="0.25">
      <c r="A972">
        <v>25545000</v>
      </c>
      <c r="B972" s="1">
        <v>42930</v>
      </c>
      <c r="C972" s="2">
        <v>0.4959722222222222</v>
      </c>
      <c r="D972" s="2">
        <v>0.50451388888888893</v>
      </c>
    </row>
    <row r="973" spans="1:4" x14ac:dyDescent="0.25">
      <c r="A973">
        <v>1207918</v>
      </c>
      <c r="B973" s="1">
        <v>42930</v>
      </c>
      <c r="C973" s="2">
        <v>0.50126157407407412</v>
      </c>
      <c r="D973" s="2">
        <v>0.51184027777777774</v>
      </c>
    </row>
    <row r="974" spans="1:4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</row>
    <row r="975" spans="1:4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</row>
    <row r="976" spans="1:4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</row>
    <row r="977" spans="1:4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</row>
    <row r="978" spans="1:4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</row>
    <row r="979" spans="1:4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</row>
    <row r="980" spans="1:4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</row>
    <row r="981" spans="1:4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</row>
    <row r="982" spans="1:4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</row>
    <row r="983" spans="1:4" x14ac:dyDescent="0.25">
      <c r="A983">
        <v>5913571</v>
      </c>
      <c r="B983" s="1">
        <v>42930</v>
      </c>
      <c r="C983" s="2">
        <v>0.53740740740740744</v>
      </c>
      <c r="D983" s="2">
        <v>0.54893518518518514</v>
      </c>
    </row>
    <row r="984" spans="1:4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</row>
    <row r="985" spans="1:4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</row>
    <row r="986" spans="1:4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</row>
    <row r="987" spans="1:4" x14ac:dyDescent="0.25">
      <c r="A987">
        <v>3300626</v>
      </c>
      <c r="B987" s="1">
        <v>42930</v>
      </c>
      <c r="C987" s="2">
        <v>0.54415509259259254</v>
      </c>
      <c r="D987" s="2">
        <v>0.55156249999999996</v>
      </c>
    </row>
    <row r="988" spans="1:4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</row>
    <row r="989" spans="1:4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</row>
    <row r="990" spans="1:4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</row>
    <row r="991" spans="1:4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</row>
    <row r="992" spans="1:4" x14ac:dyDescent="0.25">
      <c r="A992">
        <v>8026912</v>
      </c>
      <c r="B992" s="1">
        <v>42930</v>
      </c>
      <c r="C992" s="2">
        <v>0.5561342592592593</v>
      </c>
      <c r="D992" s="2">
        <v>0.56366898148148148</v>
      </c>
    </row>
    <row r="993" spans="1:4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</row>
    <row r="994" spans="1:4" x14ac:dyDescent="0.25">
      <c r="A994">
        <v>6785899</v>
      </c>
      <c r="B994" s="1">
        <v>42930</v>
      </c>
      <c r="C994" s="2">
        <v>0.56650462962962966</v>
      </c>
      <c r="D994" s="2">
        <v>0.57533564814814819</v>
      </c>
    </row>
    <row r="995" spans="1:4" x14ac:dyDescent="0.25">
      <c r="A995">
        <v>75048005</v>
      </c>
      <c r="B995" s="1">
        <v>42930</v>
      </c>
      <c r="C995" s="2">
        <v>0.57197916666666671</v>
      </c>
      <c r="D995" s="2">
        <v>0.58081018518518523</v>
      </c>
    </row>
    <row r="996" spans="1:4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</row>
    <row r="997" spans="1:4" x14ac:dyDescent="0.25">
      <c r="A997">
        <v>9600226</v>
      </c>
      <c r="B997" s="1">
        <v>42930</v>
      </c>
      <c r="C997" s="2">
        <v>0.57451388888888888</v>
      </c>
      <c r="D997" s="2">
        <v>0.57847222222222228</v>
      </c>
    </row>
    <row r="998" spans="1:4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</row>
    <row r="999" spans="1:4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</row>
    <row r="1000" spans="1:4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</row>
    <row r="1001" spans="1:4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</row>
    <row r="1002" spans="1:4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</row>
    <row r="1003" spans="1:4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</row>
    <row r="1004" spans="1:4" x14ac:dyDescent="0.25">
      <c r="A1004">
        <v>6128500046</v>
      </c>
      <c r="B1004" s="1">
        <v>42930</v>
      </c>
      <c r="C1004" s="2">
        <v>0.5981481481481481</v>
      </c>
      <c r="D1004" s="2">
        <v>0.60513888888888889</v>
      </c>
    </row>
    <row r="1005" spans="1:4" x14ac:dyDescent="0.25">
      <c r="A1005">
        <v>6580951</v>
      </c>
      <c r="B1005" s="1">
        <v>42930</v>
      </c>
      <c r="C1005" s="2">
        <v>0.6001967592592593</v>
      </c>
      <c r="D1005" s="2">
        <v>0.60023148148148153</v>
      </c>
    </row>
    <row r="1006" spans="1:4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</row>
    <row r="1007" spans="1:4" x14ac:dyDescent="0.25">
      <c r="A1007">
        <v>7396921</v>
      </c>
      <c r="B1007" s="1">
        <v>42930</v>
      </c>
      <c r="C1007" s="2">
        <v>0.60775462962962967</v>
      </c>
      <c r="D1007" s="2">
        <v>0.61614583333333328</v>
      </c>
    </row>
    <row r="1008" spans="1:4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</row>
    <row r="1009" spans="1:4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</row>
    <row r="1010" spans="1:4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</row>
    <row r="1011" spans="1:4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</row>
    <row r="1012" spans="1:4" x14ac:dyDescent="0.25">
      <c r="A1012">
        <v>8870498</v>
      </c>
      <c r="B1012" s="1">
        <v>42933</v>
      </c>
      <c r="C1012" s="2">
        <v>0.33702546296296299</v>
      </c>
      <c r="D1012" s="2">
        <v>0.34466435185185185</v>
      </c>
    </row>
    <row r="1013" spans="1:4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</row>
    <row r="1014" spans="1:4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</row>
    <row r="1015" spans="1:4" x14ac:dyDescent="0.25">
      <c r="A1015">
        <v>3691457</v>
      </c>
      <c r="B1015" s="1">
        <v>42933</v>
      </c>
      <c r="C1015" s="2">
        <v>0.34688657407407408</v>
      </c>
      <c r="D1015" s="2">
        <v>0.35810185185185184</v>
      </c>
    </row>
    <row r="1016" spans="1:4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</row>
    <row r="1017" spans="1:4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</row>
    <row r="1018" spans="1:4" x14ac:dyDescent="0.25">
      <c r="A1018">
        <v>6922037</v>
      </c>
      <c r="B1018" s="1">
        <v>42933</v>
      </c>
      <c r="C1018" s="2">
        <v>0.35569444444444442</v>
      </c>
      <c r="D1018" s="2">
        <v>0.35796296296296298</v>
      </c>
    </row>
    <row r="1019" spans="1:4" x14ac:dyDescent="0.25">
      <c r="A1019">
        <v>7060245</v>
      </c>
      <c r="B1019" s="1">
        <v>42933</v>
      </c>
      <c r="C1019" s="2">
        <v>0.35920138888888886</v>
      </c>
      <c r="D1019" s="2">
        <v>0.36319444444444443</v>
      </c>
    </row>
    <row r="1020" spans="1:4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</row>
    <row r="1021" spans="1:4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</row>
    <row r="1022" spans="1:4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</row>
    <row r="1023" spans="1:4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</row>
    <row r="1024" spans="1:4" x14ac:dyDescent="0.25">
      <c r="A1024">
        <v>3478111</v>
      </c>
      <c r="B1024" s="1">
        <v>42933</v>
      </c>
      <c r="C1024" s="2">
        <v>0.37144675925925924</v>
      </c>
      <c r="D1024" s="2">
        <v>0.37270833333333331</v>
      </c>
    </row>
    <row r="1025" spans="1:4" x14ac:dyDescent="0.25">
      <c r="A1025">
        <v>7937998</v>
      </c>
      <c r="B1025" s="1">
        <v>42933</v>
      </c>
      <c r="C1025" s="2">
        <v>0.37627314814814816</v>
      </c>
      <c r="D1025" s="2">
        <v>0.37802083333333331</v>
      </c>
    </row>
    <row r="1026" spans="1:4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</row>
    <row r="1027" spans="1:4" x14ac:dyDescent="0.25">
      <c r="A1027">
        <v>2557643</v>
      </c>
      <c r="B1027" s="1">
        <v>42933</v>
      </c>
      <c r="C1027" s="2">
        <v>0.38622685185185185</v>
      </c>
      <c r="D1027" s="2">
        <v>0.38957175925925924</v>
      </c>
    </row>
    <row r="1028" spans="1:4" x14ac:dyDescent="0.25">
      <c r="A1028">
        <v>4501726</v>
      </c>
      <c r="B1028" s="1">
        <v>42933</v>
      </c>
      <c r="C1028" s="2">
        <v>0.38754629629629628</v>
      </c>
      <c r="D1028" s="2">
        <v>0.39260416666666664</v>
      </c>
    </row>
    <row r="1029" spans="1:4" x14ac:dyDescent="0.25">
      <c r="A1029">
        <v>1415198</v>
      </c>
      <c r="B1029" s="1">
        <v>42933</v>
      </c>
      <c r="C1029" s="2">
        <v>0.38991898148148146</v>
      </c>
      <c r="D1029" s="2">
        <v>0.40072916666666669</v>
      </c>
    </row>
    <row r="1030" spans="1:4" x14ac:dyDescent="0.25">
      <c r="A1030">
        <v>23368531</v>
      </c>
      <c r="B1030" s="1">
        <v>42933</v>
      </c>
      <c r="C1030" s="2">
        <v>0.39103009259259258</v>
      </c>
      <c r="D1030" s="2">
        <v>0.39221064814814816</v>
      </c>
    </row>
    <row r="1031" spans="1:4" x14ac:dyDescent="0.25">
      <c r="A1031">
        <v>5750549</v>
      </c>
      <c r="B1031" s="1">
        <v>42933</v>
      </c>
      <c r="C1031" s="2">
        <v>0.3948726851851852</v>
      </c>
      <c r="D1031" s="2">
        <v>0.39504629629629628</v>
      </c>
    </row>
    <row r="1032" spans="1:4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</row>
    <row r="1033" spans="1:4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</row>
    <row r="1034" spans="1:4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</row>
    <row r="1035" spans="1:4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</row>
    <row r="1036" spans="1:4" x14ac:dyDescent="0.25">
      <c r="A1036">
        <v>7085993</v>
      </c>
      <c r="B1036" s="1">
        <v>42933</v>
      </c>
      <c r="C1036" s="2">
        <v>0.40719907407407407</v>
      </c>
      <c r="D1036" s="2">
        <v>0.41578703703703701</v>
      </c>
    </row>
    <row r="1037" spans="1:4" x14ac:dyDescent="0.25">
      <c r="A1037">
        <v>73460179</v>
      </c>
      <c r="B1037" s="1">
        <v>42933</v>
      </c>
      <c r="C1037" s="2">
        <v>0.41060185185185183</v>
      </c>
      <c r="D1037" s="2">
        <v>0.41334490740740742</v>
      </c>
    </row>
    <row r="1038" spans="1:4" x14ac:dyDescent="0.25">
      <c r="A1038">
        <v>5983034</v>
      </c>
      <c r="B1038" s="1">
        <v>42933</v>
      </c>
      <c r="C1038" s="2">
        <v>0.41253472222222221</v>
      </c>
      <c r="D1038" s="2">
        <v>0.41753472222222221</v>
      </c>
    </row>
    <row r="1039" spans="1:4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</row>
    <row r="1040" spans="1:4" x14ac:dyDescent="0.25">
      <c r="A1040">
        <v>19343766</v>
      </c>
      <c r="B1040" s="1">
        <v>42933</v>
      </c>
      <c r="C1040" s="2">
        <v>0.41572916666666665</v>
      </c>
      <c r="D1040" s="2">
        <v>0.41825231481481484</v>
      </c>
    </row>
    <row r="1041" spans="1:4" x14ac:dyDescent="0.25">
      <c r="A1041">
        <v>7439955</v>
      </c>
      <c r="B1041" s="1">
        <v>42933</v>
      </c>
      <c r="C1041" s="2">
        <v>0.41716435185185186</v>
      </c>
      <c r="D1041" s="2">
        <v>0.4284722222222222</v>
      </c>
    </row>
    <row r="1042" spans="1:4" x14ac:dyDescent="0.25">
      <c r="A1042">
        <v>7224275</v>
      </c>
      <c r="B1042" s="1">
        <v>42933</v>
      </c>
      <c r="C1042" s="2">
        <v>0.41899305555555555</v>
      </c>
      <c r="D1042" s="2">
        <v>0.41968749999999999</v>
      </c>
    </row>
    <row r="1043" spans="1:4" x14ac:dyDescent="0.25">
      <c r="A1043">
        <v>1679471</v>
      </c>
      <c r="B1043" s="1">
        <v>42933</v>
      </c>
      <c r="C1043" s="2">
        <v>0.42386574074074074</v>
      </c>
      <c r="D1043" s="2">
        <v>0.42885416666666665</v>
      </c>
    </row>
    <row r="1044" spans="1:4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</row>
    <row r="1045" spans="1:4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</row>
    <row r="1046" spans="1:4" x14ac:dyDescent="0.25">
      <c r="A1046">
        <v>28185580</v>
      </c>
      <c r="B1046" s="1">
        <v>42933</v>
      </c>
      <c r="C1046" s="2">
        <v>0.43086805555555557</v>
      </c>
      <c r="D1046" s="2">
        <v>0.43388888888888888</v>
      </c>
    </row>
    <row r="1047" spans="1:4" x14ac:dyDescent="0.25">
      <c r="A1047">
        <v>4222605</v>
      </c>
      <c r="B1047" s="1">
        <v>42933</v>
      </c>
      <c r="C1047" s="2">
        <v>0.43375000000000002</v>
      </c>
      <c r="D1047" s="2">
        <v>0.43592592592592594</v>
      </c>
    </row>
    <row r="1048" spans="1:4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</row>
    <row r="1049" spans="1:4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</row>
    <row r="1050" spans="1:4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</row>
    <row r="1051" spans="1:4" x14ac:dyDescent="0.25">
      <c r="A1051">
        <v>9926754</v>
      </c>
      <c r="B1051" s="1">
        <v>42933</v>
      </c>
      <c r="C1051" s="2">
        <v>0.44421296296296298</v>
      </c>
      <c r="D1051" s="2">
        <v>0.44739583333333333</v>
      </c>
    </row>
    <row r="1052" spans="1:4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</row>
    <row r="1053" spans="1:4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</row>
    <row r="1054" spans="1:4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</row>
    <row r="1055" spans="1:4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</row>
    <row r="1056" spans="1:4" x14ac:dyDescent="0.25">
      <c r="A1056">
        <v>5809293</v>
      </c>
      <c r="B1056" s="1">
        <v>42933</v>
      </c>
      <c r="C1056" s="2">
        <v>0.46481481481481479</v>
      </c>
      <c r="D1056" s="2">
        <v>0.47425925925925927</v>
      </c>
    </row>
    <row r="1057" spans="1:4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</row>
    <row r="1058" spans="1:4" x14ac:dyDescent="0.25">
      <c r="A1058">
        <v>7088840</v>
      </c>
      <c r="B1058" s="1">
        <v>42933</v>
      </c>
      <c r="C1058" s="2">
        <v>0.46711805555555558</v>
      </c>
      <c r="D1058" s="2">
        <v>0.47856481481481483</v>
      </c>
    </row>
    <row r="1059" spans="1:4" x14ac:dyDescent="0.25">
      <c r="A1059">
        <v>1302112</v>
      </c>
      <c r="B1059" s="1">
        <v>42933</v>
      </c>
      <c r="C1059" s="2">
        <v>0.46939814814814818</v>
      </c>
      <c r="D1059" s="2">
        <v>0.47047453703703701</v>
      </c>
    </row>
    <row r="1060" spans="1:4" x14ac:dyDescent="0.25">
      <c r="A1060">
        <v>8299537</v>
      </c>
      <c r="B1060" s="1">
        <v>42933</v>
      </c>
      <c r="C1060" s="2">
        <v>0.47302083333333333</v>
      </c>
      <c r="D1060" s="2">
        <v>0.47939814814814813</v>
      </c>
    </row>
    <row r="1061" spans="1:4" x14ac:dyDescent="0.25">
      <c r="A1061">
        <v>1519891</v>
      </c>
      <c r="B1061" s="1">
        <v>42933</v>
      </c>
      <c r="C1061" s="2">
        <v>0.47604166666666664</v>
      </c>
      <c r="D1061" s="2">
        <v>0.48714120370370373</v>
      </c>
    </row>
    <row r="1062" spans="1:4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</row>
    <row r="1063" spans="1:4" x14ac:dyDescent="0.25">
      <c r="A1063">
        <v>9088045</v>
      </c>
      <c r="B1063" s="1">
        <v>42933</v>
      </c>
      <c r="C1063" s="2">
        <v>0.47714120370370372</v>
      </c>
      <c r="D1063" s="2">
        <v>0.47728009259259258</v>
      </c>
    </row>
    <row r="1064" spans="1:4" x14ac:dyDescent="0.25">
      <c r="A1064">
        <v>59864989</v>
      </c>
      <c r="B1064" s="1">
        <v>42933</v>
      </c>
      <c r="C1064" s="2">
        <v>0.48119212962962965</v>
      </c>
      <c r="D1064" s="2">
        <v>0.49038194444444444</v>
      </c>
    </row>
    <row r="1065" spans="1:4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</row>
    <row r="1066" spans="1:4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</row>
    <row r="1067" spans="1:4" x14ac:dyDescent="0.25">
      <c r="A1067">
        <v>3284714</v>
      </c>
      <c r="B1067" s="1">
        <v>42933</v>
      </c>
      <c r="C1067" s="2">
        <v>0.48533564814814817</v>
      </c>
      <c r="D1067" s="2">
        <v>0.49689814814814814</v>
      </c>
    </row>
    <row r="1068" spans="1:4" x14ac:dyDescent="0.25">
      <c r="A1068">
        <v>1822675725</v>
      </c>
      <c r="B1068" s="1">
        <v>42933</v>
      </c>
      <c r="C1068" s="2">
        <v>0.48542824074074076</v>
      </c>
      <c r="D1068" s="2">
        <v>0.49109953703703701</v>
      </c>
    </row>
    <row r="1069" spans="1:4" x14ac:dyDescent="0.25">
      <c r="A1069">
        <v>9595194</v>
      </c>
      <c r="B1069" s="1">
        <v>42933</v>
      </c>
      <c r="C1069" s="2">
        <v>0.48833333333333334</v>
      </c>
      <c r="D1069" s="2">
        <v>0.49960648148148146</v>
      </c>
    </row>
    <row r="1070" spans="1:4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</row>
    <row r="1071" spans="1:4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</row>
    <row r="1072" spans="1:4" x14ac:dyDescent="0.25">
      <c r="A1072">
        <v>4452201</v>
      </c>
      <c r="B1072" s="1">
        <v>42933</v>
      </c>
      <c r="C1072" s="2">
        <v>0.49760416666666668</v>
      </c>
      <c r="D1072" s="2">
        <v>0.50249999999999995</v>
      </c>
    </row>
    <row r="1073" spans="1:4" x14ac:dyDescent="0.25">
      <c r="A1073">
        <v>6801890</v>
      </c>
      <c r="B1073" s="1">
        <v>42933</v>
      </c>
      <c r="C1073" s="2">
        <v>0.50284722222222222</v>
      </c>
      <c r="D1073" s="2">
        <v>0.50736111111111115</v>
      </c>
    </row>
    <row r="1074" spans="1:4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</row>
    <row r="1075" spans="1:4" x14ac:dyDescent="0.25">
      <c r="A1075">
        <v>43897696</v>
      </c>
      <c r="B1075" s="1">
        <v>42933</v>
      </c>
      <c r="C1075" s="2">
        <v>0.51271990740740736</v>
      </c>
      <c r="D1075" s="2">
        <v>0.51616898148148149</v>
      </c>
    </row>
    <row r="1076" spans="1:4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</row>
    <row r="1077" spans="1:4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</row>
    <row r="1078" spans="1:4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</row>
    <row r="1079" spans="1:4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</row>
    <row r="1080" spans="1:4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</row>
    <row r="1081" spans="1:4" x14ac:dyDescent="0.25">
      <c r="A1081">
        <v>6735390</v>
      </c>
      <c r="B1081" s="1">
        <v>42933</v>
      </c>
      <c r="C1081" s="2">
        <v>0.52612268518518523</v>
      </c>
      <c r="D1081" s="2">
        <v>0.52849537037037042</v>
      </c>
    </row>
    <row r="1082" spans="1:4" x14ac:dyDescent="0.25">
      <c r="A1082">
        <v>93811207</v>
      </c>
      <c r="B1082" s="1">
        <v>42933</v>
      </c>
      <c r="C1082" s="2">
        <v>0.52707175925925931</v>
      </c>
      <c r="D1082" s="2">
        <v>0.53460648148148149</v>
      </c>
    </row>
    <row r="1083" spans="1:4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</row>
    <row r="1084" spans="1:4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</row>
    <row r="1085" spans="1:4" x14ac:dyDescent="0.25">
      <c r="A1085">
        <v>13484133</v>
      </c>
      <c r="B1085" s="1">
        <v>42933</v>
      </c>
      <c r="C1085" s="2">
        <v>0.53174768518518523</v>
      </c>
      <c r="D1085" s="2">
        <v>0.53931712962962963</v>
      </c>
    </row>
    <row r="1086" spans="1:4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</row>
    <row r="1087" spans="1:4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</row>
    <row r="1088" spans="1:4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</row>
    <row r="1089" spans="1:4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</row>
    <row r="1090" spans="1:4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</row>
    <row r="1091" spans="1:4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</row>
    <row r="1092" spans="1:4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</row>
    <row r="1093" spans="1:4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</row>
    <row r="1094" spans="1:4" x14ac:dyDescent="0.25">
      <c r="A1094">
        <v>8749135</v>
      </c>
      <c r="B1094" s="1">
        <v>42933</v>
      </c>
      <c r="C1094" s="2">
        <v>0.56083333333333329</v>
      </c>
      <c r="D1094" s="2">
        <v>0.56415509259259256</v>
      </c>
    </row>
    <row r="1095" spans="1:4" x14ac:dyDescent="0.25">
      <c r="A1095">
        <v>16977213</v>
      </c>
      <c r="B1095" s="1">
        <v>42933</v>
      </c>
      <c r="C1095" s="2">
        <v>0.56462962962962959</v>
      </c>
      <c r="D1095" s="2">
        <v>0.56841435185185185</v>
      </c>
    </row>
    <row r="1096" spans="1:4" x14ac:dyDescent="0.25">
      <c r="A1096">
        <v>13221411</v>
      </c>
      <c r="B1096" s="1">
        <v>42933</v>
      </c>
      <c r="C1096" s="2">
        <v>0.56511574074074078</v>
      </c>
      <c r="D1096" s="2">
        <v>0.57498842592592592</v>
      </c>
    </row>
    <row r="1097" spans="1:4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</row>
    <row r="1098" spans="1:4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</row>
    <row r="1099" spans="1:4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</row>
    <row r="1100" spans="1:4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</row>
    <row r="1101" spans="1:4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</row>
    <row r="1102" spans="1:4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</row>
    <row r="1103" spans="1:4" x14ac:dyDescent="0.25">
      <c r="A1103">
        <v>1198407</v>
      </c>
      <c r="B1103" s="1">
        <v>42933</v>
      </c>
      <c r="C1103" s="2">
        <v>0.59004629629629635</v>
      </c>
      <c r="D1103" s="2">
        <v>0.59799768518518515</v>
      </c>
    </row>
    <row r="1104" spans="1:4" x14ac:dyDescent="0.25">
      <c r="A1104">
        <v>4055319</v>
      </c>
      <c r="B1104" s="1">
        <v>42933</v>
      </c>
      <c r="C1104" s="2">
        <v>0.59471064814814811</v>
      </c>
      <c r="D1104" s="2">
        <v>0.60624999999999996</v>
      </c>
    </row>
    <row r="1105" spans="1:4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</row>
    <row r="1106" spans="1:4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</row>
    <row r="1107" spans="1:4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</row>
    <row r="1108" spans="1:4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</row>
    <row r="1109" spans="1:4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</row>
    <row r="1110" spans="1:4" x14ac:dyDescent="0.25">
      <c r="A1110">
        <v>4039284</v>
      </c>
      <c r="B1110" s="1">
        <v>42933</v>
      </c>
      <c r="C1110" s="2">
        <v>0.6021643518518518</v>
      </c>
      <c r="D1110" s="2">
        <v>0.60636574074074079</v>
      </c>
    </row>
    <row r="1111" spans="1:4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</row>
    <row r="1112" spans="1:4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</row>
    <row r="1113" spans="1:4" x14ac:dyDescent="0.25">
      <c r="A1113">
        <v>9225807</v>
      </c>
      <c r="B1113" s="1">
        <v>42933</v>
      </c>
      <c r="C1113" s="2">
        <v>0.61261574074074077</v>
      </c>
      <c r="D1113" s="2">
        <v>0.62048611111111107</v>
      </c>
    </row>
    <row r="1114" spans="1:4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</row>
    <row r="1115" spans="1:4" x14ac:dyDescent="0.25">
      <c r="A1115">
        <v>54554135</v>
      </c>
      <c r="B1115" s="1">
        <v>42933</v>
      </c>
      <c r="C1115" s="2">
        <v>0.61943287037037043</v>
      </c>
      <c r="D1115" s="2">
        <v>0.62100694444444449</v>
      </c>
    </row>
    <row r="1116" spans="1:4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</row>
    <row r="1117" spans="1:4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</row>
    <row r="1118" spans="1:4" x14ac:dyDescent="0.25">
      <c r="A1118">
        <v>9772824</v>
      </c>
      <c r="B1118" s="1">
        <v>42934</v>
      </c>
      <c r="C1118" s="2">
        <v>0.33355324074074072</v>
      </c>
      <c r="D1118" s="2">
        <v>0.33859953703703705</v>
      </c>
    </row>
    <row r="1119" spans="1:4" x14ac:dyDescent="0.25">
      <c r="A1119">
        <v>1157434</v>
      </c>
      <c r="B1119" s="1">
        <v>42934</v>
      </c>
      <c r="C1119" s="2">
        <v>0.33582175925925928</v>
      </c>
      <c r="D1119" s="2">
        <v>0.34681712962962963</v>
      </c>
    </row>
    <row r="1120" spans="1:4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</row>
    <row r="1121" spans="1:4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</row>
    <row r="1122" spans="1:4" x14ac:dyDescent="0.25">
      <c r="A1122">
        <v>2663800</v>
      </c>
      <c r="B1122" s="1">
        <v>42934</v>
      </c>
      <c r="C1122" s="2">
        <v>0.35076388888888888</v>
      </c>
      <c r="D1122" s="2">
        <v>0.35863425925925924</v>
      </c>
    </row>
    <row r="1123" spans="1:4" x14ac:dyDescent="0.25">
      <c r="A1123">
        <v>32779069</v>
      </c>
      <c r="B1123" s="1">
        <v>42934</v>
      </c>
      <c r="C1123" s="2">
        <v>0.35430555555555554</v>
      </c>
      <c r="D1123" s="2">
        <v>0.36318287037037039</v>
      </c>
    </row>
    <row r="1124" spans="1:4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</row>
    <row r="1125" spans="1:4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</row>
    <row r="1126" spans="1:4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</row>
    <row r="1127" spans="1:4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</row>
    <row r="1128" spans="1:4" x14ac:dyDescent="0.25">
      <c r="A1128">
        <v>1700508</v>
      </c>
      <c r="B1128" s="1">
        <v>42934</v>
      </c>
      <c r="C1128" s="2">
        <v>0.37179398148148146</v>
      </c>
      <c r="D1128" s="2">
        <v>0.3828125</v>
      </c>
    </row>
    <row r="1129" spans="1:4" x14ac:dyDescent="0.25">
      <c r="A1129">
        <v>7872182</v>
      </c>
      <c r="B1129" s="1">
        <v>42934</v>
      </c>
      <c r="C1129" s="2">
        <v>0.3772800925925926</v>
      </c>
      <c r="D1129" s="2">
        <v>0.3837962962962963</v>
      </c>
    </row>
    <row r="1130" spans="1:4" x14ac:dyDescent="0.25">
      <c r="A1130">
        <v>84513035</v>
      </c>
      <c r="B1130" s="1">
        <v>42934</v>
      </c>
      <c r="C1130" s="2">
        <v>0.38017361111111109</v>
      </c>
      <c r="D1130" s="2">
        <v>0.38291666666666668</v>
      </c>
    </row>
    <row r="1131" spans="1:4" x14ac:dyDescent="0.25">
      <c r="A1131">
        <v>1775586</v>
      </c>
      <c r="B1131" s="1">
        <v>42934</v>
      </c>
      <c r="C1131" s="2">
        <v>0.38452546296296297</v>
      </c>
      <c r="D1131" s="2">
        <v>0.38978009259259261</v>
      </c>
    </row>
    <row r="1132" spans="1:4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</row>
    <row r="1133" spans="1:4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</row>
    <row r="1134" spans="1:4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</row>
    <row r="1135" spans="1:4" x14ac:dyDescent="0.25">
      <c r="A1135">
        <v>2443869</v>
      </c>
      <c r="B1135" s="1">
        <v>42934</v>
      </c>
      <c r="C1135" s="2">
        <v>0.39964120370370371</v>
      </c>
      <c r="D1135" s="2">
        <v>0.4074652777777778</v>
      </c>
    </row>
    <row r="1136" spans="1:4" x14ac:dyDescent="0.25">
      <c r="A1136">
        <v>7166411</v>
      </c>
      <c r="B1136" s="1">
        <v>42934</v>
      </c>
      <c r="C1136" s="2">
        <v>0.40263888888888888</v>
      </c>
      <c r="D1136" s="2">
        <v>0.40846064814814814</v>
      </c>
    </row>
    <row r="1137" spans="1:4" x14ac:dyDescent="0.25">
      <c r="A1137">
        <v>4657345</v>
      </c>
      <c r="B1137" s="1">
        <v>42934</v>
      </c>
      <c r="C1137" s="2">
        <v>0.40328703703703705</v>
      </c>
      <c r="D1137" s="2">
        <v>0.4140625</v>
      </c>
    </row>
    <row r="1138" spans="1:4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</row>
    <row r="1139" spans="1:4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</row>
    <row r="1140" spans="1:4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</row>
    <row r="1141" spans="1:4" x14ac:dyDescent="0.25">
      <c r="A1141">
        <v>5060909</v>
      </c>
      <c r="B1141" s="1">
        <v>42934</v>
      </c>
      <c r="C1141" s="2">
        <v>0.40699074074074076</v>
      </c>
      <c r="D1141" s="2">
        <v>0.41368055555555555</v>
      </c>
    </row>
    <row r="1142" spans="1:4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</row>
    <row r="1143" spans="1:4" x14ac:dyDescent="0.25">
      <c r="A1143">
        <v>3178616</v>
      </c>
      <c r="B1143" s="1">
        <v>42934</v>
      </c>
      <c r="C1143" s="2">
        <v>0.40974537037037034</v>
      </c>
      <c r="D1143" s="2">
        <v>0.41177083333333331</v>
      </c>
    </row>
    <row r="1144" spans="1:4" x14ac:dyDescent="0.25">
      <c r="A1144">
        <v>2079170589</v>
      </c>
      <c r="B1144" s="1">
        <v>42934</v>
      </c>
      <c r="C1144" s="2">
        <v>0.41120370370370368</v>
      </c>
      <c r="D1144" s="2">
        <v>0.41769675925925925</v>
      </c>
    </row>
    <row r="1145" spans="1:4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</row>
    <row r="1146" spans="1:4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</row>
    <row r="1147" spans="1:4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</row>
    <row r="1148" spans="1:4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</row>
    <row r="1149" spans="1:4" x14ac:dyDescent="0.25">
      <c r="A1149">
        <v>1472682</v>
      </c>
      <c r="B1149" s="1">
        <v>42934</v>
      </c>
      <c r="C1149" s="2">
        <v>0.42533564814814817</v>
      </c>
      <c r="D1149" s="2">
        <v>0.43167824074074074</v>
      </c>
    </row>
    <row r="1150" spans="1:4" x14ac:dyDescent="0.25">
      <c r="A1150">
        <v>43885630</v>
      </c>
      <c r="B1150" s="1">
        <v>42934</v>
      </c>
      <c r="C1150" s="2">
        <v>0.42988425925925927</v>
      </c>
      <c r="D1150" s="2">
        <v>0.43424768518518519</v>
      </c>
    </row>
    <row r="1151" spans="1:4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</row>
    <row r="1152" spans="1:4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</row>
    <row r="1153" spans="1:4" x14ac:dyDescent="0.25">
      <c r="A1153">
        <v>4212838</v>
      </c>
      <c r="B1153" s="1">
        <v>42934</v>
      </c>
      <c r="C1153" s="2">
        <v>0.43420138888888887</v>
      </c>
      <c r="D1153" s="2">
        <v>0.43973379629629628</v>
      </c>
    </row>
    <row r="1154" spans="1:4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</row>
    <row r="1155" spans="1:4" x14ac:dyDescent="0.25">
      <c r="A1155">
        <v>2844911</v>
      </c>
      <c r="B1155" s="1">
        <v>42934</v>
      </c>
      <c r="C1155" s="2">
        <v>0.43821759259259258</v>
      </c>
      <c r="D1155" s="2">
        <v>0.44969907407407406</v>
      </c>
    </row>
    <row r="1156" spans="1:4" x14ac:dyDescent="0.25">
      <c r="A1156">
        <v>2861766</v>
      </c>
      <c r="B1156" s="1">
        <v>42934</v>
      </c>
      <c r="C1156" s="2">
        <v>0.4403125</v>
      </c>
      <c r="D1156" s="2">
        <v>0.4490972222222222</v>
      </c>
    </row>
    <row r="1157" spans="1:4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</row>
    <row r="1158" spans="1:4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</row>
    <row r="1159" spans="1:4" x14ac:dyDescent="0.25">
      <c r="A1159">
        <v>1607422</v>
      </c>
      <c r="B1159" s="1">
        <v>42934</v>
      </c>
      <c r="C1159" s="2">
        <v>0.45238425925925924</v>
      </c>
      <c r="D1159" s="2">
        <v>0.45937499999999998</v>
      </c>
    </row>
    <row r="1160" spans="1:4" x14ac:dyDescent="0.25">
      <c r="A1160">
        <v>1192412</v>
      </c>
      <c r="B1160" s="1">
        <v>42934</v>
      </c>
      <c r="C1160" s="2">
        <v>0.45417824074074076</v>
      </c>
      <c r="D1160" s="2">
        <v>0.46438657407407408</v>
      </c>
    </row>
    <row r="1161" spans="1:4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</row>
    <row r="1162" spans="1:4" x14ac:dyDescent="0.25">
      <c r="A1162">
        <v>9808221</v>
      </c>
      <c r="B1162" s="1">
        <v>42934</v>
      </c>
      <c r="C1162" s="2">
        <v>0.45680555555555558</v>
      </c>
      <c r="D1162" s="2">
        <v>0.4636689814814815</v>
      </c>
    </row>
    <row r="1163" spans="1:4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</row>
    <row r="1164" spans="1:4" x14ac:dyDescent="0.25">
      <c r="A1164">
        <v>3862016</v>
      </c>
      <c r="B1164" s="1">
        <v>42934</v>
      </c>
      <c r="C1164" s="2">
        <v>0.46127314814814813</v>
      </c>
      <c r="D1164" s="2">
        <v>0.46726851851851853</v>
      </c>
    </row>
    <row r="1165" spans="1:4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</row>
    <row r="1166" spans="1:4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</row>
    <row r="1167" spans="1:4" x14ac:dyDescent="0.25">
      <c r="A1167">
        <v>2078150</v>
      </c>
      <c r="B1167" s="1">
        <v>42934</v>
      </c>
      <c r="C1167" s="2">
        <v>0.46872685185185187</v>
      </c>
      <c r="D1167" s="2">
        <v>0.47244212962962961</v>
      </c>
    </row>
    <row r="1168" spans="1:4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</row>
    <row r="1169" spans="1:4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</row>
    <row r="1170" spans="1:4" x14ac:dyDescent="0.25">
      <c r="A1170">
        <v>3346801494</v>
      </c>
      <c r="B1170" s="1">
        <v>42934</v>
      </c>
      <c r="C1170" s="2">
        <v>0.47394675925925928</v>
      </c>
      <c r="D1170" s="2">
        <v>0.48170138888888892</v>
      </c>
    </row>
    <row r="1171" spans="1:4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</row>
    <row r="1172" spans="1:4" x14ac:dyDescent="0.25">
      <c r="A1172">
        <v>8723323</v>
      </c>
      <c r="B1172" s="1">
        <v>42934</v>
      </c>
      <c r="C1172" s="2">
        <v>0.47505787037037039</v>
      </c>
      <c r="D1172" s="2">
        <v>0.48318287037037039</v>
      </c>
    </row>
    <row r="1173" spans="1:4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</row>
    <row r="1174" spans="1:4" x14ac:dyDescent="0.25">
      <c r="A1174">
        <v>12063341</v>
      </c>
      <c r="B1174" s="1">
        <v>42934</v>
      </c>
      <c r="C1174" s="2">
        <v>0.48378472222222224</v>
      </c>
      <c r="D1174" s="2">
        <v>0.48681712962962964</v>
      </c>
    </row>
    <row r="1175" spans="1:4" x14ac:dyDescent="0.25">
      <c r="A1175">
        <v>9866204</v>
      </c>
      <c r="B1175" s="1">
        <v>42934</v>
      </c>
      <c r="C1175" s="2">
        <v>0.48379629629629628</v>
      </c>
      <c r="D1175" s="2">
        <v>0.49018518518518517</v>
      </c>
    </row>
    <row r="1176" spans="1:4" x14ac:dyDescent="0.25">
      <c r="A1176">
        <v>9364912</v>
      </c>
      <c r="B1176" s="1">
        <v>42934</v>
      </c>
      <c r="C1176" s="2">
        <v>0.48715277777777777</v>
      </c>
      <c r="D1176" s="2">
        <v>0.49586805555555558</v>
      </c>
    </row>
    <row r="1177" spans="1:4" x14ac:dyDescent="0.25">
      <c r="A1177">
        <v>9975977</v>
      </c>
      <c r="B1177" s="1">
        <v>42934</v>
      </c>
      <c r="C1177" s="2">
        <v>0.48723379629629632</v>
      </c>
      <c r="D1177" s="2">
        <v>0.4914351851851852</v>
      </c>
    </row>
    <row r="1178" spans="1:4" x14ac:dyDescent="0.25">
      <c r="A1178">
        <v>8802222</v>
      </c>
      <c r="B1178" s="1">
        <v>42934</v>
      </c>
      <c r="C1178" s="2">
        <v>0.48899305555555556</v>
      </c>
      <c r="D1178" s="2">
        <v>0.49456018518518519</v>
      </c>
    </row>
    <row r="1179" spans="1:4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</row>
    <row r="1180" spans="1:4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</row>
    <row r="1181" spans="1:4" x14ac:dyDescent="0.25">
      <c r="A1181">
        <v>68647777</v>
      </c>
      <c r="B1181" s="1">
        <v>42934</v>
      </c>
      <c r="C1181" s="2">
        <v>0.49968750000000001</v>
      </c>
      <c r="D1181" s="2">
        <v>0.50692129629629634</v>
      </c>
    </row>
    <row r="1182" spans="1:4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</row>
    <row r="1183" spans="1:4" x14ac:dyDescent="0.25">
      <c r="A1183">
        <v>9127211929</v>
      </c>
      <c r="B1183" s="1">
        <v>42934</v>
      </c>
      <c r="C1183" s="2">
        <v>0.50648148148148153</v>
      </c>
      <c r="D1183" s="2">
        <v>0.51042824074074078</v>
      </c>
    </row>
    <row r="1184" spans="1:4" x14ac:dyDescent="0.25">
      <c r="A1184">
        <v>9647309</v>
      </c>
      <c r="B1184" s="1">
        <v>42934</v>
      </c>
      <c r="C1184" s="2">
        <v>0.50979166666666664</v>
      </c>
      <c r="D1184" s="2">
        <v>0.51483796296296291</v>
      </c>
    </row>
    <row r="1185" spans="1:4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</row>
    <row r="1186" spans="1:4" x14ac:dyDescent="0.25">
      <c r="A1186">
        <v>12919749</v>
      </c>
      <c r="B1186" s="1">
        <v>42934</v>
      </c>
      <c r="C1186" s="2">
        <v>0.5161458333333333</v>
      </c>
      <c r="D1186" s="2">
        <v>0.5222106481481481</v>
      </c>
    </row>
    <row r="1187" spans="1:4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</row>
    <row r="1188" spans="1:4" x14ac:dyDescent="0.25">
      <c r="A1188">
        <v>9953379</v>
      </c>
      <c r="B1188" s="1">
        <v>42934</v>
      </c>
      <c r="C1188" s="2">
        <v>0.52061342592592597</v>
      </c>
      <c r="D1188" s="2">
        <v>0.52561342592592597</v>
      </c>
    </row>
    <row r="1189" spans="1:4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</row>
    <row r="1190" spans="1:4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</row>
    <row r="1191" spans="1:4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</row>
    <row r="1192" spans="1:4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</row>
    <row r="1193" spans="1:4" x14ac:dyDescent="0.25">
      <c r="A1193">
        <v>7624070</v>
      </c>
      <c r="B1193" s="1">
        <v>42934</v>
      </c>
      <c r="C1193" s="2">
        <v>0.54335648148148152</v>
      </c>
      <c r="D1193" s="2">
        <v>0.55396990740740737</v>
      </c>
    </row>
    <row r="1194" spans="1:4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</row>
    <row r="1195" spans="1:4" x14ac:dyDescent="0.25">
      <c r="A1195">
        <v>5244597</v>
      </c>
      <c r="B1195" s="1">
        <v>42934</v>
      </c>
      <c r="C1195" s="2">
        <v>0.55008101851851854</v>
      </c>
      <c r="D1195" s="2">
        <v>0.55730324074074078</v>
      </c>
    </row>
    <row r="1196" spans="1:4" x14ac:dyDescent="0.25">
      <c r="A1196">
        <v>2005653</v>
      </c>
      <c r="B1196" s="1">
        <v>42934</v>
      </c>
      <c r="C1196" s="2">
        <v>0.55039351851851848</v>
      </c>
      <c r="D1196" s="2">
        <v>0.5572569444444444</v>
      </c>
    </row>
    <row r="1197" spans="1:4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</row>
    <row r="1198" spans="1:4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</row>
    <row r="1199" spans="1:4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</row>
    <row r="1200" spans="1:4" x14ac:dyDescent="0.25">
      <c r="A1200">
        <v>6999348</v>
      </c>
      <c r="B1200" s="1">
        <v>42934</v>
      </c>
      <c r="C1200" s="2">
        <v>0.56714120370370369</v>
      </c>
      <c r="D1200" s="2">
        <v>0.56869212962962967</v>
      </c>
    </row>
    <row r="1201" spans="1:4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</row>
    <row r="1202" spans="1:4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</row>
    <row r="1203" spans="1:4" x14ac:dyDescent="0.25">
      <c r="A1203">
        <v>5912710</v>
      </c>
      <c r="B1203" s="1">
        <v>42934</v>
      </c>
      <c r="C1203" s="2">
        <v>0.57988425925925924</v>
      </c>
      <c r="D1203" s="2">
        <v>0.58928240740740745</v>
      </c>
    </row>
    <row r="1204" spans="1:4" x14ac:dyDescent="0.25">
      <c r="A1204">
        <v>7118082</v>
      </c>
      <c r="B1204" s="1">
        <v>42934</v>
      </c>
      <c r="C1204" s="2">
        <v>0.58524305555555556</v>
      </c>
      <c r="D1204" s="2">
        <v>0.591400462962963</v>
      </c>
    </row>
    <row r="1205" spans="1:4" x14ac:dyDescent="0.25">
      <c r="A1205">
        <v>9100303</v>
      </c>
      <c r="B1205" s="1">
        <v>42934</v>
      </c>
      <c r="C1205" s="2">
        <v>0.58543981481481477</v>
      </c>
      <c r="D1205" s="2">
        <v>0.58929398148148149</v>
      </c>
    </row>
    <row r="1206" spans="1:4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</row>
    <row r="1207" spans="1:4" x14ac:dyDescent="0.25">
      <c r="A1207">
        <v>78976022</v>
      </c>
      <c r="B1207" s="1">
        <v>42934</v>
      </c>
      <c r="C1207" s="2">
        <v>0.59495370370370371</v>
      </c>
      <c r="D1207" s="2">
        <v>0.5965625</v>
      </c>
    </row>
    <row r="1208" spans="1:4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</row>
    <row r="1209" spans="1:4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</row>
    <row r="1210" spans="1:4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</row>
    <row r="1211" spans="1:4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</row>
    <row r="1212" spans="1:4" x14ac:dyDescent="0.25">
      <c r="A1212">
        <v>40395856</v>
      </c>
      <c r="B1212" s="1">
        <v>42934</v>
      </c>
      <c r="C1212" s="2">
        <v>0.61365740740740737</v>
      </c>
      <c r="D1212" s="2">
        <v>0.61829861111111106</v>
      </c>
    </row>
    <row r="1213" spans="1:4" x14ac:dyDescent="0.25">
      <c r="A1213">
        <v>9728932</v>
      </c>
      <c r="B1213" s="1">
        <v>42934</v>
      </c>
      <c r="C1213" s="2">
        <v>0.61675925925925923</v>
      </c>
      <c r="D1213" s="2">
        <v>0.61790509259259263</v>
      </c>
    </row>
    <row r="1214" spans="1:4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</row>
    <row r="1215" spans="1:4" x14ac:dyDescent="0.25">
      <c r="A1215">
        <v>10093488</v>
      </c>
      <c r="B1215" s="1">
        <v>42934</v>
      </c>
      <c r="C1215" s="2">
        <v>0.62197916666666664</v>
      </c>
      <c r="D1215" s="2">
        <v>0.62238425925925922</v>
      </c>
    </row>
    <row r="1216" spans="1:4" x14ac:dyDescent="0.25">
      <c r="A1216">
        <v>4203418</v>
      </c>
      <c r="B1216" s="1">
        <v>42934</v>
      </c>
      <c r="C1216" s="2">
        <v>0.62556712962962968</v>
      </c>
      <c r="D1216" s="2">
        <v>0.63491898148148151</v>
      </c>
    </row>
    <row r="1217" spans="1:4" x14ac:dyDescent="0.25">
      <c r="A1217">
        <v>2456290</v>
      </c>
      <c r="B1217" s="1">
        <v>42935</v>
      </c>
      <c r="C1217" s="2">
        <v>0.33592592592592591</v>
      </c>
      <c r="D1217" s="2">
        <v>0.34680555555555553</v>
      </c>
    </row>
    <row r="1218" spans="1:4" x14ac:dyDescent="0.25">
      <c r="A1218">
        <v>27610972</v>
      </c>
      <c r="B1218" s="1">
        <v>42935</v>
      </c>
      <c r="C1218" s="2">
        <v>0.33888888888888891</v>
      </c>
      <c r="D1218" s="2">
        <v>0.3502777777777778</v>
      </c>
    </row>
    <row r="1219" spans="1:4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</row>
    <row r="1220" spans="1:4" x14ac:dyDescent="0.25">
      <c r="A1220">
        <v>9776810</v>
      </c>
      <c r="B1220" s="1">
        <v>42935</v>
      </c>
      <c r="C1220" s="2">
        <v>0.34704861111111113</v>
      </c>
      <c r="D1220" s="2">
        <v>0.35386574074074073</v>
      </c>
    </row>
    <row r="1221" spans="1:4" x14ac:dyDescent="0.25">
      <c r="A1221">
        <v>6763741</v>
      </c>
      <c r="B1221" s="1">
        <v>42935</v>
      </c>
      <c r="C1221" s="2">
        <v>0.35040509259259262</v>
      </c>
      <c r="D1221" s="2">
        <v>0.35600694444444442</v>
      </c>
    </row>
    <row r="1222" spans="1:4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</row>
    <row r="1223" spans="1:4" x14ac:dyDescent="0.25">
      <c r="A1223">
        <v>3131883</v>
      </c>
      <c r="B1223" s="1">
        <v>42935</v>
      </c>
      <c r="C1223" s="2">
        <v>0.35712962962962963</v>
      </c>
      <c r="D1223" s="2">
        <v>0.36243055555555553</v>
      </c>
    </row>
    <row r="1224" spans="1:4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</row>
    <row r="1225" spans="1:4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</row>
    <row r="1226" spans="1:4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</row>
    <row r="1227" spans="1:4" x14ac:dyDescent="0.25">
      <c r="A1227">
        <v>23300236</v>
      </c>
      <c r="B1227" s="1">
        <v>42935</v>
      </c>
      <c r="C1227" s="2">
        <v>0.37094907407407407</v>
      </c>
      <c r="D1227" s="2">
        <v>0.37517361111111114</v>
      </c>
    </row>
    <row r="1228" spans="1:4" x14ac:dyDescent="0.25">
      <c r="A1228">
        <v>4714815</v>
      </c>
      <c r="B1228" s="1">
        <v>42935</v>
      </c>
      <c r="C1228" s="2">
        <v>0.37484953703703705</v>
      </c>
      <c r="D1228" s="2">
        <v>0.38143518518518521</v>
      </c>
    </row>
    <row r="1229" spans="1:4" x14ac:dyDescent="0.25">
      <c r="A1229">
        <v>80038636</v>
      </c>
      <c r="B1229" s="1">
        <v>42935</v>
      </c>
      <c r="C1229" s="2">
        <v>0.38028935185185186</v>
      </c>
      <c r="D1229" s="2">
        <v>0.38239583333333332</v>
      </c>
    </row>
    <row r="1230" spans="1:4" x14ac:dyDescent="0.25">
      <c r="A1230">
        <v>47596793</v>
      </c>
      <c r="B1230" s="1">
        <v>42935</v>
      </c>
      <c r="C1230" s="2">
        <v>0.38059027777777776</v>
      </c>
      <c r="D1230" s="2">
        <v>0.38280092592592591</v>
      </c>
    </row>
    <row r="1231" spans="1:4" x14ac:dyDescent="0.25">
      <c r="A1231">
        <v>6574044</v>
      </c>
      <c r="B1231" s="1">
        <v>42935</v>
      </c>
      <c r="C1231" s="2">
        <v>0.38173611111111111</v>
      </c>
      <c r="D1231" s="2">
        <v>0.38915509259259257</v>
      </c>
    </row>
    <row r="1232" spans="1:4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</row>
    <row r="1233" spans="1:4" x14ac:dyDescent="0.25">
      <c r="A1233">
        <v>4458725</v>
      </c>
      <c r="B1233" s="1">
        <v>42935</v>
      </c>
      <c r="C1233" s="2">
        <v>0.38533564814814814</v>
      </c>
      <c r="D1233" s="2">
        <v>0.39521990740740742</v>
      </c>
    </row>
    <row r="1234" spans="1:4" x14ac:dyDescent="0.25">
      <c r="A1234">
        <v>4785864</v>
      </c>
      <c r="B1234" s="1">
        <v>42935</v>
      </c>
      <c r="C1234" s="2">
        <v>0.38833333333333331</v>
      </c>
      <c r="D1234" s="2">
        <v>0.39069444444444446</v>
      </c>
    </row>
    <row r="1235" spans="1:4" x14ac:dyDescent="0.25">
      <c r="A1235">
        <v>3109039</v>
      </c>
      <c r="B1235" s="1">
        <v>42935</v>
      </c>
      <c r="C1235" s="2">
        <v>0.38979166666666665</v>
      </c>
      <c r="D1235" s="2">
        <v>0.39171296296296299</v>
      </c>
    </row>
    <row r="1236" spans="1:4" x14ac:dyDescent="0.25">
      <c r="A1236">
        <v>7340326</v>
      </c>
      <c r="B1236" s="1">
        <v>42935</v>
      </c>
      <c r="C1236" s="2">
        <v>0.3898611111111111</v>
      </c>
      <c r="D1236" s="2">
        <v>0.39067129629629632</v>
      </c>
    </row>
    <row r="1237" spans="1:4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</row>
    <row r="1238" spans="1:4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</row>
    <row r="1239" spans="1:4" x14ac:dyDescent="0.25">
      <c r="A1239">
        <v>2475157</v>
      </c>
      <c r="B1239" s="1">
        <v>42935</v>
      </c>
      <c r="C1239" s="2">
        <v>0.39937499999999998</v>
      </c>
      <c r="D1239" s="2">
        <v>0.40332175925925928</v>
      </c>
    </row>
    <row r="1240" spans="1:4" x14ac:dyDescent="0.25">
      <c r="A1240">
        <v>6023049</v>
      </c>
      <c r="B1240" s="1">
        <v>42935</v>
      </c>
      <c r="C1240" s="2">
        <v>0.39959490740740738</v>
      </c>
      <c r="D1240" s="2">
        <v>0.41099537037037037</v>
      </c>
    </row>
    <row r="1241" spans="1:4" x14ac:dyDescent="0.25">
      <c r="A1241">
        <v>39210366</v>
      </c>
      <c r="B1241" s="1">
        <v>42935</v>
      </c>
      <c r="C1241" s="2">
        <v>0.40234953703703702</v>
      </c>
      <c r="D1241" s="2">
        <v>0.40469907407407407</v>
      </c>
    </row>
    <row r="1242" spans="1:4" x14ac:dyDescent="0.25">
      <c r="A1242">
        <v>90880011</v>
      </c>
      <c r="B1242" s="1">
        <v>42935</v>
      </c>
      <c r="C1242" s="2">
        <v>0.40743055555555557</v>
      </c>
      <c r="D1242" s="2">
        <v>0.41255787037037039</v>
      </c>
    </row>
    <row r="1243" spans="1:4" x14ac:dyDescent="0.25">
      <c r="A1243">
        <v>4469748</v>
      </c>
      <c r="B1243" s="1">
        <v>42935</v>
      </c>
      <c r="C1243" s="2">
        <v>0.41121527777777778</v>
      </c>
      <c r="D1243" s="2">
        <v>0.41483796296296294</v>
      </c>
    </row>
    <row r="1244" spans="1:4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</row>
    <row r="1245" spans="1:4" x14ac:dyDescent="0.25">
      <c r="A1245">
        <v>4079013</v>
      </c>
      <c r="B1245" s="1">
        <v>42935</v>
      </c>
      <c r="C1245" s="2">
        <v>0.41616898148148146</v>
      </c>
      <c r="D1245" s="2">
        <v>0.41717592592592595</v>
      </c>
    </row>
    <row r="1246" spans="1:4" x14ac:dyDescent="0.25">
      <c r="A1246">
        <v>7751076</v>
      </c>
      <c r="B1246" s="1">
        <v>42935</v>
      </c>
      <c r="C1246" s="2">
        <v>0.41996527777777776</v>
      </c>
      <c r="D1246" s="2">
        <v>0.42766203703703703</v>
      </c>
    </row>
    <row r="1247" spans="1:4" x14ac:dyDescent="0.25">
      <c r="A1247">
        <v>27684909</v>
      </c>
      <c r="B1247" s="1">
        <v>42935</v>
      </c>
      <c r="C1247" s="2">
        <v>0.42166666666666669</v>
      </c>
      <c r="D1247" s="2">
        <v>0.43111111111111111</v>
      </c>
    </row>
    <row r="1248" spans="1:4" x14ac:dyDescent="0.25">
      <c r="A1248">
        <v>1588418</v>
      </c>
      <c r="B1248" s="1">
        <v>42935</v>
      </c>
      <c r="C1248" s="2">
        <v>0.42422453703703705</v>
      </c>
      <c r="D1248" s="2">
        <v>0.43512731481481481</v>
      </c>
    </row>
    <row r="1249" spans="1:4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</row>
    <row r="1250" spans="1:4" x14ac:dyDescent="0.25">
      <c r="A1250">
        <v>6305758</v>
      </c>
      <c r="B1250" s="1">
        <v>42935</v>
      </c>
      <c r="C1250" s="2">
        <v>0.42912037037037037</v>
      </c>
      <c r="D1250" s="2">
        <v>0.43425925925925923</v>
      </c>
    </row>
    <row r="1251" spans="1:4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</row>
    <row r="1252" spans="1:4" x14ac:dyDescent="0.25">
      <c r="A1252">
        <v>7589993</v>
      </c>
      <c r="B1252" s="1">
        <v>42935</v>
      </c>
      <c r="C1252" s="2">
        <v>0.43185185185185188</v>
      </c>
      <c r="D1252" s="2">
        <v>0.4382638888888889</v>
      </c>
    </row>
    <row r="1253" spans="1:4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</row>
    <row r="1254" spans="1:4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</row>
    <row r="1255" spans="1:4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</row>
    <row r="1256" spans="1:4" x14ac:dyDescent="0.25">
      <c r="A1256">
        <v>9305031</v>
      </c>
      <c r="B1256" s="1">
        <v>42935</v>
      </c>
      <c r="C1256" s="2">
        <v>0.43827546296296294</v>
      </c>
      <c r="D1256" s="2">
        <v>0.44968750000000002</v>
      </c>
    </row>
    <row r="1257" spans="1:4" x14ac:dyDescent="0.25">
      <c r="A1257">
        <v>4911005</v>
      </c>
      <c r="B1257" s="1">
        <v>42935</v>
      </c>
      <c r="C1257" s="2">
        <v>0.44305555555555554</v>
      </c>
      <c r="D1257" s="2">
        <v>0.45006944444444447</v>
      </c>
    </row>
    <row r="1258" spans="1:4" x14ac:dyDescent="0.25">
      <c r="A1258">
        <v>1391272</v>
      </c>
      <c r="B1258" s="1">
        <v>42935</v>
      </c>
      <c r="C1258" s="2">
        <v>0.44664351851851852</v>
      </c>
      <c r="D1258" s="2">
        <v>0.45725694444444442</v>
      </c>
    </row>
    <row r="1259" spans="1:4" x14ac:dyDescent="0.25">
      <c r="A1259">
        <v>5027404</v>
      </c>
      <c r="B1259" s="1">
        <v>42935</v>
      </c>
      <c r="C1259" s="2">
        <v>0.45211805555555556</v>
      </c>
      <c r="D1259" s="2">
        <v>0.4598726851851852</v>
      </c>
    </row>
    <row r="1260" spans="1:4" x14ac:dyDescent="0.25">
      <c r="A1260">
        <v>38244568</v>
      </c>
      <c r="B1260" s="1">
        <v>42935</v>
      </c>
      <c r="C1260" s="2">
        <v>0.45768518518518519</v>
      </c>
      <c r="D1260" s="2">
        <v>0.45837962962962964</v>
      </c>
    </row>
    <row r="1261" spans="1:4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</row>
    <row r="1262" spans="1:4" x14ac:dyDescent="0.25">
      <c r="A1262">
        <v>45015009</v>
      </c>
      <c r="B1262" s="1">
        <v>42935</v>
      </c>
      <c r="C1262" s="2">
        <v>0.46546296296296297</v>
      </c>
      <c r="D1262" s="2">
        <v>0.4740509259259259</v>
      </c>
    </row>
    <row r="1263" spans="1:4" x14ac:dyDescent="0.25">
      <c r="A1263">
        <v>20424852</v>
      </c>
      <c r="B1263" s="1">
        <v>42935</v>
      </c>
      <c r="C1263" s="2">
        <v>0.46773148148148147</v>
      </c>
      <c r="D1263" s="2">
        <v>0.47054398148148147</v>
      </c>
    </row>
    <row r="1264" spans="1:4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</row>
    <row r="1265" spans="1:4" x14ac:dyDescent="0.25">
      <c r="A1265">
        <v>8250018</v>
      </c>
      <c r="B1265" s="1">
        <v>42935</v>
      </c>
      <c r="C1265" s="2">
        <v>0.47843750000000002</v>
      </c>
      <c r="D1265" s="2">
        <v>0.48951388888888892</v>
      </c>
    </row>
    <row r="1266" spans="1:4" x14ac:dyDescent="0.25">
      <c r="A1266">
        <v>1161028310</v>
      </c>
      <c r="B1266" s="1">
        <v>42935</v>
      </c>
      <c r="C1266" s="2">
        <v>0.47843750000000002</v>
      </c>
      <c r="D1266" s="2">
        <v>0.48879629629629628</v>
      </c>
    </row>
    <row r="1267" spans="1:4" x14ac:dyDescent="0.25">
      <c r="A1267">
        <v>66465215</v>
      </c>
      <c r="B1267" s="1">
        <v>42935</v>
      </c>
      <c r="C1267" s="2">
        <v>0.48381944444444447</v>
      </c>
      <c r="D1267" s="2">
        <v>0.49505787037037036</v>
      </c>
    </row>
    <row r="1268" spans="1:4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</row>
    <row r="1269" spans="1:4" x14ac:dyDescent="0.25">
      <c r="A1269">
        <v>3589291</v>
      </c>
      <c r="B1269" s="1">
        <v>42935</v>
      </c>
      <c r="C1269" s="2">
        <v>0.4896064814814815</v>
      </c>
      <c r="D1269" s="2">
        <v>0.49828703703703703</v>
      </c>
    </row>
    <row r="1270" spans="1:4" x14ac:dyDescent="0.25">
      <c r="A1270">
        <v>9254070</v>
      </c>
      <c r="B1270" s="1">
        <v>42935</v>
      </c>
      <c r="C1270" s="2">
        <v>0.49270833333333336</v>
      </c>
      <c r="D1270" s="2">
        <v>0.49774305555555554</v>
      </c>
    </row>
    <row r="1271" spans="1:4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</row>
    <row r="1272" spans="1:4" x14ac:dyDescent="0.25">
      <c r="A1272">
        <v>3563037</v>
      </c>
      <c r="B1272" s="1">
        <v>42935</v>
      </c>
      <c r="C1272" s="2">
        <v>0.50173611111111116</v>
      </c>
      <c r="D1272" s="2">
        <v>0.5130555555555556</v>
      </c>
    </row>
    <row r="1273" spans="1:4" x14ac:dyDescent="0.25">
      <c r="A1273">
        <v>2302227</v>
      </c>
      <c r="B1273" s="1">
        <v>42935</v>
      </c>
      <c r="C1273" s="2">
        <v>0.50219907407407405</v>
      </c>
      <c r="D1273" s="2">
        <v>0.50804398148148144</v>
      </c>
    </row>
    <row r="1274" spans="1:4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</row>
    <row r="1275" spans="1:4" x14ac:dyDescent="0.25">
      <c r="A1275">
        <v>6551880</v>
      </c>
      <c r="B1275" s="1">
        <v>42935</v>
      </c>
      <c r="C1275" s="2">
        <v>0.50756944444444441</v>
      </c>
      <c r="D1275" s="2">
        <v>0.51126157407407402</v>
      </c>
    </row>
    <row r="1276" spans="1:4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</row>
    <row r="1277" spans="1:4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</row>
    <row r="1278" spans="1:4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</row>
    <row r="1279" spans="1:4" x14ac:dyDescent="0.25">
      <c r="A1279">
        <v>5341697748</v>
      </c>
      <c r="B1279" s="1">
        <v>42935</v>
      </c>
      <c r="C1279" s="2">
        <v>0.52349537037037042</v>
      </c>
      <c r="D1279" s="2">
        <v>0.53362268518518519</v>
      </c>
    </row>
    <row r="1280" spans="1:4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</row>
    <row r="1281" spans="1:4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</row>
    <row r="1282" spans="1:4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</row>
    <row r="1283" spans="1:4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</row>
    <row r="1284" spans="1:4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</row>
    <row r="1285" spans="1:4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</row>
    <row r="1286" spans="1:4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</row>
    <row r="1287" spans="1:4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</row>
    <row r="1288" spans="1:4" x14ac:dyDescent="0.25">
      <c r="A1288">
        <v>6194112</v>
      </c>
      <c r="B1288" s="1">
        <v>42935</v>
      </c>
      <c r="C1288" s="2">
        <v>0.55174768518518513</v>
      </c>
      <c r="D1288" s="2">
        <v>0.5575</v>
      </c>
    </row>
    <row r="1289" spans="1:4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</row>
    <row r="1290" spans="1:4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</row>
    <row r="1291" spans="1:4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</row>
    <row r="1292" spans="1:4" x14ac:dyDescent="0.25">
      <c r="A1292">
        <v>7364500</v>
      </c>
      <c r="B1292" s="1">
        <v>42935</v>
      </c>
      <c r="C1292" s="2">
        <v>0.5682638888888889</v>
      </c>
      <c r="D1292" s="2">
        <v>0.57974537037037033</v>
      </c>
    </row>
    <row r="1293" spans="1:4" x14ac:dyDescent="0.25">
      <c r="A1293">
        <v>69273048</v>
      </c>
      <c r="B1293" s="1">
        <v>42935</v>
      </c>
      <c r="C1293" s="2">
        <v>0.56847222222222227</v>
      </c>
      <c r="D1293" s="2">
        <v>0.57787037037037037</v>
      </c>
    </row>
    <row r="1294" spans="1:4" x14ac:dyDescent="0.25">
      <c r="A1294">
        <v>1345591</v>
      </c>
      <c r="B1294" s="1">
        <v>42935</v>
      </c>
      <c r="C1294" s="2">
        <v>0.5703125</v>
      </c>
      <c r="D1294" s="2">
        <v>0.57703703703703701</v>
      </c>
    </row>
    <row r="1295" spans="1:4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</row>
    <row r="1296" spans="1:4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</row>
    <row r="1297" spans="1:4" x14ac:dyDescent="0.25">
      <c r="A1297">
        <v>5790304</v>
      </c>
      <c r="B1297" s="1">
        <v>42935</v>
      </c>
      <c r="C1297" s="2">
        <v>0.57974537037037033</v>
      </c>
      <c r="D1297" s="2">
        <v>0.58975694444444449</v>
      </c>
    </row>
    <row r="1298" spans="1:4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</row>
    <row r="1299" spans="1:4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</row>
    <row r="1300" spans="1:4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</row>
    <row r="1301" spans="1:4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</row>
    <row r="1302" spans="1:4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</row>
    <row r="1303" spans="1:4" x14ac:dyDescent="0.25">
      <c r="A1303">
        <v>2402827</v>
      </c>
      <c r="B1303" s="1">
        <v>42935</v>
      </c>
      <c r="C1303" s="2">
        <v>0.59659722222222222</v>
      </c>
      <c r="D1303" s="2">
        <v>0.60329861111111116</v>
      </c>
    </row>
    <row r="1304" spans="1:4" x14ac:dyDescent="0.25">
      <c r="A1304">
        <v>6510330</v>
      </c>
      <c r="B1304" s="1">
        <v>42935</v>
      </c>
      <c r="C1304" s="2">
        <v>0.5971643518518519</v>
      </c>
      <c r="D1304" s="2">
        <v>0.60538194444444449</v>
      </c>
    </row>
    <row r="1305" spans="1:4" x14ac:dyDescent="0.25">
      <c r="A1305">
        <v>9773176</v>
      </c>
      <c r="B1305" s="1">
        <v>42935</v>
      </c>
      <c r="C1305" s="2">
        <v>0.59719907407407402</v>
      </c>
      <c r="D1305" s="2">
        <v>0.60488425925925926</v>
      </c>
    </row>
    <row r="1306" spans="1:4" x14ac:dyDescent="0.25">
      <c r="A1306">
        <v>4065787</v>
      </c>
      <c r="B1306" s="1">
        <v>42935</v>
      </c>
      <c r="C1306" s="2">
        <v>0.6021643518518518</v>
      </c>
      <c r="D1306" s="2">
        <v>0.61331018518518521</v>
      </c>
    </row>
    <row r="1307" spans="1:4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</row>
    <row r="1308" spans="1:4" x14ac:dyDescent="0.25">
      <c r="A1308">
        <v>3858766</v>
      </c>
      <c r="B1308" s="1">
        <v>42935</v>
      </c>
      <c r="C1308" s="2">
        <v>0.60624999999999996</v>
      </c>
      <c r="D1308" s="2">
        <v>0.6083912037037037</v>
      </c>
    </row>
    <row r="1309" spans="1:4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</row>
    <row r="1310" spans="1:4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</row>
    <row r="1311" spans="1:4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</row>
    <row r="1312" spans="1:4" x14ac:dyDescent="0.25">
      <c r="A1312">
        <v>8487003</v>
      </c>
      <c r="B1312" s="1">
        <v>42935</v>
      </c>
      <c r="C1312" s="2">
        <v>0.61648148148148152</v>
      </c>
      <c r="D1312" s="2">
        <v>0.62589120370370366</v>
      </c>
    </row>
    <row r="1313" spans="1:4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</row>
    <row r="1314" spans="1:4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</row>
    <row r="1315" spans="1:4" x14ac:dyDescent="0.25">
      <c r="A1315">
        <v>1316116</v>
      </c>
      <c r="B1315" s="1">
        <v>42935</v>
      </c>
      <c r="C1315" s="2">
        <v>0.62394675925925924</v>
      </c>
      <c r="D1315" s="2">
        <v>0.62461805555555561</v>
      </c>
    </row>
    <row r="1316" spans="1:4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</row>
    <row r="1317" spans="1:4" x14ac:dyDescent="0.25">
      <c r="A1317">
        <v>3574623</v>
      </c>
      <c r="B1317" s="1">
        <v>42936</v>
      </c>
      <c r="C1317" s="2">
        <v>0.33447916666666666</v>
      </c>
      <c r="D1317" s="2">
        <v>0.33721064814814816</v>
      </c>
    </row>
    <row r="1318" spans="1:4" x14ac:dyDescent="0.25">
      <c r="A1318">
        <v>71218936</v>
      </c>
      <c r="B1318" s="1">
        <v>42936</v>
      </c>
      <c r="C1318" s="2">
        <v>0.34012731481481484</v>
      </c>
      <c r="D1318" s="2">
        <v>0.34192129629629631</v>
      </c>
    </row>
    <row r="1319" spans="1:4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</row>
    <row r="1320" spans="1:4" x14ac:dyDescent="0.25">
      <c r="A1320">
        <v>1898174</v>
      </c>
      <c r="B1320" s="1">
        <v>42936</v>
      </c>
      <c r="C1320" s="2">
        <v>0.34371527777777777</v>
      </c>
      <c r="D1320" s="2">
        <v>0.34609953703703705</v>
      </c>
    </row>
    <row r="1321" spans="1:4" x14ac:dyDescent="0.25">
      <c r="A1321">
        <v>4844054</v>
      </c>
      <c r="B1321" s="1">
        <v>42936</v>
      </c>
      <c r="C1321" s="2">
        <v>0.34857638888888887</v>
      </c>
      <c r="D1321" s="2">
        <v>0.34998842592592594</v>
      </c>
    </row>
    <row r="1322" spans="1:4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</row>
    <row r="1323" spans="1:4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</row>
    <row r="1324" spans="1:4" x14ac:dyDescent="0.25">
      <c r="A1324">
        <v>4698731</v>
      </c>
      <c r="B1324" s="1">
        <v>42936</v>
      </c>
      <c r="C1324" s="2">
        <v>0.35894675925925928</v>
      </c>
      <c r="D1324" s="2">
        <v>0.3689351851851852</v>
      </c>
    </row>
    <row r="1325" spans="1:4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</row>
    <row r="1326" spans="1:4" x14ac:dyDescent="0.25">
      <c r="A1326">
        <v>3851940</v>
      </c>
      <c r="B1326" s="1">
        <v>42936</v>
      </c>
      <c r="C1326" s="2">
        <v>0.36473379629629632</v>
      </c>
      <c r="D1326" s="2">
        <v>0.36630787037037038</v>
      </c>
    </row>
    <row r="1327" spans="1:4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</row>
    <row r="1328" spans="1:4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</row>
    <row r="1329" spans="1:4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</row>
    <row r="1330" spans="1:4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</row>
    <row r="1331" spans="1:4" x14ac:dyDescent="0.25">
      <c r="A1331">
        <v>3086185</v>
      </c>
      <c r="B1331" s="1">
        <v>42936</v>
      </c>
      <c r="C1331" s="2">
        <v>0.38394675925925925</v>
      </c>
      <c r="D1331" s="2">
        <v>0.39547453703703705</v>
      </c>
    </row>
    <row r="1332" spans="1:4" x14ac:dyDescent="0.25">
      <c r="A1332">
        <v>7622819</v>
      </c>
      <c r="B1332" s="1">
        <v>42936</v>
      </c>
      <c r="C1332" s="2">
        <v>0.38599537037037035</v>
      </c>
      <c r="D1332" s="2">
        <v>0.39438657407407407</v>
      </c>
    </row>
    <row r="1333" spans="1:4" x14ac:dyDescent="0.25">
      <c r="A1333">
        <v>5610335</v>
      </c>
      <c r="B1333" s="1">
        <v>42936</v>
      </c>
      <c r="C1333" s="2">
        <v>0.39055555555555554</v>
      </c>
      <c r="D1333" s="2">
        <v>0.39101851851851854</v>
      </c>
    </row>
    <row r="1334" spans="1:4" x14ac:dyDescent="0.25">
      <c r="A1334">
        <v>97953696</v>
      </c>
      <c r="B1334" s="1">
        <v>42936</v>
      </c>
      <c r="C1334" s="2">
        <v>0.39373842592592595</v>
      </c>
      <c r="D1334" s="2">
        <v>0.40292824074074074</v>
      </c>
    </row>
    <row r="1335" spans="1:4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</row>
    <row r="1336" spans="1:4" x14ac:dyDescent="0.25">
      <c r="A1336">
        <v>2089993</v>
      </c>
      <c r="B1336" s="1">
        <v>42936</v>
      </c>
      <c r="C1336" s="2">
        <v>0.39810185185185187</v>
      </c>
      <c r="D1336" s="2">
        <v>0.39876157407407409</v>
      </c>
    </row>
    <row r="1337" spans="1:4" x14ac:dyDescent="0.25">
      <c r="A1337">
        <v>2635121</v>
      </c>
      <c r="B1337" s="1">
        <v>42936</v>
      </c>
      <c r="C1337" s="2">
        <v>0.39906249999999999</v>
      </c>
      <c r="D1337" s="2">
        <v>0.40487268518518521</v>
      </c>
    </row>
    <row r="1338" spans="1:4" x14ac:dyDescent="0.25">
      <c r="A1338">
        <v>6725216</v>
      </c>
      <c r="B1338" s="1">
        <v>42936</v>
      </c>
      <c r="C1338" s="2">
        <v>0.40190972222222221</v>
      </c>
      <c r="D1338" s="2">
        <v>0.40715277777777775</v>
      </c>
    </row>
    <row r="1339" spans="1:4" x14ac:dyDescent="0.25">
      <c r="A1339">
        <v>6530661</v>
      </c>
      <c r="B1339" s="1">
        <v>42936</v>
      </c>
      <c r="C1339" s="2">
        <v>0.40709490740740739</v>
      </c>
      <c r="D1339" s="2">
        <v>0.40795138888888888</v>
      </c>
    </row>
    <row r="1340" spans="1:4" x14ac:dyDescent="0.25">
      <c r="A1340">
        <v>8691743</v>
      </c>
      <c r="B1340" s="1">
        <v>42936</v>
      </c>
      <c r="C1340" s="2">
        <v>0.41228009259259257</v>
      </c>
      <c r="D1340" s="2">
        <v>0.42214120370370373</v>
      </c>
    </row>
    <row r="1341" spans="1:4" x14ac:dyDescent="0.25">
      <c r="A1341">
        <v>2771511</v>
      </c>
      <c r="B1341" s="1">
        <v>42936</v>
      </c>
      <c r="C1341" s="2">
        <v>0.41271990740740738</v>
      </c>
      <c r="D1341" s="2">
        <v>0.41487268518518516</v>
      </c>
    </row>
    <row r="1342" spans="1:4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</row>
    <row r="1343" spans="1:4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</row>
    <row r="1344" spans="1:4" x14ac:dyDescent="0.25">
      <c r="A1344">
        <v>5305478</v>
      </c>
      <c r="B1344" s="1">
        <v>42936</v>
      </c>
      <c r="C1344" s="2">
        <v>0.41980324074074077</v>
      </c>
      <c r="D1344" s="2">
        <v>0.42957175925925928</v>
      </c>
    </row>
    <row r="1345" spans="1:4" x14ac:dyDescent="0.25">
      <c r="A1345">
        <v>4305632</v>
      </c>
      <c r="B1345" s="1">
        <v>42936</v>
      </c>
      <c r="C1345" s="2">
        <v>0.42534722222222221</v>
      </c>
      <c r="D1345" s="2">
        <v>0.43634259259259262</v>
      </c>
    </row>
    <row r="1346" spans="1:4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</row>
    <row r="1347" spans="1:4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</row>
    <row r="1348" spans="1:4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</row>
    <row r="1349" spans="1:4" x14ac:dyDescent="0.25">
      <c r="A1349">
        <v>53117702</v>
      </c>
      <c r="B1349" s="1">
        <v>42936</v>
      </c>
      <c r="C1349" s="2">
        <v>0.44170138888888888</v>
      </c>
      <c r="D1349" s="2">
        <v>0.44903935185185184</v>
      </c>
    </row>
    <row r="1350" spans="1:4" x14ac:dyDescent="0.25">
      <c r="A1350">
        <v>10201038</v>
      </c>
      <c r="B1350" s="1">
        <v>42936</v>
      </c>
      <c r="C1350" s="2">
        <v>0.44615740740740739</v>
      </c>
      <c r="D1350" s="2">
        <v>0.45019675925925928</v>
      </c>
    </row>
    <row r="1351" spans="1:4" x14ac:dyDescent="0.25">
      <c r="A1351">
        <v>4738129</v>
      </c>
      <c r="B1351" s="1">
        <v>42936</v>
      </c>
      <c r="C1351" s="2">
        <v>0.4503935185185185</v>
      </c>
      <c r="D1351" s="2">
        <v>0.46037037037037037</v>
      </c>
    </row>
    <row r="1352" spans="1:4" x14ac:dyDescent="0.25">
      <c r="A1352">
        <v>3153023</v>
      </c>
      <c r="B1352" s="1">
        <v>42936</v>
      </c>
      <c r="C1352" s="2">
        <v>0.45503472222222224</v>
      </c>
      <c r="D1352" s="2">
        <v>0.45876157407407409</v>
      </c>
    </row>
    <row r="1353" spans="1:4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</row>
    <row r="1354" spans="1:4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</row>
    <row r="1355" spans="1:4" x14ac:dyDescent="0.25">
      <c r="A1355">
        <v>93050839</v>
      </c>
      <c r="B1355" s="1">
        <v>42936</v>
      </c>
      <c r="C1355" s="2">
        <v>0.46225694444444443</v>
      </c>
      <c r="D1355" s="2">
        <v>0.46591435185185187</v>
      </c>
    </row>
    <row r="1356" spans="1:4" x14ac:dyDescent="0.25">
      <c r="A1356">
        <v>1288318920</v>
      </c>
      <c r="B1356" s="1">
        <v>42936</v>
      </c>
      <c r="C1356" s="2">
        <v>0.46606481481481482</v>
      </c>
      <c r="D1356" s="2">
        <v>0.47375</v>
      </c>
    </row>
    <row r="1357" spans="1:4" x14ac:dyDescent="0.25">
      <c r="A1357">
        <v>5613566</v>
      </c>
      <c r="B1357" s="1">
        <v>42936</v>
      </c>
      <c r="C1357" s="2">
        <v>0.47105324074074073</v>
      </c>
      <c r="D1357" s="2">
        <v>0.47146990740740741</v>
      </c>
    </row>
    <row r="1358" spans="1:4" x14ac:dyDescent="0.25">
      <c r="A1358">
        <v>2406196</v>
      </c>
      <c r="B1358" s="1">
        <v>42936</v>
      </c>
      <c r="C1358" s="2">
        <v>0.47244212962962961</v>
      </c>
      <c r="D1358" s="2">
        <v>0.48127314814814814</v>
      </c>
    </row>
    <row r="1359" spans="1:4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</row>
    <row r="1360" spans="1:4" x14ac:dyDescent="0.25">
      <c r="A1360">
        <v>5019634</v>
      </c>
      <c r="B1360" s="1">
        <v>42936</v>
      </c>
      <c r="C1360" s="2">
        <v>0.48032407407407407</v>
      </c>
      <c r="D1360" s="2">
        <v>0.4916550925925926</v>
      </c>
    </row>
    <row r="1361" spans="1:4" x14ac:dyDescent="0.25">
      <c r="A1361">
        <v>90993861</v>
      </c>
      <c r="B1361" s="1">
        <v>42936</v>
      </c>
      <c r="C1361" s="2">
        <v>0.48280092592592594</v>
      </c>
      <c r="D1361" s="2">
        <v>0.48798611111111112</v>
      </c>
    </row>
    <row r="1362" spans="1:4" x14ac:dyDescent="0.25">
      <c r="A1362">
        <v>4034491</v>
      </c>
      <c r="B1362" s="1">
        <v>42936</v>
      </c>
      <c r="C1362" s="2">
        <v>0.48813657407407407</v>
      </c>
      <c r="D1362" s="2">
        <v>0.49116898148148147</v>
      </c>
    </row>
    <row r="1363" spans="1:4" x14ac:dyDescent="0.25">
      <c r="A1363">
        <v>57395204</v>
      </c>
      <c r="B1363" s="1">
        <v>42936</v>
      </c>
      <c r="C1363" s="2">
        <v>0.49015046296296294</v>
      </c>
      <c r="D1363" s="2">
        <v>0.49456018518518519</v>
      </c>
    </row>
    <row r="1364" spans="1:4" x14ac:dyDescent="0.25">
      <c r="A1364">
        <v>9156106</v>
      </c>
      <c r="B1364" s="1">
        <v>42936</v>
      </c>
      <c r="C1364" s="2">
        <v>0.49103009259259262</v>
      </c>
      <c r="D1364" s="2">
        <v>0.4937037037037037</v>
      </c>
    </row>
    <row r="1365" spans="1:4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</row>
    <row r="1366" spans="1:4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</row>
    <row r="1367" spans="1:4" x14ac:dyDescent="0.25">
      <c r="A1367">
        <v>7826456</v>
      </c>
      <c r="B1367" s="1">
        <v>42936</v>
      </c>
      <c r="C1367" s="2">
        <v>0.50298611111111113</v>
      </c>
      <c r="D1367" s="2">
        <v>0.50312500000000004</v>
      </c>
    </row>
    <row r="1368" spans="1:4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</row>
    <row r="1369" spans="1:4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</row>
    <row r="1370" spans="1:4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</row>
    <row r="1371" spans="1:4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</row>
    <row r="1372" spans="1:4" x14ac:dyDescent="0.25">
      <c r="A1372">
        <v>28601187</v>
      </c>
      <c r="B1372" s="1">
        <v>42936</v>
      </c>
      <c r="C1372" s="2">
        <v>0.51511574074074074</v>
      </c>
      <c r="D1372" s="2">
        <v>0.51787037037037043</v>
      </c>
    </row>
    <row r="1373" spans="1:4" x14ac:dyDescent="0.25">
      <c r="A1373">
        <v>2841969</v>
      </c>
      <c r="B1373" s="1">
        <v>42936</v>
      </c>
      <c r="C1373" s="2">
        <v>0.51512731481481477</v>
      </c>
      <c r="D1373" s="2">
        <v>0.51556712962962958</v>
      </c>
    </row>
    <row r="1374" spans="1:4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</row>
    <row r="1375" spans="1:4" x14ac:dyDescent="0.25">
      <c r="A1375">
        <v>6068132</v>
      </c>
      <c r="B1375" s="1">
        <v>42936</v>
      </c>
      <c r="C1375" s="2">
        <v>0.52225694444444448</v>
      </c>
      <c r="D1375" s="2">
        <v>0.5236574074074074</v>
      </c>
    </row>
    <row r="1376" spans="1:4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</row>
    <row r="1377" spans="1:4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</row>
    <row r="1378" spans="1:4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</row>
    <row r="1379" spans="1:4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</row>
    <row r="1380" spans="1:4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</row>
    <row r="1381" spans="1:4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</row>
    <row r="1382" spans="1:4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</row>
    <row r="1383" spans="1:4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</row>
    <row r="1384" spans="1:4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</row>
    <row r="1385" spans="1:4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</row>
    <row r="1386" spans="1:4" x14ac:dyDescent="0.25">
      <c r="A1386">
        <v>6552755</v>
      </c>
      <c r="B1386" s="1">
        <v>42936</v>
      </c>
      <c r="C1386" s="2">
        <v>0.55306712962962967</v>
      </c>
      <c r="D1386" s="2">
        <v>0.56304398148148149</v>
      </c>
    </row>
    <row r="1387" spans="1:4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</row>
    <row r="1388" spans="1:4" x14ac:dyDescent="0.25">
      <c r="A1388">
        <v>8679036</v>
      </c>
      <c r="B1388" s="1">
        <v>42936</v>
      </c>
      <c r="C1388" s="2">
        <v>0.55827546296296293</v>
      </c>
      <c r="D1388" s="2">
        <v>0.55864583333333329</v>
      </c>
    </row>
    <row r="1389" spans="1:4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</row>
    <row r="1390" spans="1:4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</row>
    <row r="1391" spans="1:4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</row>
    <row r="1392" spans="1:4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</row>
    <row r="1393" spans="1:4" x14ac:dyDescent="0.25">
      <c r="A1393">
        <v>8501225</v>
      </c>
      <c r="B1393" s="1">
        <v>42936</v>
      </c>
      <c r="C1393" s="2">
        <v>0.57517361111111109</v>
      </c>
      <c r="D1393" s="2">
        <v>0.57784722222222218</v>
      </c>
    </row>
    <row r="1394" spans="1:4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</row>
    <row r="1395" spans="1:4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</row>
    <row r="1396" spans="1:4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</row>
    <row r="1397" spans="1:4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</row>
    <row r="1398" spans="1:4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</row>
    <row r="1399" spans="1:4" x14ac:dyDescent="0.25">
      <c r="A1399">
        <v>3382699</v>
      </c>
      <c r="B1399" s="1">
        <v>42936</v>
      </c>
      <c r="C1399" s="2">
        <v>0.59053240740740742</v>
      </c>
      <c r="D1399" s="2">
        <v>0.59318287037037032</v>
      </c>
    </row>
    <row r="1400" spans="1:4" x14ac:dyDescent="0.25">
      <c r="A1400">
        <v>9132555</v>
      </c>
      <c r="B1400" s="1">
        <v>42936</v>
      </c>
      <c r="C1400" s="2">
        <v>0.59621527777777783</v>
      </c>
      <c r="D1400" s="2">
        <v>0.59906250000000005</v>
      </c>
    </row>
    <row r="1401" spans="1:4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</row>
    <row r="1402" spans="1:4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</row>
    <row r="1403" spans="1:4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</row>
    <row r="1404" spans="1:4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</row>
    <row r="1405" spans="1:4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</row>
    <row r="1406" spans="1:4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</row>
    <row r="1407" spans="1:4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</row>
    <row r="1408" spans="1:4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</row>
    <row r="1409" spans="1:4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</row>
    <row r="1410" spans="1:4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</row>
    <row r="1411" spans="1:4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</row>
    <row r="1412" spans="1:4" x14ac:dyDescent="0.25">
      <c r="A1412">
        <v>6426011</v>
      </c>
      <c r="B1412" s="1">
        <v>42936</v>
      </c>
      <c r="C1412" s="2">
        <v>0.62078703703703708</v>
      </c>
      <c r="D1412" s="2">
        <v>0.62863425925925931</v>
      </c>
    </row>
    <row r="1413" spans="1:4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</row>
    <row r="1414" spans="1:4" x14ac:dyDescent="0.25">
      <c r="A1414">
        <v>6735390</v>
      </c>
      <c r="B1414" s="1">
        <v>42937</v>
      </c>
      <c r="C1414" s="2">
        <v>0.33421296296296299</v>
      </c>
      <c r="D1414" s="2">
        <v>0.33674768518518516</v>
      </c>
    </row>
    <row r="1415" spans="1:4" x14ac:dyDescent="0.25">
      <c r="A1415">
        <v>7151490</v>
      </c>
      <c r="B1415" s="1">
        <v>42937</v>
      </c>
      <c r="C1415" s="2">
        <v>0.33513888888888888</v>
      </c>
      <c r="D1415" s="2">
        <v>0.33787037037037038</v>
      </c>
    </row>
    <row r="1416" spans="1:4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</row>
    <row r="1417" spans="1:4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</row>
    <row r="1418" spans="1:4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</row>
    <row r="1419" spans="1:4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</row>
    <row r="1420" spans="1:4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</row>
    <row r="1421" spans="1:4" x14ac:dyDescent="0.25">
      <c r="A1421">
        <v>4960672</v>
      </c>
      <c r="B1421" s="1">
        <v>42937</v>
      </c>
      <c r="C1421" s="2">
        <v>0.34745370370370371</v>
      </c>
      <c r="D1421" s="2">
        <v>0.3526273148148148</v>
      </c>
    </row>
    <row r="1422" spans="1:4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</row>
    <row r="1423" spans="1:4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</row>
    <row r="1424" spans="1:4" x14ac:dyDescent="0.25">
      <c r="A1424">
        <v>6070136</v>
      </c>
      <c r="B1424" s="1">
        <v>42937</v>
      </c>
      <c r="C1424" s="2">
        <v>0.3515625</v>
      </c>
      <c r="D1424" s="2">
        <v>0.35299768518518521</v>
      </c>
    </row>
    <row r="1425" spans="1:4" x14ac:dyDescent="0.25">
      <c r="A1425">
        <v>3086185</v>
      </c>
      <c r="B1425" s="1">
        <v>42937</v>
      </c>
      <c r="C1425" s="2">
        <v>0.35401620370370368</v>
      </c>
      <c r="D1425" s="2">
        <v>0.35944444444444446</v>
      </c>
    </row>
    <row r="1426" spans="1:4" x14ac:dyDescent="0.25">
      <c r="A1426">
        <v>6949463</v>
      </c>
      <c r="B1426" s="1">
        <v>42937</v>
      </c>
      <c r="C1426" s="2">
        <v>0.35912037037037037</v>
      </c>
      <c r="D1426" s="2">
        <v>0.36318287037037039</v>
      </c>
    </row>
    <row r="1427" spans="1:4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</row>
    <row r="1428" spans="1:4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</row>
    <row r="1429" spans="1:4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</row>
    <row r="1430" spans="1:4" x14ac:dyDescent="0.25">
      <c r="A1430">
        <v>3508755</v>
      </c>
      <c r="B1430" s="1">
        <v>42937</v>
      </c>
      <c r="C1430" s="2">
        <v>0.37569444444444444</v>
      </c>
      <c r="D1430" s="2">
        <v>0.38611111111111113</v>
      </c>
    </row>
    <row r="1431" spans="1:4" x14ac:dyDescent="0.25">
      <c r="A1431">
        <v>14783929</v>
      </c>
      <c r="B1431" s="1">
        <v>42937</v>
      </c>
      <c r="C1431" s="2">
        <v>0.37891203703703702</v>
      </c>
      <c r="D1431" s="2">
        <v>0.38443287037037038</v>
      </c>
    </row>
    <row r="1432" spans="1:4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</row>
    <row r="1433" spans="1:4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</row>
    <row r="1434" spans="1:4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</row>
    <row r="1435" spans="1:4" x14ac:dyDescent="0.25">
      <c r="A1435">
        <v>8322802</v>
      </c>
      <c r="B1435" s="1">
        <v>42937</v>
      </c>
      <c r="C1435" s="2">
        <v>0.39089120370370373</v>
      </c>
      <c r="D1435" s="2">
        <v>0.39620370370370372</v>
      </c>
    </row>
    <row r="1436" spans="1:4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</row>
    <row r="1437" spans="1:4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</row>
    <row r="1438" spans="1:4" x14ac:dyDescent="0.25">
      <c r="A1438">
        <v>13639748</v>
      </c>
      <c r="B1438" s="1">
        <v>42937</v>
      </c>
      <c r="C1438" s="2">
        <v>0.40379629629629632</v>
      </c>
      <c r="D1438" s="2">
        <v>0.40822916666666664</v>
      </c>
    </row>
    <row r="1439" spans="1:4" x14ac:dyDescent="0.25">
      <c r="A1439">
        <v>8972366</v>
      </c>
      <c r="B1439" s="1">
        <v>42937</v>
      </c>
      <c r="C1439" s="2">
        <v>0.40462962962962962</v>
      </c>
      <c r="D1439" s="2">
        <v>0.40875</v>
      </c>
    </row>
    <row r="1440" spans="1:4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</row>
    <row r="1441" spans="1:4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</row>
    <row r="1442" spans="1:4" x14ac:dyDescent="0.25">
      <c r="A1442">
        <v>66377806</v>
      </c>
      <c r="B1442" s="1">
        <v>42937</v>
      </c>
      <c r="C1442" s="2">
        <v>0.40694444444444444</v>
      </c>
      <c r="D1442" s="2">
        <v>0.40991898148148148</v>
      </c>
    </row>
    <row r="1443" spans="1:4" x14ac:dyDescent="0.25">
      <c r="A1443">
        <v>6357818</v>
      </c>
      <c r="B1443" s="1">
        <v>42937</v>
      </c>
      <c r="C1443" s="2">
        <v>0.41228009259259257</v>
      </c>
      <c r="D1443" s="2">
        <v>0.41648148148148151</v>
      </c>
    </row>
    <row r="1444" spans="1:4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</row>
    <row r="1445" spans="1:4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</row>
    <row r="1446" spans="1:4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</row>
    <row r="1447" spans="1:4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</row>
    <row r="1448" spans="1:4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</row>
    <row r="1449" spans="1:4" x14ac:dyDescent="0.25">
      <c r="A1449">
        <v>6942059</v>
      </c>
      <c r="B1449" s="1">
        <v>42937</v>
      </c>
      <c r="C1449" s="2">
        <v>0.43002314814814813</v>
      </c>
      <c r="D1449" s="2">
        <v>0.43030092592592595</v>
      </c>
    </row>
    <row r="1450" spans="1:4" x14ac:dyDescent="0.25">
      <c r="A1450">
        <v>28282891</v>
      </c>
      <c r="B1450" s="1">
        <v>42937</v>
      </c>
      <c r="C1450" s="2">
        <v>0.4307523148148148</v>
      </c>
      <c r="D1450" s="2">
        <v>0.4412847222222222</v>
      </c>
    </row>
    <row r="1451" spans="1:4" x14ac:dyDescent="0.25">
      <c r="A1451">
        <v>1617146</v>
      </c>
      <c r="B1451" s="1">
        <v>42937</v>
      </c>
      <c r="C1451" s="2">
        <v>0.43400462962962966</v>
      </c>
      <c r="D1451" s="2">
        <v>0.44041666666666668</v>
      </c>
    </row>
    <row r="1452" spans="1:4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</row>
    <row r="1453" spans="1:4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</row>
    <row r="1454" spans="1:4" x14ac:dyDescent="0.25">
      <c r="A1454">
        <v>4657345</v>
      </c>
      <c r="B1454" s="1">
        <v>42937</v>
      </c>
      <c r="C1454" s="2">
        <v>0.44291666666666668</v>
      </c>
      <c r="D1454" s="2">
        <v>0.45256944444444447</v>
      </c>
    </row>
    <row r="1455" spans="1:4" x14ac:dyDescent="0.25">
      <c r="A1455">
        <v>16775888</v>
      </c>
      <c r="B1455" s="1">
        <v>42937</v>
      </c>
      <c r="C1455" s="2">
        <v>0.4478240740740741</v>
      </c>
      <c r="D1455" s="2">
        <v>0.45548611111111109</v>
      </c>
    </row>
    <row r="1456" spans="1:4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</row>
    <row r="1457" spans="1:4" x14ac:dyDescent="0.25">
      <c r="A1457">
        <v>1166111</v>
      </c>
      <c r="B1457" s="1">
        <v>42937</v>
      </c>
      <c r="C1457" s="2">
        <v>0.45458333333333334</v>
      </c>
      <c r="D1457" s="2">
        <v>0.46295138888888887</v>
      </c>
    </row>
    <row r="1458" spans="1:4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</row>
    <row r="1459" spans="1:4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</row>
    <row r="1460" spans="1:4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</row>
    <row r="1461" spans="1:4" x14ac:dyDescent="0.25">
      <c r="A1461">
        <v>81010250</v>
      </c>
      <c r="B1461" s="1">
        <v>42937</v>
      </c>
      <c r="C1461" s="2">
        <v>0.47075231481481483</v>
      </c>
      <c r="D1461" s="2">
        <v>0.47239583333333335</v>
      </c>
    </row>
    <row r="1462" spans="1:4" x14ac:dyDescent="0.25">
      <c r="A1462">
        <v>8596442</v>
      </c>
      <c r="B1462" s="1">
        <v>42937</v>
      </c>
      <c r="C1462" s="2">
        <v>0.47105324074074073</v>
      </c>
      <c r="D1462" s="2">
        <v>0.48011574074074076</v>
      </c>
    </row>
    <row r="1463" spans="1:4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</row>
    <row r="1464" spans="1:4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</row>
    <row r="1465" spans="1:4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</row>
    <row r="1466" spans="1:4" x14ac:dyDescent="0.25">
      <c r="A1466">
        <v>7322741</v>
      </c>
      <c r="B1466" s="1">
        <v>42937</v>
      </c>
      <c r="C1466" s="2">
        <v>0.47833333333333333</v>
      </c>
      <c r="D1466" s="2">
        <v>0.48989583333333331</v>
      </c>
    </row>
    <row r="1467" spans="1:4" x14ac:dyDescent="0.25">
      <c r="A1467">
        <v>2354992</v>
      </c>
      <c r="B1467" s="1">
        <v>42937</v>
      </c>
      <c r="C1467" s="2">
        <v>0.4828587962962963</v>
      </c>
      <c r="D1467" s="2">
        <v>0.48295138888888889</v>
      </c>
    </row>
    <row r="1468" spans="1:4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</row>
    <row r="1469" spans="1:4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</row>
    <row r="1470" spans="1:4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</row>
    <row r="1471" spans="1:4" x14ac:dyDescent="0.25">
      <c r="A1471">
        <v>1469705</v>
      </c>
      <c r="B1471" s="1">
        <v>42937</v>
      </c>
      <c r="C1471" s="2">
        <v>0.49327546296296299</v>
      </c>
      <c r="D1471" s="2">
        <v>0.50351851851851848</v>
      </c>
    </row>
    <row r="1472" spans="1:4" x14ac:dyDescent="0.25">
      <c r="A1472">
        <v>8079505</v>
      </c>
      <c r="B1472" s="1">
        <v>42937</v>
      </c>
      <c r="C1472" s="2">
        <v>0.49811342592592595</v>
      </c>
      <c r="D1472" s="2">
        <v>0.5065277777777778</v>
      </c>
    </row>
    <row r="1473" spans="1:4" x14ac:dyDescent="0.25">
      <c r="A1473">
        <v>4661635</v>
      </c>
      <c r="B1473" s="1">
        <v>42937</v>
      </c>
      <c r="C1473" s="2">
        <v>0.50016203703703699</v>
      </c>
      <c r="D1473" s="2">
        <v>0.50506944444444446</v>
      </c>
    </row>
    <row r="1474" spans="1:4" x14ac:dyDescent="0.25">
      <c r="A1474">
        <v>4497624</v>
      </c>
      <c r="B1474" s="1">
        <v>42937</v>
      </c>
      <c r="C1474" s="2">
        <v>0.50284722222222222</v>
      </c>
      <c r="D1474" s="2">
        <v>0.51432870370370365</v>
      </c>
    </row>
    <row r="1475" spans="1:4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</row>
    <row r="1476" spans="1:4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</row>
    <row r="1477" spans="1:4" x14ac:dyDescent="0.25">
      <c r="A1477">
        <v>3914070</v>
      </c>
      <c r="B1477" s="1">
        <v>42937</v>
      </c>
      <c r="C1477" s="2">
        <v>0.51249999999999996</v>
      </c>
      <c r="D1477" s="2">
        <v>0.51405092592592594</v>
      </c>
    </row>
    <row r="1478" spans="1:4" x14ac:dyDescent="0.25">
      <c r="A1478">
        <v>84684423</v>
      </c>
      <c r="B1478" s="1">
        <v>42937</v>
      </c>
      <c r="C1478" s="2">
        <v>0.51520833333333338</v>
      </c>
      <c r="D1478" s="2">
        <v>0.51918981481481485</v>
      </c>
    </row>
    <row r="1479" spans="1:4" x14ac:dyDescent="0.25">
      <c r="A1479">
        <v>6493406</v>
      </c>
      <c r="B1479" s="1">
        <v>42937</v>
      </c>
      <c r="C1479" s="2">
        <v>0.51936342592592588</v>
      </c>
      <c r="D1479" s="2">
        <v>0.52559027777777778</v>
      </c>
    </row>
    <row r="1480" spans="1:4" x14ac:dyDescent="0.25">
      <c r="A1480">
        <v>1563816</v>
      </c>
      <c r="B1480" s="1">
        <v>42937</v>
      </c>
      <c r="C1480" s="2">
        <v>0.52243055555555551</v>
      </c>
      <c r="D1480" s="2">
        <v>0.52681712962962968</v>
      </c>
    </row>
    <row r="1481" spans="1:4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</row>
    <row r="1482" spans="1:4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</row>
    <row r="1483" spans="1:4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</row>
    <row r="1484" spans="1:4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</row>
    <row r="1485" spans="1:4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</row>
    <row r="1486" spans="1:4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</row>
    <row r="1487" spans="1:4" x14ac:dyDescent="0.25">
      <c r="A1487">
        <v>9500083</v>
      </c>
      <c r="B1487" s="1">
        <v>42937</v>
      </c>
      <c r="C1487" s="2">
        <v>0.54631944444444447</v>
      </c>
      <c r="D1487" s="2">
        <v>0.55652777777777773</v>
      </c>
    </row>
    <row r="1488" spans="1:4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</row>
    <row r="1489" spans="1:4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</row>
    <row r="1490" spans="1:4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</row>
    <row r="1491" spans="1:4" x14ac:dyDescent="0.25">
      <c r="A1491">
        <v>7275091</v>
      </c>
      <c r="B1491" s="1">
        <v>42937</v>
      </c>
      <c r="C1491" s="2">
        <v>0.55652777777777773</v>
      </c>
      <c r="D1491" s="2">
        <v>0.56657407407407412</v>
      </c>
    </row>
    <row r="1492" spans="1:4" x14ac:dyDescent="0.25">
      <c r="A1492">
        <v>9021766</v>
      </c>
      <c r="B1492" s="1">
        <v>42937</v>
      </c>
      <c r="C1492" s="2">
        <v>0.5575</v>
      </c>
      <c r="D1492" s="2">
        <v>0.56418981481481478</v>
      </c>
    </row>
    <row r="1493" spans="1:4" x14ac:dyDescent="0.25">
      <c r="A1493">
        <v>1500342</v>
      </c>
      <c r="B1493" s="1">
        <v>42937</v>
      </c>
      <c r="C1493" s="2">
        <v>0.56297453703703704</v>
      </c>
      <c r="D1493" s="2">
        <v>0.56752314814814819</v>
      </c>
    </row>
    <row r="1494" spans="1:4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</row>
    <row r="1495" spans="1:4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</row>
    <row r="1496" spans="1:4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</row>
    <row r="1497" spans="1:4" x14ac:dyDescent="0.25">
      <c r="A1497">
        <v>60885211</v>
      </c>
      <c r="B1497" s="1">
        <v>42937</v>
      </c>
      <c r="C1497" s="2">
        <v>0.57828703703703699</v>
      </c>
      <c r="D1497" s="2">
        <v>0.58940972222222221</v>
      </c>
    </row>
    <row r="1498" spans="1:4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</row>
    <row r="1499" spans="1:4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</row>
    <row r="1500" spans="1:4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</row>
    <row r="1501" spans="1:4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</row>
    <row r="1502" spans="1:4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</row>
    <row r="1503" spans="1:4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</row>
    <row r="1504" spans="1:4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</row>
    <row r="1505" spans="1:4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</row>
    <row r="1506" spans="1:4" x14ac:dyDescent="0.25">
      <c r="A1506">
        <v>92326393</v>
      </c>
      <c r="B1506" s="1">
        <v>42937</v>
      </c>
      <c r="C1506" s="2">
        <v>0.60782407407407413</v>
      </c>
      <c r="D1506" s="2">
        <v>0.61331018518518521</v>
      </c>
    </row>
    <row r="1507" spans="1:4" x14ac:dyDescent="0.25">
      <c r="A1507">
        <v>5039266</v>
      </c>
      <c r="B1507" s="1">
        <v>42937</v>
      </c>
      <c r="C1507" s="2">
        <v>0.6121875</v>
      </c>
      <c r="D1507" s="2">
        <v>0.6181712962962963</v>
      </c>
    </row>
    <row r="1508" spans="1:4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</row>
    <row r="1509" spans="1:4" x14ac:dyDescent="0.25">
      <c r="A1509">
        <v>3982833</v>
      </c>
      <c r="B1509" s="1">
        <v>42937</v>
      </c>
      <c r="C1509" s="2">
        <v>0.61690972222222218</v>
      </c>
      <c r="D1509" s="2">
        <v>0.62290509259259264</v>
      </c>
    </row>
    <row r="1510" spans="1:4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</row>
    <row r="1511" spans="1:4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</row>
    <row r="1512" spans="1:4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</row>
    <row r="1513" spans="1:4" x14ac:dyDescent="0.25">
      <c r="A1513">
        <v>11274735</v>
      </c>
      <c r="B1513" s="1">
        <v>42940</v>
      </c>
      <c r="C1513" s="2">
        <v>0.33624999999999999</v>
      </c>
      <c r="D1513" s="2">
        <v>0.34670138888888891</v>
      </c>
    </row>
    <row r="1514" spans="1:4" x14ac:dyDescent="0.25">
      <c r="A1514">
        <v>9727873</v>
      </c>
      <c r="B1514" s="1">
        <v>42940</v>
      </c>
      <c r="C1514" s="2">
        <v>0.33728009259259262</v>
      </c>
      <c r="D1514" s="2">
        <v>0.34291666666666665</v>
      </c>
    </row>
    <row r="1515" spans="1:4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</row>
    <row r="1516" spans="1:4" x14ac:dyDescent="0.25">
      <c r="A1516">
        <v>22583033</v>
      </c>
      <c r="B1516" s="1">
        <v>42940</v>
      </c>
      <c r="C1516" s="2">
        <v>0.34495370370370371</v>
      </c>
      <c r="D1516" s="2">
        <v>0.3467824074074074</v>
      </c>
    </row>
    <row r="1517" spans="1:4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</row>
    <row r="1518" spans="1:4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</row>
    <row r="1519" spans="1:4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</row>
    <row r="1520" spans="1:4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</row>
    <row r="1521" spans="1:4" x14ac:dyDescent="0.25">
      <c r="A1521">
        <v>11070759</v>
      </c>
      <c r="B1521" s="1">
        <v>42940</v>
      </c>
      <c r="C1521" s="2">
        <v>0.35653935185185187</v>
      </c>
      <c r="D1521" s="2">
        <v>0.35864583333333333</v>
      </c>
    </row>
    <row r="1522" spans="1:4" x14ac:dyDescent="0.25">
      <c r="A1522">
        <v>22176115</v>
      </c>
      <c r="B1522" s="1">
        <v>42940</v>
      </c>
      <c r="C1522" s="2">
        <v>0.35991898148148149</v>
      </c>
      <c r="D1522" s="2">
        <v>0.36880787037037038</v>
      </c>
    </row>
    <row r="1523" spans="1:4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</row>
    <row r="1524" spans="1:4" x14ac:dyDescent="0.25">
      <c r="A1524">
        <v>6896787</v>
      </c>
      <c r="B1524" s="1">
        <v>42940</v>
      </c>
      <c r="C1524" s="2">
        <v>0.36243055555555553</v>
      </c>
      <c r="D1524" s="2">
        <v>0.36993055555555554</v>
      </c>
    </row>
    <row r="1525" spans="1:4" x14ac:dyDescent="0.25">
      <c r="A1525">
        <v>6561564994</v>
      </c>
      <c r="B1525" s="1">
        <v>42940</v>
      </c>
      <c r="C1525" s="2">
        <v>0.36334490740740738</v>
      </c>
      <c r="D1525" s="2">
        <v>0.3696875</v>
      </c>
    </row>
    <row r="1526" spans="1:4" x14ac:dyDescent="0.25">
      <c r="A1526">
        <v>8414788</v>
      </c>
      <c r="B1526" s="1">
        <v>42940</v>
      </c>
      <c r="C1526" s="2">
        <v>0.36887731481481484</v>
      </c>
      <c r="D1526" s="2">
        <v>0.37443287037037037</v>
      </c>
    </row>
    <row r="1527" spans="1:4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</row>
    <row r="1528" spans="1:4" x14ac:dyDescent="0.25">
      <c r="A1528">
        <v>5970183</v>
      </c>
      <c r="B1528" s="1">
        <v>42940</v>
      </c>
      <c r="C1528" s="2">
        <v>0.37150462962962966</v>
      </c>
      <c r="D1528" s="2">
        <v>0.37246527777777777</v>
      </c>
    </row>
    <row r="1529" spans="1:4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</row>
    <row r="1530" spans="1:4" x14ac:dyDescent="0.25">
      <c r="A1530">
        <v>53378457</v>
      </c>
      <c r="B1530" s="1">
        <v>42940</v>
      </c>
      <c r="C1530" s="2">
        <v>0.3777314814814815</v>
      </c>
      <c r="D1530" s="2">
        <v>0.38680555555555557</v>
      </c>
    </row>
    <row r="1531" spans="1:4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</row>
    <row r="1532" spans="1:4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</row>
    <row r="1533" spans="1:4" x14ac:dyDescent="0.25">
      <c r="A1533">
        <v>2928766</v>
      </c>
      <c r="B1533" s="1">
        <v>42940</v>
      </c>
      <c r="C1533" s="2">
        <v>0.38156250000000003</v>
      </c>
      <c r="D1533" s="2">
        <v>0.3893402777777778</v>
      </c>
    </row>
    <row r="1534" spans="1:4" x14ac:dyDescent="0.25">
      <c r="A1534">
        <v>4334364</v>
      </c>
      <c r="B1534" s="1">
        <v>42940</v>
      </c>
      <c r="C1534" s="2">
        <v>0.3837962962962963</v>
      </c>
      <c r="D1534" s="2">
        <v>0.39385416666666667</v>
      </c>
    </row>
    <row r="1535" spans="1:4" x14ac:dyDescent="0.25">
      <c r="A1535">
        <v>8405292</v>
      </c>
      <c r="B1535" s="1">
        <v>42940</v>
      </c>
      <c r="C1535" s="2">
        <v>0.38635416666666667</v>
      </c>
      <c r="D1535" s="2">
        <v>0.39378472222222222</v>
      </c>
    </row>
    <row r="1536" spans="1:4" x14ac:dyDescent="0.25">
      <c r="A1536">
        <v>9870841</v>
      </c>
      <c r="B1536" s="1">
        <v>42940</v>
      </c>
      <c r="C1536" s="2">
        <v>0.39209490740740743</v>
      </c>
      <c r="D1536" s="2">
        <v>0.39672453703703703</v>
      </c>
    </row>
    <row r="1537" spans="1:4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</row>
    <row r="1538" spans="1:4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</row>
    <row r="1539" spans="1:4" x14ac:dyDescent="0.25">
      <c r="A1539">
        <v>25194612</v>
      </c>
      <c r="B1539" s="1">
        <v>42940</v>
      </c>
      <c r="C1539" s="2">
        <v>0.39516203703703706</v>
      </c>
      <c r="D1539" s="2">
        <v>0.4057986111111111</v>
      </c>
    </row>
    <row r="1540" spans="1:4" x14ac:dyDescent="0.25">
      <c r="A1540">
        <v>1117628</v>
      </c>
      <c r="B1540" s="1">
        <v>42940</v>
      </c>
      <c r="C1540" s="2">
        <v>0.39614583333333331</v>
      </c>
      <c r="D1540" s="2">
        <v>0.39976851851851852</v>
      </c>
    </row>
    <row r="1541" spans="1:4" x14ac:dyDescent="0.25">
      <c r="A1541">
        <v>3624713</v>
      </c>
      <c r="B1541" s="1">
        <v>42940</v>
      </c>
      <c r="C1541" s="2">
        <v>0.39864583333333331</v>
      </c>
      <c r="D1541" s="2">
        <v>0.40440972222222221</v>
      </c>
    </row>
    <row r="1542" spans="1:4" x14ac:dyDescent="0.25">
      <c r="A1542">
        <v>5616210</v>
      </c>
      <c r="B1542" s="1">
        <v>42940</v>
      </c>
      <c r="C1542" s="2">
        <v>0.39956018518518521</v>
      </c>
      <c r="D1542" s="2">
        <v>0.40803240740740743</v>
      </c>
    </row>
    <row r="1543" spans="1:4" x14ac:dyDescent="0.25">
      <c r="A1543">
        <v>6772052</v>
      </c>
      <c r="B1543" s="1">
        <v>42940</v>
      </c>
      <c r="C1543" s="2">
        <v>0.40263888888888888</v>
      </c>
      <c r="D1543" s="2">
        <v>0.40825231481481483</v>
      </c>
    </row>
    <row r="1544" spans="1:4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</row>
    <row r="1545" spans="1:4" x14ac:dyDescent="0.25">
      <c r="A1545">
        <v>72701808</v>
      </c>
      <c r="B1545" s="1">
        <v>42940</v>
      </c>
      <c r="C1545" s="2">
        <v>0.40930555555555553</v>
      </c>
      <c r="D1545" s="2">
        <v>0.41968749999999999</v>
      </c>
    </row>
    <row r="1546" spans="1:4" x14ac:dyDescent="0.25">
      <c r="A1546">
        <v>4285095</v>
      </c>
      <c r="B1546" s="1">
        <v>42940</v>
      </c>
      <c r="C1546" s="2">
        <v>0.41351851851851851</v>
      </c>
      <c r="D1546" s="2">
        <v>0.41790509259259262</v>
      </c>
    </row>
    <row r="1547" spans="1:4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</row>
    <row r="1548" spans="1:4" x14ac:dyDescent="0.25">
      <c r="A1548">
        <v>2947035</v>
      </c>
      <c r="B1548" s="1">
        <v>42940</v>
      </c>
      <c r="C1548" s="2">
        <v>0.42241898148148149</v>
      </c>
      <c r="D1548" s="2">
        <v>0.42863425925925924</v>
      </c>
    </row>
    <row r="1549" spans="1:4" x14ac:dyDescent="0.25">
      <c r="A1549">
        <v>6615729</v>
      </c>
      <c r="B1549" s="1">
        <v>42940</v>
      </c>
      <c r="C1549" s="2">
        <v>0.42561342592592594</v>
      </c>
      <c r="D1549" s="2">
        <v>0.42799768518518516</v>
      </c>
    </row>
    <row r="1550" spans="1:4" x14ac:dyDescent="0.25">
      <c r="A1550">
        <v>2135609</v>
      </c>
      <c r="B1550" s="1">
        <v>42940</v>
      </c>
      <c r="C1550" s="2">
        <v>0.42563657407407407</v>
      </c>
      <c r="D1550" s="2">
        <v>0.42670138888888887</v>
      </c>
    </row>
    <row r="1551" spans="1:4" x14ac:dyDescent="0.25">
      <c r="A1551">
        <v>2697566</v>
      </c>
      <c r="B1551" s="1">
        <v>42940</v>
      </c>
      <c r="C1551" s="2">
        <v>0.42951388888888886</v>
      </c>
      <c r="D1551" s="2">
        <v>0.44059027777777776</v>
      </c>
    </row>
    <row r="1552" spans="1:4" x14ac:dyDescent="0.25">
      <c r="A1552">
        <v>2569721</v>
      </c>
      <c r="B1552" s="1">
        <v>42940</v>
      </c>
      <c r="C1552" s="2">
        <v>0.43133101851851852</v>
      </c>
      <c r="D1552" s="2">
        <v>0.43762731481481482</v>
      </c>
    </row>
    <row r="1553" spans="1:4" x14ac:dyDescent="0.25">
      <c r="A1553">
        <v>96375379</v>
      </c>
      <c r="B1553" s="1">
        <v>42940</v>
      </c>
      <c r="C1553" s="2">
        <v>0.43637731481481479</v>
      </c>
      <c r="D1553" s="2">
        <v>0.44526620370370368</v>
      </c>
    </row>
    <row r="1554" spans="1:4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</row>
    <row r="1555" spans="1:4" x14ac:dyDescent="0.25">
      <c r="A1555">
        <v>8133585</v>
      </c>
      <c r="B1555" s="1">
        <v>42940</v>
      </c>
      <c r="C1555" s="2">
        <v>0.44185185185185183</v>
      </c>
      <c r="D1555" s="2">
        <v>0.44634259259259257</v>
      </c>
    </row>
    <row r="1556" spans="1:4" x14ac:dyDescent="0.25">
      <c r="A1556">
        <v>45232967</v>
      </c>
      <c r="B1556" s="1">
        <v>42940</v>
      </c>
      <c r="C1556" s="2">
        <v>0.4462962962962963</v>
      </c>
      <c r="D1556" s="2">
        <v>0.44753472222222224</v>
      </c>
    </row>
    <row r="1557" spans="1:4" x14ac:dyDescent="0.25">
      <c r="A1557">
        <v>8900603</v>
      </c>
      <c r="B1557" s="1">
        <v>42940</v>
      </c>
      <c r="C1557" s="2">
        <v>0.44680555555555557</v>
      </c>
      <c r="D1557" s="2">
        <v>0.45518518518518519</v>
      </c>
    </row>
    <row r="1558" spans="1:4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</row>
    <row r="1559" spans="1:4" x14ac:dyDescent="0.25">
      <c r="A1559">
        <v>9781981</v>
      </c>
      <c r="B1559" s="1">
        <v>42940</v>
      </c>
      <c r="C1559" s="2">
        <v>0.45392361111111112</v>
      </c>
      <c r="D1559" s="2">
        <v>0.4582060185185185</v>
      </c>
    </row>
    <row r="1560" spans="1:4" x14ac:dyDescent="0.25">
      <c r="A1560">
        <v>9527543</v>
      </c>
      <c r="B1560" s="1">
        <v>42940</v>
      </c>
      <c r="C1560" s="2">
        <v>0.45481481481481484</v>
      </c>
      <c r="D1560" s="2">
        <v>0.45863425925925927</v>
      </c>
    </row>
    <row r="1561" spans="1:4" x14ac:dyDescent="0.25">
      <c r="A1561">
        <v>91626903</v>
      </c>
      <c r="B1561" s="1">
        <v>42940</v>
      </c>
      <c r="C1561" s="2">
        <v>0.45930555555555558</v>
      </c>
      <c r="D1561" s="2">
        <v>0.46885416666666668</v>
      </c>
    </row>
    <row r="1562" spans="1:4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</row>
    <row r="1563" spans="1:4" x14ac:dyDescent="0.25">
      <c r="A1563">
        <v>4767842</v>
      </c>
      <c r="B1563" s="1">
        <v>42940</v>
      </c>
      <c r="C1563" s="2">
        <v>0.46971064814814817</v>
      </c>
      <c r="D1563" s="2">
        <v>0.47116898148148151</v>
      </c>
    </row>
    <row r="1564" spans="1:4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</row>
    <row r="1565" spans="1:4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</row>
    <row r="1566" spans="1:4" x14ac:dyDescent="0.25">
      <c r="A1566">
        <v>28791070</v>
      </c>
      <c r="B1566" s="1">
        <v>42940</v>
      </c>
      <c r="C1566" s="2">
        <v>0.48082175925925924</v>
      </c>
      <c r="D1566" s="2">
        <v>0.49135416666666665</v>
      </c>
    </row>
    <row r="1567" spans="1:4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</row>
    <row r="1568" spans="1:4" x14ac:dyDescent="0.25">
      <c r="A1568">
        <v>44882393</v>
      </c>
      <c r="B1568" s="1">
        <v>42940</v>
      </c>
      <c r="C1568" s="2">
        <v>0.4866550925925926</v>
      </c>
      <c r="D1568" s="2">
        <v>0.49528935185185186</v>
      </c>
    </row>
    <row r="1569" spans="1:4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</row>
    <row r="1570" spans="1:4" x14ac:dyDescent="0.25">
      <c r="A1570">
        <v>9892639</v>
      </c>
      <c r="B1570" s="1">
        <v>42940</v>
      </c>
      <c r="C1570" s="2">
        <v>0.48836805555555557</v>
      </c>
      <c r="D1570" s="2">
        <v>0.48893518518518519</v>
      </c>
    </row>
    <row r="1571" spans="1:4" x14ac:dyDescent="0.25">
      <c r="A1571">
        <v>3979295</v>
      </c>
      <c r="B1571" s="1">
        <v>42940</v>
      </c>
      <c r="C1571" s="2">
        <v>0.49062499999999998</v>
      </c>
      <c r="D1571" s="2">
        <v>0.49767361111111114</v>
      </c>
    </row>
    <row r="1572" spans="1:4" x14ac:dyDescent="0.25">
      <c r="A1572">
        <v>8471219</v>
      </c>
      <c r="B1572" s="1">
        <v>42940</v>
      </c>
      <c r="C1572" s="2">
        <v>0.49229166666666668</v>
      </c>
      <c r="D1572" s="2">
        <v>0.49554398148148149</v>
      </c>
    </row>
    <row r="1573" spans="1:4" x14ac:dyDescent="0.25">
      <c r="A1573">
        <v>5631380</v>
      </c>
      <c r="B1573" s="1">
        <v>42940</v>
      </c>
      <c r="C1573" s="2">
        <v>0.49274305555555553</v>
      </c>
      <c r="D1573" s="2">
        <v>0.50315972222222227</v>
      </c>
    </row>
    <row r="1574" spans="1:4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</row>
    <row r="1575" spans="1:4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</row>
    <row r="1576" spans="1:4" x14ac:dyDescent="0.25">
      <c r="A1576">
        <v>2515441</v>
      </c>
      <c r="B1576" s="1">
        <v>42940</v>
      </c>
      <c r="C1576" s="2">
        <v>0.49857638888888889</v>
      </c>
      <c r="D1576" s="2">
        <v>0.50195601851851857</v>
      </c>
    </row>
    <row r="1577" spans="1:4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</row>
    <row r="1578" spans="1:4" x14ac:dyDescent="0.25">
      <c r="A1578">
        <v>5489867</v>
      </c>
      <c r="B1578" s="1">
        <v>42940</v>
      </c>
      <c r="C1578" s="2">
        <v>0.50583333333333336</v>
      </c>
      <c r="D1578" s="2">
        <v>0.51407407407407413</v>
      </c>
    </row>
    <row r="1579" spans="1:4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</row>
    <row r="1580" spans="1:4" x14ac:dyDescent="0.25">
      <c r="A1580">
        <v>4293872</v>
      </c>
      <c r="B1580" s="1">
        <v>42940</v>
      </c>
      <c r="C1580" s="2">
        <v>0.50714120370370375</v>
      </c>
      <c r="D1580" s="2">
        <v>0.51232638888888893</v>
      </c>
    </row>
    <row r="1581" spans="1:4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</row>
    <row r="1582" spans="1:4" x14ac:dyDescent="0.25">
      <c r="A1582">
        <v>9827875</v>
      </c>
      <c r="B1582" s="1">
        <v>42940</v>
      </c>
      <c r="C1582" s="2">
        <v>0.51512731481481477</v>
      </c>
      <c r="D1582" s="2">
        <v>0.51954861111111106</v>
      </c>
    </row>
    <row r="1583" spans="1:4" x14ac:dyDescent="0.25">
      <c r="A1583">
        <v>40120881</v>
      </c>
      <c r="B1583" s="1">
        <v>42940</v>
      </c>
      <c r="C1583" s="2">
        <v>0.51746527777777773</v>
      </c>
      <c r="D1583" s="2">
        <v>0.52686342592592594</v>
      </c>
    </row>
    <row r="1584" spans="1:4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</row>
    <row r="1585" spans="1:4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</row>
    <row r="1586" spans="1:4" x14ac:dyDescent="0.25">
      <c r="A1586">
        <v>55464931</v>
      </c>
      <c r="B1586" s="1">
        <v>42940</v>
      </c>
      <c r="C1586" s="2">
        <v>0.5285185185185185</v>
      </c>
      <c r="D1586" s="2">
        <v>0.53349537037037043</v>
      </c>
    </row>
    <row r="1587" spans="1:4" x14ac:dyDescent="0.25">
      <c r="A1587">
        <v>3616291</v>
      </c>
      <c r="B1587" s="1">
        <v>42940</v>
      </c>
      <c r="C1587" s="2">
        <v>0.53403935185185181</v>
      </c>
      <c r="D1587" s="2">
        <v>0.54538194444444443</v>
      </c>
    </row>
    <row r="1588" spans="1:4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</row>
    <row r="1589" spans="1:4" x14ac:dyDescent="0.25">
      <c r="A1589">
        <v>63492662</v>
      </c>
      <c r="B1589" s="1">
        <v>42940</v>
      </c>
      <c r="C1589" s="2">
        <v>0.54060185185185183</v>
      </c>
      <c r="D1589" s="2">
        <v>0.54240740740740745</v>
      </c>
    </row>
    <row r="1590" spans="1:4" x14ac:dyDescent="0.25">
      <c r="A1590">
        <v>2104331</v>
      </c>
      <c r="B1590" s="1">
        <v>42940</v>
      </c>
      <c r="C1590" s="2">
        <v>0.54410879629629627</v>
      </c>
      <c r="D1590" s="2">
        <v>0.55207175925925922</v>
      </c>
    </row>
    <row r="1591" spans="1:4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</row>
    <row r="1592" spans="1:4" x14ac:dyDescent="0.25">
      <c r="A1592">
        <v>5220235</v>
      </c>
      <c r="B1592" s="1">
        <v>42940</v>
      </c>
      <c r="C1592" s="2">
        <v>0.54741898148148149</v>
      </c>
      <c r="D1592" s="2">
        <v>0.54915509259259254</v>
      </c>
    </row>
    <row r="1593" spans="1:4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</row>
    <row r="1594" spans="1:4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</row>
    <row r="1595" spans="1:4" x14ac:dyDescent="0.25">
      <c r="A1595">
        <v>2853860</v>
      </c>
      <c r="B1595" s="1">
        <v>42940</v>
      </c>
      <c r="C1595" s="2">
        <v>0.55491898148148144</v>
      </c>
      <c r="D1595" s="2">
        <v>0.55787037037037035</v>
      </c>
    </row>
    <row r="1596" spans="1:4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</row>
    <row r="1597" spans="1:4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</row>
    <row r="1598" spans="1:4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</row>
    <row r="1599" spans="1:4" x14ac:dyDescent="0.25">
      <c r="A1599">
        <v>9282666</v>
      </c>
      <c r="B1599" s="1">
        <v>42940</v>
      </c>
      <c r="C1599" s="2">
        <v>0.56879629629629624</v>
      </c>
      <c r="D1599" s="2">
        <v>0.56934027777777774</v>
      </c>
    </row>
    <row r="1600" spans="1:4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</row>
    <row r="1601" spans="1:4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</row>
    <row r="1602" spans="1:4" x14ac:dyDescent="0.25">
      <c r="A1602">
        <v>5221005</v>
      </c>
      <c r="B1602" s="1">
        <v>42940</v>
      </c>
      <c r="C1602" s="2">
        <v>0.57321759259259264</v>
      </c>
      <c r="D1602" s="2">
        <v>0.57461805555555556</v>
      </c>
    </row>
    <row r="1603" spans="1:4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</row>
    <row r="1604" spans="1:4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</row>
    <row r="1605" spans="1:4" x14ac:dyDescent="0.25">
      <c r="A1605">
        <v>3720500</v>
      </c>
      <c r="B1605" s="1">
        <v>42940</v>
      </c>
      <c r="C1605" s="2">
        <v>0.57660879629629624</v>
      </c>
      <c r="D1605" s="2">
        <v>0.58250000000000002</v>
      </c>
    </row>
    <row r="1606" spans="1:4" x14ac:dyDescent="0.25">
      <c r="A1606">
        <v>89419064</v>
      </c>
      <c r="B1606" s="1">
        <v>42940</v>
      </c>
      <c r="C1606" s="2">
        <v>0.57850694444444439</v>
      </c>
      <c r="D1606" s="2">
        <v>0.58456018518518515</v>
      </c>
    </row>
    <row r="1607" spans="1:4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</row>
    <row r="1608" spans="1:4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</row>
    <row r="1609" spans="1:4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</row>
    <row r="1610" spans="1:4" x14ac:dyDescent="0.25">
      <c r="A1610">
        <v>5850216</v>
      </c>
      <c r="B1610" s="1">
        <v>42940</v>
      </c>
      <c r="C1610" s="2">
        <v>0.59325231481481477</v>
      </c>
      <c r="D1610" s="2">
        <v>0.59866898148148151</v>
      </c>
    </row>
    <row r="1611" spans="1:4" x14ac:dyDescent="0.25">
      <c r="A1611">
        <v>4927402</v>
      </c>
      <c r="B1611" s="1">
        <v>42940</v>
      </c>
      <c r="C1611" s="2">
        <v>0.59351851851851856</v>
      </c>
      <c r="D1611" s="2">
        <v>0.60163194444444446</v>
      </c>
    </row>
    <row r="1612" spans="1:4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</row>
    <row r="1613" spans="1:4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</row>
    <row r="1614" spans="1:4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</row>
    <row r="1615" spans="1:4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</row>
    <row r="1616" spans="1:4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</row>
    <row r="1617" spans="1:4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</row>
    <row r="1618" spans="1:4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</row>
    <row r="1619" spans="1:4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</row>
    <row r="1620" spans="1:4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</row>
    <row r="1621" spans="1:4" x14ac:dyDescent="0.25">
      <c r="A1621">
        <v>1740380</v>
      </c>
      <c r="B1621" s="1">
        <v>42940</v>
      </c>
      <c r="C1621" s="2">
        <v>0.62605324074074076</v>
      </c>
      <c r="D1621" s="2">
        <v>0.63655092592592588</v>
      </c>
    </row>
    <row r="1622" spans="1:4" x14ac:dyDescent="0.25">
      <c r="A1622">
        <v>6005355</v>
      </c>
      <c r="B1622" s="1">
        <v>42941</v>
      </c>
      <c r="C1622" s="2">
        <v>0.33688657407407407</v>
      </c>
      <c r="D1622" s="2">
        <v>0.34452546296296294</v>
      </c>
    </row>
    <row r="1623" spans="1:4" x14ac:dyDescent="0.25">
      <c r="A1623">
        <v>2400590</v>
      </c>
      <c r="B1623" s="1">
        <v>42941</v>
      </c>
      <c r="C1623" s="2">
        <v>0.34145833333333331</v>
      </c>
      <c r="D1623" s="2">
        <v>0.34645833333333331</v>
      </c>
    </row>
    <row r="1624" spans="1:4" x14ac:dyDescent="0.25">
      <c r="A1624">
        <v>7918038</v>
      </c>
      <c r="B1624" s="1">
        <v>42941</v>
      </c>
      <c r="C1624" s="2">
        <v>0.34278935185185183</v>
      </c>
      <c r="D1624" s="2">
        <v>0.34370370370370368</v>
      </c>
    </row>
    <row r="1625" spans="1:4" x14ac:dyDescent="0.25">
      <c r="A1625">
        <v>7969038</v>
      </c>
      <c r="B1625" s="1">
        <v>42941</v>
      </c>
      <c r="C1625" s="2">
        <v>0.34605324074074073</v>
      </c>
      <c r="D1625" s="2">
        <v>0.35744212962962962</v>
      </c>
    </row>
    <row r="1626" spans="1:4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</row>
    <row r="1627" spans="1:4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</row>
    <row r="1628" spans="1:4" x14ac:dyDescent="0.25">
      <c r="A1628">
        <v>2900584</v>
      </c>
      <c r="B1628" s="1">
        <v>42941</v>
      </c>
      <c r="C1628" s="2">
        <v>0.35335648148148147</v>
      </c>
      <c r="D1628" s="2">
        <v>0.36329861111111111</v>
      </c>
    </row>
    <row r="1629" spans="1:4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</row>
    <row r="1630" spans="1:4" x14ac:dyDescent="0.25">
      <c r="A1630">
        <v>48497496</v>
      </c>
      <c r="B1630" s="1">
        <v>42941</v>
      </c>
      <c r="C1630" s="2">
        <v>0.35881944444444447</v>
      </c>
      <c r="D1630" s="2">
        <v>0.36379629629629628</v>
      </c>
    </row>
    <row r="1631" spans="1:4" x14ac:dyDescent="0.25">
      <c r="A1631">
        <v>98695684</v>
      </c>
      <c r="B1631" s="1">
        <v>42941</v>
      </c>
      <c r="C1631" s="2">
        <v>0.3634722222222222</v>
      </c>
      <c r="D1631" s="2">
        <v>0.37498842592592591</v>
      </c>
    </row>
    <row r="1632" spans="1:4" x14ac:dyDescent="0.25">
      <c r="A1632">
        <v>7712618</v>
      </c>
      <c r="B1632" s="1">
        <v>42941</v>
      </c>
      <c r="C1632" s="2">
        <v>0.36773148148148149</v>
      </c>
      <c r="D1632" s="2">
        <v>0.37118055555555557</v>
      </c>
    </row>
    <row r="1633" spans="1:4" x14ac:dyDescent="0.25">
      <c r="A1633">
        <v>8872311</v>
      </c>
      <c r="B1633" s="1">
        <v>42941</v>
      </c>
      <c r="C1633" s="2">
        <v>0.36854166666666666</v>
      </c>
      <c r="D1633" s="2">
        <v>0.37072916666666667</v>
      </c>
    </row>
    <row r="1634" spans="1:4" x14ac:dyDescent="0.25">
      <c r="A1634">
        <v>6056372</v>
      </c>
      <c r="B1634" s="1">
        <v>42941</v>
      </c>
      <c r="C1634" s="2">
        <v>0.36930555555555555</v>
      </c>
      <c r="D1634" s="2">
        <v>0.37615740740740738</v>
      </c>
    </row>
    <row r="1635" spans="1:4" x14ac:dyDescent="0.25">
      <c r="A1635">
        <v>8936656</v>
      </c>
      <c r="B1635" s="1">
        <v>42941</v>
      </c>
      <c r="C1635" s="2">
        <v>0.37222222222222223</v>
      </c>
      <c r="D1635" s="2">
        <v>0.37883101851851853</v>
      </c>
    </row>
    <row r="1636" spans="1:4" x14ac:dyDescent="0.25">
      <c r="A1636">
        <v>22966872</v>
      </c>
      <c r="B1636" s="1">
        <v>42941</v>
      </c>
      <c r="C1636" s="2">
        <v>0.37277777777777776</v>
      </c>
      <c r="D1636" s="2">
        <v>0.37791666666666668</v>
      </c>
    </row>
    <row r="1637" spans="1:4" x14ac:dyDescent="0.25">
      <c r="A1637">
        <v>3908162</v>
      </c>
      <c r="B1637" s="1">
        <v>42941</v>
      </c>
      <c r="C1637" s="2">
        <v>0.37805555555555553</v>
      </c>
      <c r="D1637" s="2">
        <v>0.38770833333333332</v>
      </c>
    </row>
    <row r="1638" spans="1:4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</row>
    <row r="1639" spans="1:4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</row>
    <row r="1640" spans="1:4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</row>
    <row r="1641" spans="1:4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</row>
    <row r="1642" spans="1:4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</row>
    <row r="1643" spans="1:4" x14ac:dyDescent="0.25">
      <c r="A1643">
        <v>6013508</v>
      </c>
      <c r="B1643" s="1">
        <v>42941</v>
      </c>
      <c r="C1643" s="2">
        <v>0.39195601851851852</v>
      </c>
      <c r="D1643" s="2">
        <v>0.39401620370370372</v>
      </c>
    </row>
    <row r="1644" spans="1:4" x14ac:dyDescent="0.25">
      <c r="A1644">
        <v>6175467</v>
      </c>
      <c r="B1644" s="1">
        <v>42941</v>
      </c>
      <c r="C1644" s="2">
        <v>0.39753472222222225</v>
      </c>
      <c r="D1644" s="2">
        <v>0.40424768518518517</v>
      </c>
    </row>
    <row r="1645" spans="1:4" x14ac:dyDescent="0.25">
      <c r="A1645">
        <v>22416837</v>
      </c>
      <c r="B1645" s="1">
        <v>42941</v>
      </c>
      <c r="C1645" s="2">
        <v>0.39881944444444445</v>
      </c>
      <c r="D1645" s="2">
        <v>0.40244212962962961</v>
      </c>
    </row>
    <row r="1646" spans="1:4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</row>
    <row r="1647" spans="1:4" x14ac:dyDescent="0.25">
      <c r="A1647">
        <v>8849918</v>
      </c>
      <c r="B1647" s="1">
        <v>42941</v>
      </c>
      <c r="C1647" s="2">
        <v>0.40263888888888888</v>
      </c>
      <c r="D1647" s="2">
        <v>0.40636574074074072</v>
      </c>
    </row>
    <row r="1648" spans="1:4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</row>
    <row r="1649" spans="1:4" x14ac:dyDescent="0.25">
      <c r="A1649">
        <v>20349502</v>
      </c>
      <c r="B1649" s="1">
        <v>42941</v>
      </c>
      <c r="C1649" s="2">
        <v>0.40979166666666667</v>
      </c>
      <c r="D1649" s="2">
        <v>0.41252314814814817</v>
      </c>
    </row>
    <row r="1650" spans="1:4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</row>
    <row r="1651" spans="1:4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</row>
    <row r="1652" spans="1:4" x14ac:dyDescent="0.25">
      <c r="A1652">
        <v>6741642</v>
      </c>
      <c r="B1652" s="1">
        <v>42941</v>
      </c>
      <c r="C1652" s="2">
        <v>0.41449074074074072</v>
      </c>
      <c r="D1652" s="2">
        <v>0.42371527777777779</v>
      </c>
    </row>
    <row r="1653" spans="1:4" x14ac:dyDescent="0.25">
      <c r="A1653">
        <v>4824710</v>
      </c>
      <c r="B1653" s="1">
        <v>42941</v>
      </c>
      <c r="C1653" s="2">
        <v>0.42008101851851853</v>
      </c>
      <c r="D1653" s="2">
        <v>0.4206597222222222</v>
      </c>
    </row>
    <row r="1654" spans="1:4" x14ac:dyDescent="0.25">
      <c r="A1654">
        <v>6465122</v>
      </c>
      <c r="B1654" s="1">
        <v>42941</v>
      </c>
      <c r="C1654" s="2">
        <v>0.42188657407407409</v>
      </c>
      <c r="D1654" s="2">
        <v>0.43138888888888888</v>
      </c>
    </row>
    <row r="1655" spans="1:4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</row>
    <row r="1656" spans="1:4" x14ac:dyDescent="0.25">
      <c r="A1656">
        <v>81613163</v>
      </c>
      <c r="B1656" s="1">
        <v>42941</v>
      </c>
      <c r="C1656" s="2">
        <v>0.43004629629629632</v>
      </c>
      <c r="D1656" s="2">
        <v>0.43855324074074076</v>
      </c>
    </row>
    <row r="1657" spans="1:4" x14ac:dyDescent="0.25">
      <c r="A1657">
        <v>9894998</v>
      </c>
      <c r="B1657" s="1">
        <v>42941</v>
      </c>
      <c r="C1657" s="2">
        <v>0.4344675925925926</v>
      </c>
      <c r="D1657" s="2">
        <v>0.44442129629629629</v>
      </c>
    </row>
    <row r="1658" spans="1:4" x14ac:dyDescent="0.25">
      <c r="A1658">
        <v>7663988</v>
      </c>
      <c r="B1658" s="1">
        <v>42941</v>
      </c>
      <c r="C1658" s="2">
        <v>0.43884259259259262</v>
      </c>
      <c r="D1658" s="2">
        <v>0.44464120370370369</v>
      </c>
    </row>
    <row r="1659" spans="1:4" x14ac:dyDescent="0.25">
      <c r="A1659">
        <v>29555837</v>
      </c>
      <c r="B1659" s="1">
        <v>42941</v>
      </c>
      <c r="C1659" s="2">
        <v>0.44231481481481483</v>
      </c>
      <c r="D1659" s="2">
        <v>0.45185185185185184</v>
      </c>
    </row>
    <row r="1660" spans="1:4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</row>
    <row r="1661" spans="1:4" x14ac:dyDescent="0.25">
      <c r="A1661">
        <v>1992079</v>
      </c>
      <c r="B1661" s="1">
        <v>42941</v>
      </c>
      <c r="C1661" s="2">
        <v>0.45004629629629628</v>
      </c>
      <c r="D1661" s="2">
        <v>0.45568287037037036</v>
      </c>
    </row>
    <row r="1662" spans="1:4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</row>
    <row r="1663" spans="1:4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</row>
    <row r="1664" spans="1:4" x14ac:dyDescent="0.25">
      <c r="A1664">
        <v>5883714</v>
      </c>
      <c r="B1664" s="1">
        <v>42941</v>
      </c>
      <c r="C1664" s="2">
        <v>0.45886574074074077</v>
      </c>
      <c r="D1664" s="2">
        <v>0.46630787037037036</v>
      </c>
    </row>
    <row r="1665" spans="1:4" x14ac:dyDescent="0.25">
      <c r="A1665">
        <v>1457083</v>
      </c>
      <c r="B1665" s="1">
        <v>42941</v>
      </c>
      <c r="C1665" s="2">
        <v>0.46381944444444445</v>
      </c>
      <c r="D1665" s="2">
        <v>0.47520833333333334</v>
      </c>
    </row>
    <row r="1666" spans="1:4" x14ac:dyDescent="0.25">
      <c r="A1666">
        <v>9948096</v>
      </c>
      <c r="B1666" s="1">
        <v>42941</v>
      </c>
      <c r="C1666" s="2">
        <v>0.46564814814814814</v>
      </c>
      <c r="D1666" s="2">
        <v>0.47028935185185183</v>
      </c>
    </row>
    <row r="1667" spans="1:4" x14ac:dyDescent="0.25">
      <c r="A1667">
        <v>2567031</v>
      </c>
      <c r="B1667" s="1">
        <v>42941</v>
      </c>
      <c r="C1667" s="2">
        <v>0.47077546296296297</v>
      </c>
      <c r="D1667" s="2">
        <v>0.47538194444444443</v>
      </c>
    </row>
    <row r="1668" spans="1:4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</row>
    <row r="1669" spans="1:4" x14ac:dyDescent="0.25">
      <c r="A1669">
        <v>8284495</v>
      </c>
      <c r="B1669" s="1">
        <v>42941</v>
      </c>
      <c r="C1669" s="2">
        <v>0.47385416666666669</v>
      </c>
      <c r="D1669" s="2">
        <v>0.47505787037037039</v>
      </c>
    </row>
    <row r="1670" spans="1:4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</row>
    <row r="1671" spans="1:4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</row>
    <row r="1672" spans="1:4" x14ac:dyDescent="0.25">
      <c r="A1672">
        <v>6865322</v>
      </c>
      <c r="B1672" s="1">
        <v>42941</v>
      </c>
      <c r="C1672" s="2">
        <v>0.47781249999999997</v>
      </c>
      <c r="D1672" s="2">
        <v>0.48425925925925928</v>
      </c>
    </row>
    <row r="1673" spans="1:4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</row>
    <row r="1674" spans="1:4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</row>
    <row r="1675" spans="1:4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</row>
    <row r="1676" spans="1:4" x14ac:dyDescent="0.25">
      <c r="A1676">
        <v>39848401</v>
      </c>
      <c r="B1676" s="1">
        <v>42941</v>
      </c>
      <c r="C1676" s="2">
        <v>0.48615740740740743</v>
      </c>
      <c r="D1676" s="2">
        <v>0.49478009259259259</v>
      </c>
    </row>
    <row r="1677" spans="1:4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</row>
    <row r="1678" spans="1:4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</row>
    <row r="1679" spans="1:4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</row>
    <row r="1680" spans="1:4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</row>
    <row r="1681" spans="1:4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</row>
    <row r="1682" spans="1:4" x14ac:dyDescent="0.25">
      <c r="A1682">
        <v>2355456</v>
      </c>
      <c r="B1682" s="1">
        <v>42941</v>
      </c>
      <c r="C1682" s="2">
        <v>0.50027777777777782</v>
      </c>
      <c r="D1682" s="2">
        <v>0.50983796296296291</v>
      </c>
    </row>
    <row r="1683" spans="1:4" x14ac:dyDescent="0.25">
      <c r="A1683">
        <v>64932677</v>
      </c>
      <c r="B1683" s="1">
        <v>42941</v>
      </c>
      <c r="C1683" s="2">
        <v>0.50436342592592598</v>
      </c>
      <c r="D1683" s="2">
        <v>0.51339120370370372</v>
      </c>
    </row>
    <row r="1684" spans="1:4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</row>
    <row r="1685" spans="1:4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</row>
    <row r="1686" spans="1:4" x14ac:dyDescent="0.25">
      <c r="A1686">
        <v>4505950</v>
      </c>
      <c r="B1686" s="1">
        <v>42941</v>
      </c>
      <c r="C1686" s="2">
        <v>0.51373842592592589</v>
      </c>
      <c r="D1686" s="2">
        <v>0.52304398148148146</v>
      </c>
    </row>
    <row r="1687" spans="1:4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</row>
    <row r="1688" spans="1:4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</row>
    <row r="1689" spans="1:4" x14ac:dyDescent="0.25">
      <c r="A1689">
        <v>36929553</v>
      </c>
      <c r="B1689" s="1">
        <v>42941</v>
      </c>
      <c r="C1689" s="2">
        <v>0.52155092592592589</v>
      </c>
      <c r="D1689" s="2">
        <v>0.52667824074074077</v>
      </c>
    </row>
    <row r="1690" spans="1:4" x14ac:dyDescent="0.25">
      <c r="A1690">
        <v>74135093</v>
      </c>
      <c r="B1690" s="1">
        <v>42941</v>
      </c>
      <c r="C1690" s="2">
        <v>0.52232638888888894</v>
      </c>
      <c r="D1690" s="2">
        <v>0.52666666666666662</v>
      </c>
    </row>
    <row r="1691" spans="1:4" x14ac:dyDescent="0.25">
      <c r="A1691">
        <v>3505978</v>
      </c>
      <c r="B1691" s="1">
        <v>42941</v>
      </c>
      <c r="C1691" s="2">
        <v>0.52393518518518523</v>
      </c>
      <c r="D1691" s="2">
        <v>0.53479166666666667</v>
      </c>
    </row>
    <row r="1692" spans="1:4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</row>
    <row r="1693" spans="1:4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</row>
    <row r="1694" spans="1:4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</row>
    <row r="1695" spans="1:4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</row>
    <row r="1696" spans="1:4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</row>
    <row r="1697" spans="1:4" x14ac:dyDescent="0.25">
      <c r="A1697">
        <v>8840288</v>
      </c>
      <c r="B1697" s="1">
        <v>42941</v>
      </c>
      <c r="C1697" s="2">
        <v>0.53964120370370372</v>
      </c>
      <c r="D1697" s="2">
        <v>0.54101851851851857</v>
      </c>
    </row>
    <row r="1698" spans="1:4" x14ac:dyDescent="0.25">
      <c r="A1698">
        <v>9007177570</v>
      </c>
      <c r="B1698" s="1">
        <v>42941</v>
      </c>
      <c r="C1698" s="2">
        <v>0.54324074074074069</v>
      </c>
      <c r="D1698" s="2">
        <v>0.54956018518518523</v>
      </c>
    </row>
    <row r="1699" spans="1:4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</row>
    <row r="1700" spans="1:4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</row>
    <row r="1701" spans="1:4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</row>
    <row r="1702" spans="1:4" x14ac:dyDescent="0.25">
      <c r="A1702">
        <v>96375379</v>
      </c>
      <c r="B1702" s="1">
        <v>42941</v>
      </c>
      <c r="C1702" s="2">
        <v>0.55320601851851847</v>
      </c>
      <c r="D1702" s="2">
        <v>0.55569444444444449</v>
      </c>
    </row>
    <row r="1703" spans="1:4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</row>
    <row r="1704" spans="1:4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</row>
    <row r="1705" spans="1:4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</row>
    <row r="1706" spans="1:4" x14ac:dyDescent="0.25">
      <c r="A1706">
        <v>2304726</v>
      </c>
      <c r="B1706" s="1">
        <v>42941</v>
      </c>
      <c r="C1706" s="2">
        <v>0.56620370370370365</v>
      </c>
      <c r="D1706" s="2">
        <v>0.57226851851851857</v>
      </c>
    </row>
    <row r="1707" spans="1:4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</row>
    <row r="1708" spans="1:4" x14ac:dyDescent="0.25">
      <c r="A1708">
        <v>2185216</v>
      </c>
      <c r="B1708" s="1">
        <v>42941</v>
      </c>
      <c r="C1708" s="2">
        <v>0.56959490740740737</v>
      </c>
      <c r="D1708" s="2">
        <v>0.57927083333333329</v>
      </c>
    </row>
    <row r="1709" spans="1:4" x14ac:dyDescent="0.25">
      <c r="A1709">
        <v>9664191</v>
      </c>
      <c r="B1709" s="1">
        <v>42941</v>
      </c>
      <c r="C1709" s="2">
        <v>0.56974537037037032</v>
      </c>
      <c r="D1709" s="2">
        <v>0.57015046296296301</v>
      </c>
    </row>
    <row r="1710" spans="1:4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</row>
    <row r="1711" spans="1:4" x14ac:dyDescent="0.25">
      <c r="A1711">
        <v>97997759</v>
      </c>
      <c r="B1711" s="1">
        <v>42941</v>
      </c>
      <c r="C1711" s="2">
        <v>0.57335648148148144</v>
      </c>
      <c r="D1711" s="2">
        <v>0.5735069444444445</v>
      </c>
    </row>
    <row r="1712" spans="1:4" x14ac:dyDescent="0.25">
      <c r="A1712">
        <v>4100331</v>
      </c>
      <c r="B1712" s="1">
        <v>42941</v>
      </c>
      <c r="C1712" s="2">
        <v>0.57863425925925926</v>
      </c>
      <c r="D1712" s="2">
        <v>0.58030092592592597</v>
      </c>
    </row>
    <row r="1713" spans="1:4" x14ac:dyDescent="0.25">
      <c r="A1713">
        <v>7215284</v>
      </c>
      <c r="B1713" s="1">
        <v>42941</v>
      </c>
      <c r="C1713" s="2">
        <v>0.57974537037037033</v>
      </c>
      <c r="D1713" s="2">
        <v>0.59083333333333332</v>
      </c>
    </row>
    <row r="1714" spans="1:4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</row>
    <row r="1715" spans="1:4" x14ac:dyDescent="0.25">
      <c r="A1715">
        <v>3200206</v>
      </c>
      <c r="B1715" s="1">
        <v>42941</v>
      </c>
      <c r="C1715" s="2">
        <v>0.58784722222222219</v>
      </c>
      <c r="D1715" s="2">
        <v>0.59894675925925922</v>
      </c>
    </row>
    <row r="1716" spans="1:4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</row>
    <row r="1717" spans="1:4" x14ac:dyDescent="0.25">
      <c r="A1717">
        <v>3976931</v>
      </c>
      <c r="B1717" s="1">
        <v>42941</v>
      </c>
      <c r="C1717" s="2">
        <v>0.59350694444444441</v>
      </c>
      <c r="D1717" s="2">
        <v>0.59811342592592598</v>
      </c>
    </row>
    <row r="1718" spans="1:4" x14ac:dyDescent="0.25">
      <c r="A1718">
        <v>6717763</v>
      </c>
      <c r="B1718" s="1">
        <v>42941</v>
      </c>
      <c r="C1718" s="2">
        <v>0.596099537037037</v>
      </c>
      <c r="D1718" s="2">
        <v>0.60069444444444442</v>
      </c>
    </row>
    <row r="1719" spans="1:4" x14ac:dyDescent="0.25">
      <c r="A1719">
        <v>2117176</v>
      </c>
      <c r="B1719" s="1">
        <v>42941</v>
      </c>
      <c r="C1719" s="2">
        <v>0.5995138888888889</v>
      </c>
      <c r="D1719" s="2">
        <v>0.60322916666666671</v>
      </c>
    </row>
    <row r="1720" spans="1:4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</row>
    <row r="1721" spans="1:4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</row>
    <row r="1722" spans="1:4" x14ac:dyDescent="0.25">
      <c r="A1722">
        <v>3025855</v>
      </c>
      <c r="B1722" s="1">
        <v>42941</v>
      </c>
      <c r="C1722" s="2">
        <v>0.60601851851851851</v>
      </c>
      <c r="D1722" s="2">
        <v>0.60782407407407413</v>
      </c>
    </row>
    <row r="1723" spans="1:4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</row>
    <row r="1724" spans="1:4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</row>
    <row r="1725" spans="1:4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</row>
    <row r="1726" spans="1:4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</row>
    <row r="1727" spans="1:4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</row>
    <row r="1728" spans="1:4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</row>
    <row r="1729" spans="1:4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</row>
    <row r="1730" spans="1:4" x14ac:dyDescent="0.25">
      <c r="A1730">
        <v>4804872</v>
      </c>
      <c r="B1730" s="1">
        <v>42941</v>
      </c>
      <c r="C1730" s="2">
        <v>0.62472222222222218</v>
      </c>
      <c r="D1730" s="2">
        <v>0.6360069444444445</v>
      </c>
    </row>
    <row r="1731" spans="1:4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</row>
    <row r="1732" spans="1:4" x14ac:dyDescent="0.25">
      <c r="A1732">
        <v>6493766</v>
      </c>
      <c r="B1732" s="1">
        <v>42942</v>
      </c>
      <c r="C1732" s="2">
        <v>0.33584490740740741</v>
      </c>
      <c r="D1732" s="2">
        <v>0.33677083333333335</v>
      </c>
    </row>
    <row r="1733" spans="1:4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</row>
    <row r="1734" spans="1:4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</row>
    <row r="1735" spans="1:4" x14ac:dyDescent="0.25">
      <c r="A1735">
        <v>6642574</v>
      </c>
      <c r="B1735" s="1">
        <v>42942</v>
      </c>
      <c r="C1735" s="2">
        <v>0.34575231481481483</v>
      </c>
      <c r="D1735" s="2">
        <v>0.35645833333333332</v>
      </c>
    </row>
    <row r="1736" spans="1:4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</row>
    <row r="1737" spans="1:4" x14ac:dyDescent="0.25">
      <c r="A1737">
        <v>1340323</v>
      </c>
      <c r="B1737" s="1">
        <v>42942</v>
      </c>
      <c r="C1737" s="2">
        <v>0.34994212962962962</v>
      </c>
      <c r="D1737" s="2">
        <v>0.35781249999999998</v>
      </c>
    </row>
    <row r="1738" spans="1:4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</row>
    <row r="1739" spans="1:4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</row>
    <row r="1740" spans="1:4" x14ac:dyDescent="0.25">
      <c r="A1740">
        <v>7894591002</v>
      </c>
      <c r="B1740" s="1">
        <v>42942</v>
      </c>
      <c r="C1740" s="2">
        <v>0.36476851851851849</v>
      </c>
      <c r="D1740" s="2">
        <v>0.37505787037037036</v>
      </c>
    </row>
    <row r="1741" spans="1:4" x14ac:dyDescent="0.25">
      <c r="A1741">
        <v>26891502</v>
      </c>
      <c r="B1741" s="1">
        <v>42942</v>
      </c>
      <c r="C1741" s="2">
        <v>0.3697685185185185</v>
      </c>
      <c r="D1741" s="2">
        <v>0.37656250000000002</v>
      </c>
    </row>
    <row r="1742" spans="1:4" x14ac:dyDescent="0.25">
      <c r="A1742">
        <v>71021004</v>
      </c>
      <c r="B1742" s="1">
        <v>42942</v>
      </c>
      <c r="C1742" s="2">
        <v>0.37305555555555553</v>
      </c>
      <c r="D1742" s="2">
        <v>0.38090277777777776</v>
      </c>
    </row>
    <row r="1743" spans="1:4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</row>
    <row r="1744" spans="1:4" x14ac:dyDescent="0.25">
      <c r="A1744">
        <v>3972159</v>
      </c>
      <c r="B1744" s="1">
        <v>42942</v>
      </c>
      <c r="C1744" s="2">
        <v>0.37895833333333334</v>
      </c>
      <c r="D1744" s="2">
        <v>0.38263888888888886</v>
      </c>
    </row>
    <row r="1745" spans="1:4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</row>
    <row r="1746" spans="1:4" x14ac:dyDescent="0.25">
      <c r="A1746">
        <v>4857453</v>
      </c>
      <c r="B1746" s="1">
        <v>42942</v>
      </c>
      <c r="C1746" s="2">
        <v>0.38013888888888892</v>
      </c>
      <c r="D1746" s="2">
        <v>0.385625</v>
      </c>
    </row>
    <row r="1747" spans="1:4" x14ac:dyDescent="0.25">
      <c r="A1747">
        <v>7980513</v>
      </c>
      <c r="B1747" s="1">
        <v>42942</v>
      </c>
      <c r="C1747" s="2">
        <v>0.38197916666666665</v>
      </c>
      <c r="D1747" s="2">
        <v>0.38288194444444446</v>
      </c>
    </row>
    <row r="1748" spans="1:4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</row>
    <row r="1749" spans="1:4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</row>
    <row r="1750" spans="1:4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</row>
    <row r="1751" spans="1:4" x14ac:dyDescent="0.25">
      <c r="A1751">
        <v>9446278</v>
      </c>
      <c r="B1751" s="1">
        <v>42942</v>
      </c>
      <c r="C1751" s="2">
        <v>0.38871527777777776</v>
      </c>
      <c r="D1751" s="2">
        <v>0.38982638888888888</v>
      </c>
    </row>
    <row r="1752" spans="1:4" x14ac:dyDescent="0.25">
      <c r="A1752">
        <v>2445944</v>
      </c>
      <c r="B1752" s="1">
        <v>42942</v>
      </c>
      <c r="C1752" s="2">
        <v>0.3895601851851852</v>
      </c>
      <c r="D1752" s="2">
        <v>0.39548611111111109</v>
      </c>
    </row>
    <row r="1753" spans="1:4" x14ac:dyDescent="0.25">
      <c r="A1753">
        <v>4404713</v>
      </c>
      <c r="B1753" s="1">
        <v>42942</v>
      </c>
      <c r="C1753" s="2">
        <v>0.39533564814814814</v>
      </c>
      <c r="D1753" s="2">
        <v>0.39599537037037036</v>
      </c>
    </row>
    <row r="1754" spans="1:4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</row>
    <row r="1755" spans="1:4" x14ac:dyDescent="0.25">
      <c r="A1755">
        <v>2684831</v>
      </c>
      <c r="B1755" s="1">
        <v>42942</v>
      </c>
      <c r="C1755" s="2">
        <v>0.40130787037037036</v>
      </c>
      <c r="D1755" s="2">
        <v>0.40658564814814813</v>
      </c>
    </row>
    <row r="1756" spans="1:4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</row>
    <row r="1757" spans="1:4" x14ac:dyDescent="0.25">
      <c r="A1757">
        <v>7230252</v>
      </c>
      <c r="B1757" s="1">
        <v>42942</v>
      </c>
      <c r="C1757" s="2">
        <v>0.40771990740740743</v>
      </c>
      <c r="D1757" s="2">
        <v>0.41290509259259262</v>
      </c>
    </row>
    <row r="1758" spans="1:4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</row>
    <row r="1759" spans="1:4" x14ac:dyDescent="0.25">
      <c r="A1759">
        <v>1830054</v>
      </c>
      <c r="B1759" s="1">
        <v>42942</v>
      </c>
      <c r="C1759" s="2">
        <v>0.41390046296296296</v>
      </c>
      <c r="D1759" s="2">
        <v>0.42016203703703703</v>
      </c>
    </row>
    <row r="1760" spans="1:4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</row>
    <row r="1761" spans="1:4" x14ac:dyDescent="0.25">
      <c r="A1761">
        <v>8369071681</v>
      </c>
      <c r="B1761" s="1">
        <v>42942</v>
      </c>
      <c r="C1761" s="2">
        <v>0.41935185185185186</v>
      </c>
      <c r="D1761" s="2">
        <v>0.42133101851851851</v>
      </c>
    </row>
    <row r="1762" spans="1:4" x14ac:dyDescent="0.25">
      <c r="A1762">
        <v>5582631</v>
      </c>
      <c r="B1762" s="1">
        <v>42942</v>
      </c>
      <c r="C1762" s="2">
        <v>0.42229166666666668</v>
      </c>
      <c r="D1762" s="2">
        <v>0.42271990740740739</v>
      </c>
    </row>
    <row r="1763" spans="1:4" x14ac:dyDescent="0.25">
      <c r="A1763">
        <v>68043713</v>
      </c>
      <c r="B1763" s="1">
        <v>42942</v>
      </c>
      <c r="C1763" s="2">
        <v>0.42366898148148147</v>
      </c>
      <c r="D1763" s="2">
        <v>0.42792824074074076</v>
      </c>
    </row>
    <row r="1764" spans="1:4" x14ac:dyDescent="0.25">
      <c r="A1764">
        <v>89263578</v>
      </c>
      <c r="B1764" s="1">
        <v>42942</v>
      </c>
      <c r="C1764" s="2">
        <v>0.42912037037037037</v>
      </c>
      <c r="D1764" s="2">
        <v>0.43753472222222223</v>
      </c>
    </row>
    <row r="1765" spans="1:4" x14ac:dyDescent="0.25">
      <c r="A1765">
        <v>7511410</v>
      </c>
      <c r="B1765" s="1">
        <v>42942</v>
      </c>
      <c r="C1765" s="2">
        <v>0.43304398148148149</v>
      </c>
      <c r="D1765" s="2">
        <v>0.43761574074074072</v>
      </c>
    </row>
    <row r="1766" spans="1:4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</row>
    <row r="1767" spans="1:4" x14ac:dyDescent="0.25">
      <c r="A1767">
        <v>3135285</v>
      </c>
      <c r="B1767" s="1">
        <v>42942</v>
      </c>
      <c r="C1767" s="2">
        <v>0.43896990740740743</v>
      </c>
      <c r="D1767" s="2">
        <v>0.44863425925925926</v>
      </c>
    </row>
    <row r="1768" spans="1:4" x14ac:dyDescent="0.25">
      <c r="A1768">
        <v>5231877</v>
      </c>
      <c r="B1768" s="1">
        <v>42942</v>
      </c>
      <c r="C1768" s="2">
        <v>0.44265046296296295</v>
      </c>
      <c r="D1768" s="2">
        <v>0.45337962962962963</v>
      </c>
    </row>
    <row r="1769" spans="1:4" x14ac:dyDescent="0.25">
      <c r="A1769">
        <v>98391891</v>
      </c>
      <c r="B1769" s="1">
        <v>42942</v>
      </c>
      <c r="C1769" s="2">
        <v>0.44289351851851849</v>
      </c>
      <c r="D1769" s="2">
        <v>0.44364583333333335</v>
      </c>
    </row>
    <row r="1770" spans="1:4" x14ac:dyDescent="0.25">
      <c r="A1770">
        <v>9865524</v>
      </c>
      <c r="B1770" s="1">
        <v>42942</v>
      </c>
      <c r="C1770" s="2">
        <v>0.44298611111111114</v>
      </c>
      <c r="D1770" s="2">
        <v>0.45023148148148145</v>
      </c>
    </row>
    <row r="1771" spans="1:4" x14ac:dyDescent="0.25">
      <c r="A1771">
        <v>7988607</v>
      </c>
      <c r="B1771" s="1">
        <v>42942</v>
      </c>
      <c r="C1771" s="2">
        <v>0.44300925925925927</v>
      </c>
      <c r="D1771" s="2">
        <v>0.4513773148148148</v>
      </c>
    </row>
    <row r="1772" spans="1:4" x14ac:dyDescent="0.25">
      <c r="A1772">
        <v>4599598</v>
      </c>
      <c r="B1772" s="1">
        <v>42942</v>
      </c>
      <c r="C1772" s="2">
        <v>0.44710648148148147</v>
      </c>
      <c r="D1772" s="2">
        <v>0.45658564814814817</v>
      </c>
    </row>
    <row r="1773" spans="1:4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</row>
    <row r="1774" spans="1:4" x14ac:dyDescent="0.25">
      <c r="A1774">
        <v>9763924</v>
      </c>
      <c r="B1774" s="1">
        <v>42942</v>
      </c>
      <c r="C1774" s="2">
        <v>0.44972222222222225</v>
      </c>
      <c r="D1774" s="2">
        <v>0.45559027777777777</v>
      </c>
    </row>
    <row r="1775" spans="1:4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</row>
    <row r="1776" spans="1:4" x14ac:dyDescent="0.25">
      <c r="A1776">
        <v>59723258</v>
      </c>
      <c r="B1776" s="1">
        <v>42942</v>
      </c>
      <c r="C1776" s="2">
        <v>0.4503125</v>
      </c>
      <c r="D1776" s="2">
        <v>0.4601736111111111</v>
      </c>
    </row>
    <row r="1777" spans="1:4" x14ac:dyDescent="0.25">
      <c r="A1777">
        <v>6878722</v>
      </c>
      <c r="B1777" s="1">
        <v>42942</v>
      </c>
      <c r="C1777" s="2">
        <v>0.45333333333333331</v>
      </c>
      <c r="D1777" s="2">
        <v>0.45443287037037039</v>
      </c>
    </row>
    <row r="1778" spans="1:4" x14ac:dyDescent="0.25">
      <c r="A1778">
        <v>49278984</v>
      </c>
      <c r="B1778" s="1">
        <v>42942</v>
      </c>
      <c r="C1778" s="2">
        <v>0.45531250000000001</v>
      </c>
      <c r="D1778" s="2">
        <v>0.45717592592592593</v>
      </c>
    </row>
    <row r="1779" spans="1:4" x14ac:dyDescent="0.25">
      <c r="A1779">
        <v>5672312</v>
      </c>
      <c r="B1779" s="1">
        <v>42942</v>
      </c>
      <c r="C1779" s="2">
        <v>0.45554398148148151</v>
      </c>
      <c r="D1779" s="2">
        <v>0.45913194444444444</v>
      </c>
    </row>
    <row r="1780" spans="1:4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</row>
    <row r="1781" spans="1:4" x14ac:dyDescent="0.25">
      <c r="A1781">
        <v>97953696</v>
      </c>
      <c r="B1781" s="1">
        <v>42942</v>
      </c>
      <c r="C1781" s="2">
        <v>0.46297453703703706</v>
      </c>
      <c r="D1781" s="2">
        <v>0.47129629629629627</v>
      </c>
    </row>
    <row r="1782" spans="1:4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</row>
    <row r="1783" spans="1:4" x14ac:dyDescent="0.25">
      <c r="A1783">
        <v>2071691</v>
      </c>
      <c r="B1783" s="1">
        <v>42942</v>
      </c>
      <c r="C1783" s="2">
        <v>0.46703703703703703</v>
      </c>
      <c r="D1783" s="2">
        <v>0.47262731481481479</v>
      </c>
    </row>
    <row r="1784" spans="1:4" x14ac:dyDescent="0.25">
      <c r="A1784">
        <v>8023179</v>
      </c>
      <c r="B1784" s="1">
        <v>42942</v>
      </c>
      <c r="C1784" s="2">
        <v>0.46703703703703703</v>
      </c>
      <c r="D1784" s="2">
        <v>0.47568287037037038</v>
      </c>
    </row>
    <row r="1785" spans="1:4" x14ac:dyDescent="0.25">
      <c r="A1785">
        <v>3533421</v>
      </c>
      <c r="B1785" s="1">
        <v>42942</v>
      </c>
      <c r="C1785" s="2">
        <v>0.47266203703703702</v>
      </c>
      <c r="D1785" s="2">
        <v>0.48297453703703702</v>
      </c>
    </row>
    <row r="1786" spans="1:4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</row>
    <row r="1787" spans="1:4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</row>
    <row r="1788" spans="1:4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</row>
    <row r="1789" spans="1:4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</row>
    <row r="1790" spans="1:4" x14ac:dyDescent="0.25">
      <c r="A1790">
        <v>7595348</v>
      </c>
      <c r="B1790" s="1">
        <v>42942</v>
      </c>
      <c r="C1790" s="2">
        <v>0.48849537037037039</v>
      </c>
      <c r="D1790" s="2">
        <v>0.49665509259259261</v>
      </c>
    </row>
    <row r="1791" spans="1:4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</row>
    <row r="1792" spans="1:4" x14ac:dyDescent="0.25">
      <c r="A1792">
        <v>8501947</v>
      </c>
      <c r="B1792" s="1">
        <v>42942</v>
      </c>
      <c r="C1792" s="2">
        <v>0.49135416666666665</v>
      </c>
      <c r="D1792" s="2">
        <v>0.49472222222222223</v>
      </c>
    </row>
    <row r="1793" spans="1:4" x14ac:dyDescent="0.25">
      <c r="A1793">
        <v>85666950</v>
      </c>
      <c r="B1793" s="1">
        <v>42942</v>
      </c>
      <c r="C1793" s="2">
        <v>0.49417824074074074</v>
      </c>
      <c r="D1793" s="2">
        <v>0.50312500000000004</v>
      </c>
    </row>
    <row r="1794" spans="1:4" x14ac:dyDescent="0.25">
      <c r="A1794">
        <v>72289518</v>
      </c>
      <c r="B1794" s="1">
        <v>42942</v>
      </c>
      <c r="C1794" s="2">
        <v>0.49541666666666667</v>
      </c>
      <c r="D1794" s="2">
        <v>0.49947916666666664</v>
      </c>
    </row>
    <row r="1795" spans="1:4" x14ac:dyDescent="0.25">
      <c r="A1795">
        <v>4419123</v>
      </c>
      <c r="B1795" s="1">
        <v>42942</v>
      </c>
      <c r="C1795" s="2">
        <v>0.49952546296296296</v>
      </c>
      <c r="D1795" s="2">
        <v>0.50207175925925929</v>
      </c>
    </row>
    <row r="1796" spans="1:4" x14ac:dyDescent="0.25">
      <c r="A1796">
        <v>75645195</v>
      </c>
      <c r="B1796" s="1">
        <v>42942</v>
      </c>
      <c r="C1796" s="2">
        <v>0.5046180555555555</v>
      </c>
      <c r="D1796" s="2">
        <v>0.50491898148148151</v>
      </c>
    </row>
    <row r="1797" spans="1:4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</row>
    <row r="1798" spans="1:4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</row>
    <row r="1799" spans="1:4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</row>
    <row r="1800" spans="1:4" x14ac:dyDescent="0.25">
      <c r="A1800">
        <v>1879412</v>
      </c>
      <c r="B1800" s="1">
        <v>42942</v>
      </c>
      <c r="C1800" s="2">
        <v>0.51546296296296301</v>
      </c>
      <c r="D1800" s="2">
        <v>0.52481481481481485</v>
      </c>
    </row>
    <row r="1801" spans="1:4" x14ac:dyDescent="0.25">
      <c r="A1801">
        <v>6218089</v>
      </c>
      <c r="B1801" s="1">
        <v>42942</v>
      </c>
      <c r="C1801" s="2">
        <v>0.51712962962962961</v>
      </c>
      <c r="D1801" s="2">
        <v>0.52177083333333329</v>
      </c>
    </row>
    <row r="1802" spans="1:4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</row>
    <row r="1803" spans="1:4" x14ac:dyDescent="0.25">
      <c r="A1803">
        <v>9535780</v>
      </c>
      <c r="B1803" s="1">
        <v>42942</v>
      </c>
      <c r="C1803" s="2">
        <v>0.52265046296296291</v>
      </c>
      <c r="D1803" s="2">
        <v>0.53091435185185187</v>
      </c>
    </row>
    <row r="1804" spans="1:4" x14ac:dyDescent="0.25">
      <c r="A1804">
        <v>4945889</v>
      </c>
      <c r="B1804" s="1">
        <v>42942</v>
      </c>
      <c r="C1804" s="2">
        <v>0.52790509259259255</v>
      </c>
      <c r="D1804" s="2">
        <v>0.53581018518518519</v>
      </c>
    </row>
    <row r="1805" spans="1:4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</row>
    <row r="1806" spans="1:4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</row>
    <row r="1807" spans="1:4" x14ac:dyDescent="0.25">
      <c r="A1807">
        <v>9772824</v>
      </c>
      <c r="B1807" s="1">
        <v>42942</v>
      </c>
      <c r="C1807" s="2">
        <v>0.53344907407407405</v>
      </c>
      <c r="D1807" s="2">
        <v>0.54386574074074079</v>
      </c>
    </row>
    <row r="1808" spans="1:4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</row>
    <row r="1809" spans="1:4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</row>
    <row r="1810" spans="1:4" x14ac:dyDescent="0.25">
      <c r="A1810">
        <v>24665933</v>
      </c>
      <c r="B1810" s="1">
        <v>42942</v>
      </c>
      <c r="C1810" s="2">
        <v>0.53666666666666663</v>
      </c>
      <c r="D1810" s="2">
        <v>0.5370949074074074</v>
      </c>
    </row>
    <row r="1811" spans="1:4" x14ac:dyDescent="0.25">
      <c r="A1811">
        <v>5465004</v>
      </c>
      <c r="B1811" s="1">
        <v>42942</v>
      </c>
      <c r="C1811" s="2">
        <v>0.54017361111111106</v>
      </c>
      <c r="D1811" s="2">
        <v>0.54915509259259254</v>
      </c>
    </row>
    <row r="1812" spans="1:4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</row>
    <row r="1813" spans="1:4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</row>
    <row r="1814" spans="1:4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</row>
    <row r="1815" spans="1:4" x14ac:dyDescent="0.25">
      <c r="A1815">
        <v>3189059</v>
      </c>
      <c r="B1815" s="1">
        <v>42942</v>
      </c>
      <c r="C1815" s="2">
        <v>0.55462962962962958</v>
      </c>
      <c r="D1815" s="2">
        <v>0.56101851851851847</v>
      </c>
    </row>
    <row r="1816" spans="1:4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</row>
    <row r="1817" spans="1:4" x14ac:dyDescent="0.25">
      <c r="A1817">
        <v>2109147679</v>
      </c>
      <c r="B1817" s="1">
        <v>42942</v>
      </c>
      <c r="C1817" s="2">
        <v>0.56098379629629624</v>
      </c>
      <c r="D1817" s="2">
        <v>0.56753472222222223</v>
      </c>
    </row>
    <row r="1818" spans="1:4" x14ac:dyDescent="0.25">
      <c r="A1818">
        <v>59508384</v>
      </c>
      <c r="B1818" s="1">
        <v>42942</v>
      </c>
      <c r="C1818" s="2">
        <v>0.56232638888888886</v>
      </c>
      <c r="D1818" s="2">
        <v>0.56594907407407402</v>
      </c>
    </row>
    <row r="1819" spans="1:4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</row>
    <row r="1820" spans="1:4" x14ac:dyDescent="0.25">
      <c r="A1820">
        <v>4082744</v>
      </c>
      <c r="B1820" s="1">
        <v>42942</v>
      </c>
      <c r="C1820" s="2">
        <v>0.56481481481481477</v>
      </c>
      <c r="D1820" s="2">
        <v>0.57565972222222217</v>
      </c>
    </row>
    <row r="1821" spans="1:4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</row>
    <row r="1822" spans="1:4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</row>
    <row r="1823" spans="1:4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</row>
    <row r="1824" spans="1:4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</row>
    <row r="1825" spans="1:4" x14ac:dyDescent="0.25">
      <c r="A1825">
        <v>9759222</v>
      </c>
      <c r="B1825" s="1">
        <v>42942</v>
      </c>
      <c r="C1825" s="2">
        <v>0.58021990740740736</v>
      </c>
      <c r="D1825" s="2">
        <v>0.58726851851851847</v>
      </c>
    </row>
    <row r="1826" spans="1:4" x14ac:dyDescent="0.25">
      <c r="A1826">
        <v>39793981</v>
      </c>
      <c r="B1826" s="1">
        <v>42942</v>
      </c>
      <c r="C1826" s="2">
        <v>0.58101851851851849</v>
      </c>
      <c r="D1826" s="2">
        <v>0.58164351851851848</v>
      </c>
    </row>
    <row r="1827" spans="1:4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</row>
    <row r="1828" spans="1:4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</row>
    <row r="1829" spans="1:4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</row>
    <row r="1830" spans="1:4" x14ac:dyDescent="0.25">
      <c r="A1830">
        <v>9689833</v>
      </c>
      <c r="B1830" s="1">
        <v>42942</v>
      </c>
      <c r="C1830" s="2">
        <v>0.5932291666666667</v>
      </c>
      <c r="D1830" s="2">
        <v>0.59943287037037041</v>
      </c>
    </row>
    <row r="1831" spans="1:4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</row>
    <row r="1832" spans="1:4" x14ac:dyDescent="0.25">
      <c r="A1832">
        <v>1177203</v>
      </c>
      <c r="B1832" s="1">
        <v>42942</v>
      </c>
      <c r="C1832" s="2">
        <v>0.60384259259259254</v>
      </c>
      <c r="D1832" s="2">
        <v>0.60452546296296295</v>
      </c>
    </row>
    <row r="1833" spans="1:4" x14ac:dyDescent="0.25">
      <c r="A1833">
        <v>6060835</v>
      </c>
      <c r="B1833" s="1">
        <v>42942</v>
      </c>
      <c r="C1833" s="2">
        <v>0.60623842592592592</v>
      </c>
      <c r="D1833" s="2">
        <v>0.61055555555555552</v>
      </c>
    </row>
    <row r="1834" spans="1:4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</row>
    <row r="1835" spans="1:4" x14ac:dyDescent="0.25">
      <c r="A1835">
        <v>4959594</v>
      </c>
      <c r="B1835" s="1">
        <v>42942</v>
      </c>
      <c r="C1835" s="2">
        <v>0.61371527777777779</v>
      </c>
      <c r="D1835" s="2">
        <v>0.6235532407407407</v>
      </c>
    </row>
    <row r="1836" spans="1:4" x14ac:dyDescent="0.25">
      <c r="A1836">
        <v>1047809</v>
      </c>
      <c r="B1836" s="1">
        <v>42942</v>
      </c>
      <c r="C1836" s="2">
        <v>0.61724537037037042</v>
      </c>
      <c r="D1836" s="2">
        <v>0.62866898148148154</v>
      </c>
    </row>
    <row r="1837" spans="1:4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</row>
    <row r="1838" spans="1:4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</row>
    <row r="1839" spans="1:4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</row>
    <row r="1840" spans="1:4" x14ac:dyDescent="0.25">
      <c r="A1840">
        <v>4379524</v>
      </c>
      <c r="B1840" s="1">
        <v>42943</v>
      </c>
      <c r="C1840" s="2">
        <v>0.33751157407407406</v>
      </c>
      <c r="D1840" s="2">
        <v>0.33754629629629629</v>
      </c>
    </row>
    <row r="1841" spans="1:4" x14ac:dyDescent="0.25">
      <c r="A1841">
        <v>12377650</v>
      </c>
      <c r="B1841" s="1">
        <v>42943</v>
      </c>
      <c r="C1841" s="2">
        <v>0.33943287037037034</v>
      </c>
      <c r="D1841" s="2">
        <v>0.34292824074074074</v>
      </c>
    </row>
    <row r="1842" spans="1:4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</row>
    <row r="1843" spans="1:4" x14ac:dyDescent="0.25">
      <c r="A1843">
        <v>3414247278</v>
      </c>
      <c r="B1843" s="1">
        <v>42943</v>
      </c>
      <c r="C1843" s="2">
        <v>0.34658564814814813</v>
      </c>
      <c r="D1843" s="2">
        <v>0.34666666666666668</v>
      </c>
    </row>
    <row r="1844" spans="1:4" x14ac:dyDescent="0.25">
      <c r="A1844">
        <v>5839324907</v>
      </c>
      <c r="B1844" s="1">
        <v>42943</v>
      </c>
      <c r="C1844" s="2">
        <v>0.3490509259259259</v>
      </c>
      <c r="D1844" s="2">
        <v>0.35481481481481481</v>
      </c>
    </row>
    <row r="1845" spans="1:4" x14ac:dyDescent="0.25">
      <c r="A1845">
        <v>4852863</v>
      </c>
      <c r="B1845" s="1">
        <v>42943</v>
      </c>
      <c r="C1845" s="2">
        <v>0.34975694444444444</v>
      </c>
      <c r="D1845" s="2">
        <v>0.35971064814814813</v>
      </c>
    </row>
    <row r="1846" spans="1:4" x14ac:dyDescent="0.25">
      <c r="A1846">
        <v>3245936</v>
      </c>
      <c r="B1846" s="1">
        <v>42943</v>
      </c>
      <c r="C1846" s="2">
        <v>0.35116898148148146</v>
      </c>
      <c r="D1846" s="2">
        <v>0.35408564814814814</v>
      </c>
    </row>
    <row r="1847" spans="1:4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</row>
    <row r="1848" spans="1:4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</row>
    <row r="1849" spans="1:4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</row>
    <row r="1850" spans="1:4" x14ac:dyDescent="0.25">
      <c r="A1850">
        <v>1405478</v>
      </c>
      <c r="B1850" s="1">
        <v>42943</v>
      </c>
      <c r="C1850" s="2">
        <v>0.35940972222222223</v>
      </c>
      <c r="D1850" s="2">
        <v>0.36412037037037037</v>
      </c>
    </row>
    <row r="1851" spans="1:4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</row>
    <row r="1852" spans="1:4" x14ac:dyDescent="0.25">
      <c r="A1852">
        <v>6060835</v>
      </c>
      <c r="B1852" s="1">
        <v>42943</v>
      </c>
      <c r="C1852" s="2">
        <v>0.36148148148148146</v>
      </c>
      <c r="D1852" s="2">
        <v>0.3721990740740741</v>
      </c>
    </row>
    <row r="1853" spans="1:4" x14ac:dyDescent="0.25">
      <c r="A1853">
        <v>8880275</v>
      </c>
      <c r="B1853" s="1">
        <v>42943</v>
      </c>
      <c r="C1853" s="2">
        <v>0.36598379629629629</v>
      </c>
      <c r="D1853" s="2">
        <v>0.37474537037037037</v>
      </c>
    </row>
    <row r="1854" spans="1:4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</row>
    <row r="1855" spans="1:4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</row>
    <row r="1856" spans="1:4" x14ac:dyDescent="0.25">
      <c r="A1856">
        <v>2366545</v>
      </c>
      <c r="B1856" s="1">
        <v>42943</v>
      </c>
      <c r="C1856" s="2">
        <v>0.3737152777777778</v>
      </c>
      <c r="D1856" s="2">
        <v>0.37967592592592592</v>
      </c>
    </row>
    <row r="1857" spans="1:4" x14ac:dyDescent="0.25">
      <c r="A1857">
        <v>2260131</v>
      </c>
      <c r="B1857" s="1">
        <v>42943</v>
      </c>
      <c r="C1857" s="2">
        <v>0.37664351851851852</v>
      </c>
      <c r="D1857" s="2">
        <v>0.38442129629629629</v>
      </c>
    </row>
    <row r="1858" spans="1:4" x14ac:dyDescent="0.25">
      <c r="A1858">
        <v>75818182</v>
      </c>
      <c r="B1858" s="1">
        <v>42943</v>
      </c>
      <c r="C1858" s="2">
        <v>0.37973379629629628</v>
      </c>
      <c r="D1858" s="2">
        <v>0.38395833333333335</v>
      </c>
    </row>
    <row r="1859" spans="1:4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</row>
    <row r="1860" spans="1:4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</row>
    <row r="1861" spans="1:4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</row>
    <row r="1862" spans="1:4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</row>
    <row r="1863" spans="1:4" x14ac:dyDescent="0.25">
      <c r="A1863">
        <v>8369815</v>
      </c>
      <c r="B1863" s="1">
        <v>42943</v>
      </c>
      <c r="C1863" s="2">
        <v>0.3967013888888889</v>
      </c>
      <c r="D1863" s="2">
        <v>0.40182870370370372</v>
      </c>
    </row>
    <row r="1864" spans="1:4" x14ac:dyDescent="0.25">
      <c r="A1864">
        <v>9304830</v>
      </c>
      <c r="B1864" s="1">
        <v>42943</v>
      </c>
      <c r="C1864" s="2">
        <v>0.39812500000000001</v>
      </c>
      <c r="D1864" s="2">
        <v>0.39895833333333336</v>
      </c>
    </row>
    <row r="1865" spans="1:4" x14ac:dyDescent="0.25">
      <c r="A1865">
        <v>1117708</v>
      </c>
      <c r="B1865" s="1">
        <v>42943</v>
      </c>
      <c r="C1865" s="2">
        <v>0.40266203703703701</v>
      </c>
      <c r="D1865" s="2">
        <v>0.4073148148148148</v>
      </c>
    </row>
    <row r="1866" spans="1:4" x14ac:dyDescent="0.25">
      <c r="A1866">
        <v>6055986</v>
      </c>
      <c r="B1866" s="1">
        <v>42943</v>
      </c>
      <c r="C1866" s="2">
        <v>0.40710648148148149</v>
      </c>
      <c r="D1866" s="2">
        <v>0.40740740740740738</v>
      </c>
    </row>
    <row r="1867" spans="1:4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</row>
    <row r="1868" spans="1:4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</row>
    <row r="1869" spans="1:4" x14ac:dyDescent="0.25">
      <c r="A1869">
        <v>3093964</v>
      </c>
      <c r="B1869" s="1">
        <v>42943</v>
      </c>
      <c r="C1869" s="2">
        <v>0.41363425925925928</v>
      </c>
      <c r="D1869" s="2">
        <v>0.41902777777777778</v>
      </c>
    </row>
    <row r="1870" spans="1:4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</row>
    <row r="1871" spans="1:4" x14ac:dyDescent="0.25">
      <c r="A1871">
        <v>1890121</v>
      </c>
      <c r="B1871" s="1">
        <v>42943</v>
      </c>
      <c r="C1871" s="2">
        <v>0.42357638888888888</v>
      </c>
      <c r="D1871" s="2">
        <v>0.43</v>
      </c>
    </row>
    <row r="1872" spans="1:4" x14ac:dyDescent="0.25">
      <c r="A1872">
        <v>9906846123</v>
      </c>
      <c r="B1872" s="1">
        <v>42943</v>
      </c>
      <c r="C1872" s="2">
        <v>0.424375</v>
      </c>
      <c r="D1872" s="2">
        <v>0.42505787037037035</v>
      </c>
    </row>
    <row r="1873" spans="1:4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</row>
    <row r="1874" spans="1:4" x14ac:dyDescent="0.25">
      <c r="A1874">
        <v>27798660</v>
      </c>
      <c r="B1874" s="1">
        <v>42943</v>
      </c>
      <c r="C1874" s="2">
        <v>0.42925925925925928</v>
      </c>
      <c r="D1874" s="2">
        <v>0.43239583333333331</v>
      </c>
    </row>
    <row r="1875" spans="1:4" x14ac:dyDescent="0.25">
      <c r="A1875">
        <v>37077953</v>
      </c>
      <c r="B1875" s="1">
        <v>42943</v>
      </c>
      <c r="C1875" s="2">
        <v>0.43262731481481481</v>
      </c>
      <c r="D1875" s="2">
        <v>0.43929398148148147</v>
      </c>
    </row>
    <row r="1876" spans="1:4" x14ac:dyDescent="0.25">
      <c r="A1876">
        <v>70606958</v>
      </c>
      <c r="B1876" s="1">
        <v>42943</v>
      </c>
      <c r="C1876" s="2">
        <v>0.43387731481481484</v>
      </c>
      <c r="D1876" s="2">
        <v>0.44252314814814814</v>
      </c>
    </row>
    <row r="1877" spans="1:4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</row>
    <row r="1878" spans="1:4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</row>
    <row r="1879" spans="1:4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</row>
    <row r="1880" spans="1:4" x14ac:dyDescent="0.25">
      <c r="A1880">
        <v>9506446</v>
      </c>
      <c r="B1880" s="1">
        <v>42943</v>
      </c>
      <c r="C1880" s="2">
        <v>0.44490740740740742</v>
      </c>
      <c r="D1880" s="2">
        <v>0.45071759259259259</v>
      </c>
    </row>
    <row r="1881" spans="1:4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</row>
    <row r="1882" spans="1:4" x14ac:dyDescent="0.25">
      <c r="A1882">
        <v>6956143</v>
      </c>
      <c r="B1882" s="1">
        <v>42943</v>
      </c>
      <c r="C1882" s="2">
        <v>0.45157407407407407</v>
      </c>
      <c r="D1882" s="2">
        <v>0.455625</v>
      </c>
    </row>
    <row r="1883" spans="1:4" x14ac:dyDescent="0.25">
      <c r="A1883">
        <v>1472253</v>
      </c>
      <c r="B1883" s="1">
        <v>42943</v>
      </c>
      <c r="C1883" s="2">
        <v>0.45729166666666665</v>
      </c>
      <c r="D1883" s="2">
        <v>0.46041666666666664</v>
      </c>
    </row>
    <row r="1884" spans="1:4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</row>
    <row r="1885" spans="1:4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</row>
    <row r="1886" spans="1:4" x14ac:dyDescent="0.25">
      <c r="A1886">
        <v>6326108</v>
      </c>
      <c r="B1886" s="1">
        <v>42943</v>
      </c>
      <c r="C1886" s="2">
        <v>0.46474537037037039</v>
      </c>
      <c r="D1886" s="2">
        <v>0.47486111111111112</v>
      </c>
    </row>
    <row r="1887" spans="1:4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</row>
    <row r="1888" spans="1:4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</row>
    <row r="1889" spans="1:4" x14ac:dyDescent="0.25">
      <c r="A1889">
        <v>1721264</v>
      </c>
      <c r="B1889" s="1">
        <v>42943</v>
      </c>
      <c r="C1889" s="2">
        <v>0.47394675925925928</v>
      </c>
      <c r="D1889" s="2">
        <v>0.47922453703703705</v>
      </c>
    </row>
    <row r="1890" spans="1:4" x14ac:dyDescent="0.25">
      <c r="A1890">
        <v>5231877</v>
      </c>
      <c r="B1890" s="1">
        <v>42943</v>
      </c>
      <c r="C1890" s="2">
        <v>0.47550925925925924</v>
      </c>
      <c r="D1890" s="2">
        <v>0.47930555555555554</v>
      </c>
    </row>
    <row r="1891" spans="1:4" x14ac:dyDescent="0.25">
      <c r="A1891">
        <v>92414932</v>
      </c>
      <c r="B1891" s="1">
        <v>42943</v>
      </c>
      <c r="C1891" s="2">
        <v>0.48085648148148147</v>
      </c>
      <c r="D1891" s="2">
        <v>0.48893518518518519</v>
      </c>
    </row>
    <row r="1892" spans="1:4" x14ac:dyDescent="0.25">
      <c r="A1892">
        <v>3202610</v>
      </c>
      <c r="B1892" s="1">
        <v>42943</v>
      </c>
      <c r="C1892" s="2">
        <v>0.48528935185185185</v>
      </c>
      <c r="D1892" s="2">
        <v>0.48694444444444446</v>
      </c>
    </row>
    <row r="1893" spans="1:4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</row>
    <row r="1894" spans="1:4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</row>
    <row r="1895" spans="1:4" x14ac:dyDescent="0.25">
      <c r="A1895">
        <v>3680072</v>
      </c>
      <c r="B1895" s="1">
        <v>42943</v>
      </c>
      <c r="C1895" s="2">
        <v>0.49561342592592594</v>
      </c>
      <c r="D1895" s="2">
        <v>0.49716435185185187</v>
      </c>
    </row>
    <row r="1896" spans="1:4" x14ac:dyDescent="0.25">
      <c r="A1896">
        <v>6980867</v>
      </c>
      <c r="B1896" s="1">
        <v>42943</v>
      </c>
      <c r="C1896" s="2">
        <v>0.49716435185185187</v>
      </c>
      <c r="D1896" s="2">
        <v>0.50270833333333331</v>
      </c>
    </row>
    <row r="1897" spans="1:4" x14ac:dyDescent="0.25">
      <c r="A1897">
        <v>3656681</v>
      </c>
      <c r="B1897" s="1">
        <v>42943</v>
      </c>
      <c r="C1897" s="2">
        <v>0.50123842592592593</v>
      </c>
      <c r="D1897" s="2">
        <v>0.5084143518518518</v>
      </c>
    </row>
    <row r="1898" spans="1:4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</row>
    <row r="1899" spans="1:4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</row>
    <row r="1900" spans="1:4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</row>
    <row r="1901" spans="1:4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</row>
    <row r="1902" spans="1:4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</row>
    <row r="1903" spans="1:4" x14ac:dyDescent="0.25">
      <c r="A1903">
        <v>9340299</v>
      </c>
      <c r="B1903" s="1">
        <v>42943</v>
      </c>
      <c r="C1903" s="2">
        <v>0.52034722222222218</v>
      </c>
      <c r="D1903" s="2">
        <v>0.52137731481481486</v>
      </c>
    </row>
    <row r="1904" spans="1:4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</row>
    <row r="1905" spans="1:4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</row>
    <row r="1906" spans="1:4" x14ac:dyDescent="0.25">
      <c r="A1906">
        <v>7467198</v>
      </c>
      <c r="B1906" s="1">
        <v>42943</v>
      </c>
      <c r="C1906" s="2">
        <v>0.52993055555555557</v>
      </c>
      <c r="D1906" s="2">
        <v>0.53739583333333329</v>
      </c>
    </row>
    <row r="1907" spans="1:4" x14ac:dyDescent="0.25">
      <c r="A1907">
        <v>4703748</v>
      </c>
      <c r="B1907" s="1">
        <v>42943</v>
      </c>
      <c r="C1907" s="2">
        <v>0.53315972222222219</v>
      </c>
      <c r="D1907" s="2">
        <v>0.53454861111111107</v>
      </c>
    </row>
    <row r="1908" spans="1:4" x14ac:dyDescent="0.25">
      <c r="A1908">
        <v>1165705</v>
      </c>
      <c r="B1908" s="1">
        <v>42943</v>
      </c>
      <c r="C1908" s="2">
        <v>0.53666666666666663</v>
      </c>
      <c r="D1908" s="2">
        <v>0.54100694444444442</v>
      </c>
    </row>
    <row r="1909" spans="1:4" x14ac:dyDescent="0.25">
      <c r="A1909">
        <v>90762334</v>
      </c>
      <c r="B1909" s="1">
        <v>42943</v>
      </c>
      <c r="C1909" s="2">
        <v>0.54144675925925922</v>
      </c>
      <c r="D1909" s="2">
        <v>0.54313657407407412</v>
      </c>
    </row>
    <row r="1910" spans="1:4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</row>
    <row r="1911" spans="1:4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</row>
    <row r="1912" spans="1:4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</row>
    <row r="1913" spans="1:4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</row>
    <row r="1914" spans="1:4" x14ac:dyDescent="0.25">
      <c r="A1914">
        <v>1025756</v>
      </c>
      <c r="B1914" s="1">
        <v>42943</v>
      </c>
      <c r="C1914" s="2">
        <v>0.55116898148148152</v>
      </c>
      <c r="D1914" s="2">
        <v>0.56047453703703709</v>
      </c>
    </row>
    <row r="1915" spans="1:4" x14ac:dyDescent="0.25">
      <c r="A1915">
        <v>29880225</v>
      </c>
      <c r="B1915" s="1">
        <v>42943</v>
      </c>
      <c r="C1915" s="2">
        <v>0.55174768518518513</v>
      </c>
      <c r="D1915" s="2">
        <v>0.55920138888888893</v>
      </c>
    </row>
    <row r="1916" spans="1:4" x14ac:dyDescent="0.25">
      <c r="A1916">
        <v>4791902</v>
      </c>
      <c r="B1916" s="1">
        <v>42943</v>
      </c>
      <c r="C1916" s="2">
        <v>0.55718749999999995</v>
      </c>
      <c r="D1916" s="2">
        <v>0.55753472222222222</v>
      </c>
    </row>
    <row r="1917" spans="1:4" x14ac:dyDescent="0.25">
      <c r="A1917">
        <v>5228419</v>
      </c>
      <c r="B1917" s="1">
        <v>42943</v>
      </c>
      <c r="C1917" s="2">
        <v>0.55995370370370368</v>
      </c>
      <c r="D1917" s="2">
        <v>0.56405092592592587</v>
      </c>
    </row>
    <row r="1918" spans="1:4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</row>
    <row r="1919" spans="1:4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</row>
    <row r="1920" spans="1:4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</row>
    <row r="1921" spans="1:4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</row>
    <row r="1922" spans="1:4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</row>
    <row r="1923" spans="1:4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</row>
    <row r="1924" spans="1:4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</row>
    <row r="1925" spans="1:4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</row>
    <row r="1926" spans="1:4" x14ac:dyDescent="0.25">
      <c r="A1926">
        <v>4774889</v>
      </c>
      <c r="B1926" s="1">
        <v>42943</v>
      </c>
      <c r="C1926" s="2">
        <v>0.58733796296296292</v>
      </c>
      <c r="D1926" s="2">
        <v>0.59475694444444449</v>
      </c>
    </row>
    <row r="1927" spans="1:4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</row>
    <row r="1928" spans="1:4" x14ac:dyDescent="0.25">
      <c r="A1928">
        <v>4720934</v>
      </c>
      <c r="B1928" s="1">
        <v>42943</v>
      </c>
      <c r="C1928" s="2">
        <v>0.59624999999999995</v>
      </c>
      <c r="D1928" s="2">
        <v>0.59810185185185183</v>
      </c>
    </row>
    <row r="1929" spans="1:4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</row>
    <row r="1930" spans="1:4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</row>
    <row r="1931" spans="1:4" x14ac:dyDescent="0.25">
      <c r="A1931">
        <v>7865609</v>
      </c>
      <c r="B1931" s="1">
        <v>42943</v>
      </c>
      <c r="C1931" s="2">
        <v>0.60826388888888894</v>
      </c>
      <c r="D1931" s="2">
        <v>0.61071759259259262</v>
      </c>
    </row>
    <row r="1932" spans="1:4" x14ac:dyDescent="0.25">
      <c r="A1932">
        <v>5318850</v>
      </c>
      <c r="B1932" s="1">
        <v>42943</v>
      </c>
      <c r="C1932" s="2">
        <v>0.61053240740740744</v>
      </c>
      <c r="D1932" s="2">
        <v>0.61406249999999996</v>
      </c>
    </row>
    <row r="1933" spans="1:4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</row>
    <row r="1934" spans="1:4" x14ac:dyDescent="0.25">
      <c r="A1934">
        <v>2256093</v>
      </c>
      <c r="B1934" s="1">
        <v>42943</v>
      </c>
      <c r="C1934" s="2">
        <v>0.61958333333333337</v>
      </c>
      <c r="D1934" s="2">
        <v>0.62275462962962957</v>
      </c>
    </row>
    <row r="1935" spans="1:4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</row>
    <row r="1936" spans="1:4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</row>
    <row r="1937" spans="1:4" x14ac:dyDescent="0.25">
      <c r="A1937">
        <v>8967842</v>
      </c>
      <c r="B1937" s="1">
        <v>42944</v>
      </c>
      <c r="C1937" s="2">
        <v>0.3369328703703704</v>
      </c>
      <c r="D1937" s="2">
        <v>0.34400462962962963</v>
      </c>
    </row>
    <row r="1938" spans="1:4" x14ac:dyDescent="0.25">
      <c r="A1938">
        <v>76644634</v>
      </c>
      <c r="B1938" s="1">
        <v>42944</v>
      </c>
      <c r="C1938" s="2">
        <v>0.33696759259259257</v>
      </c>
      <c r="D1938" s="2">
        <v>0.33809027777777778</v>
      </c>
    </row>
    <row r="1939" spans="1:4" x14ac:dyDescent="0.25">
      <c r="A1939">
        <v>7622819</v>
      </c>
      <c r="B1939" s="1">
        <v>42944</v>
      </c>
      <c r="C1939" s="2">
        <v>0.33831018518518519</v>
      </c>
      <c r="D1939" s="2">
        <v>0.34758101851851853</v>
      </c>
    </row>
    <row r="1940" spans="1:4" x14ac:dyDescent="0.25">
      <c r="A1940">
        <v>3524259</v>
      </c>
      <c r="B1940" s="1">
        <v>42944</v>
      </c>
      <c r="C1940" s="2">
        <v>0.33927083333333335</v>
      </c>
      <c r="D1940" s="2">
        <v>0.34861111111111109</v>
      </c>
    </row>
    <row r="1941" spans="1:4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</row>
    <row r="1942" spans="1:4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</row>
    <row r="1943" spans="1:4" x14ac:dyDescent="0.25">
      <c r="A1943">
        <v>8799570155</v>
      </c>
      <c r="B1943" s="1">
        <v>42944</v>
      </c>
      <c r="C1943" s="2">
        <v>0.34932870370370372</v>
      </c>
      <c r="D1943" s="2">
        <v>0.35365740740740742</v>
      </c>
    </row>
    <row r="1944" spans="1:4" x14ac:dyDescent="0.25">
      <c r="A1944">
        <v>9329226</v>
      </c>
      <c r="B1944" s="1">
        <v>42944</v>
      </c>
      <c r="C1944" s="2">
        <v>0.34983796296296299</v>
      </c>
      <c r="D1944" s="2">
        <v>0.35505787037037034</v>
      </c>
    </row>
    <row r="1945" spans="1:4" x14ac:dyDescent="0.25">
      <c r="A1945">
        <v>9219408</v>
      </c>
      <c r="B1945" s="1">
        <v>42944</v>
      </c>
      <c r="C1945" s="2">
        <v>0.35519675925925925</v>
      </c>
      <c r="D1945" s="2">
        <v>0.36072916666666666</v>
      </c>
    </row>
    <row r="1946" spans="1:4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</row>
    <row r="1947" spans="1:4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</row>
    <row r="1948" spans="1:4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</row>
    <row r="1949" spans="1:4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</row>
    <row r="1950" spans="1:4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</row>
    <row r="1951" spans="1:4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</row>
    <row r="1952" spans="1:4" x14ac:dyDescent="0.25">
      <c r="A1952">
        <v>8512255</v>
      </c>
      <c r="B1952" s="1">
        <v>42944</v>
      </c>
      <c r="C1952" s="2">
        <v>0.37327546296296299</v>
      </c>
      <c r="D1952" s="2">
        <v>0.37962962962962965</v>
      </c>
    </row>
    <row r="1953" spans="1:4" x14ac:dyDescent="0.25">
      <c r="A1953">
        <v>7488966</v>
      </c>
      <c r="B1953" s="1">
        <v>42944</v>
      </c>
      <c r="C1953" s="2">
        <v>0.37513888888888891</v>
      </c>
      <c r="D1953" s="2">
        <v>0.3775</v>
      </c>
    </row>
    <row r="1954" spans="1:4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</row>
    <row r="1955" spans="1:4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</row>
    <row r="1956" spans="1:4" x14ac:dyDescent="0.25">
      <c r="A1956">
        <v>71564278</v>
      </c>
      <c r="B1956" s="1">
        <v>42944</v>
      </c>
      <c r="C1956" s="2">
        <v>0.38849537037037035</v>
      </c>
      <c r="D1956" s="2">
        <v>0.39708333333333334</v>
      </c>
    </row>
    <row r="1957" spans="1:4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</row>
    <row r="1958" spans="1:4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</row>
    <row r="1959" spans="1:4" x14ac:dyDescent="0.25">
      <c r="A1959">
        <v>3120387</v>
      </c>
      <c r="B1959" s="1">
        <v>42944</v>
      </c>
      <c r="C1959" s="2">
        <v>0.39303240740740741</v>
      </c>
      <c r="D1959" s="2">
        <v>0.39657407407407408</v>
      </c>
    </row>
    <row r="1960" spans="1:4" x14ac:dyDescent="0.25">
      <c r="A1960">
        <v>5726531</v>
      </c>
      <c r="B1960" s="1">
        <v>42944</v>
      </c>
      <c r="C1960" s="2">
        <v>0.39825231481481482</v>
      </c>
      <c r="D1960" s="2">
        <v>0.39855324074074072</v>
      </c>
    </row>
    <row r="1961" spans="1:4" x14ac:dyDescent="0.25">
      <c r="A1961">
        <v>5076649</v>
      </c>
      <c r="B1961" s="1">
        <v>42944</v>
      </c>
      <c r="C1961" s="2">
        <v>0.39922453703703703</v>
      </c>
      <c r="D1961" s="2">
        <v>0.40482638888888889</v>
      </c>
    </row>
    <row r="1962" spans="1:4" x14ac:dyDescent="0.25">
      <c r="A1962">
        <v>98939809</v>
      </c>
      <c r="B1962" s="1">
        <v>42944</v>
      </c>
      <c r="C1962" s="2">
        <v>0.40277777777777779</v>
      </c>
      <c r="D1962" s="2">
        <v>0.40599537037037037</v>
      </c>
    </row>
    <row r="1963" spans="1:4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</row>
    <row r="1964" spans="1:4" x14ac:dyDescent="0.25">
      <c r="A1964">
        <v>4659808</v>
      </c>
      <c r="B1964" s="1">
        <v>42944</v>
      </c>
      <c r="C1964" s="2">
        <v>0.40956018518518517</v>
      </c>
      <c r="D1964" s="2">
        <v>0.41278935185185184</v>
      </c>
    </row>
    <row r="1965" spans="1:4" x14ac:dyDescent="0.25">
      <c r="A1965">
        <v>60113139</v>
      </c>
      <c r="B1965" s="1">
        <v>42944</v>
      </c>
      <c r="C1965" s="2">
        <v>0.41228009259259257</v>
      </c>
      <c r="D1965" s="2">
        <v>0.41718749999999999</v>
      </c>
    </row>
    <row r="1966" spans="1:4" x14ac:dyDescent="0.25">
      <c r="A1966">
        <v>55896338</v>
      </c>
      <c r="B1966" s="1">
        <v>42944</v>
      </c>
      <c r="C1966" s="2">
        <v>0.41521990740740738</v>
      </c>
      <c r="D1966" s="2">
        <v>0.41893518518518519</v>
      </c>
    </row>
    <row r="1967" spans="1:4" x14ac:dyDescent="0.25">
      <c r="A1967">
        <v>9747403</v>
      </c>
      <c r="B1967" s="1">
        <v>42944</v>
      </c>
      <c r="C1967" s="2">
        <v>0.42093750000000002</v>
      </c>
      <c r="D1967" s="2">
        <v>0.42825231481481479</v>
      </c>
    </row>
    <row r="1968" spans="1:4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</row>
    <row r="1969" spans="1:4" x14ac:dyDescent="0.25">
      <c r="A1969">
        <v>78940032</v>
      </c>
      <c r="B1969" s="1">
        <v>42944</v>
      </c>
      <c r="C1969" s="2">
        <v>0.42478009259259258</v>
      </c>
      <c r="D1969" s="2">
        <v>0.43118055555555557</v>
      </c>
    </row>
    <row r="1970" spans="1:4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</row>
    <row r="1971" spans="1:4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</row>
    <row r="1972" spans="1:4" x14ac:dyDescent="0.25">
      <c r="A1972">
        <v>6047761</v>
      </c>
      <c r="B1972" s="1">
        <v>42944</v>
      </c>
      <c r="C1972" s="2">
        <v>0.43351851851851853</v>
      </c>
      <c r="D1972" s="2">
        <v>0.4412152777777778</v>
      </c>
    </row>
    <row r="1973" spans="1:4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</row>
    <row r="1974" spans="1:4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</row>
    <row r="1975" spans="1:4" x14ac:dyDescent="0.25">
      <c r="A1975">
        <v>2199311</v>
      </c>
      <c r="B1975" s="1">
        <v>42944</v>
      </c>
      <c r="C1975" s="2">
        <v>0.44490740740740742</v>
      </c>
      <c r="D1975" s="2">
        <v>0.44578703703703704</v>
      </c>
    </row>
    <row r="1976" spans="1:4" x14ac:dyDescent="0.25">
      <c r="A1976">
        <v>17864361</v>
      </c>
      <c r="B1976" s="1">
        <v>42944</v>
      </c>
      <c r="C1976" s="2">
        <v>0.44605324074074076</v>
      </c>
      <c r="D1976" s="2">
        <v>0.45253472222222224</v>
      </c>
    </row>
    <row r="1977" spans="1:4" x14ac:dyDescent="0.25">
      <c r="A1977">
        <v>6943996503</v>
      </c>
      <c r="B1977" s="1">
        <v>42944</v>
      </c>
      <c r="C1977" s="2">
        <v>0.4506134259259259</v>
      </c>
      <c r="D1977" s="2">
        <v>0.45674768518518516</v>
      </c>
    </row>
    <row r="1978" spans="1:4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</row>
    <row r="1979" spans="1:4" x14ac:dyDescent="0.25">
      <c r="A1979">
        <v>3925701</v>
      </c>
      <c r="B1979" s="1">
        <v>42944</v>
      </c>
      <c r="C1979" s="2">
        <v>0.45756944444444442</v>
      </c>
      <c r="D1979" s="2">
        <v>0.46141203703703704</v>
      </c>
    </row>
    <row r="1980" spans="1:4" x14ac:dyDescent="0.25">
      <c r="A1980">
        <v>97317489</v>
      </c>
      <c r="B1980" s="1">
        <v>42944</v>
      </c>
      <c r="C1980" s="2">
        <v>0.46269675925925924</v>
      </c>
      <c r="D1980" s="2">
        <v>0.46620370370370373</v>
      </c>
    </row>
    <row r="1981" spans="1:4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</row>
    <row r="1982" spans="1:4" x14ac:dyDescent="0.25">
      <c r="A1982">
        <v>8590206</v>
      </c>
      <c r="B1982" s="1">
        <v>42944</v>
      </c>
      <c r="C1982" s="2">
        <v>0.46763888888888888</v>
      </c>
      <c r="D1982" s="2">
        <v>0.47359953703703705</v>
      </c>
    </row>
    <row r="1983" spans="1:4" x14ac:dyDescent="0.25">
      <c r="A1983">
        <v>7273239</v>
      </c>
      <c r="B1983" s="1">
        <v>42944</v>
      </c>
      <c r="C1983" s="2">
        <v>0.47111111111111109</v>
      </c>
      <c r="D1983" s="2">
        <v>0.48017361111111112</v>
      </c>
    </row>
    <row r="1984" spans="1:4" x14ac:dyDescent="0.25">
      <c r="A1984">
        <v>9975967</v>
      </c>
      <c r="B1984" s="1">
        <v>42944</v>
      </c>
      <c r="C1984" s="2">
        <v>0.47454861111111113</v>
      </c>
      <c r="D1984" s="2">
        <v>0.47562500000000002</v>
      </c>
    </row>
    <row r="1985" spans="1:4" x14ac:dyDescent="0.25">
      <c r="A1985">
        <v>2134315</v>
      </c>
      <c r="B1985" s="1">
        <v>42944</v>
      </c>
      <c r="C1985" s="2">
        <v>0.47733796296296294</v>
      </c>
      <c r="D1985" s="2">
        <v>0.48003472222222221</v>
      </c>
    </row>
    <row r="1986" spans="1:4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</row>
    <row r="1987" spans="1:4" x14ac:dyDescent="0.25">
      <c r="A1987">
        <v>45081794</v>
      </c>
      <c r="B1987" s="1">
        <v>42944</v>
      </c>
      <c r="C1987" s="2">
        <v>0.47928240740740741</v>
      </c>
      <c r="D1987" s="2">
        <v>0.481875</v>
      </c>
    </row>
    <row r="1988" spans="1:4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</row>
    <row r="1989" spans="1:4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</row>
    <row r="1990" spans="1:4" x14ac:dyDescent="0.25">
      <c r="A1990">
        <v>8585321</v>
      </c>
      <c r="B1990" s="1">
        <v>42944</v>
      </c>
      <c r="C1990" s="2">
        <v>0.4836111111111111</v>
      </c>
      <c r="D1990" s="2">
        <v>0.48996527777777776</v>
      </c>
    </row>
    <row r="1991" spans="1:4" x14ac:dyDescent="0.25">
      <c r="A1991">
        <v>1661643168</v>
      </c>
      <c r="B1991" s="1">
        <v>42944</v>
      </c>
      <c r="C1991" s="2">
        <v>0.48609953703703701</v>
      </c>
      <c r="D1991" s="2">
        <v>0.48850694444444442</v>
      </c>
    </row>
    <row r="1992" spans="1:4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</row>
    <row r="1993" spans="1:4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</row>
    <row r="1994" spans="1:4" x14ac:dyDescent="0.25">
      <c r="A1994">
        <v>8387594</v>
      </c>
      <c r="B1994" s="1">
        <v>42944</v>
      </c>
      <c r="C1994" s="2">
        <v>0.49401620370370369</v>
      </c>
      <c r="D1994" s="2">
        <v>0.49682870370370369</v>
      </c>
    </row>
    <row r="1995" spans="1:4" x14ac:dyDescent="0.25">
      <c r="A1995">
        <v>65166542</v>
      </c>
      <c r="B1995" s="1">
        <v>42944</v>
      </c>
      <c r="C1995" s="2">
        <v>0.49554398148148149</v>
      </c>
      <c r="D1995" s="2">
        <v>0.49667824074074074</v>
      </c>
    </row>
    <row r="1996" spans="1:4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</row>
    <row r="1997" spans="1:4" x14ac:dyDescent="0.25">
      <c r="A1997">
        <v>9028434625</v>
      </c>
      <c r="B1997" s="1">
        <v>42944</v>
      </c>
      <c r="C1997" s="2">
        <v>0.50208333333333333</v>
      </c>
      <c r="D1997" s="2">
        <v>0.5110069444444445</v>
      </c>
    </row>
    <row r="1998" spans="1:4" x14ac:dyDescent="0.25">
      <c r="A1998">
        <v>7503173</v>
      </c>
      <c r="B1998" s="1">
        <v>42944</v>
      </c>
      <c r="C1998" s="2">
        <v>0.50390046296296298</v>
      </c>
      <c r="D1998" s="2">
        <v>0.50619212962962967</v>
      </c>
    </row>
    <row r="1999" spans="1:4" x14ac:dyDescent="0.25">
      <c r="A1999">
        <v>9039872</v>
      </c>
      <c r="B1999" s="1">
        <v>42944</v>
      </c>
      <c r="C1999" s="2">
        <v>0.50825231481481481</v>
      </c>
      <c r="D1999" s="2">
        <v>0.5168518518518519</v>
      </c>
    </row>
    <row r="2000" spans="1:4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</row>
    <row r="2001" spans="1:4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</row>
    <row r="2002" spans="1:4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</row>
    <row r="2003" spans="1:4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</row>
    <row r="2004" spans="1:4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</row>
    <row r="2005" spans="1:4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</row>
    <row r="2006" spans="1:4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</row>
    <row r="2007" spans="1:4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</row>
    <row r="2008" spans="1:4" x14ac:dyDescent="0.25">
      <c r="A2008">
        <v>9589060</v>
      </c>
      <c r="B2008" s="1">
        <v>42944</v>
      </c>
      <c r="C2008" s="2">
        <v>0.53310185185185188</v>
      </c>
      <c r="D2008" s="2">
        <v>0.53871527777777772</v>
      </c>
    </row>
    <row r="2009" spans="1:4" x14ac:dyDescent="0.25">
      <c r="A2009">
        <v>2603125</v>
      </c>
      <c r="B2009" s="1">
        <v>42944</v>
      </c>
      <c r="C2009" s="2">
        <v>0.53541666666666665</v>
      </c>
      <c r="D2009" s="2">
        <v>0.53666666666666663</v>
      </c>
    </row>
    <row r="2010" spans="1:4" x14ac:dyDescent="0.25">
      <c r="A2010">
        <v>8770898</v>
      </c>
      <c r="B2010" s="1">
        <v>42944</v>
      </c>
      <c r="C2010" s="2">
        <v>0.53773148148148153</v>
      </c>
      <c r="D2010" s="2">
        <v>0.54628472222222224</v>
      </c>
    </row>
    <row r="2011" spans="1:4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</row>
    <row r="2012" spans="1:4" x14ac:dyDescent="0.25">
      <c r="A2012">
        <v>4150421</v>
      </c>
      <c r="B2012" s="1">
        <v>42944</v>
      </c>
      <c r="C2012" s="2">
        <v>0.54599537037037038</v>
      </c>
      <c r="D2012" s="2">
        <v>0.54759259259259263</v>
      </c>
    </row>
    <row r="2013" spans="1:4" x14ac:dyDescent="0.25">
      <c r="A2013">
        <v>44302763</v>
      </c>
      <c r="B2013" s="1">
        <v>42944</v>
      </c>
      <c r="C2013" s="2">
        <v>0.54905092592592597</v>
      </c>
      <c r="D2013" s="2">
        <v>0.55343750000000003</v>
      </c>
    </row>
    <row r="2014" spans="1:4" x14ac:dyDescent="0.25">
      <c r="A2014">
        <v>1922212</v>
      </c>
      <c r="B2014" s="1">
        <v>42944</v>
      </c>
      <c r="C2014" s="2">
        <v>0.55334490740740738</v>
      </c>
      <c r="D2014" s="2">
        <v>0.56339120370370366</v>
      </c>
    </row>
    <row r="2015" spans="1:4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</row>
    <row r="2016" spans="1:4" x14ac:dyDescent="0.25">
      <c r="A2016">
        <v>1640513</v>
      </c>
      <c r="B2016" s="1">
        <v>42944</v>
      </c>
      <c r="C2016" s="2">
        <v>0.56162037037037038</v>
      </c>
      <c r="D2016" s="2">
        <v>0.56876157407407413</v>
      </c>
    </row>
    <row r="2017" spans="1:4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</row>
    <row r="2018" spans="1:4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</row>
    <row r="2019" spans="1:4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</row>
    <row r="2020" spans="1:4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</row>
    <row r="2021" spans="1:4" x14ac:dyDescent="0.25">
      <c r="A2021">
        <v>1462418</v>
      </c>
      <c r="B2021" s="1">
        <v>42944</v>
      </c>
      <c r="C2021" s="2">
        <v>0.57186342592592587</v>
      </c>
      <c r="D2021" s="2">
        <v>0.57379629629629625</v>
      </c>
    </row>
    <row r="2022" spans="1:4" x14ac:dyDescent="0.25">
      <c r="A2022">
        <v>8077806</v>
      </c>
      <c r="B2022" s="1">
        <v>42944</v>
      </c>
      <c r="C2022" s="2">
        <v>0.57629629629629631</v>
      </c>
      <c r="D2022" s="2">
        <v>0.58628472222222228</v>
      </c>
    </row>
    <row r="2023" spans="1:4" x14ac:dyDescent="0.25">
      <c r="A2023">
        <v>5759409</v>
      </c>
      <c r="B2023" s="1">
        <v>42944</v>
      </c>
      <c r="C2023" s="2">
        <v>0.57835648148148144</v>
      </c>
      <c r="D2023" s="2">
        <v>0.58644675925925926</v>
      </c>
    </row>
    <row r="2024" spans="1:4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</row>
    <row r="2025" spans="1:4" x14ac:dyDescent="0.25">
      <c r="A2025">
        <v>91129571</v>
      </c>
      <c r="B2025" s="1">
        <v>42944</v>
      </c>
      <c r="C2025" s="2">
        <v>0.58353009259259259</v>
      </c>
      <c r="D2025" s="2">
        <v>0.58950231481481485</v>
      </c>
    </row>
    <row r="2026" spans="1:4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</row>
    <row r="2027" spans="1:4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</row>
    <row r="2028" spans="1:4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</row>
    <row r="2029" spans="1:4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</row>
    <row r="2030" spans="1:4" x14ac:dyDescent="0.25">
      <c r="A2030">
        <v>4473835</v>
      </c>
      <c r="B2030" s="1">
        <v>42944</v>
      </c>
      <c r="C2030" s="2">
        <v>0.60322916666666671</v>
      </c>
      <c r="D2030" s="2">
        <v>0.60628472222222218</v>
      </c>
    </row>
    <row r="2031" spans="1:4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</row>
    <row r="2032" spans="1:4" x14ac:dyDescent="0.25">
      <c r="A2032">
        <v>9045402</v>
      </c>
      <c r="B2032" s="1">
        <v>42944</v>
      </c>
      <c r="C2032" s="2">
        <v>0.61322916666666671</v>
      </c>
      <c r="D2032" s="2">
        <v>0.62153935185185183</v>
      </c>
    </row>
    <row r="2033" spans="1:4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</row>
    <row r="2034" spans="1:4" x14ac:dyDescent="0.25">
      <c r="A2034">
        <v>2756059784</v>
      </c>
      <c r="B2034" s="1">
        <v>42944</v>
      </c>
      <c r="C2034" s="2">
        <v>0.61962962962962964</v>
      </c>
      <c r="D2034" s="2">
        <v>0.62399305555555551</v>
      </c>
    </row>
    <row r="2035" spans="1:4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</row>
    <row r="2036" spans="1:4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</row>
    <row r="2037" spans="1:4" x14ac:dyDescent="0.25">
      <c r="A2037">
        <v>9357185</v>
      </c>
      <c r="B2037" s="1">
        <v>42947</v>
      </c>
      <c r="C2037" s="2">
        <v>0.3342013888888889</v>
      </c>
      <c r="D2037" s="2">
        <v>0.34159722222222222</v>
      </c>
    </row>
    <row r="2038" spans="1:4" x14ac:dyDescent="0.25">
      <c r="A2038">
        <v>12471534</v>
      </c>
      <c r="B2038" s="1">
        <v>42947</v>
      </c>
      <c r="C2038" s="2">
        <v>0.33929398148148149</v>
      </c>
      <c r="D2038" s="2">
        <v>0.34349537037037037</v>
      </c>
    </row>
    <row r="2039" spans="1:4" x14ac:dyDescent="0.25">
      <c r="A2039">
        <v>1003402</v>
      </c>
      <c r="B2039" s="1">
        <v>42947</v>
      </c>
      <c r="C2039" s="2">
        <v>0.34378472222222223</v>
      </c>
      <c r="D2039" s="2">
        <v>0.34677083333333331</v>
      </c>
    </row>
    <row r="2040" spans="1:4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</row>
    <row r="2041" spans="1:4" x14ac:dyDescent="0.25">
      <c r="A2041">
        <v>5356824</v>
      </c>
      <c r="B2041" s="1">
        <v>42947</v>
      </c>
      <c r="C2041" s="2">
        <v>0.35167824074074072</v>
      </c>
      <c r="D2041" s="2">
        <v>0.35538194444444443</v>
      </c>
    </row>
    <row r="2042" spans="1:4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</row>
    <row r="2043" spans="1:4" x14ac:dyDescent="0.25">
      <c r="A2043">
        <v>5086182</v>
      </c>
      <c r="B2043" s="1">
        <v>42947</v>
      </c>
      <c r="C2043" s="2">
        <v>0.35793981481481479</v>
      </c>
      <c r="D2043" s="2">
        <v>0.36571759259259257</v>
      </c>
    </row>
    <row r="2044" spans="1:4" x14ac:dyDescent="0.25">
      <c r="A2044">
        <v>6175467</v>
      </c>
      <c r="B2044" s="1">
        <v>42947</v>
      </c>
      <c r="C2044" s="2">
        <v>0.35976851851851854</v>
      </c>
      <c r="D2044" s="2">
        <v>0.36883101851851852</v>
      </c>
    </row>
    <row r="2045" spans="1:4" x14ac:dyDescent="0.25">
      <c r="A2045">
        <v>2107985</v>
      </c>
      <c r="B2045" s="1">
        <v>42947</v>
      </c>
      <c r="C2045" s="2">
        <v>0.36394675925925923</v>
      </c>
      <c r="D2045" s="2">
        <v>0.37373842592592593</v>
      </c>
    </row>
    <row r="2046" spans="1:4" x14ac:dyDescent="0.25">
      <c r="A2046">
        <v>9388066</v>
      </c>
      <c r="B2046" s="1">
        <v>42947</v>
      </c>
      <c r="C2046" s="2">
        <v>0.36552083333333335</v>
      </c>
      <c r="D2046" s="2">
        <v>0.3696990740740741</v>
      </c>
    </row>
    <row r="2047" spans="1:4" x14ac:dyDescent="0.25">
      <c r="A2047">
        <v>4614100</v>
      </c>
      <c r="B2047" s="1">
        <v>42947</v>
      </c>
      <c r="C2047" s="2">
        <v>0.36776620370370372</v>
      </c>
      <c r="D2047" s="2">
        <v>0.37584490740740739</v>
      </c>
    </row>
    <row r="2048" spans="1:4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</row>
    <row r="2049" spans="1:4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</row>
    <row r="2050" spans="1:4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</row>
    <row r="2051" spans="1:4" x14ac:dyDescent="0.25">
      <c r="A2051">
        <v>8156713</v>
      </c>
      <c r="B2051" s="1">
        <v>42947</v>
      </c>
      <c r="C2051" s="2">
        <v>0.38130787037037039</v>
      </c>
      <c r="D2051" s="2">
        <v>0.38280092592592591</v>
      </c>
    </row>
    <row r="2052" spans="1:4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</row>
    <row r="2053" spans="1:4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</row>
    <row r="2054" spans="1:4" x14ac:dyDescent="0.25">
      <c r="A2054">
        <v>33166727</v>
      </c>
      <c r="B2054" s="1">
        <v>42947</v>
      </c>
      <c r="C2054" s="2">
        <v>0.38927083333333334</v>
      </c>
      <c r="D2054" s="2">
        <v>0.39721064814814816</v>
      </c>
    </row>
    <row r="2055" spans="1:4" x14ac:dyDescent="0.25">
      <c r="A2055">
        <v>4293872</v>
      </c>
      <c r="B2055" s="1">
        <v>42947</v>
      </c>
      <c r="C2055" s="2">
        <v>0.39023148148148146</v>
      </c>
      <c r="D2055" s="2">
        <v>0.39748842592592593</v>
      </c>
    </row>
    <row r="2056" spans="1:4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</row>
    <row r="2057" spans="1:4" x14ac:dyDescent="0.25">
      <c r="A2057">
        <v>5087484</v>
      </c>
      <c r="B2057" s="1">
        <v>42947</v>
      </c>
      <c r="C2057" s="2">
        <v>0.39766203703703706</v>
      </c>
      <c r="D2057" s="2">
        <v>0.39957175925925925</v>
      </c>
    </row>
    <row r="2058" spans="1:4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</row>
    <row r="2059" spans="1:4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</row>
    <row r="2060" spans="1:4" x14ac:dyDescent="0.25">
      <c r="A2060">
        <v>9533304954</v>
      </c>
      <c r="B2060" s="1">
        <v>42947</v>
      </c>
      <c r="C2060" s="2">
        <v>0.40328703703703705</v>
      </c>
      <c r="D2060" s="2">
        <v>0.41405092592592591</v>
      </c>
    </row>
    <row r="2061" spans="1:4" x14ac:dyDescent="0.25">
      <c r="A2061">
        <v>5147651</v>
      </c>
      <c r="B2061" s="1">
        <v>42947</v>
      </c>
      <c r="C2061" s="2">
        <v>0.40497685185185184</v>
      </c>
      <c r="D2061" s="2">
        <v>0.41167824074074072</v>
      </c>
    </row>
    <row r="2062" spans="1:4" x14ac:dyDescent="0.25">
      <c r="A2062">
        <v>7564861</v>
      </c>
      <c r="B2062" s="1">
        <v>42947</v>
      </c>
      <c r="C2062" s="2">
        <v>0.40725694444444444</v>
      </c>
      <c r="D2062" s="2">
        <v>0.41819444444444442</v>
      </c>
    </row>
    <row r="2063" spans="1:4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</row>
    <row r="2064" spans="1:4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</row>
    <row r="2065" spans="1:4" x14ac:dyDescent="0.25">
      <c r="A2065">
        <v>7518300</v>
      </c>
      <c r="B2065" s="1">
        <v>42947</v>
      </c>
      <c r="C2065" s="2">
        <v>0.41337962962962965</v>
      </c>
      <c r="D2065" s="2">
        <v>0.41743055555555558</v>
      </c>
    </row>
    <row r="2066" spans="1:4" x14ac:dyDescent="0.25">
      <c r="A2066">
        <v>9233918039</v>
      </c>
      <c r="B2066" s="1">
        <v>42947</v>
      </c>
      <c r="C2066" s="2">
        <v>0.41523148148148148</v>
      </c>
      <c r="D2066" s="2">
        <v>0.42322916666666666</v>
      </c>
    </row>
    <row r="2067" spans="1:4" x14ac:dyDescent="0.25">
      <c r="A2067">
        <v>5744555</v>
      </c>
      <c r="B2067" s="1">
        <v>42947</v>
      </c>
      <c r="C2067" s="2">
        <v>0.41841435185185183</v>
      </c>
      <c r="D2067" s="2">
        <v>0.42677083333333332</v>
      </c>
    </row>
    <row r="2068" spans="1:4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</row>
    <row r="2069" spans="1:4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</row>
    <row r="2070" spans="1:4" x14ac:dyDescent="0.25">
      <c r="A2070">
        <v>54840810</v>
      </c>
      <c r="B2070" s="1">
        <v>42947</v>
      </c>
      <c r="C2070" s="2">
        <v>0.4211111111111111</v>
      </c>
      <c r="D2070" s="2">
        <v>0.42442129629629627</v>
      </c>
    </row>
    <row r="2071" spans="1:4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</row>
    <row r="2072" spans="1:4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</row>
    <row r="2073" spans="1:4" x14ac:dyDescent="0.25">
      <c r="A2073">
        <v>6124638</v>
      </c>
      <c r="B2073" s="1">
        <v>42947</v>
      </c>
      <c r="C2073" s="2">
        <v>0.43162037037037038</v>
      </c>
      <c r="D2073" s="2">
        <v>0.44153935185185184</v>
      </c>
    </row>
    <row r="2074" spans="1:4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</row>
    <row r="2075" spans="1:4" x14ac:dyDescent="0.25">
      <c r="A2075">
        <v>9355422</v>
      </c>
      <c r="B2075" s="1">
        <v>42947</v>
      </c>
      <c r="C2075" s="2">
        <v>0.43686342592592592</v>
      </c>
      <c r="D2075" s="2">
        <v>0.44393518518518521</v>
      </c>
    </row>
    <row r="2076" spans="1:4" x14ac:dyDescent="0.25">
      <c r="A2076">
        <v>9950462</v>
      </c>
      <c r="B2076" s="1">
        <v>42947</v>
      </c>
      <c r="C2076" s="2">
        <v>0.44243055555555555</v>
      </c>
      <c r="D2076" s="2">
        <v>0.45349537037037035</v>
      </c>
    </row>
    <row r="2077" spans="1:4" x14ac:dyDescent="0.25">
      <c r="A2077">
        <v>2474506</v>
      </c>
      <c r="B2077" s="1">
        <v>42947</v>
      </c>
      <c r="C2077" s="2">
        <v>0.44802083333333331</v>
      </c>
      <c r="D2077" s="2">
        <v>0.45892361111111113</v>
      </c>
    </row>
    <row r="2078" spans="1:4" x14ac:dyDescent="0.25">
      <c r="A2078">
        <v>2462682</v>
      </c>
      <c r="B2078" s="1">
        <v>42947</v>
      </c>
      <c r="C2078" s="2">
        <v>0.45243055555555556</v>
      </c>
      <c r="D2078" s="2">
        <v>0.45275462962962965</v>
      </c>
    </row>
    <row r="2079" spans="1:4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</row>
    <row r="2080" spans="1:4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</row>
    <row r="2081" spans="1:4" x14ac:dyDescent="0.25">
      <c r="A2081">
        <v>6384230</v>
      </c>
      <c r="B2081" s="1">
        <v>42947</v>
      </c>
      <c r="C2081" s="2">
        <v>0.45846064814814813</v>
      </c>
      <c r="D2081" s="2">
        <v>0.46900462962962963</v>
      </c>
    </row>
    <row r="2082" spans="1:4" x14ac:dyDescent="0.25">
      <c r="A2082">
        <v>48676568</v>
      </c>
      <c r="B2082" s="1">
        <v>42947</v>
      </c>
      <c r="C2082" s="2">
        <v>0.45945601851851853</v>
      </c>
      <c r="D2082" s="2">
        <v>0.46525462962962966</v>
      </c>
    </row>
    <row r="2083" spans="1:4" x14ac:dyDescent="0.25">
      <c r="A2083">
        <v>3691457</v>
      </c>
      <c r="B2083" s="1">
        <v>42947</v>
      </c>
      <c r="C2083" s="2">
        <v>0.46119212962962963</v>
      </c>
      <c r="D2083" s="2">
        <v>0.4725347222222222</v>
      </c>
    </row>
    <row r="2084" spans="1:4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</row>
    <row r="2085" spans="1:4" x14ac:dyDescent="0.25">
      <c r="A2085">
        <v>8489588</v>
      </c>
      <c r="B2085" s="1">
        <v>42947</v>
      </c>
      <c r="C2085" s="2">
        <v>0.46803240740740742</v>
      </c>
      <c r="D2085" s="2">
        <v>0.47423611111111114</v>
      </c>
    </row>
    <row r="2086" spans="1:4" x14ac:dyDescent="0.25">
      <c r="A2086">
        <v>57211290</v>
      </c>
      <c r="B2086" s="1">
        <v>42947</v>
      </c>
      <c r="C2086" s="2">
        <v>0.46987268518518521</v>
      </c>
      <c r="D2086" s="2">
        <v>0.47664351851851849</v>
      </c>
    </row>
    <row r="2087" spans="1:4" x14ac:dyDescent="0.25">
      <c r="A2087">
        <v>67748426</v>
      </c>
      <c r="B2087" s="1">
        <v>42947</v>
      </c>
      <c r="C2087" s="2">
        <v>0.47158564814814813</v>
      </c>
      <c r="D2087" s="2">
        <v>0.47471064814814817</v>
      </c>
    </row>
    <row r="2088" spans="1:4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</row>
    <row r="2089" spans="1:4" x14ac:dyDescent="0.25">
      <c r="A2089">
        <v>5418543</v>
      </c>
      <c r="B2089" s="1">
        <v>42947</v>
      </c>
      <c r="C2089" s="2">
        <v>0.47315972222222225</v>
      </c>
      <c r="D2089" s="2">
        <v>0.47687499999999999</v>
      </c>
    </row>
    <row r="2090" spans="1:4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</row>
    <row r="2091" spans="1:4" x14ac:dyDescent="0.25">
      <c r="A2091">
        <v>3478173</v>
      </c>
      <c r="B2091" s="1">
        <v>42947</v>
      </c>
      <c r="C2091" s="2">
        <v>0.47357638888888887</v>
      </c>
      <c r="D2091" s="2">
        <v>0.47564814814814815</v>
      </c>
    </row>
    <row r="2092" spans="1:4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</row>
    <row r="2093" spans="1:4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</row>
    <row r="2094" spans="1:4" x14ac:dyDescent="0.25">
      <c r="A2094">
        <v>61228399</v>
      </c>
      <c r="B2094" s="1">
        <v>42947</v>
      </c>
      <c r="C2094" s="2">
        <v>0.48053240740740738</v>
      </c>
      <c r="D2094" s="2">
        <v>0.48828703703703702</v>
      </c>
    </row>
    <row r="2095" spans="1:4" x14ac:dyDescent="0.25">
      <c r="A2095">
        <v>9282166</v>
      </c>
      <c r="B2095" s="1">
        <v>42947</v>
      </c>
      <c r="C2095" s="2">
        <v>0.48141203703703705</v>
      </c>
      <c r="D2095" s="2">
        <v>0.49063657407407407</v>
      </c>
    </row>
    <row r="2096" spans="1:4" x14ac:dyDescent="0.25">
      <c r="A2096">
        <v>6426246</v>
      </c>
      <c r="B2096" s="1">
        <v>42947</v>
      </c>
      <c r="C2096" s="2">
        <v>0.48174768518518518</v>
      </c>
      <c r="D2096" s="2">
        <v>0.48682870370370368</v>
      </c>
    </row>
    <row r="2097" spans="1:4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</row>
    <row r="2098" spans="1:4" x14ac:dyDescent="0.25">
      <c r="A2098">
        <v>9791237</v>
      </c>
      <c r="B2098" s="1">
        <v>42947</v>
      </c>
      <c r="C2098" s="2">
        <v>0.48635416666666664</v>
      </c>
      <c r="D2098" s="2">
        <v>0.49025462962962962</v>
      </c>
    </row>
    <row r="2099" spans="1:4" x14ac:dyDescent="0.25">
      <c r="A2099">
        <v>1830251</v>
      </c>
      <c r="B2099" s="1">
        <v>42947</v>
      </c>
      <c r="C2099" s="2">
        <v>0.48893518518518519</v>
      </c>
      <c r="D2099" s="2">
        <v>0.49787037037037035</v>
      </c>
    </row>
    <row r="2100" spans="1:4" x14ac:dyDescent="0.25">
      <c r="A2100">
        <v>42603700</v>
      </c>
      <c r="B2100" s="1">
        <v>42947</v>
      </c>
      <c r="C2100" s="2">
        <v>0.49409722222222224</v>
      </c>
      <c r="D2100" s="2">
        <v>0.50521990740740741</v>
      </c>
    </row>
    <row r="2101" spans="1:4" x14ac:dyDescent="0.25">
      <c r="A2101">
        <v>3983714</v>
      </c>
      <c r="B2101" s="1">
        <v>42947</v>
      </c>
      <c r="C2101" s="2">
        <v>0.49849537037037039</v>
      </c>
      <c r="D2101" s="2">
        <v>0.5092592592592593</v>
      </c>
    </row>
    <row r="2102" spans="1:4" x14ac:dyDescent="0.25">
      <c r="A2102">
        <v>4520226</v>
      </c>
      <c r="B2102" s="1">
        <v>42947</v>
      </c>
      <c r="C2102" s="2">
        <v>0.49903935185185183</v>
      </c>
      <c r="D2102" s="2">
        <v>0.51059027777777777</v>
      </c>
    </row>
    <row r="2103" spans="1:4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</row>
    <row r="2104" spans="1:4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</row>
    <row r="2105" spans="1:4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</row>
    <row r="2106" spans="1:4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</row>
    <row r="2107" spans="1:4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</row>
    <row r="2108" spans="1:4" x14ac:dyDescent="0.25">
      <c r="A2108">
        <v>5356378</v>
      </c>
      <c r="B2108" s="1">
        <v>42947</v>
      </c>
      <c r="C2108" s="2">
        <v>0.51811342592592591</v>
      </c>
      <c r="D2108" s="2">
        <v>0.51965277777777774</v>
      </c>
    </row>
    <row r="2109" spans="1:4" x14ac:dyDescent="0.25">
      <c r="A2109">
        <v>1302842</v>
      </c>
      <c r="B2109" s="1">
        <v>42947</v>
      </c>
      <c r="C2109" s="2">
        <v>0.52203703703703708</v>
      </c>
      <c r="D2109" s="2">
        <v>0.53162037037037035</v>
      </c>
    </row>
    <row r="2110" spans="1:4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</row>
    <row r="2111" spans="1:4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</row>
    <row r="2112" spans="1:4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</row>
    <row r="2113" spans="1:4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</row>
    <row r="2114" spans="1:4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</row>
    <row r="2115" spans="1:4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</row>
    <row r="2116" spans="1:4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</row>
    <row r="2117" spans="1:4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</row>
    <row r="2118" spans="1:4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</row>
    <row r="2119" spans="1:4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</row>
    <row r="2120" spans="1:4" x14ac:dyDescent="0.25">
      <c r="A2120">
        <v>4824250</v>
      </c>
      <c r="B2120" s="1">
        <v>42947</v>
      </c>
      <c r="C2120" s="2">
        <v>0.54670138888888886</v>
      </c>
      <c r="D2120" s="2">
        <v>0.55440972222222218</v>
      </c>
    </row>
    <row r="2121" spans="1:4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</row>
    <row r="2122" spans="1:4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</row>
    <row r="2123" spans="1:4" x14ac:dyDescent="0.25">
      <c r="A2123">
        <v>5387521845</v>
      </c>
      <c r="B2123" s="1">
        <v>42947</v>
      </c>
      <c r="C2123" s="2">
        <v>0.55717592592592591</v>
      </c>
      <c r="D2123" s="2">
        <v>0.56000000000000005</v>
      </c>
    </row>
    <row r="2124" spans="1:4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</row>
    <row r="2125" spans="1:4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</row>
    <row r="2126" spans="1:4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</row>
    <row r="2127" spans="1:4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</row>
    <row r="2128" spans="1:4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</row>
    <row r="2129" spans="1:4" x14ac:dyDescent="0.25">
      <c r="A2129">
        <v>6408952</v>
      </c>
      <c r="B2129" s="1">
        <v>42947</v>
      </c>
      <c r="C2129" s="2">
        <v>0.57740740740740737</v>
      </c>
      <c r="D2129" s="2">
        <v>0.58895833333333336</v>
      </c>
    </row>
    <row r="2130" spans="1:4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</row>
    <row r="2131" spans="1:4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</row>
    <row r="2132" spans="1:4" x14ac:dyDescent="0.25">
      <c r="A2132">
        <v>9147613</v>
      </c>
      <c r="B2132" s="1">
        <v>42947</v>
      </c>
      <c r="C2132" s="2">
        <v>0.57952546296296292</v>
      </c>
      <c r="D2132" s="2">
        <v>0.58090277777777777</v>
      </c>
    </row>
    <row r="2133" spans="1:4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</row>
    <row r="2134" spans="1:4" x14ac:dyDescent="0.25">
      <c r="A2134">
        <v>3537655</v>
      </c>
      <c r="B2134" s="1">
        <v>42947</v>
      </c>
      <c r="C2134" s="2">
        <v>0.58287037037037037</v>
      </c>
      <c r="D2134" s="2">
        <v>0.58347222222222217</v>
      </c>
    </row>
    <row r="2135" spans="1:4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</row>
    <row r="2136" spans="1:4" x14ac:dyDescent="0.25">
      <c r="A2136">
        <v>96302157</v>
      </c>
      <c r="B2136" s="1">
        <v>42947</v>
      </c>
      <c r="C2136" s="2">
        <v>0.59052083333333338</v>
      </c>
      <c r="D2136" s="2">
        <v>0.59702546296296299</v>
      </c>
    </row>
    <row r="2137" spans="1:4" x14ac:dyDescent="0.25">
      <c r="A2137">
        <v>1809111</v>
      </c>
      <c r="B2137" s="1">
        <v>42947</v>
      </c>
      <c r="C2137" s="2">
        <v>0.59290509259259261</v>
      </c>
      <c r="D2137" s="2">
        <v>0.60322916666666671</v>
      </c>
    </row>
    <row r="2138" spans="1:4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</row>
    <row r="2139" spans="1:4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</row>
    <row r="2140" spans="1:4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</row>
    <row r="2141" spans="1:4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</row>
    <row r="2142" spans="1:4" x14ac:dyDescent="0.25">
      <c r="A2142">
        <v>9861652</v>
      </c>
      <c r="B2142" s="1">
        <v>42947</v>
      </c>
      <c r="C2142" s="2">
        <v>0.60519675925925931</v>
      </c>
      <c r="D2142" s="2">
        <v>0.61221064814814818</v>
      </c>
    </row>
    <row r="2143" spans="1:4" x14ac:dyDescent="0.25">
      <c r="A2143">
        <v>5446203</v>
      </c>
      <c r="B2143" s="1">
        <v>42947</v>
      </c>
      <c r="C2143" s="2">
        <v>0.60825231481481479</v>
      </c>
      <c r="D2143" s="2">
        <v>0.61048611111111106</v>
      </c>
    </row>
    <row r="2144" spans="1:4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</row>
    <row r="2145" spans="1:4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</row>
    <row r="2146" spans="1:4" x14ac:dyDescent="0.25">
      <c r="A2146">
        <v>96736796</v>
      </c>
      <c r="B2146" s="1">
        <v>42947</v>
      </c>
      <c r="C2146" s="2">
        <v>0.61524305555555558</v>
      </c>
      <c r="D2146" s="2">
        <v>0.62432870370370375</v>
      </c>
    </row>
    <row r="2147" spans="1:4" x14ac:dyDescent="0.25">
      <c r="A2147">
        <v>1035023</v>
      </c>
      <c r="B2147" s="1">
        <v>42947</v>
      </c>
      <c r="C2147" s="2">
        <v>0.61821759259259257</v>
      </c>
      <c r="D2147" s="2">
        <v>0.62706018518518514</v>
      </c>
    </row>
    <row r="2148" spans="1:4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</row>
    <row r="2149" spans="1:4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2"/>
  <dimension ref="A1:M2149"/>
  <sheetViews>
    <sheetView workbookViewId="0">
      <selection sqref="A1:D1048576"/>
    </sheetView>
  </sheetViews>
  <sheetFormatPr defaultRowHeight="15" x14ac:dyDescent="0.25"/>
  <cols>
    <col min="1" max="1" width="11" style="7" bestFit="1" customWidth="1"/>
    <col min="2" max="2" width="10.7109375" bestFit="1" customWidth="1"/>
    <col min="3" max="3" width="13.7109375" bestFit="1" customWidth="1"/>
    <col min="4" max="4" width="14.140625" bestFit="1" customWidth="1"/>
    <col min="8" max="8" width="17.7109375" bestFit="1" customWidth="1"/>
    <col min="9" max="9" width="9.85546875" bestFit="1" customWidth="1"/>
  </cols>
  <sheetData>
    <row r="1" spans="1:13" x14ac:dyDescent="0.25">
      <c r="A1" s="7" t="s">
        <v>0</v>
      </c>
      <c r="B1" t="s">
        <v>1</v>
      </c>
      <c r="C1" t="s">
        <v>2</v>
      </c>
      <c r="D1" t="s">
        <v>3</v>
      </c>
    </row>
    <row r="2" spans="1:13" x14ac:dyDescent="0.25">
      <c r="A2" s="7">
        <v>3539762</v>
      </c>
      <c r="B2" s="1">
        <v>42919</v>
      </c>
      <c r="C2" s="2">
        <v>0.33673611111111112</v>
      </c>
      <c r="D2" s="2">
        <v>0.34821759259259261</v>
      </c>
    </row>
    <row r="3" spans="1:13" x14ac:dyDescent="0.25">
      <c r="A3" s="7">
        <v>4546455</v>
      </c>
      <c r="B3" s="1">
        <v>42919</v>
      </c>
      <c r="C3" s="2">
        <v>0.34037037037037038</v>
      </c>
      <c r="D3" s="2">
        <v>0.34983796296296299</v>
      </c>
    </row>
    <row r="4" spans="1:13" x14ac:dyDescent="0.25">
      <c r="A4" s="7">
        <v>4546455</v>
      </c>
      <c r="B4" s="1">
        <v>42919</v>
      </c>
      <c r="C4" s="2">
        <v>0.34042824074074074</v>
      </c>
      <c r="D4" s="2">
        <v>0.35046296296296298</v>
      </c>
    </row>
    <row r="5" spans="1:13" x14ac:dyDescent="0.25">
      <c r="A5" s="7">
        <v>6900303</v>
      </c>
      <c r="B5" s="1">
        <v>42919</v>
      </c>
      <c r="C5" s="2">
        <v>0.34362268518518518</v>
      </c>
      <c r="D5" s="2">
        <v>0.3482986111111111</v>
      </c>
      <c r="H5" s="4" t="s">
        <v>4</v>
      </c>
      <c r="I5" t="s">
        <v>6</v>
      </c>
    </row>
    <row r="6" spans="1:13" x14ac:dyDescent="0.25">
      <c r="A6" s="7">
        <v>4250194</v>
      </c>
      <c r="B6" s="1">
        <v>42919</v>
      </c>
      <c r="C6" s="2">
        <v>0.34399305555555554</v>
      </c>
      <c r="D6" s="2">
        <v>0.34872685185185187</v>
      </c>
      <c r="H6" s="6">
        <v>4546455</v>
      </c>
      <c r="I6" s="3">
        <v>8</v>
      </c>
      <c r="L6" s="6">
        <v>4546455</v>
      </c>
      <c r="M6" s="3">
        <v>8</v>
      </c>
    </row>
    <row r="7" spans="1:13" x14ac:dyDescent="0.25">
      <c r="A7" s="7">
        <v>54586484</v>
      </c>
      <c r="B7" s="1">
        <v>42919</v>
      </c>
      <c r="C7" s="2">
        <v>0.3460185185185185</v>
      </c>
      <c r="D7" s="2">
        <v>0.34969907407407408</v>
      </c>
      <c r="H7" s="6">
        <v>3505978</v>
      </c>
      <c r="I7" s="3">
        <v>7</v>
      </c>
      <c r="L7" s="6">
        <v>3505978</v>
      </c>
      <c r="M7" s="3">
        <v>7</v>
      </c>
    </row>
    <row r="8" spans="1:13" x14ac:dyDescent="0.25">
      <c r="A8" s="7">
        <v>26204415</v>
      </c>
      <c r="B8" s="1">
        <v>42919</v>
      </c>
      <c r="C8" s="2">
        <v>0.34880787037037037</v>
      </c>
      <c r="D8" s="2">
        <v>0.35023148148148148</v>
      </c>
      <c r="H8" s="6">
        <v>4657345</v>
      </c>
      <c r="I8" s="3">
        <v>6</v>
      </c>
      <c r="L8" s="6">
        <v>4657345</v>
      </c>
      <c r="M8" s="3">
        <v>6</v>
      </c>
    </row>
    <row r="9" spans="1:13" x14ac:dyDescent="0.25">
      <c r="A9" s="7">
        <v>8596929</v>
      </c>
      <c r="B9" s="1">
        <v>42919</v>
      </c>
      <c r="C9" s="2">
        <v>0.35322916666666665</v>
      </c>
      <c r="D9" s="2">
        <v>0.35968749999999999</v>
      </c>
      <c r="H9" s="6">
        <v>2109147679</v>
      </c>
      <c r="I9" s="3">
        <v>5</v>
      </c>
    </row>
    <row r="10" spans="1:13" x14ac:dyDescent="0.25">
      <c r="A10" s="7">
        <v>4546455</v>
      </c>
      <c r="B10" s="1">
        <v>42919</v>
      </c>
      <c r="C10" s="2">
        <v>0.35723379629629631</v>
      </c>
      <c r="D10" s="2">
        <v>0.36699074074074073</v>
      </c>
      <c r="H10" s="6">
        <v>97953696</v>
      </c>
      <c r="I10" s="3">
        <v>5</v>
      </c>
    </row>
    <row r="11" spans="1:13" x14ac:dyDescent="0.25">
      <c r="A11" s="7">
        <v>44937926</v>
      </c>
      <c r="B11" s="1">
        <v>42919</v>
      </c>
      <c r="C11" s="2">
        <v>0.36178240740740741</v>
      </c>
      <c r="D11" s="2">
        <v>0.37260416666666668</v>
      </c>
      <c r="H11" s="6">
        <v>5076649</v>
      </c>
      <c r="I11" s="3">
        <v>4</v>
      </c>
    </row>
    <row r="12" spans="1:13" x14ac:dyDescent="0.25">
      <c r="A12" s="7">
        <v>5816822</v>
      </c>
      <c r="B12" s="1">
        <v>42919</v>
      </c>
      <c r="C12" s="2">
        <v>0.36702546296296296</v>
      </c>
      <c r="D12" s="2">
        <v>0.37568287037037035</v>
      </c>
      <c r="H12" s="6">
        <v>4555937</v>
      </c>
      <c r="I12" s="3">
        <v>4</v>
      </c>
    </row>
    <row r="13" spans="1:13" x14ac:dyDescent="0.25">
      <c r="A13" s="7">
        <v>96191858</v>
      </c>
      <c r="B13" s="1">
        <v>42919</v>
      </c>
      <c r="C13" s="2">
        <v>0.36861111111111111</v>
      </c>
      <c r="D13" s="2">
        <v>0.37554398148148149</v>
      </c>
      <c r="H13" s="6">
        <v>13484133</v>
      </c>
      <c r="I13" s="3">
        <v>4</v>
      </c>
    </row>
    <row r="14" spans="1:13" x14ac:dyDescent="0.25">
      <c r="A14" s="7">
        <v>47261256</v>
      </c>
      <c r="B14" s="1">
        <v>42919</v>
      </c>
      <c r="C14" s="2">
        <v>0.37017361111111113</v>
      </c>
      <c r="D14" s="2">
        <v>0.37328703703703703</v>
      </c>
      <c r="H14" s="6">
        <v>96375379</v>
      </c>
      <c r="I14" s="3">
        <v>4</v>
      </c>
    </row>
    <row r="15" spans="1:13" x14ac:dyDescent="0.25">
      <c r="A15" s="7">
        <v>26204415</v>
      </c>
      <c r="B15" s="1">
        <v>42919</v>
      </c>
      <c r="C15" s="2">
        <v>0.37516203703703704</v>
      </c>
      <c r="D15" s="2">
        <v>0.38424768518518521</v>
      </c>
      <c r="H15" s="6">
        <v>93696449</v>
      </c>
      <c r="I15" s="3">
        <v>4</v>
      </c>
    </row>
    <row r="16" spans="1:13" x14ac:dyDescent="0.25">
      <c r="A16" s="7">
        <v>22747425</v>
      </c>
      <c r="B16" s="1">
        <v>42919</v>
      </c>
      <c r="C16" s="2">
        <v>0.37719907407407405</v>
      </c>
      <c r="D16" s="2">
        <v>0.38513888888888886</v>
      </c>
      <c r="H16" s="6">
        <v>3178616</v>
      </c>
      <c r="I16" s="3">
        <v>4</v>
      </c>
    </row>
    <row r="17" spans="1:9" x14ac:dyDescent="0.25">
      <c r="A17" s="7">
        <v>96191858</v>
      </c>
      <c r="B17" s="1">
        <v>42919</v>
      </c>
      <c r="C17" s="2">
        <v>0.37987268518518519</v>
      </c>
      <c r="D17" s="2">
        <v>0.38802083333333331</v>
      </c>
      <c r="H17" s="6">
        <v>9413315</v>
      </c>
      <c r="I17" s="3">
        <v>4</v>
      </c>
    </row>
    <row r="18" spans="1:9" x14ac:dyDescent="0.25">
      <c r="A18" s="7">
        <v>5816822</v>
      </c>
      <c r="B18" s="1">
        <v>42919</v>
      </c>
      <c r="C18" s="2">
        <v>0.38123842592592594</v>
      </c>
      <c r="D18" s="2">
        <v>0.38390046296296299</v>
      </c>
      <c r="H18" s="6">
        <v>3095218</v>
      </c>
      <c r="I18" s="3">
        <v>4</v>
      </c>
    </row>
    <row r="19" spans="1:9" x14ac:dyDescent="0.25">
      <c r="A19" s="7">
        <v>3352943</v>
      </c>
      <c r="B19" s="1">
        <v>42919</v>
      </c>
      <c r="C19" s="2">
        <v>0.38701388888888888</v>
      </c>
      <c r="D19" s="2">
        <v>0.3943402777777778</v>
      </c>
      <c r="H19" s="6">
        <v>5790304</v>
      </c>
      <c r="I19" s="3">
        <v>4</v>
      </c>
    </row>
    <row r="20" spans="1:9" x14ac:dyDescent="0.25">
      <c r="A20" s="7">
        <v>35634368</v>
      </c>
      <c r="B20" s="1">
        <v>42919</v>
      </c>
      <c r="C20" s="2">
        <v>0.39181712962962961</v>
      </c>
      <c r="D20" s="2">
        <v>0.40334490740740742</v>
      </c>
      <c r="H20" s="6">
        <v>5094248</v>
      </c>
      <c r="I20" s="3">
        <v>4</v>
      </c>
    </row>
    <row r="21" spans="1:9" x14ac:dyDescent="0.25">
      <c r="A21" s="7">
        <v>8313390</v>
      </c>
      <c r="B21" s="1">
        <v>42919</v>
      </c>
      <c r="C21" s="2">
        <v>0.39571759259259259</v>
      </c>
      <c r="D21" s="2">
        <v>0.39844907407407409</v>
      </c>
      <c r="H21" s="6" t="s">
        <v>5</v>
      </c>
      <c r="I21" s="3">
        <v>71</v>
      </c>
    </row>
    <row r="22" spans="1:9" x14ac:dyDescent="0.25">
      <c r="A22" s="7">
        <v>3954712</v>
      </c>
      <c r="B22" s="1">
        <v>42919</v>
      </c>
      <c r="C22" s="2">
        <v>0.39876157407407409</v>
      </c>
      <c r="D22" s="2">
        <v>0.40207175925925925</v>
      </c>
    </row>
    <row r="23" spans="1:9" x14ac:dyDescent="0.25">
      <c r="A23" s="7">
        <v>2109147679</v>
      </c>
      <c r="B23" s="1">
        <v>42919</v>
      </c>
      <c r="C23" s="2">
        <v>0.40035879629629628</v>
      </c>
      <c r="D23" s="2">
        <v>0.41166666666666668</v>
      </c>
    </row>
    <row r="24" spans="1:9" x14ac:dyDescent="0.25">
      <c r="A24" s="7">
        <v>1787732</v>
      </c>
      <c r="B24" s="1">
        <v>42919</v>
      </c>
      <c r="C24" s="2">
        <v>0.4052546296296296</v>
      </c>
      <c r="D24" s="2">
        <v>0.41048611111111111</v>
      </c>
    </row>
    <row r="25" spans="1:9" x14ac:dyDescent="0.25">
      <c r="A25" s="7">
        <v>7834807</v>
      </c>
      <c r="B25" s="1">
        <v>42919</v>
      </c>
      <c r="C25" s="2">
        <v>0.40980324074074076</v>
      </c>
      <c r="D25" s="2">
        <v>0.41035879629629629</v>
      </c>
    </row>
    <row r="26" spans="1:9" x14ac:dyDescent="0.25">
      <c r="A26" s="7">
        <v>33320202</v>
      </c>
      <c r="B26" s="1">
        <v>42919</v>
      </c>
      <c r="C26" s="2">
        <v>0.41506944444444444</v>
      </c>
      <c r="D26" s="2">
        <v>0.42621527777777779</v>
      </c>
    </row>
    <row r="27" spans="1:9" x14ac:dyDescent="0.25">
      <c r="A27" s="7">
        <v>1488369</v>
      </c>
      <c r="B27" s="1">
        <v>42919</v>
      </c>
      <c r="C27" s="2">
        <v>0.41612268518518519</v>
      </c>
      <c r="D27" s="2">
        <v>0.41756944444444444</v>
      </c>
    </row>
    <row r="28" spans="1:9" x14ac:dyDescent="0.25">
      <c r="A28" s="7">
        <v>2631285</v>
      </c>
      <c r="B28" s="1">
        <v>42919</v>
      </c>
      <c r="C28" s="2">
        <v>0.4176273148148148</v>
      </c>
      <c r="D28" s="2">
        <v>0.42375000000000002</v>
      </c>
    </row>
    <row r="29" spans="1:9" x14ac:dyDescent="0.25">
      <c r="A29" s="7">
        <v>7415603</v>
      </c>
      <c r="B29" s="1">
        <v>42919</v>
      </c>
      <c r="C29" s="2">
        <v>0.42078703703703701</v>
      </c>
      <c r="D29" s="2">
        <v>0.43216435185185187</v>
      </c>
    </row>
    <row r="30" spans="1:9" x14ac:dyDescent="0.25">
      <c r="A30" s="7">
        <v>96375379</v>
      </c>
      <c r="B30" s="1">
        <v>42919</v>
      </c>
      <c r="C30" s="2">
        <v>0.42447916666666669</v>
      </c>
      <c r="D30" s="2">
        <v>0.42660879629629628</v>
      </c>
    </row>
    <row r="31" spans="1:9" x14ac:dyDescent="0.25">
      <c r="A31" s="7">
        <v>6976431</v>
      </c>
      <c r="B31" s="1">
        <v>42919</v>
      </c>
      <c r="C31" s="2">
        <v>0.4281712962962963</v>
      </c>
      <c r="D31" s="2">
        <v>0.43692129629629628</v>
      </c>
    </row>
    <row r="32" spans="1:9" x14ac:dyDescent="0.25">
      <c r="A32" s="7">
        <v>4093292</v>
      </c>
      <c r="B32" s="1">
        <v>42919</v>
      </c>
      <c r="C32" s="2">
        <v>0.43038194444444444</v>
      </c>
      <c r="D32" s="2">
        <v>0.43494212962962964</v>
      </c>
    </row>
    <row r="33" spans="1:4" x14ac:dyDescent="0.25">
      <c r="A33" s="7">
        <v>6312575</v>
      </c>
      <c r="B33" s="1">
        <v>42919</v>
      </c>
      <c r="C33" s="2">
        <v>0.4309837962962963</v>
      </c>
      <c r="D33" s="2">
        <v>0.43748842592592591</v>
      </c>
    </row>
    <row r="34" spans="1:4" x14ac:dyDescent="0.25">
      <c r="A34" s="7">
        <v>38535407</v>
      </c>
      <c r="B34" s="1">
        <v>42919</v>
      </c>
      <c r="C34" s="2">
        <v>0.43593749999999998</v>
      </c>
      <c r="D34" s="2">
        <v>0.44417824074074075</v>
      </c>
    </row>
    <row r="35" spans="1:4" x14ac:dyDescent="0.25">
      <c r="A35" s="7">
        <v>38535407</v>
      </c>
      <c r="B35" s="1">
        <v>42919</v>
      </c>
      <c r="C35" s="2">
        <v>0.43824074074074076</v>
      </c>
      <c r="D35" s="2">
        <v>0.43913194444444442</v>
      </c>
    </row>
    <row r="36" spans="1:4" x14ac:dyDescent="0.25">
      <c r="A36" s="7">
        <v>9413315</v>
      </c>
      <c r="B36" s="1">
        <v>42919</v>
      </c>
      <c r="C36" s="2">
        <v>0.44313657407407409</v>
      </c>
      <c r="D36" s="2">
        <v>0.45300925925925928</v>
      </c>
    </row>
    <row r="37" spans="1:4" x14ac:dyDescent="0.25">
      <c r="A37" s="7">
        <v>8514016</v>
      </c>
      <c r="B37" s="1">
        <v>42919</v>
      </c>
      <c r="C37" s="2">
        <v>0.44778935185185187</v>
      </c>
      <c r="D37" s="2">
        <v>0.44998842592592592</v>
      </c>
    </row>
    <row r="38" spans="1:4" x14ac:dyDescent="0.25">
      <c r="A38" s="7">
        <v>40965486</v>
      </c>
      <c r="B38" s="1">
        <v>42919</v>
      </c>
      <c r="C38" s="2">
        <v>0.44945601851851852</v>
      </c>
      <c r="D38" s="2">
        <v>0.46011574074074074</v>
      </c>
    </row>
    <row r="39" spans="1:4" x14ac:dyDescent="0.25">
      <c r="A39" s="7">
        <v>4546455</v>
      </c>
      <c r="B39" s="1">
        <v>42919</v>
      </c>
      <c r="C39" s="2">
        <v>0.45270833333333332</v>
      </c>
      <c r="D39" s="2">
        <v>0.45620370370370372</v>
      </c>
    </row>
    <row r="40" spans="1:4" x14ac:dyDescent="0.25">
      <c r="A40" s="7">
        <v>1435049</v>
      </c>
      <c r="B40" s="1">
        <v>42919</v>
      </c>
      <c r="C40" s="2">
        <v>0.45494212962962965</v>
      </c>
      <c r="D40" s="2">
        <v>0.45567129629629627</v>
      </c>
    </row>
    <row r="41" spans="1:4" x14ac:dyDescent="0.25">
      <c r="A41" s="7">
        <v>85598139</v>
      </c>
      <c r="B41" s="1">
        <v>42919</v>
      </c>
      <c r="C41" s="2">
        <v>0.45608796296296295</v>
      </c>
      <c r="D41" s="2">
        <v>0.46314814814814814</v>
      </c>
    </row>
    <row r="42" spans="1:4" x14ac:dyDescent="0.25">
      <c r="A42" s="7">
        <v>1787732</v>
      </c>
      <c r="B42" s="1">
        <v>42919</v>
      </c>
      <c r="C42" s="2">
        <v>0.46151620370370372</v>
      </c>
      <c r="D42" s="2">
        <v>0.46546296296296297</v>
      </c>
    </row>
    <row r="43" spans="1:4" x14ac:dyDescent="0.25">
      <c r="A43" s="7">
        <v>1926053</v>
      </c>
      <c r="B43" s="1">
        <v>42919</v>
      </c>
      <c r="C43" s="2">
        <v>0.46155092592592595</v>
      </c>
      <c r="D43" s="2">
        <v>0.46766203703703701</v>
      </c>
    </row>
    <row r="44" spans="1:4" x14ac:dyDescent="0.25">
      <c r="A44" s="7">
        <v>82949156</v>
      </c>
      <c r="B44" s="1">
        <v>42919</v>
      </c>
      <c r="C44" s="2">
        <v>0.46224537037037039</v>
      </c>
      <c r="D44" s="2">
        <v>0.46390046296296295</v>
      </c>
    </row>
    <row r="45" spans="1:4" x14ac:dyDescent="0.25">
      <c r="A45" s="7">
        <v>73690742</v>
      </c>
      <c r="B45" s="1">
        <v>42919</v>
      </c>
      <c r="C45" s="2">
        <v>0.46766203703703701</v>
      </c>
      <c r="D45" s="2">
        <v>0.4767939814814815</v>
      </c>
    </row>
    <row r="46" spans="1:4" x14ac:dyDescent="0.25">
      <c r="A46" s="7">
        <v>5107477025</v>
      </c>
      <c r="B46" s="1">
        <v>42919</v>
      </c>
      <c r="C46" s="2">
        <v>0.47125</v>
      </c>
      <c r="D46" s="2">
        <v>0.47871527777777778</v>
      </c>
    </row>
    <row r="47" spans="1:4" x14ac:dyDescent="0.25">
      <c r="A47" s="7">
        <v>4787793</v>
      </c>
      <c r="B47" s="1">
        <v>42919</v>
      </c>
      <c r="C47" s="2">
        <v>0.47584490740740742</v>
      </c>
      <c r="D47" s="2">
        <v>0.48518518518518516</v>
      </c>
    </row>
    <row r="48" spans="1:4" x14ac:dyDescent="0.25">
      <c r="A48" s="7">
        <v>79381100</v>
      </c>
      <c r="B48" s="1">
        <v>42919</v>
      </c>
      <c r="C48" s="2">
        <v>0.48078703703703701</v>
      </c>
      <c r="D48" s="2">
        <v>0.48550925925925925</v>
      </c>
    </row>
    <row r="49" spans="1:4" x14ac:dyDescent="0.25">
      <c r="A49" s="7">
        <v>4146159</v>
      </c>
      <c r="B49" s="1">
        <v>42919</v>
      </c>
      <c r="C49" s="2">
        <v>0.48123842592592592</v>
      </c>
      <c r="D49" s="2">
        <v>0.49261574074074072</v>
      </c>
    </row>
    <row r="50" spans="1:4" x14ac:dyDescent="0.25">
      <c r="A50" s="7">
        <v>13484133</v>
      </c>
      <c r="B50" s="1">
        <v>42919</v>
      </c>
      <c r="C50" s="2">
        <v>0.48254629629629631</v>
      </c>
      <c r="D50" s="2">
        <v>0.48739583333333331</v>
      </c>
    </row>
    <row r="51" spans="1:4" x14ac:dyDescent="0.25">
      <c r="A51" s="7">
        <v>4657345</v>
      </c>
      <c r="B51" s="1">
        <v>42919</v>
      </c>
      <c r="C51" s="2">
        <v>0.48489583333333336</v>
      </c>
      <c r="D51" s="2">
        <v>0.48734953703703704</v>
      </c>
    </row>
    <row r="52" spans="1:4" x14ac:dyDescent="0.25">
      <c r="A52" s="7">
        <v>3697935</v>
      </c>
      <c r="B52" s="1">
        <v>42919</v>
      </c>
      <c r="C52" s="2">
        <v>0.49054398148148148</v>
      </c>
      <c r="D52" s="2">
        <v>0.49251157407407409</v>
      </c>
    </row>
    <row r="53" spans="1:4" x14ac:dyDescent="0.25">
      <c r="A53" s="7">
        <v>2668991</v>
      </c>
      <c r="B53" s="1">
        <v>42919</v>
      </c>
      <c r="C53" s="2">
        <v>0.49284722222222221</v>
      </c>
      <c r="D53" s="2">
        <v>0.50354166666666667</v>
      </c>
    </row>
    <row r="54" spans="1:4" x14ac:dyDescent="0.25">
      <c r="A54" s="7">
        <v>3520189</v>
      </c>
      <c r="B54" s="1">
        <v>42919</v>
      </c>
      <c r="C54" s="2">
        <v>0.49862268518518521</v>
      </c>
      <c r="D54" s="2">
        <v>0.50287037037037041</v>
      </c>
    </row>
    <row r="55" spans="1:4" x14ac:dyDescent="0.25">
      <c r="A55" s="7">
        <v>4546455</v>
      </c>
      <c r="B55" s="1">
        <v>42919</v>
      </c>
      <c r="C55" s="2">
        <v>0.50089120370370366</v>
      </c>
      <c r="D55" s="2">
        <v>0.50876157407407407</v>
      </c>
    </row>
    <row r="56" spans="1:4" x14ac:dyDescent="0.25">
      <c r="A56" s="7">
        <v>3897347</v>
      </c>
      <c r="B56" s="1">
        <v>42919</v>
      </c>
      <c r="C56" s="2">
        <v>0.50549768518518523</v>
      </c>
      <c r="D56" s="2">
        <v>0.5100231481481482</v>
      </c>
    </row>
    <row r="57" spans="1:4" x14ac:dyDescent="0.25">
      <c r="A57" s="7">
        <v>1867016</v>
      </c>
      <c r="B57" s="1">
        <v>42919</v>
      </c>
      <c r="C57" s="2">
        <v>0.50910879629629635</v>
      </c>
      <c r="D57" s="2">
        <v>0.50930555555555557</v>
      </c>
    </row>
    <row r="58" spans="1:4" x14ac:dyDescent="0.25">
      <c r="A58" s="7">
        <v>96949751</v>
      </c>
      <c r="B58" s="1">
        <v>42919</v>
      </c>
      <c r="C58" s="2">
        <v>0.51262731481481483</v>
      </c>
      <c r="D58" s="2">
        <v>0.5142592592592593</v>
      </c>
    </row>
    <row r="59" spans="1:4" x14ac:dyDescent="0.25">
      <c r="A59" s="7">
        <v>81613163</v>
      </c>
      <c r="B59" s="1">
        <v>42919</v>
      </c>
      <c r="C59" s="2">
        <v>0.5175925925925926</v>
      </c>
      <c r="D59" s="2">
        <v>0.52021990740740742</v>
      </c>
    </row>
    <row r="60" spans="1:4" x14ac:dyDescent="0.25">
      <c r="A60" s="7">
        <v>4250194</v>
      </c>
      <c r="B60" s="1">
        <v>42919</v>
      </c>
      <c r="C60" s="2">
        <v>0.52217592592592588</v>
      </c>
      <c r="D60" s="2">
        <v>0.52918981481481486</v>
      </c>
    </row>
    <row r="61" spans="1:4" x14ac:dyDescent="0.25">
      <c r="A61" s="7">
        <v>6050344</v>
      </c>
      <c r="B61" s="1">
        <v>42919</v>
      </c>
      <c r="C61" s="2">
        <v>0.52444444444444449</v>
      </c>
      <c r="D61" s="2">
        <v>0.52681712962962968</v>
      </c>
    </row>
    <row r="62" spans="1:4" x14ac:dyDescent="0.25">
      <c r="A62" s="7">
        <v>4546455</v>
      </c>
      <c r="B62" s="1">
        <v>42919</v>
      </c>
      <c r="C62" s="2">
        <v>0.5258680555555556</v>
      </c>
      <c r="D62" s="2">
        <v>0.53531249999999997</v>
      </c>
    </row>
    <row r="63" spans="1:4" x14ac:dyDescent="0.25">
      <c r="A63" s="7">
        <v>7727942</v>
      </c>
      <c r="B63" s="1">
        <v>42919</v>
      </c>
      <c r="C63" s="2">
        <v>0.53013888888888894</v>
      </c>
      <c r="D63" s="2">
        <v>0.53707175925925921</v>
      </c>
    </row>
    <row r="64" spans="1:4" x14ac:dyDescent="0.25">
      <c r="A64" s="7">
        <v>8249721</v>
      </c>
      <c r="B64" s="1">
        <v>42919</v>
      </c>
      <c r="C64" s="2">
        <v>0.53486111111111112</v>
      </c>
      <c r="D64" s="2">
        <v>0.53756944444444443</v>
      </c>
    </row>
    <row r="65" spans="1:4" x14ac:dyDescent="0.25">
      <c r="A65" s="7">
        <v>6894270</v>
      </c>
      <c r="B65" s="1">
        <v>42919</v>
      </c>
      <c r="C65" s="2">
        <v>0.53488425925925931</v>
      </c>
      <c r="D65" s="2">
        <v>0.53523148148148147</v>
      </c>
    </row>
    <row r="66" spans="1:4" x14ac:dyDescent="0.25">
      <c r="A66" s="7">
        <v>3095218</v>
      </c>
      <c r="B66" s="1">
        <v>42919</v>
      </c>
      <c r="C66" s="2">
        <v>0.5358680555555555</v>
      </c>
      <c r="D66" s="2">
        <v>0.54329861111111111</v>
      </c>
    </row>
    <row r="67" spans="1:4" x14ac:dyDescent="0.25">
      <c r="A67" s="7">
        <v>45081794</v>
      </c>
      <c r="B67" s="1">
        <v>42919</v>
      </c>
      <c r="C67" s="2">
        <v>0.54016203703703702</v>
      </c>
      <c r="D67" s="2">
        <v>0.54297453703703702</v>
      </c>
    </row>
    <row r="68" spans="1:4" x14ac:dyDescent="0.25">
      <c r="A68" s="7">
        <v>3533271</v>
      </c>
      <c r="B68" s="1">
        <v>42919</v>
      </c>
      <c r="C68" s="2">
        <v>0.54280092592592588</v>
      </c>
      <c r="D68" s="2">
        <v>0.54478009259259264</v>
      </c>
    </row>
    <row r="69" spans="1:4" x14ac:dyDescent="0.25">
      <c r="A69" s="7">
        <v>7415603</v>
      </c>
      <c r="B69" s="1">
        <v>42919</v>
      </c>
      <c r="C69" s="2">
        <v>0.54848379629629629</v>
      </c>
      <c r="D69" s="2">
        <v>0.5578819444444445</v>
      </c>
    </row>
    <row r="70" spans="1:4" x14ac:dyDescent="0.25">
      <c r="A70" s="7">
        <v>9088452</v>
      </c>
      <c r="B70" s="1">
        <v>42919</v>
      </c>
      <c r="C70" s="2">
        <v>0.55283564814814812</v>
      </c>
      <c r="D70" s="2">
        <v>0.55756944444444445</v>
      </c>
    </row>
    <row r="71" spans="1:4" x14ac:dyDescent="0.25">
      <c r="A71" s="7">
        <v>3379401</v>
      </c>
      <c r="B71" s="1">
        <v>42919</v>
      </c>
      <c r="C71" s="2">
        <v>0.55576388888888884</v>
      </c>
      <c r="D71" s="2">
        <v>0.56342592592592589</v>
      </c>
    </row>
    <row r="72" spans="1:4" x14ac:dyDescent="0.25">
      <c r="A72" s="7">
        <v>73350537</v>
      </c>
      <c r="B72" s="1">
        <v>42919</v>
      </c>
      <c r="C72" s="2">
        <v>0.55722222222222217</v>
      </c>
      <c r="D72" s="2">
        <v>0.55787037037037035</v>
      </c>
    </row>
    <row r="73" spans="1:4" x14ac:dyDescent="0.25">
      <c r="A73" s="7">
        <v>83707586</v>
      </c>
      <c r="B73" s="1">
        <v>42919</v>
      </c>
      <c r="C73" s="2">
        <v>0.55803240740740745</v>
      </c>
      <c r="D73" s="2">
        <v>0.56174768518518514</v>
      </c>
    </row>
    <row r="74" spans="1:4" x14ac:dyDescent="0.25">
      <c r="A74" s="7">
        <v>5107477025</v>
      </c>
      <c r="B74" s="1">
        <v>42919</v>
      </c>
      <c r="C74" s="2">
        <v>0.55888888888888888</v>
      </c>
      <c r="D74" s="2">
        <v>0.56745370370370374</v>
      </c>
    </row>
    <row r="75" spans="1:4" x14ac:dyDescent="0.25">
      <c r="A75" s="7">
        <v>1480206</v>
      </c>
      <c r="B75" s="1">
        <v>42919</v>
      </c>
      <c r="C75" s="2">
        <v>0.5645486111111111</v>
      </c>
      <c r="D75" s="2">
        <v>0.56458333333333333</v>
      </c>
    </row>
    <row r="76" spans="1:4" x14ac:dyDescent="0.25">
      <c r="A76" s="7">
        <v>3095218</v>
      </c>
      <c r="B76" s="1">
        <v>42919</v>
      </c>
      <c r="C76" s="2">
        <v>0.56555555555555559</v>
      </c>
      <c r="D76" s="2">
        <v>0.56557870370370367</v>
      </c>
    </row>
    <row r="77" spans="1:4" x14ac:dyDescent="0.25">
      <c r="A77" s="7">
        <v>2028923</v>
      </c>
      <c r="B77" s="1">
        <v>42919</v>
      </c>
      <c r="C77" s="2">
        <v>0.56800925925925927</v>
      </c>
      <c r="D77" s="2">
        <v>0.57093749999999999</v>
      </c>
    </row>
    <row r="78" spans="1:4" x14ac:dyDescent="0.25">
      <c r="A78" s="7">
        <v>81880891</v>
      </c>
      <c r="B78" s="1">
        <v>42919</v>
      </c>
      <c r="C78" s="2">
        <v>0.57141203703703702</v>
      </c>
      <c r="D78" s="2">
        <v>0.57547453703703699</v>
      </c>
    </row>
    <row r="79" spans="1:4" x14ac:dyDescent="0.25">
      <c r="A79" s="7">
        <v>4274149</v>
      </c>
      <c r="B79" s="1">
        <v>42919</v>
      </c>
      <c r="C79" s="2">
        <v>0.5717592592592593</v>
      </c>
      <c r="D79" s="2">
        <v>0.58065972222222217</v>
      </c>
    </row>
    <row r="80" spans="1:4" x14ac:dyDescent="0.25">
      <c r="A80" s="7">
        <v>3505978</v>
      </c>
      <c r="B80" s="1">
        <v>42919</v>
      </c>
      <c r="C80" s="2">
        <v>0.57642361111111107</v>
      </c>
      <c r="D80" s="2">
        <v>0.5799305555555555</v>
      </c>
    </row>
    <row r="81" spans="1:4" x14ac:dyDescent="0.25">
      <c r="A81" s="7">
        <v>8504601</v>
      </c>
      <c r="B81" s="1">
        <v>42919</v>
      </c>
      <c r="C81" s="2">
        <v>0.57958333333333334</v>
      </c>
      <c r="D81" s="2">
        <v>0.58056712962962964</v>
      </c>
    </row>
    <row r="82" spans="1:4" x14ac:dyDescent="0.25">
      <c r="A82" s="7">
        <v>8214927</v>
      </c>
      <c r="B82" s="1">
        <v>42919</v>
      </c>
      <c r="C82" s="2">
        <v>0.5819212962962963</v>
      </c>
      <c r="D82" s="2">
        <v>0.59106481481481477</v>
      </c>
    </row>
    <row r="83" spans="1:4" x14ac:dyDescent="0.25">
      <c r="A83" s="7">
        <v>5913547</v>
      </c>
      <c r="B83" s="1">
        <v>42919</v>
      </c>
      <c r="C83" s="2">
        <v>0.58414351851851853</v>
      </c>
      <c r="D83" s="2">
        <v>0.5861574074074074</v>
      </c>
    </row>
    <row r="84" spans="1:4" x14ac:dyDescent="0.25">
      <c r="A84" s="7">
        <v>3505978</v>
      </c>
      <c r="B84" s="1">
        <v>42919</v>
      </c>
      <c r="C84" s="2">
        <v>0.58699074074074076</v>
      </c>
      <c r="D84" s="2">
        <v>0.59060185185185188</v>
      </c>
    </row>
    <row r="85" spans="1:4" x14ac:dyDescent="0.25">
      <c r="A85" s="7">
        <v>14783929</v>
      </c>
      <c r="B85" s="1">
        <v>42919</v>
      </c>
      <c r="C85" s="2">
        <v>0.5902546296296296</v>
      </c>
      <c r="D85" s="2">
        <v>0.59516203703703707</v>
      </c>
    </row>
    <row r="86" spans="1:4" x14ac:dyDescent="0.25">
      <c r="A86" s="7">
        <v>2915745</v>
      </c>
      <c r="B86" s="1">
        <v>42919</v>
      </c>
      <c r="C86" s="2">
        <v>0.59324074074074074</v>
      </c>
      <c r="D86" s="2">
        <v>0.6029282407407407</v>
      </c>
    </row>
    <row r="87" spans="1:4" x14ac:dyDescent="0.25">
      <c r="A87" s="7">
        <v>1100142</v>
      </c>
      <c r="B87" s="1">
        <v>42919</v>
      </c>
      <c r="C87" s="2">
        <v>0.59710648148148149</v>
      </c>
      <c r="D87" s="2">
        <v>0.6003356481481481</v>
      </c>
    </row>
    <row r="88" spans="1:4" x14ac:dyDescent="0.25">
      <c r="A88" s="7">
        <v>7795911</v>
      </c>
      <c r="B88" s="1">
        <v>42919</v>
      </c>
      <c r="C88" s="2">
        <v>0.60196759259259258</v>
      </c>
      <c r="D88" s="2">
        <v>0.61259259259259258</v>
      </c>
    </row>
    <row r="89" spans="1:4" x14ac:dyDescent="0.25">
      <c r="A89" s="7">
        <v>1709455</v>
      </c>
      <c r="B89" s="1">
        <v>42919</v>
      </c>
      <c r="C89" s="2">
        <v>0.60313657407407406</v>
      </c>
      <c r="D89" s="2">
        <v>0.60765046296296299</v>
      </c>
    </row>
    <row r="90" spans="1:4" x14ac:dyDescent="0.25">
      <c r="A90" s="7">
        <v>54586484</v>
      </c>
      <c r="B90" s="1">
        <v>42919</v>
      </c>
      <c r="C90" s="2">
        <v>0.60753472222222227</v>
      </c>
      <c r="D90" s="2">
        <v>0.61120370370370369</v>
      </c>
    </row>
    <row r="91" spans="1:4" x14ac:dyDescent="0.25">
      <c r="A91" s="7">
        <v>6674505</v>
      </c>
      <c r="B91" s="1">
        <v>42919</v>
      </c>
      <c r="C91" s="2">
        <v>0.61243055555555559</v>
      </c>
      <c r="D91" s="2">
        <v>0.62267361111111108</v>
      </c>
    </row>
    <row r="92" spans="1:4" x14ac:dyDescent="0.25">
      <c r="A92" s="7">
        <v>6920814</v>
      </c>
      <c r="B92" s="1">
        <v>42919</v>
      </c>
      <c r="C92" s="2">
        <v>0.6141550925925926</v>
      </c>
      <c r="D92" s="2">
        <v>0.61440972222222223</v>
      </c>
    </row>
    <row r="93" spans="1:4" x14ac:dyDescent="0.25">
      <c r="A93" s="7">
        <v>6161675</v>
      </c>
      <c r="B93" s="1">
        <v>42919</v>
      </c>
      <c r="C93" s="2">
        <v>0.61449074074074073</v>
      </c>
      <c r="D93" s="2">
        <v>0.62415509259259261</v>
      </c>
    </row>
    <row r="94" spans="1:4" x14ac:dyDescent="0.25">
      <c r="A94" s="7">
        <v>8498076</v>
      </c>
      <c r="B94" s="1">
        <v>42919</v>
      </c>
      <c r="C94" s="2">
        <v>0.61523148148148143</v>
      </c>
      <c r="D94" s="2">
        <v>0.62223379629629627</v>
      </c>
    </row>
    <row r="95" spans="1:4" x14ac:dyDescent="0.25">
      <c r="A95" s="7">
        <v>4174785</v>
      </c>
      <c r="B95" s="1">
        <v>42919</v>
      </c>
      <c r="C95" s="2">
        <v>0.61624999999999996</v>
      </c>
      <c r="D95" s="2">
        <v>0.62702546296296291</v>
      </c>
    </row>
    <row r="96" spans="1:4" x14ac:dyDescent="0.25">
      <c r="A96" s="7">
        <v>3776937</v>
      </c>
      <c r="B96" s="1">
        <v>42919</v>
      </c>
      <c r="C96" s="2">
        <v>0.61767361111111108</v>
      </c>
      <c r="D96" s="2">
        <v>0.6234143518518519</v>
      </c>
    </row>
    <row r="97" spans="1:4" x14ac:dyDescent="0.25">
      <c r="A97" s="7">
        <v>2636055</v>
      </c>
      <c r="B97" s="1">
        <v>42919</v>
      </c>
      <c r="C97" s="2">
        <v>0.62174768518518519</v>
      </c>
      <c r="D97" s="2">
        <v>0.62206018518518513</v>
      </c>
    </row>
    <row r="98" spans="1:4" x14ac:dyDescent="0.25">
      <c r="A98" s="7">
        <v>4555937</v>
      </c>
      <c r="B98" s="1">
        <v>42919</v>
      </c>
      <c r="C98" s="2">
        <v>0.62645833333333334</v>
      </c>
      <c r="D98" s="2">
        <v>0.63792824074074073</v>
      </c>
    </row>
    <row r="99" spans="1:4" x14ac:dyDescent="0.25">
      <c r="A99" s="7">
        <v>80306197</v>
      </c>
      <c r="B99" s="1">
        <v>42920</v>
      </c>
      <c r="C99" s="2">
        <v>0.33644675925925926</v>
      </c>
      <c r="D99" s="2">
        <v>0.33884259259259258</v>
      </c>
    </row>
    <row r="100" spans="1:4" x14ac:dyDescent="0.25">
      <c r="A100" s="7">
        <v>99162491</v>
      </c>
      <c r="B100" s="1">
        <v>42920</v>
      </c>
      <c r="C100" s="2">
        <v>0.33944444444444444</v>
      </c>
      <c r="D100" s="2">
        <v>0.35085648148148146</v>
      </c>
    </row>
    <row r="101" spans="1:4" x14ac:dyDescent="0.25">
      <c r="A101" s="7">
        <v>2109147679</v>
      </c>
      <c r="B101" s="1">
        <v>42920</v>
      </c>
      <c r="C101" s="2">
        <v>0.34505787037037039</v>
      </c>
      <c r="D101" s="2">
        <v>0.35395833333333332</v>
      </c>
    </row>
    <row r="102" spans="1:4" x14ac:dyDescent="0.25">
      <c r="A102" s="7">
        <v>9422310</v>
      </c>
      <c r="B102" s="1">
        <v>42920</v>
      </c>
      <c r="C102" s="2">
        <v>0.35071759259259261</v>
      </c>
      <c r="D102" s="2">
        <v>0.36206018518518518</v>
      </c>
    </row>
    <row r="103" spans="1:4" x14ac:dyDescent="0.25">
      <c r="A103" s="7">
        <v>20679187</v>
      </c>
      <c r="B103" s="1">
        <v>42920</v>
      </c>
      <c r="C103" s="2">
        <v>0.35372685185185188</v>
      </c>
      <c r="D103" s="2">
        <v>0.3595949074074074</v>
      </c>
    </row>
    <row r="104" spans="1:4" x14ac:dyDescent="0.25">
      <c r="A104" s="7">
        <v>6087997</v>
      </c>
      <c r="B104" s="1">
        <v>42920</v>
      </c>
      <c r="C104" s="2">
        <v>0.35653935185185187</v>
      </c>
      <c r="D104" s="2">
        <v>0.36062499999999997</v>
      </c>
    </row>
    <row r="105" spans="1:4" x14ac:dyDescent="0.25">
      <c r="A105" s="7">
        <v>20679187</v>
      </c>
      <c r="B105" s="1">
        <v>42920</v>
      </c>
      <c r="C105" s="2">
        <v>0.35850694444444442</v>
      </c>
      <c r="D105" s="2">
        <v>0.36371527777777779</v>
      </c>
    </row>
    <row r="106" spans="1:4" x14ac:dyDescent="0.25">
      <c r="A106" s="7">
        <v>5253133</v>
      </c>
      <c r="B106" s="1">
        <v>42920</v>
      </c>
      <c r="C106" s="2">
        <v>0.35986111111111113</v>
      </c>
      <c r="D106" s="2">
        <v>0.36961805555555555</v>
      </c>
    </row>
    <row r="107" spans="1:4" x14ac:dyDescent="0.25">
      <c r="A107" s="7">
        <v>96949751</v>
      </c>
      <c r="B107" s="1">
        <v>42920</v>
      </c>
      <c r="C107" s="2">
        <v>0.36465277777777777</v>
      </c>
      <c r="D107" s="2">
        <v>0.36525462962962962</v>
      </c>
    </row>
    <row r="108" spans="1:4" x14ac:dyDescent="0.25">
      <c r="A108" s="7">
        <v>1508356</v>
      </c>
      <c r="B108" s="1">
        <v>42920</v>
      </c>
      <c r="C108" s="2">
        <v>0.37013888888888891</v>
      </c>
      <c r="D108" s="2">
        <v>0.38033564814814813</v>
      </c>
    </row>
    <row r="109" spans="1:4" x14ac:dyDescent="0.25">
      <c r="A109" s="7">
        <v>9171025</v>
      </c>
      <c r="B109" s="1">
        <v>42920</v>
      </c>
      <c r="C109" s="2">
        <v>0.37292824074074077</v>
      </c>
      <c r="D109" s="2">
        <v>0.38390046296296299</v>
      </c>
    </row>
    <row r="110" spans="1:4" x14ac:dyDescent="0.25">
      <c r="A110" s="7">
        <v>7191598</v>
      </c>
      <c r="B110" s="1">
        <v>42920</v>
      </c>
      <c r="C110" s="2">
        <v>0.37559027777777776</v>
      </c>
      <c r="D110" s="2">
        <v>0.37986111111111109</v>
      </c>
    </row>
    <row r="111" spans="1:4" x14ac:dyDescent="0.25">
      <c r="A111" s="7">
        <v>3505978</v>
      </c>
      <c r="B111" s="1">
        <v>42920</v>
      </c>
      <c r="C111" s="2">
        <v>0.37769675925925927</v>
      </c>
      <c r="D111" s="2">
        <v>0.38211805555555556</v>
      </c>
    </row>
    <row r="112" spans="1:4" x14ac:dyDescent="0.25">
      <c r="A112" s="7">
        <v>90533733</v>
      </c>
      <c r="B112" s="1">
        <v>42920</v>
      </c>
      <c r="C112" s="2">
        <v>0.38092592592592595</v>
      </c>
      <c r="D112" s="2">
        <v>0.38866898148148149</v>
      </c>
    </row>
    <row r="113" spans="1:4" x14ac:dyDescent="0.25">
      <c r="A113" s="7">
        <v>6859181</v>
      </c>
      <c r="B113" s="1">
        <v>42920</v>
      </c>
      <c r="C113" s="2">
        <v>0.38188657407407406</v>
      </c>
      <c r="D113" s="2">
        <v>0.38545138888888891</v>
      </c>
    </row>
    <row r="114" spans="1:4" x14ac:dyDescent="0.25">
      <c r="A114" s="7">
        <v>7207066</v>
      </c>
      <c r="B114" s="1">
        <v>42920</v>
      </c>
      <c r="C114" s="2">
        <v>0.3862962962962963</v>
      </c>
      <c r="D114" s="2">
        <v>0.3883449074074074</v>
      </c>
    </row>
    <row r="115" spans="1:4" x14ac:dyDescent="0.25">
      <c r="A115" s="7">
        <v>4230507</v>
      </c>
      <c r="B115" s="1">
        <v>42920</v>
      </c>
      <c r="C115" s="2">
        <v>0.38763888888888887</v>
      </c>
      <c r="D115" s="2">
        <v>0.39317129629629627</v>
      </c>
    </row>
    <row r="116" spans="1:4" x14ac:dyDescent="0.25">
      <c r="A116" s="7">
        <v>2915745</v>
      </c>
      <c r="B116" s="1">
        <v>42920</v>
      </c>
      <c r="C116" s="2">
        <v>0.39210648148148147</v>
      </c>
      <c r="D116" s="2">
        <v>0.39277777777777778</v>
      </c>
    </row>
    <row r="117" spans="1:4" x14ac:dyDescent="0.25">
      <c r="A117" s="7">
        <v>2235911</v>
      </c>
      <c r="B117" s="1">
        <v>42920</v>
      </c>
      <c r="C117" s="2">
        <v>0.39656249999999998</v>
      </c>
      <c r="D117" s="2">
        <v>0.40236111111111111</v>
      </c>
    </row>
    <row r="118" spans="1:4" x14ac:dyDescent="0.25">
      <c r="A118" s="7">
        <v>1611389</v>
      </c>
      <c r="B118" s="1">
        <v>42920</v>
      </c>
      <c r="C118" s="2">
        <v>0.39879629629629632</v>
      </c>
      <c r="D118" s="2">
        <v>0.41033564814814816</v>
      </c>
    </row>
    <row r="119" spans="1:4" x14ac:dyDescent="0.25">
      <c r="A119" s="7">
        <v>9052652</v>
      </c>
      <c r="B119" s="1">
        <v>42920</v>
      </c>
      <c r="C119" s="2">
        <v>0.3997337962962963</v>
      </c>
      <c r="D119" s="2">
        <v>0.40465277777777775</v>
      </c>
    </row>
    <row r="120" spans="1:4" x14ac:dyDescent="0.25">
      <c r="A120" s="7">
        <v>93611539</v>
      </c>
      <c r="B120" s="1">
        <v>42920</v>
      </c>
      <c r="C120" s="2">
        <v>0.40133101851851855</v>
      </c>
      <c r="D120" s="2">
        <v>0.40964120370370372</v>
      </c>
    </row>
    <row r="121" spans="1:4" x14ac:dyDescent="0.25">
      <c r="A121" s="7">
        <v>68966479</v>
      </c>
      <c r="B121" s="1">
        <v>42920</v>
      </c>
      <c r="C121" s="2">
        <v>0.40493055555555557</v>
      </c>
      <c r="D121" s="2">
        <v>0.40618055555555554</v>
      </c>
    </row>
    <row r="122" spans="1:4" x14ac:dyDescent="0.25">
      <c r="A122" s="7">
        <v>79381100</v>
      </c>
      <c r="B122" s="1">
        <v>42920</v>
      </c>
      <c r="C122" s="2">
        <v>0.40614583333333332</v>
      </c>
      <c r="D122" s="2">
        <v>0.41761574074074076</v>
      </c>
    </row>
    <row r="123" spans="1:4" x14ac:dyDescent="0.25">
      <c r="A123" s="7">
        <v>4697138</v>
      </c>
      <c r="B123" s="1">
        <v>42920</v>
      </c>
      <c r="C123" s="2">
        <v>0.40737268518518521</v>
      </c>
      <c r="D123" s="2">
        <v>0.4102777777777778</v>
      </c>
    </row>
    <row r="124" spans="1:4" x14ac:dyDescent="0.25">
      <c r="A124" s="7">
        <v>5786740</v>
      </c>
      <c r="B124" s="1">
        <v>42920</v>
      </c>
      <c r="C124" s="2">
        <v>0.40796296296296297</v>
      </c>
      <c r="D124" s="2">
        <v>0.41495370370370371</v>
      </c>
    </row>
    <row r="125" spans="1:4" x14ac:dyDescent="0.25">
      <c r="A125" s="7">
        <v>7727942</v>
      </c>
      <c r="B125" s="1">
        <v>42920</v>
      </c>
      <c r="C125" s="2">
        <v>0.41097222222222224</v>
      </c>
      <c r="D125" s="2">
        <v>0.41613425925925923</v>
      </c>
    </row>
    <row r="126" spans="1:4" x14ac:dyDescent="0.25">
      <c r="A126" s="7">
        <v>8384647</v>
      </c>
      <c r="B126" s="1">
        <v>42920</v>
      </c>
      <c r="C126" s="2">
        <v>0.4110300925925926</v>
      </c>
      <c r="D126" s="2">
        <v>0.42162037037037037</v>
      </c>
    </row>
    <row r="127" spans="1:4" x14ac:dyDescent="0.25">
      <c r="A127" s="7">
        <v>1858872516</v>
      </c>
      <c r="B127" s="1">
        <v>42920</v>
      </c>
      <c r="C127" s="2">
        <v>0.41510416666666666</v>
      </c>
      <c r="D127" s="2">
        <v>0.41668981481481482</v>
      </c>
    </row>
    <row r="128" spans="1:4" x14ac:dyDescent="0.25">
      <c r="A128" s="7">
        <v>4546455</v>
      </c>
      <c r="B128" s="1">
        <v>42920</v>
      </c>
      <c r="C128" s="2">
        <v>0.41912037037037037</v>
      </c>
      <c r="D128" s="2">
        <v>0.42031249999999998</v>
      </c>
    </row>
    <row r="129" spans="1:4" x14ac:dyDescent="0.25">
      <c r="A129" s="7">
        <v>2668991</v>
      </c>
      <c r="B129" s="1">
        <v>42920</v>
      </c>
      <c r="C129" s="2">
        <v>0.42249999999999999</v>
      </c>
      <c r="D129" s="2">
        <v>0.42834490740740738</v>
      </c>
    </row>
    <row r="130" spans="1:4" x14ac:dyDescent="0.25">
      <c r="A130" s="7">
        <v>5528648</v>
      </c>
      <c r="B130" s="1">
        <v>42920</v>
      </c>
      <c r="C130" s="2">
        <v>0.42591435185185184</v>
      </c>
      <c r="D130" s="2">
        <v>0.43486111111111109</v>
      </c>
    </row>
    <row r="131" spans="1:4" x14ac:dyDescent="0.25">
      <c r="A131" s="7">
        <v>2157195</v>
      </c>
      <c r="B131" s="1">
        <v>42920</v>
      </c>
      <c r="C131" s="2">
        <v>0.42942129629629627</v>
      </c>
      <c r="D131" s="2">
        <v>0.4349189814814815</v>
      </c>
    </row>
    <row r="132" spans="1:4" x14ac:dyDescent="0.25">
      <c r="A132" s="7">
        <v>7747085</v>
      </c>
      <c r="B132" s="1">
        <v>42920</v>
      </c>
      <c r="C132" s="2">
        <v>0.43247685185185186</v>
      </c>
      <c r="D132" s="2">
        <v>0.43613425925925925</v>
      </c>
    </row>
    <row r="133" spans="1:4" x14ac:dyDescent="0.25">
      <c r="A133" s="7">
        <v>6865106</v>
      </c>
      <c r="B133" s="1">
        <v>42920</v>
      </c>
      <c r="C133" s="2">
        <v>0.43741898148148151</v>
      </c>
      <c r="D133" s="2">
        <v>0.44848379629629631</v>
      </c>
    </row>
    <row r="134" spans="1:4" x14ac:dyDescent="0.25">
      <c r="A134" s="7">
        <v>8819206</v>
      </c>
      <c r="B134" s="1">
        <v>42920</v>
      </c>
      <c r="C134" s="2">
        <v>0.44068287037037035</v>
      </c>
      <c r="D134" s="2">
        <v>0.44912037037037039</v>
      </c>
    </row>
    <row r="135" spans="1:4" x14ac:dyDescent="0.25">
      <c r="A135" s="7">
        <v>3990337</v>
      </c>
      <c r="B135" s="1">
        <v>42920</v>
      </c>
      <c r="C135" s="2">
        <v>0.44158564814814816</v>
      </c>
      <c r="D135" s="2">
        <v>0.4470601851851852</v>
      </c>
    </row>
    <row r="136" spans="1:4" x14ac:dyDescent="0.25">
      <c r="A136" s="7">
        <v>4238684</v>
      </c>
      <c r="B136" s="1">
        <v>42920</v>
      </c>
      <c r="C136" s="2">
        <v>0.44466435185185182</v>
      </c>
      <c r="D136" s="2">
        <v>0.4535763888888889</v>
      </c>
    </row>
    <row r="137" spans="1:4" x14ac:dyDescent="0.25">
      <c r="A137" s="7">
        <v>86774913</v>
      </c>
      <c r="B137" s="1">
        <v>42920</v>
      </c>
      <c r="C137" s="2">
        <v>0.44548611111111114</v>
      </c>
      <c r="D137" s="2">
        <v>0.4541898148148148</v>
      </c>
    </row>
    <row r="138" spans="1:4" x14ac:dyDescent="0.25">
      <c r="A138" s="7">
        <v>93696449</v>
      </c>
      <c r="B138" s="1">
        <v>42920</v>
      </c>
      <c r="C138" s="2">
        <v>0.45063657407407409</v>
      </c>
      <c r="D138" s="2">
        <v>0.45581018518518518</v>
      </c>
    </row>
    <row r="139" spans="1:4" x14ac:dyDescent="0.25">
      <c r="A139" s="7">
        <v>1269611</v>
      </c>
      <c r="B139" s="1">
        <v>42920</v>
      </c>
      <c r="C139" s="2">
        <v>0.45596064814814813</v>
      </c>
      <c r="D139" s="2">
        <v>0.46010416666666665</v>
      </c>
    </row>
    <row r="140" spans="1:4" x14ac:dyDescent="0.25">
      <c r="A140" s="7">
        <v>4623731</v>
      </c>
      <c r="B140" s="1">
        <v>42920</v>
      </c>
      <c r="C140" s="2">
        <v>0.46053240740740742</v>
      </c>
      <c r="D140" s="2">
        <v>0.47131944444444446</v>
      </c>
    </row>
    <row r="141" spans="1:4" x14ac:dyDescent="0.25">
      <c r="A141" s="7">
        <v>4623731</v>
      </c>
      <c r="B141" s="1">
        <v>42920</v>
      </c>
      <c r="C141" s="2">
        <v>0.46423611111111113</v>
      </c>
      <c r="D141" s="2">
        <v>0.46842592592592591</v>
      </c>
    </row>
    <row r="142" spans="1:4" x14ac:dyDescent="0.25">
      <c r="A142" s="7">
        <v>3127402</v>
      </c>
      <c r="B142" s="1">
        <v>42920</v>
      </c>
      <c r="C142" s="2">
        <v>0.46861111111111109</v>
      </c>
      <c r="D142" s="2">
        <v>0.47747685185185185</v>
      </c>
    </row>
    <row r="143" spans="1:4" x14ac:dyDescent="0.25">
      <c r="A143" s="7">
        <v>1714791</v>
      </c>
      <c r="B143" s="1">
        <v>42920</v>
      </c>
      <c r="C143" s="2">
        <v>0.47230324074074076</v>
      </c>
      <c r="D143" s="2">
        <v>0.47288194444444442</v>
      </c>
    </row>
    <row r="144" spans="1:4" x14ac:dyDescent="0.25">
      <c r="A144" s="7">
        <v>7768277</v>
      </c>
      <c r="B144" s="1">
        <v>42920</v>
      </c>
      <c r="C144" s="2">
        <v>0.47453703703703703</v>
      </c>
      <c r="D144" s="2">
        <v>0.4800462962962963</v>
      </c>
    </row>
    <row r="145" spans="1:4" x14ac:dyDescent="0.25">
      <c r="A145" s="7">
        <v>4371394</v>
      </c>
      <c r="B145" s="1">
        <v>42920</v>
      </c>
      <c r="C145" s="2">
        <v>0.47967592592592595</v>
      </c>
      <c r="D145" s="2">
        <v>0.48236111111111113</v>
      </c>
    </row>
    <row r="146" spans="1:4" x14ac:dyDescent="0.25">
      <c r="A146" s="7">
        <v>9803545</v>
      </c>
      <c r="B146" s="1">
        <v>42920</v>
      </c>
      <c r="C146" s="2">
        <v>0.47978009259259258</v>
      </c>
      <c r="D146" s="2">
        <v>0.49125000000000002</v>
      </c>
    </row>
    <row r="147" spans="1:4" x14ac:dyDescent="0.25">
      <c r="A147" s="7">
        <v>4176704</v>
      </c>
      <c r="B147" s="1">
        <v>42920</v>
      </c>
      <c r="C147" s="2">
        <v>0.47983796296296294</v>
      </c>
      <c r="D147" s="2">
        <v>0.48949074074074073</v>
      </c>
    </row>
    <row r="148" spans="1:4" x14ac:dyDescent="0.25">
      <c r="A148" s="7">
        <v>90271112</v>
      </c>
      <c r="B148" s="1">
        <v>42920</v>
      </c>
      <c r="C148" s="2">
        <v>0.4805787037037037</v>
      </c>
      <c r="D148" s="2">
        <v>0.48696759259259259</v>
      </c>
    </row>
    <row r="149" spans="1:4" x14ac:dyDescent="0.25">
      <c r="A149" s="7">
        <v>8136309</v>
      </c>
      <c r="B149" s="1">
        <v>42920</v>
      </c>
      <c r="C149" s="2">
        <v>0.48189814814814813</v>
      </c>
      <c r="D149" s="2">
        <v>0.49115740740740743</v>
      </c>
    </row>
    <row r="150" spans="1:4" x14ac:dyDescent="0.25">
      <c r="A150" s="7">
        <v>3178616</v>
      </c>
      <c r="B150" s="1">
        <v>42920</v>
      </c>
      <c r="C150" s="2">
        <v>0.48312500000000003</v>
      </c>
      <c r="D150" s="2">
        <v>0.49138888888888888</v>
      </c>
    </row>
    <row r="151" spans="1:4" x14ac:dyDescent="0.25">
      <c r="A151" s="7">
        <v>27791497</v>
      </c>
      <c r="B151" s="1">
        <v>42920</v>
      </c>
      <c r="C151" s="2">
        <v>0.48803240740740739</v>
      </c>
      <c r="D151" s="2">
        <v>0.49682870370370369</v>
      </c>
    </row>
    <row r="152" spans="1:4" x14ac:dyDescent="0.25">
      <c r="A152" s="7">
        <v>4738129</v>
      </c>
      <c r="B152" s="1">
        <v>42920</v>
      </c>
      <c r="C152" s="2">
        <v>0.48979166666666668</v>
      </c>
      <c r="D152" s="2">
        <v>0.500462962962963</v>
      </c>
    </row>
    <row r="153" spans="1:4" x14ac:dyDescent="0.25">
      <c r="A153" s="7">
        <v>54840810</v>
      </c>
      <c r="B153" s="1">
        <v>42920</v>
      </c>
      <c r="C153" s="2">
        <v>0.49430555555555555</v>
      </c>
      <c r="D153" s="2">
        <v>0.50231481481481477</v>
      </c>
    </row>
    <row r="154" spans="1:4" x14ac:dyDescent="0.25">
      <c r="A154" s="7">
        <v>8885606</v>
      </c>
      <c r="B154" s="1">
        <v>42920</v>
      </c>
      <c r="C154" s="2">
        <v>0.49984953703703705</v>
      </c>
      <c r="D154" s="2">
        <v>0.50960648148148147</v>
      </c>
    </row>
    <row r="155" spans="1:4" x14ac:dyDescent="0.25">
      <c r="A155" s="7">
        <v>6730442</v>
      </c>
      <c r="B155" s="1">
        <v>42920</v>
      </c>
      <c r="C155" s="2">
        <v>0.50063657407407403</v>
      </c>
      <c r="D155" s="2">
        <v>0.50876157407407407</v>
      </c>
    </row>
    <row r="156" spans="1:4" x14ac:dyDescent="0.25">
      <c r="A156" s="7">
        <v>3326913</v>
      </c>
      <c r="B156" s="1">
        <v>42920</v>
      </c>
      <c r="C156" s="2">
        <v>0.50594907407407408</v>
      </c>
      <c r="D156" s="2">
        <v>0.5154050925925926</v>
      </c>
    </row>
    <row r="157" spans="1:4" x14ac:dyDescent="0.25">
      <c r="A157" s="7">
        <v>9865716</v>
      </c>
      <c r="B157" s="1">
        <v>42920</v>
      </c>
      <c r="C157" s="2">
        <v>0.51076388888888891</v>
      </c>
      <c r="D157" s="2">
        <v>0.51890046296296299</v>
      </c>
    </row>
    <row r="158" spans="1:4" x14ac:dyDescent="0.25">
      <c r="A158" s="7">
        <v>73284745</v>
      </c>
      <c r="B158" s="1">
        <v>42920</v>
      </c>
      <c r="C158" s="2">
        <v>0.51451388888888894</v>
      </c>
      <c r="D158" s="2">
        <v>0.51857638888888891</v>
      </c>
    </row>
    <row r="159" spans="1:4" x14ac:dyDescent="0.25">
      <c r="A159" s="7">
        <v>1761255</v>
      </c>
      <c r="B159" s="1">
        <v>42920</v>
      </c>
      <c r="C159" s="2">
        <v>0.51958333333333329</v>
      </c>
      <c r="D159" s="2">
        <v>0.52266203703703706</v>
      </c>
    </row>
    <row r="160" spans="1:4" x14ac:dyDescent="0.25">
      <c r="A160" s="7">
        <v>48625903</v>
      </c>
      <c r="B160" s="1">
        <v>42920</v>
      </c>
      <c r="C160" s="2">
        <v>0.52303240740740742</v>
      </c>
      <c r="D160" s="2">
        <v>0.523900462962963</v>
      </c>
    </row>
    <row r="161" spans="1:4" x14ac:dyDescent="0.25">
      <c r="A161" s="7">
        <v>2235911</v>
      </c>
      <c r="B161" s="1">
        <v>42920</v>
      </c>
      <c r="C161" s="2">
        <v>0.52454861111111106</v>
      </c>
      <c r="D161" s="2">
        <v>0.53546296296296292</v>
      </c>
    </row>
    <row r="162" spans="1:4" x14ac:dyDescent="0.25">
      <c r="A162" s="7">
        <v>18036364</v>
      </c>
      <c r="B162" s="1">
        <v>42920</v>
      </c>
      <c r="C162" s="2">
        <v>0.53015046296296298</v>
      </c>
      <c r="D162" s="2">
        <v>0.53275462962962961</v>
      </c>
    </row>
    <row r="163" spans="1:4" x14ac:dyDescent="0.25">
      <c r="A163" s="7">
        <v>38063903</v>
      </c>
      <c r="B163" s="1">
        <v>42920</v>
      </c>
      <c r="C163" s="2">
        <v>0.53465277777777775</v>
      </c>
      <c r="D163" s="2">
        <v>0.53925925925925922</v>
      </c>
    </row>
    <row r="164" spans="1:4" x14ac:dyDescent="0.25">
      <c r="A164" s="7">
        <v>4555937</v>
      </c>
      <c r="B164" s="1">
        <v>42920</v>
      </c>
      <c r="C164" s="2">
        <v>0.53748842592592594</v>
      </c>
      <c r="D164" s="2">
        <v>0.54775462962962962</v>
      </c>
    </row>
    <row r="165" spans="1:4" x14ac:dyDescent="0.25">
      <c r="A165" s="7">
        <v>9422310</v>
      </c>
      <c r="B165" s="1">
        <v>42920</v>
      </c>
      <c r="C165" s="2">
        <v>0.54137731481481477</v>
      </c>
      <c r="D165" s="2">
        <v>0.5506712962962963</v>
      </c>
    </row>
    <row r="166" spans="1:4" x14ac:dyDescent="0.25">
      <c r="A166" s="7">
        <v>16999529</v>
      </c>
      <c r="B166" s="1">
        <v>42920</v>
      </c>
      <c r="C166" s="2">
        <v>0.54395833333333332</v>
      </c>
      <c r="D166" s="2">
        <v>0.54451388888888885</v>
      </c>
    </row>
    <row r="167" spans="1:4" x14ac:dyDescent="0.25">
      <c r="A167" s="7">
        <v>8385222</v>
      </c>
      <c r="B167" s="1">
        <v>42920</v>
      </c>
      <c r="C167" s="2">
        <v>0.5455092592592593</v>
      </c>
      <c r="D167" s="2">
        <v>0.54748842592592595</v>
      </c>
    </row>
    <row r="168" spans="1:4" x14ac:dyDescent="0.25">
      <c r="A168" s="7">
        <v>8086847</v>
      </c>
      <c r="B168" s="1">
        <v>42920</v>
      </c>
      <c r="C168" s="2">
        <v>0.54909722222222224</v>
      </c>
      <c r="D168" s="2">
        <v>0.5524768518518518</v>
      </c>
    </row>
    <row r="169" spans="1:4" x14ac:dyDescent="0.25">
      <c r="A169" s="7">
        <v>5215912</v>
      </c>
      <c r="B169" s="1">
        <v>42920</v>
      </c>
      <c r="C169" s="2">
        <v>0.5512731481481481</v>
      </c>
      <c r="D169" s="2">
        <v>0.55435185185185187</v>
      </c>
    </row>
    <row r="170" spans="1:4" x14ac:dyDescent="0.25">
      <c r="A170" s="7">
        <v>1973826522</v>
      </c>
      <c r="B170" s="1">
        <v>42920</v>
      </c>
      <c r="C170" s="2">
        <v>0.5553703703703704</v>
      </c>
      <c r="D170" s="2">
        <v>0.55833333333333335</v>
      </c>
    </row>
    <row r="171" spans="1:4" x14ac:dyDescent="0.25">
      <c r="A171" s="7">
        <v>2255197</v>
      </c>
      <c r="B171" s="1">
        <v>42920</v>
      </c>
      <c r="C171" s="2">
        <v>0.55905092592592598</v>
      </c>
      <c r="D171" s="2">
        <v>0.56342592592592589</v>
      </c>
    </row>
    <row r="172" spans="1:4" x14ac:dyDescent="0.25">
      <c r="A172" s="7">
        <v>6719542</v>
      </c>
      <c r="B172" s="1">
        <v>42920</v>
      </c>
      <c r="C172" s="2">
        <v>0.5638657407407407</v>
      </c>
      <c r="D172" s="2">
        <v>0.56425925925925924</v>
      </c>
    </row>
    <row r="173" spans="1:4" x14ac:dyDescent="0.25">
      <c r="A173" s="7">
        <v>1837797</v>
      </c>
      <c r="B173" s="1">
        <v>42920</v>
      </c>
      <c r="C173" s="2">
        <v>0.5688657407407407</v>
      </c>
      <c r="D173" s="2">
        <v>0.57524305555555555</v>
      </c>
    </row>
    <row r="174" spans="1:4" x14ac:dyDescent="0.25">
      <c r="A174" s="7">
        <v>6772052</v>
      </c>
      <c r="B174" s="1">
        <v>42920</v>
      </c>
      <c r="C174" s="2">
        <v>0.57204861111111116</v>
      </c>
      <c r="D174" s="2">
        <v>0.57371527777777775</v>
      </c>
    </row>
    <row r="175" spans="1:4" x14ac:dyDescent="0.25">
      <c r="A175" s="7">
        <v>6495517</v>
      </c>
      <c r="B175" s="1">
        <v>42920</v>
      </c>
      <c r="C175" s="2">
        <v>0.57347222222222227</v>
      </c>
      <c r="D175" s="2">
        <v>0.58420138888888884</v>
      </c>
    </row>
    <row r="176" spans="1:4" x14ac:dyDescent="0.25">
      <c r="A176" s="7">
        <v>6275284312</v>
      </c>
      <c r="B176" s="1">
        <v>42920</v>
      </c>
      <c r="C176" s="2">
        <v>0.57861111111111108</v>
      </c>
      <c r="D176" s="2">
        <v>0.58296296296296302</v>
      </c>
    </row>
    <row r="177" spans="1:4" x14ac:dyDescent="0.25">
      <c r="A177" s="7">
        <v>5997385</v>
      </c>
      <c r="B177" s="1">
        <v>42920</v>
      </c>
      <c r="C177" s="2">
        <v>0.58136574074074077</v>
      </c>
      <c r="D177" s="2">
        <v>0.58156249999999998</v>
      </c>
    </row>
    <row r="178" spans="1:4" x14ac:dyDescent="0.25">
      <c r="A178" s="7">
        <v>54586484</v>
      </c>
      <c r="B178" s="1">
        <v>42920</v>
      </c>
      <c r="C178" s="2">
        <v>0.58335648148148145</v>
      </c>
      <c r="D178" s="2">
        <v>0.5841319444444445</v>
      </c>
    </row>
    <row r="179" spans="1:4" x14ac:dyDescent="0.25">
      <c r="A179" s="7">
        <v>8449157</v>
      </c>
      <c r="B179" s="1">
        <v>42920</v>
      </c>
      <c r="C179" s="2">
        <v>0.58377314814814818</v>
      </c>
      <c r="D179" s="2">
        <v>0.59186342592592589</v>
      </c>
    </row>
    <row r="180" spans="1:4" x14ac:dyDescent="0.25">
      <c r="A180" s="7">
        <v>1301099</v>
      </c>
      <c r="B180" s="1">
        <v>42920</v>
      </c>
      <c r="C180" s="2">
        <v>0.58452546296296293</v>
      </c>
      <c r="D180" s="2">
        <v>0.58862268518518523</v>
      </c>
    </row>
    <row r="181" spans="1:4" x14ac:dyDescent="0.25">
      <c r="A181" s="7">
        <v>1774304298</v>
      </c>
      <c r="B181" s="1">
        <v>42920</v>
      </c>
      <c r="C181" s="2">
        <v>0.58452546296296293</v>
      </c>
      <c r="D181" s="2">
        <v>0.59087962962962959</v>
      </c>
    </row>
    <row r="182" spans="1:4" x14ac:dyDescent="0.25">
      <c r="A182" s="7">
        <v>52165701</v>
      </c>
      <c r="B182" s="1">
        <v>42920</v>
      </c>
      <c r="C182" s="2">
        <v>0.59018518518518515</v>
      </c>
      <c r="D182" s="2">
        <v>0.60047453703703701</v>
      </c>
    </row>
    <row r="183" spans="1:4" x14ac:dyDescent="0.25">
      <c r="A183" s="7">
        <v>49158974</v>
      </c>
      <c r="B183" s="1">
        <v>42920</v>
      </c>
      <c r="C183" s="2">
        <v>0.59425925925925926</v>
      </c>
      <c r="D183" s="2">
        <v>0.59886574074074073</v>
      </c>
    </row>
    <row r="184" spans="1:4" x14ac:dyDescent="0.25">
      <c r="A184" s="7">
        <v>6231537</v>
      </c>
      <c r="B184" s="1">
        <v>42920</v>
      </c>
      <c r="C184" s="2">
        <v>0.59767361111111106</v>
      </c>
      <c r="D184" s="2">
        <v>0.6026273148148148</v>
      </c>
    </row>
    <row r="185" spans="1:4" x14ac:dyDescent="0.25">
      <c r="A185" s="7">
        <v>6965661375</v>
      </c>
      <c r="B185" s="1">
        <v>42920</v>
      </c>
      <c r="C185" s="2">
        <v>0.59995370370370371</v>
      </c>
      <c r="D185" s="2">
        <v>0.60442129629629626</v>
      </c>
    </row>
    <row r="186" spans="1:4" x14ac:dyDescent="0.25">
      <c r="A186" s="7">
        <v>4555937</v>
      </c>
      <c r="B186" s="1">
        <v>42920</v>
      </c>
      <c r="C186" s="2">
        <v>0.60509259259259263</v>
      </c>
      <c r="D186" s="2">
        <v>0.60509259259259263</v>
      </c>
    </row>
    <row r="187" spans="1:4" x14ac:dyDescent="0.25">
      <c r="A187" s="7">
        <v>8831940</v>
      </c>
      <c r="B187" s="1">
        <v>42920</v>
      </c>
      <c r="C187" s="2">
        <v>0.6066435185185185</v>
      </c>
      <c r="D187" s="2">
        <v>0.61133101851851857</v>
      </c>
    </row>
    <row r="188" spans="1:4" x14ac:dyDescent="0.25">
      <c r="A188" s="7">
        <v>7421868</v>
      </c>
      <c r="B188" s="1">
        <v>42920</v>
      </c>
      <c r="C188" s="2">
        <v>0.61136574074074079</v>
      </c>
      <c r="D188" s="2">
        <v>0.61636574074074069</v>
      </c>
    </row>
    <row r="189" spans="1:4" x14ac:dyDescent="0.25">
      <c r="A189" s="7">
        <v>5131341</v>
      </c>
      <c r="B189" s="1">
        <v>42920</v>
      </c>
      <c r="C189" s="2">
        <v>0.61186342592592591</v>
      </c>
      <c r="D189" s="2">
        <v>0.61896990740740743</v>
      </c>
    </row>
    <row r="190" spans="1:4" x14ac:dyDescent="0.25">
      <c r="A190" s="7">
        <v>3121850</v>
      </c>
      <c r="B190" s="1">
        <v>42920</v>
      </c>
      <c r="C190" s="2">
        <v>0.61410879629629633</v>
      </c>
      <c r="D190" s="2">
        <v>0.6216666666666667</v>
      </c>
    </row>
    <row r="191" spans="1:4" x14ac:dyDescent="0.25">
      <c r="A191" s="7">
        <v>6905863</v>
      </c>
      <c r="B191" s="1">
        <v>42920</v>
      </c>
      <c r="C191" s="2">
        <v>0.6186342592592593</v>
      </c>
      <c r="D191" s="2">
        <v>0.62296296296296294</v>
      </c>
    </row>
    <row r="192" spans="1:4" x14ac:dyDescent="0.25">
      <c r="A192" s="7">
        <v>2514802</v>
      </c>
      <c r="B192" s="1">
        <v>42920</v>
      </c>
      <c r="C192" s="2">
        <v>0.6186342592592593</v>
      </c>
      <c r="D192" s="2">
        <v>0.6265856481481481</v>
      </c>
    </row>
    <row r="193" spans="1:4" x14ac:dyDescent="0.25">
      <c r="A193" s="7">
        <v>93696449</v>
      </c>
      <c r="B193" s="1">
        <v>42920</v>
      </c>
      <c r="C193" s="2">
        <v>0.6227314814814815</v>
      </c>
      <c r="D193" s="2">
        <v>0.63056712962962957</v>
      </c>
    </row>
    <row r="194" spans="1:4" x14ac:dyDescent="0.25">
      <c r="A194" s="7">
        <v>3931464</v>
      </c>
      <c r="B194" s="1">
        <v>42920</v>
      </c>
      <c r="C194" s="2">
        <v>0.62381944444444448</v>
      </c>
      <c r="D194" s="2">
        <v>0.6322106481481482</v>
      </c>
    </row>
    <row r="195" spans="1:4" x14ac:dyDescent="0.25">
      <c r="A195" s="7">
        <v>1583683</v>
      </c>
      <c r="B195" s="1">
        <v>42920</v>
      </c>
      <c r="C195" s="2">
        <v>0.6275694444444444</v>
      </c>
      <c r="D195" s="2">
        <v>0.63215277777777779</v>
      </c>
    </row>
    <row r="196" spans="1:4" x14ac:dyDescent="0.25">
      <c r="A196" s="7">
        <v>52165701</v>
      </c>
      <c r="B196" s="1">
        <v>42921</v>
      </c>
      <c r="C196" s="2">
        <v>0.33545138888888887</v>
      </c>
      <c r="D196" s="2">
        <v>0.3435300925925926</v>
      </c>
    </row>
    <row r="197" spans="1:4" x14ac:dyDescent="0.25">
      <c r="A197" s="7">
        <v>1521041994</v>
      </c>
      <c r="B197" s="1">
        <v>42921</v>
      </c>
      <c r="C197" s="2">
        <v>0.34099537037037037</v>
      </c>
      <c r="D197" s="2">
        <v>0.34749999999999998</v>
      </c>
    </row>
    <row r="198" spans="1:4" x14ac:dyDescent="0.25">
      <c r="A198" s="7">
        <v>9187410</v>
      </c>
      <c r="B198" s="1">
        <v>42921</v>
      </c>
      <c r="C198" s="2">
        <v>0.34662037037037036</v>
      </c>
      <c r="D198" s="2">
        <v>0.34908564814814813</v>
      </c>
    </row>
    <row r="199" spans="1:4" x14ac:dyDescent="0.25">
      <c r="A199" s="7">
        <v>8228350</v>
      </c>
      <c r="B199" s="1">
        <v>42921</v>
      </c>
      <c r="C199" s="2">
        <v>0.34667824074074072</v>
      </c>
      <c r="D199" s="2">
        <v>0.3473148148148148</v>
      </c>
    </row>
    <row r="200" spans="1:4" x14ac:dyDescent="0.25">
      <c r="A200" s="7">
        <v>8313390</v>
      </c>
      <c r="B200" s="1">
        <v>42921</v>
      </c>
      <c r="C200" s="2">
        <v>0.34903935185185186</v>
      </c>
      <c r="D200" s="2">
        <v>0.35381944444444446</v>
      </c>
    </row>
    <row r="201" spans="1:4" x14ac:dyDescent="0.25">
      <c r="A201" s="7">
        <v>5508903</v>
      </c>
      <c r="B201" s="1">
        <v>42921</v>
      </c>
      <c r="C201" s="2">
        <v>0.34915509259259259</v>
      </c>
      <c r="D201" s="2">
        <v>0.3605902777777778</v>
      </c>
    </row>
    <row r="202" spans="1:4" x14ac:dyDescent="0.25">
      <c r="A202" s="7">
        <v>3102910</v>
      </c>
      <c r="B202" s="1">
        <v>42921</v>
      </c>
      <c r="C202" s="2">
        <v>0.35150462962962964</v>
      </c>
      <c r="D202" s="2">
        <v>0.35672453703703705</v>
      </c>
    </row>
    <row r="203" spans="1:4" x14ac:dyDescent="0.25">
      <c r="A203" s="7">
        <v>45948073</v>
      </c>
      <c r="B203" s="1">
        <v>42921</v>
      </c>
      <c r="C203" s="2">
        <v>0.35574074074074075</v>
      </c>
      <c r="D203" s="2">
        <v>0.36162037037037037</v>
      </c>
    </row>
    <row r="204" spans="1:4" x14ac:dyDescent="0.25">
      <c r="A204" s="7">
        <v>73690742</v>
      </c>
      <c r="B204" s="1">
        <v>42921</v>
      </c>
      <c r="C204" s="2">
        <v>0.35829861111111111</v>
      </c>
      <c r="D204" s="2">
        <v>0.36826388888888889</v>
      </c>
    </row>
    <row r="205" spans="1:4" x14ac:dyDescent="0.25">
      <c r="A205" s="7">
        <v>58037769</v>
      </c>
      <c r="B205" s="1">
        <v>42921</v>
      </c>
      <c r="C205" s="2">
        <v>0.36261574074074077</v>
      </c>
      <c r="D205" s="2">
        <v>0.36730324074074072</v>
      </c>
    </row>
    <row r="206" spans="1:4" x14ac:dyDescent="0.25">
      <c r="A206" s="7">
        <v>3434934</v>
      </c>
      <c r="B206" s="1">
        <v>42921</v>
      </c>
      <c r="C206" s="2">
        <v>0.36760416666666668</v>
      </c>
      <c r="D206" s="2">
        <v>0.37854166666666667</v>
      </c>
    </row>
    <row r="207" spans="1:4" x14ac:dyDescent="0.25">
      <c r="A207" s="7">
        <v>4963499</v>
      </c>
      <c r="B207" s="1">
        <v>42921</v>
      </c>
      <c r="C207" s="2">
        <v>0.37008101851851855</v>
      </c>
      <c r="D207" s="2">
        <v>0.37175925925925923</v>
      </c>
    </row>
    <row r="208" spans="1:4" x14ac:dyDescent="0.25">
      <c r="A208" s="7">
        <v>7904403</v>
      </c>
      <c r="B208" s="1">
        <v>42921</v>
      </c>
      <c r="C208" s="2">
        <v>0.37361111111111112</v>
      </c>
      <c r="D208" s="2">
        <v>0.3772800925925926</v>
      </c>
    </row>
    <row r="209" spans="1:4" x14ac:dyDescent="0.25">
      <c r="A209" s="7">
        <v>4389240</v>
      </c>
      <c r="B209" s="1">
        <v>42921</v>
      </c>
      <c r="C209" s="2">
        <v>0.37711805555555555</v>
      </c>
      <c r="D209" s="2">
        <v>0.37886574074074075</v>
      </c>
    </row>
    <row r="210" spans="1:4" x14ac:dyDescent="0.25">
      <c r="A210" s="7">
        <v>68647339</v>
      </c>
      <c r="B210" s="1">
        <v>42921</v>
      </c>
      <c r="C210" s="2">
        <v>0.38180555555555556</v>
      </c>
      <c r="D210" s="2">
        <v>0.39295138888888886</v>
      </c>
    </row>
    <row r="211" spans="1:4" x14ac:dyDescent="0.25">
      <c r="A211" s="7">
        <v>8461631</v>
      </c>
      <c r="B211" s="1">
        <v>42921</v>
      </c>
      <c r="C211" s="2">
        <v>0.38335648148148149</v>
      </c>
      <c r="D211" s="2">
        <v>0.38451388888888888</v>
      </c>
    </row>
    <row r="212" spans="1:4" x14ac:dyDescent="0.25">
      <c r="A212" s="7">
        <v>3087246</v>
      </c>
      <c r="B212" s="1">
        <v>42921</v>
      </c>
      <c r="C212" s="2">
        <v>0.38633101851851853</v>
      </c>
      <c r="D212" s="2">
        <v>0.39391203703703703</v>
      </c>
    </row>
    <row r="213" spans="1:4" x14ac:dyDescent="0.25">
      <c r="A213" s="7">
        <v>9321082</v>
      </c>
      <c r="B213" s="1">
        <v>42921</v>
      </c>
      <c r="C213" s="2">
        <v>0.38976851851851851</v>
      </c>
      <c r="D213" s="2">
        <v>0.40090277777777777</v>
      </c>
    </row>
    <row r="214" spans="1:4" x14ac:dyDescent="0.25">
      <c r="A214" s="7">
        <v>4941247888</v>
      </c>
      <c r="B214" s="1">
        <v>42921</v>
      </c>
      <c r="C214" s="2">
        <v>0.39114583333333336</v>
      </c>
      <c r="D214" s="2">
        <v>0.39870370370370373</v>
      </c>
    </row>
    <row r="215" spans="1:4" x14ac:dyDescent="0.25">
      <c r="A215" s="7">
        <v>13484133</v>
      </c>
      <c r="B215" s="1">
        <v>42921</v>
      </c>
      <c r="C215" s="2">
        <v>0.3959375</v>
      </c>
      <c r="D215" s="2">
        <v>0.3982060185185185</v>
      </c>
    </row>
    <row r="216" spans="1:4" x14ac:dyDescent="0.25">
      <c r="A216" s="7">
        <v>9610703</v>
      </c>
      <c r="B216" s="1">
        <v>42921</v>
      </c>
      <c r="C216" s="2">
        <v>0.40074074074074073</v>
      </c>
      <c r="D216" s="2">
        <v>0.40766203703703702</v>
      </c>
    </row>
    <row r="217" spans="1:4" x14ac:dyDescent="0.25">
      <c r="A217" s="7">
        <v>7236035</v>
      </c>
      <c r="B217" s="1">
        <v>42921</v>
      </c>
      <c r="C217" s="2">
        <v>0.40517361111111111</v>
      </c>
      <c r="D217" s="2">
        <v>0.41189814814814812</v>
      </c>
    </row>
    <row r="218" spans="1:4" x14ac:dyDescent="0.25">
      <c r="A218" s="7">
        <v>7236035</v>
      </c>
      <c r="B218" s="1">
        <v>42921</v>
      </c>
      <c r="C218" s="2">
        <v>0.4089814814814815</v>
      </c>
      <c r="D218" s="2">
        <v>0.41927083333333331</v>
      </c>
    </row>
    <row r="219" spans="1:4" x14ac:dyDescent="0.25">
      <c r="A219" s="7">
        <v>2675422</v>
      </c>
      <c r="B219" s="1">
        <v>42921</v>
      </c>
      <c r="C219" s="2">
        <v>0.41393518518518518</v>
      </c>
      <c r="D219" s="2">
        <v>0.42075231481481479</v>
      </c>
    </row>
    <row r="220" spans="1:4" x14ac:dyDescent="0.25">
      <c r="A220" s="7">
        <v>99056276</v>
      </c>
      <c r="B220" s="1">
        <v>42921</v>
      </c>
      <c r="C220" s="2">
        <v>0.41749999999999998</v>
      </c>
      <c r="D220" s="2">
        <v>0.42891203703703706</v>
      </c>
    </row>
    <row r="221" spans="1:4" x14ac:dyDescent="0.25">
      <c r="A221" s="7">
        <v>1715377</v>
      </c>
      <c r="B221" s="1">
        <v>42921</v>
      </c>
      <c r="C221" s="2">
        <v>0.41847222222222225</v>
      </c>
      <c r="D221" s="2">
        <v>0.42833333333333334</v>
      </c>
    </row>
    <row r="222" spans="1:4" x14ac:dyDescent="0.25">
      <c r="A222" s="7">
        <v>6700458395</v>
      </c>
      <c r="B222" s="1">
        <v>42921</v>
      </c>
      <c r="C222" s="2">
        <v>0.42149305555555555</v>
      </c>
      <c r="D222" s="2">
        <v>0.42678240740740742</v>
      </c>
    </row>
    <row r="223" spans="1:4" x14ac:dyDescent="0.25">
      <c r="A223" s="7">
        <v>2211277198</v>
      </c>
      <c r="B223" s="1">
        <v>42921</v>
      </c>
      <c r="C223" s="2">
        <v>0.42168981481481482</v>
      </c>
      <c r="D223" s="2">
        <v>0.42326388888888888</v>
      </c>
    </row>
    <row r="224" spans="1:4" x14ac:dyDescent="0.25">
      <c r="A224" s="7">
        <v>9866373</v>
      </c>
      <c r="B224" s="1">
        <v>42921</v>
      </c>
      <c r="C224" s="2">
        <v>0.42202546296296295</v>
      </c>
      <c r="D224" s="2">
        <v>0.42905092592592592</v>
      </c>
    </row>
    <row r="225" spans="1:4" x14ac:dyDescent="0.25">
      <c r="A225" s="7">
        <v>4526057</v>
      </c>
      <c r="B225" s="1">
        <v>42921</v>
      </c>
      <c r="C225" s="2">
        <v>0.42313657407407407</v>
      </c>
      <c r="D225" s="2">
        <v>0.42508101851851854</v>
      </c>
    </row>
    <row r="226" spans="1:4" x14ac:dyDescent="0.25">
      <c r="A226" s="7">
        <v>70786056</v>
      </c>
      <c r="B226" s="1">
        <v>42921</v>
      </c>
      <c r="C226" s="2">
        <v>0.42357638888888888</v>
      </c>
      <c r="D226" s="2">
        <v>0.4253587962962963</v>
      </c>
    </row>
    <row r="227" spans="1:4" x14ac:dyDescent="0.25">
      <c r="A227" s="7">
        <v>9874705</v>
      </c>
      <c r="B227" s="1">
        <v>42921</v>
      </c>
      <c r="C227" s="2">
        <v>0.4274074074074074</v>
      </c>
      <c r="D227" s="2">
        <v>0.43408564814814815</v>
      </c>
    </row>
    <row r="228" spans="1:4" x14ac:dyDescent="0.25">
      <c r="A228" s="7">
        <v>2506618</v>
      </c>
      <c r="B228" s="1">
        <v>42921</v>
      </c>
      <c r="C228" s="2">
        <v>0.43084490740740738</v>
      </c>
      <c r="D228" s="2">
        <v>0.43738425925925928</v>
      </c>
    </row>
    <row r="229" spans="1:4" x14ac:dyDescent="0.25">
      <c r="A229" s="7">
        <v>6312575</v>
      </c>
      <c r="B229" s="1">
        <v>42921</v>
      </c>
      <c r="C229" s="2">
        <v>0.43234953703703705</v>
      </c>
      <c r="D229" s="2">
        <v>0.44233796296296296</v>
      </c>
    </row>
    <row r="230" spans="1:4" x14ac:dyDescent="0.25">
      <c r="A230" s="7">
        <v>9620895</v>
      </c>
      <c r="B230" s="1">
        <v>42921</v>
      </c>
      <c r="C230" s="2">
        <v>0.4362847222222222</v>
      </c>
      <c r="D230" s="2">
        <v>0.44714120370370369</v>
      </c>
    </row>
    <row r="231" spans="1:4" x14ac:dyDescent="0.25">
      <c r="A231" s="7">
        <v>8187780</v>
      </c>
      <c r="B231" s="1">
        <v>42921</v>
      </c>
      <c r="C231" s="2">
        <v>0.43898148148148147</v>
      </c>
      <c r="D231" s="2">
        <v>0.44800925925925927</v>
      </c>
    </row>
    <row r="232" spans="1:4" x14ac:dyDescent="0.25">
      <c r="A232" s="7">
        <v>4176999</v>
      </c>
      <c r="B232" s="1">
        <v>42921</v>
      </c>
      <c r="C232" s="2">
        <v>0.44148148148148147</v>
      </c>
      <c r="D232" s="2">
        <v>0.45222222222222225</v>
      </c>
    </row>
    <row r="233" spans="1:4" x14ac:dyDescent="0.25">
      <c r="A233" s="7">
        <v>9937257</v>
      </c>
      <c r="B233" s="1">
        <v>42921</v>
      </c>
      <c r="C233" s="2">
        <v>0.44383101851851853</v>
      </c>
      <c r="D233" s="2">
        <v>0.44697916666666665</v>
      </c>
    </row>
    <row r="234" spans="1:4" x14ac:dyDescent="0.25">
      <c r="A234" s="7">
        <v>4363716</v>
      </c>
      <c r="B234" s="1">
        <v>42921</v>
      </c>
      <c r="C234" s="2">
        <v>0.44436342592592593</v>
      </c>
      <c r="D234" s="2">
        <v>0.45106481481481481</v>
      </c>
    </row>
    <row r="235" spans="1:4" x14ac:dyDescent="0.25">
      <c r="A235" s="7">
        <v>96323047</v>
      </c>
      <c r="B235" s="1">
        <v>42921</v>
      </c>
      <c r="C235" s="2">
        <v>0.44962962962962966</v>
      </c>
      <c r="D235" s="2">
        <v>0.45341435185185186</v>
      </c>
    </row>
    <row r="236" spans="1:4" x14ac:dyDescent="0.25">
      <c r="A236" s="7">
        <v>2750193</v>
      </c>
      <c r="B236" s="1">
        <v>42921</v>
      </c>
      <c r="C236" s="2">
        <v>0.45445601851851852</v>
      </c>
      <c r="D236" s="2">
        <v>0.455625</v>
      </c>
    </row>
    <row r="237" spans="1:4" x14ac:dyDescent="0.25">
      <c r="A237" s="7">
        <v>7973319</v>
      </c>
      <c r="B237" s="1">
        <v>42921</v>
      </c>
      <c r="C237" s="2">
        <v>0.45565972222222223</v>
      </c>
      <c r="D237" s="2">
        <v>0.46090277777777777</v>
      </c>
    </row>
    <row r="238" spans="1:4" x14ac:dyDescent="0.25">
      <c r="A238" s="7">
        <v>1908394</v>
      </c>
      <c r="B238" s="1">
        <v>42921</v>
      </c>
      <c r="C238" s="2">
        <v>0.45825231481481482</v>
      </c>
      <c r="D238" s="2">
        <v>0.46818287037037037</v>
      </c>
    </row>
    <row r="239" spans="1:4" x14ac:dyDescent="0.25">
      <c r="A239" s="7">
        <v>19116274</v>
      </c>
      <c r="B239" s="1">
        <v>42921</v>
      </c>
      <c r="C239" s="2">
        <v>0.46032407407407405</v>
      </c>
      <c r="D239" s="2">
        <v>0.46797453703703706</v>
      </c>
    </row>
    <row r="240" spans="1:4" x14ac:dyDescent="0.25">
      <c r="A240" s="7">
        <v>1235622</v>
      </c>
      <c r="B240" s="1">
        <v>42921</v>
      </c>
      <c r="C240" s="2">
        <v>0.46460648148148148</v>
      </c>
      <c r="D240" s="2">
        <v>0.47087962962962965</v>
      </c>
    </row>
    <row r="241" spans="1:4" x14ac:dyDescent="0.25">
      <c r="A241" s="7">
        <v>1926053</v>
      </c>
      <c r="B241" s="1">
        <v>42921</v>
      </c>
      <c r="C241" s="2">
        <v>0.46751157407407407</v>
      </c>
      <c r="D241" s="2">
        <v>0.46879629629629632</v>
      </c>
    </row>
    <row r="242" spans="1:4" x14ac:dyDescent="0.25">
      <c r="A242" s="7">
        <v>1458287</v>
      </c>
      <c r="B242" s="1">
        <v>42921</v>
      </c>
      <c r="C242" s="2">
        <v>0.47060185185185183</v>
      </c>
      <c r="D242" s="2">
        <v>0.47584490740740742</v>
      </c>
    </row>
    <row r="243" spans="1:4" x14ac:dyDescent="0.25">
      <c r="A243" s="7">
        <v>3758539398</v>
      </c>
      <c r="B243" s="1">
        <v>42921</v>
      </c>
      <c r="C243" s="2">
        <v>0.47296296296296297</v>
      </c>
      <c r="D243" s="2">
        <v>0.47506944444444443</v>
      </c>
    </row>
    <row r="244" spans="1:4" x14ac:dyDescent="0.25">
      <c r="A244" s="7">
        <v>8471021</v>
      </c>
      <c r="B244" s="1">
        <v>42921</v>
      </c>
      <c r="C244" s="2">
        <v>0.47431712962962963</v>
      </c>
      <c r="D244" s="2">
        <v>0.47746527777777775</v>
      </c>
    </row>
    <row r="245" spans="1:4" x14ac:dyDescent="0.25">
      <c r="A245" s="7">
        <v>4039284</v>
      </c>
      <c r="B245" s="1">
        <v>42921</v>
      </c>
      <c r="C245" s="2">
        <v>0.47684027777777777</v>
      </c>
      <c r="D245" s="2">
        <v>0.4824074074074074</v>
      </c>
    </row>
    <row r="246" spans="1:4" x14ac:dyDescent="0.25">
      <c r="A246" s="7">
        <v>3177370</v>
      </c>
      <c r="B246" s="1">
        <v>42921</v>
      </c>
      <c r="C246" s="2">
        <v>0.47972222222222222</v>
      </c>
      <c r="D246" s="2">
        <v>0.48660879629629628</v>
      </c>
    </row>
    <row r="247" spans="1:4" x14ac:dyDescent="0.25">
      <c r="A247" s="7">
        <v>7236035</v>
      </c>
      <c r="B247" s="1">
        <v>42921</v>
      </c>
      <c r="C247" s="2">
        <v>0.48149305555555555</v>
      </c>
      <c r="D247" s="2">
        <v>0.48582175925925924</v>
      </c>
    </row>
    <row r="248" spans="1:4" x14ac:dyDescent="0.25">
      <c r="A248" s="7">
        <v>6689117</v>
      </c>
      <c r="B248" s="1">
        <v>42921</v>
      </c>
      <c r="C248" s="2">
        <v>0.48554398148148148</v>
      </c>
      <c r="D248" s="2">
        <v>0.49553240740740739</v>
      </c>
    </row>
    <row r="249" spans="1:4" x14ac:dyDescent="0.25">
      <c r="A249" s="7">
        <v>4824267</v>
      </c>
      <c r="B249" s="1">
        <v>42921</v>
      </c>
      <c r="C249" s="2">
        <v>0.4871875</v>
      </c>
      <c r="D249" s="2">
        <v>0.49509259259259258</v>
      </c>
    </row>
    <row r="250" spans="1:4" x14ac:dyDescent="0.25">
      <c r="A250" s="7">
        <v>6978234</v>
      </c>
      <c r="B250" s="1">
        <v>42921</v>
      </c>
      <c r="C250" s="2">
        <v>0.48873842592592592</v>
      </c>
      <c r="D250" s="2">
        <v>0.49131944444444442</v>
      </c>
    </row>
    <row r="251" spans="1:4" x14ac:dyDescent="0.25">
      <c r="A251" s="7">
        <v>2158377</v>
      </c>
      <c r="B251" s="1">
        <v>42921</v>
      </c>
      <c r="C251" s="2">
        <v>0.49149305555555556</v>
      </c>
      <c r="D251" s="2">
        <v>0.49283564814814818</v>
      </c>
    </row>
    <row r="252" spans="1:4" x14ac:dyDescent="0.25">
      <c r="A252" s="7">
        <v>73970924</v>
      </c>
      <c r="B252" s="1">
        <v>42921</v>
      </c>
      <c r="C252" s="2">
        <v>0.49336805555555557</v>
      </c>
      <c r="D252" s="2">
        <v>0.49403935185185183</v>
      </c>
    </row>
    <row r="253" spans="1:4" x14ac:dyDescent="0.25">
      <c r="A253" s="7">
        <v>6927270</v>
      </c>
      <c r="B253" s="1">
        <v>42921</v>
      </c>
      <c r="C253" s="2">
        <v>0.49571759259259257</v>
      </c>
      <c r="D253" s="2">
        <v>0.50516203703703699</v>
      </c>
    </row>
    <row r="254" spans="1:4" x14ac:dyDescent="0.25">
      <c r="A254" s="7">
        <v>7318247385</v>
      </c>
      <c r="B254" s="1">
        <v>42921</v>
      </c>
      <c r="C254" s="2">
        <v>0.49596064814814816</v>
      </c>
      <c r="D254" s="2">
        <v>0.49886574074074075</v>
      </c>
    </row>
    <row r="255" spans="1:4" x14ac:dyDescent="0.25">
      <c r="A255" s="7">
        <v>1579531</v>
      </c>
      <c r="B255" s="1">
        <v>42921</v>
      </c>
      <c r="C255" s="2">
        <v>0.50134259259259262</v>
      </c>
      <c r="D255" s="2">
        <v>0.50873842592592589</v>
      </c>
    </row>
    <row r="256" spans="1:4" x14ac:dyDescent="0.25">
      <c r="A256" s="7">
        <v>9593481</v>
      </c>
      <c r="B256" s="1">
        <v>42921</v>
      </c>
      <c r="C256" s="2">
        <v>0.50179398148148147</v>
      </c>
      <c r="D256" s="2">
        <v>0.50248842592592591</v>
      </c>
    </row>
    <row r="257" spans="1:4" x14ac:dyDescent="0.25">
      <c r="A257" s="7">
        <v>6657074</v>
      </c>
      <c r="B257" s="1">
        <v>42921</v>
      </c>
      <c r="C257" s="2">
        <v>0.50288194444444445</v>
      </c>
      <c r="D257" s="2">
        <v>0.51248842592592592</v>
      </c>
    </row>
    <row r="258" spans="1:4" x14ac:dyDescent="0.25">
      <c r="A258" s="7">
        <v>1488369</v>
      </c>
      <c r="B258" s="1">
        <v>42921</v>
      </c>
      <c r="C258" s="2">
        <v>0.50457175925925923</v>
      </c>
      <c r="D258" s="2">
        <v>0.51533564814814814</v>
      </c>
    </row>
    <row r="259" spans="1:4" x14ac:dyDescent="0.25">
      <c r="A259" s="7">
        <v>1797960</v>
      </c>
      <c r="B259" s="1">
        <v>42921</v>
      </c>
      <c r="C259" s="2">
        <v>0.51026620370370368</v>
      </c>
      <c r="D259" s="2">
        <v>0.51557870370370373</v>
      </c>
    </row>
    <row r="260" spans="1:4" x14ac:dyDescent="0.25">
      <c r="A260" s="7">
        <v>65923776</v>
      </c>
      <c r="B260" s="1">
        <v>42921</v>
      </c>
      <c r="C260" s="2">
        <v>0.51388888888888884</v>
      </c>
      <c r="D260" s="2">
        <v>0.51673611111111106</v>
      </c>
    </row>
    <row r="261" spans="1:4" x14ac:dyDescent="0.25">
      <c r="A261" s="7">
        <v>3407358</v>
      </c>
      <c r="B261" s="1">
        <v>42921</v>
      </c>
      <c r="C261" s="2">
        <v>0.51827546296296301</v>
      </c>
      <c r="D261" s="2">
        <v>0.51986111111111111</v>
      </c>
    </row>
    <row r="262" spans="1:4" x14ac:dyDescent="0.25">
      <c r="A262" s="7">
        <v>1887758</v>
      </c>
      <c r="B262" s="1">
        <v>42921</v>
      </c>
      <c r="C262" s="2">
        <v>0.51884259259259258</v>
      </c>
      <c r="D262" s="2">
        <v>0.52637731481481487</v>
      </c>
    </row>
    <row r="263" spans="1:4" x14ac:dyDescent="0.25">
      <c r="A263" s="7">
        <v>9983997</v>
      </c>
      <c r="B263" s="1">
        <v>42921</v>
      </c>
      <c r="C263" s="2">
        <v>0.5242013888888889</v>
      </c>
      <c r="D263" s="2">
        <v>0.53452546296296299</v>
      </c>
    </row>
    <row r="264" spans="1:4" x14ac:dyDescent="0.25">
      <c r="A264" s="7">
        <v>3539762</v>
      </c>
      <c r="B264" s="1">
        <v>42921</v>
      </c>
      <c r="C264" s="2">
        <v>0.5250231481481481</v>
      </c>
      <c r="D264" s="2">
        <v>0.5264699074074074</v>
      </c>
    </row>
    <row r="265" spans="1:4" x14ac:dyDescent="0.25">
      <c r="A265" s="7">
        <v>58067439</v>
      </c>
      <c r="B265" s="1">
        <v>42921</v>
      </c>
      <c r="C265" s="2">
        <v>0.52607638888888886</v>
      </c>
      <c r="D265" s="2">
        <v>0.52662037037037035</v>
      </c>
    </row>
    <row r="266" spans="1:4" x14ac:dyDescent="0.25">
      <c r="A266" s="7">
        <v>6760428735</v>
      </c>
      <c r="B266" s="1">
        <v>42921</v>
      </c>
      <c r="C266" s="2">
        <v>0.52811342592592592</v>
      </c>
      <c r="D266" s="2">
        <v>0.53195601851851848</v>
      </c>
    </row>
    <row r="267" spans="1:4" x14ac:dyDescent="0.25">
      <c r="A267" s="7">
        <v>9803006</v>
      </c>
      <c r="B267" s="1">
        <v>42921</v>
      </c>
      <c r="C267" s="2">
        <v>0.53233796296296299</v>
      </c>
      <c r="D267" s="2">
        <v>0.54116898148148151</v>
      </c>
    </row>
    <row r="268" spans="1:4" x14ac:dyDescent="0.25">
      <c r="A268" s="7">
        <v>5312081</v>
      </c>
      <c r="B268" s="1">
        <v>42921</v>
      </c>
      <c r="C268" s="2">
        <v>0.53372685185185187</v>
      </c>
      <c r="D268" s="2">
        <v>0.53991898148148143</v>
      </c>
    </row>
    <row r="269" spans="1:4" x14ac:dyDescent="0.25">
      <c r="A269" s="7">
        <v>7114306</v>
      </c>
      <c r="B269" s="1">
        <v>42921</v>
      </c>
      <c r="C269" s="2">
        <v>0.53607638888888887</v>
      </c>
      <c r="D269" s="2">
        <v>0.54104166666666664</v>
      </c>
    </row>
    <row r="270" spans="1:4" x14ac:dyDescent="0.25">
      <c r="A270" s="7">
        <v>7594764</v>
      </c>
      <c r="B270" s="1">
        <v>42921</v>
      </c>
      <c r="C270" s="2">
        <v>0.53850694444444447</v>
      </c>
      <c r="D270" s="2">
        <v>0.53944444444444439</v>
      </c>
    </row>
    <row r="271" spans="1:4" x14ac:dyDescent="0.25">
      <c r="A271" s="7">
        <v>3004571</v>
      </c>
      <c r="B271" s="1">
        <v>42921</v>
      </c>
      <c r="C271" s="2">
        <v>0.54194444444444445</v>
      </c>
      <c r="D271" s="2">
        <v>0.54666666666666663</v>
      </c>
    </row>
    <row r="272" spans="1:4" x14ac:dyDescent="0.25">
      <c r="A272" s="7">
        <v>6689117</v>
      </c>
      <c r="B272" s="1">
        <v>42921</v>
      </c>
      <c r="C272" s="2">
        <v>0.54609953703703706</v>
      </c>
      <c r="D272" s="2">
        <v>0.55435185185185187</v>
      </c>
    </row>
    <row r="273" spans="1:4" x14ac:dyDescent="0.25">
      <c r="A273" s="7">
        <v>1081610</v>
      </c>
      <c r="B273" s="1">
        <v>42921</v>
      </c>
      <c r="C273" s="2">
        <v>0.54809027777777775</v>
      </c>
      <c r="D273" s="2">
        <v>0.55568287037037034</v>
      </c>
    </row>
    <row r="274" spans="1:4" x14ac:dyDescent="0.25">
      <c r="A274" s="7">
        <v>20220216</v>
      </c>
      <c r="B274" s="1">
        <v>42921</v>
      </c>
      <c r="C274" s="2">
        <v>0.54857638888888893</v>
      </c>
      <c r="D274" s="2">
        <v>0.55879629629629635</v>
      </c>
    </row>
    <row r="275" spans="1:4" x14ac:dyDescent="0.25">
      <c r="A275" s="7">
        <v>79890857</v>
      </c>
      <c r="B275" s="1">
        <v>42921</v>
      </c>
      <c r="C275" s="2">
        <v>0.54859953703703701</v>
      </c>
      <c r="D275" s="2">
        <v>0.55990740740740741</v>
      </c>
    </row>
    <row r="276" spans="1:4" x14ac:dyDescent="0.25">
      <c r="A276" s="7">
        <v>4600571814</v>
      </c>
      <c r="B276" s="1">
        <v>42921</v>
      </c>
      <c r="C276" s="2">
        <v>0.55166666666666664</v>
      </c>
      <c r="D276" s="2">
        <v>0.55865740740740744</v>
      </c>
    </row>
    <row r="277" spans="1:4" x14ac:dyDescent="0.25">
      <c r="A277" s="7">
        <v>1579531</v>
      </c>
      <c r="B277" s="1">
        <v>42921</v>
      </c>
      <c r="C277" s="2">
        <v>0.55266203703703709</v>
      </c>
      <c r="D277" s="2">
        <v>0.56405092592592587</v>
      </c>
    </row>
    <row r="278" spans="1:4" x14ac:dyDescent="0.25">
      <c r="A278" s="7">
        <v>7110850</v>
      </c>
      <c r="B278" s="1">
        <v>42921</v>
      </c>
      <c r="C278" s="2">
        <v>0.55269675925925921</v>
      </c>
      <c r="D278" s="2">
        <v>0.56355324074074076</v>
      </c>
    </row>
    <row r="279" spans="1:4" x14ac:dyDescent="0.25">
      <c r="A279" s="7">
        <v>18036364</v>
      </c>
      <c r="B279" s="1">
        <v>42921</v>
      </c>
      <c r="C279" s="2">
        <v>0.55847222222222226</v>
      </c>
      <c r="D279" s="2">
        <v>0.56166666666666665</v>
      </c>
    </row>
    <row r="280" spans="1:4" x14ac:dyDescent="0.25">
      <c r="A280" s="7">
        <v>6712006</v>
      </c>
      <c r="B280" s="1">
        <v>42921</v>
      </c>
      <c r="C280" s="2">
        <v>0.56106481481481485</v>
      </c>
      <c r="D280" s="2">
        <v>0.56716435185185188</v>
      </c>
    </row>
    <row r="281" spans="1:4" x14ac:dyDescent="0.25">
      <c r="A281" s="7">
        <v>5646830</v>
      </c>
      <c r="B281" s="1">
        <v>42921</v>
      </c>
      <c r="C281" s="2">
        <v>0.56361111111111106</v>
      </c>
      <c r="D281" s="2">
        <v>0.57469907407407406</v>
      </c>
    </row>
    <row r="282" spans="1:4" x14ac:dyDescent="0.25">
      <c r="A282" s="7">
        <v>38535407</v>
      </c>
      <c r="B282" s="1">
        <v>42921</v>
      </c>
      <c r="C282" s="2">
        <v>0.56568287037037035</v>
      </c>
      <c r="D282" s="2">
        <v>0.56981481481481477</v>
      </c>
    </row>
    <row r="283" spans="1:4" x14ac:dyDescent="0.25">
      <c r="A283" s="7">
        <v>66871690</v>
      </c>
      <c r="B283" s="1">
        <v>42921</v>
      </c>
      <c r="C283" s="2">
        <v>0.56703703703703701</v>
      </c>
      <c r="D283" s="2">
        <v>0.57664351851851847</v>
      </c>
    </row>
    <row r="284" spans="1:4" x14ac:dyDescent="0.25">
      <c r="A284" s="7">
        <v>7085993</v>
      </c>
      <c r="B284" s="1">
        <v>42921</v>
      </c>
      <c r="C284" s="2">
        <v>0.57192129629629629</v>
      </c>
      <c r="D284" s="2">
        <v>0.57506944444444441</v>
      </c>
    </row>
    <row r="285" spans="1:4" x14ac:dyDescent="0.25">
      <c r="A285" s="7">
        <v>2890720</v>
      </c>
      <c r="B285" s="1">
        <v>42921</v>
      </c>
      <c r="C285" s="2">
        <v>0.57589120370370372</v>
      </c>
      <c r="D285" s="2">
        <v>0.57648148148148148</v>
      </c>
    </row>
    <row r="286" spans="1:4" x14ac:dyDescent="0.25">
      <c r="A286" s="7">
        <v>8375968</v>
      </c>
      <c r="B286" s="1">
        <v>42921</v>
      </c>
      <c r="C286" s="2">
        <v>0.5786458333333333</v>
      </c>
      <c r="D286" s="2">
        <v>0.57954861111111111</v>
      </c>
    </row>
    <row r="287" spans="1:4" x14ac:dyDescent="0.25">
      <c r="A287" s="7">
        <v>1119740</v>
      </c>
      <c r="B287" s="1">
        <v>42921</v>
      </c>
      <c r="C287" s="2">
        <v>0.57876157407407403</v>
      </c>
      <c r="D287" s="2">
        <v>0.5811574074074074</v>
      </c>
    </row>
    <row r="288" spans="1:4" x14ac:dyDescent="0.25">
      <c r="A288" s="7">
        <v>3796958</v>
      </c>
      <c r="B288" s="1">
        <v>42921</v>
      </c>
      <c r="C288" s="2">
        <v>0.57901620370370366</v>
      </c>
      <c r="D288" s="2">
        <v>0.58940972222222221</v>
      </c>
    </row>
    <row r="289" spans="1:4" x14ac:dyDescent="0.25">
      <c r="A289" s="7">
        <v>8010775</v>
      </c>
      <c r="B289" s="1">
        <v>42921</v>
      </c>
      <c r="C289" s="2">
        <v>0.58275462962962965</v>
      </c>
      <c r="D289" s="2">
        <v>0.5852546296296296</v>
      </c>
    </row>
    <row r="290" spans="1:4" x14ac:dyDescent="0.25">
      <c r="A290" s="7">
        <v>46023878</v>
      </c>
      <c r="B290" s="1">
        <v>42921</v>
      </c>
      <c r="C290" s="2">
        <v>0.58829861111111115</v>
      </c>
      <c r="D290" s="2">
        <v>0.59641203703703705</v>
      </c>
    </row>
    <row r="291" spans="1:4" x14ac:dyDescent="0.25">
      <c r="A291" s="7">
        <v>3379007610</v>
      </c>
      <c r="B291" s="1">
        <v>42921</v>
      </c>
      <c r="C291" s="2">
        <v>0.59281249999999996</v>
      </c>
      <c r="D291" s="2">
        <v>0.59871527777777778</v>
      </c>
    </row>
    <row r="292" spans="1:4" x14ac:dyDescent="0.25">
      <c r="A292" s="7">
        <v>2890519255</v>
      </c>
      <c r="B292" s="1">
        <v>42921</v>
      </c>
      <c r="C292" s="2">
        <v>0.59557870370370369</v>
      </c>
      <c r="D292" s="2">
        <v>0.59930555555555554</v>
      </c>
    </row>
    <row r="293" spans="1:4" x14ac:dyDescent="0.25">
      <c r="A293" s="7">
        <v>27858818</v>
      </c>
      <c r="B293" s="1">
        <v>42921</v>
      </c>
      <c r="C293" s="2">
        <v>0.59718749999999998</v>
      </c>
      <c r="D293" s="2">
        <v>0.60711805555555554</v>
      </c>
    </row>
    <row r="294" spans="1:4" x14ac:dyDescent="0.25">
      <c r="A294" s="7">
        <v>5076649</v>
      </c>
      <c r="B294" s="1">
        <v>42921</v>
      </c>
      <c r="C294" s="2">
        <v>0.59803240740740737</v>
      </c>
      <c r="D294" s="2">
        <v>0.60223379629629625</v>
      </c>
    </row>
    <row r="295" spans="1:4" x14ac:dyDescent="0.25">
      <c r="A295" s="7">
        <v>70367818</v>
      </c>
      <c r="B295" s="1">
        <v>42921</v>
      </c>
      <c r="C295" s="2">
        <v>0.5982291666666667</v>
      </c>
      <c r="D295" s="2">
        <v>0.60077546296296291</v>
      </c>
    </row>
    <row r="296" spans="1:4" x14ac:dyDescent="0.25">
      <c r="A296" s="7">
        <v>9788998</v>
      </c>
      <c r="B296" s="1">
        <v>42921</v>
      </c>
      <c r="C296" s="2">
        <v>0.60070601851851857</v>
      </c>
      <c r="D296" s="2">
        <v>0.6075694444444445</v>
      </c>
    </row>
    <row r="297" spans="1:4" x14ac:dyDescent="0.25">
      <c r="A297" s="7">
        <v>1951101</v>
      </c>
      <c r="B297" s="1">
        <v>42921</v>
      </c>
      <c r="C297" s="2">
        <v>0.60379629629629628</v>
      </c>
      <c r="D297" s="2">
        <v>0.6139930555555555</v>
      </c>
    </row>
    <row r="298" spans="1:4" x14ac:dyDescent="0.25">
      <c r="A298" s="7">
        <v>4546455</v>
      </c>
      <c r="B298" s="1">
        <v>42921</v>
      </c>
      <c r="C298" s="2">
        <v>0.6040740740740741</v>
      </c>
      <c r="D298" s="2">
        <v>0.61181712962962964</v>
      </c>
    </row>
    <row r="299" spans="1:4" x14ac:dyDescent="0.25">
      <c r="A299" s="7">
        <v>12687991</v>
      </c>
      <c r="B299" s="1">
        <v>42921</v>
      </c>
      <c r="C299" s="2">
        <v>0.60660879629629627</v>
      </c>
      <c r="D299" s="2">
        <v>0.6086921296296296</v>
      </c>
    </row>
    <row r="300" spans="1:4" x14ac:dyDescent="0.25">
      <c r="A300" s="7">
        <v>4328583</v>
      </c>
      <c r="B300" s="1">
        <v>42921</v>
      </c>
      <c r="C300" s="2">
        <v>0.60927083333333332</v>
      </c>
      <c r="D300" s="2">
        <v>0.61127314814814815</v>
      </c>
    </row>
    <row r="301" spans="1:4" x14ac:dyDescent="0.25">
      <c r="A301" s="7">
        <v>2184116</v>
      </c>
      <c r="B301" s="1">
        <v>42921</v>
      </c>
      <c r="C301" s="2">
        <v>0.61251157407407408</v>
      </c>
      <c r="D301" s="2">
        <v>0.61998842592592596</v>
      </c>
    </row>
    <row r="302" spans="1:4" x14ac:dyDescent="0.25">
      <c r="A302" s="7">
        <v>24724570</v>
      </c>
      <c r="B302" s="1">
        <v>42921</v>
      </c>
      <c r="C302" s="2">
        <v>0.61430555555555555</v>
      </c>
      <c r="D302" s="2">
        <v>0.61843749999999997</v>
      </c>
    </row>
    <row r="303" spans="1:4" x14ac:dyDescent="0.25">
      <c r="A303" s="7">
        <v>4843076</v>
      </c>
      <c r="B303" s="1">
        <v>42921</v>
      </c>
      <c r="C303" s="2">
        <v>0.61957175925925922</v>
      </c>
      <c r="D303" s="2">
        <v>0.62241898148148145</v>
      </c>
    </row>
    <row r="304" spans="1:4" x14ac:dyDescent="0.25">
      <c r="A304" s="7">
        <v>7795911</v>
      </c>
      <c r="B304" s="1">
        <v>42921</v>
      </c>
      <c r="C304" s="2">
        <v>0.62047453703703703</v>
      </c>
      <c r="D304" s="2">
        <v>0.62715277777777778</v>
      </c>
    </row>
    <row r="305" spans="1:4" x14ac:dyDescent="0.25">
      <c r="A305" s="7">
        <v>42722517</v>
      </c>
      <c r="B305" s="1">
        <v>42921</v>
      </c>
      <c r="C305" s="2">
        <v>0.62094907407407407</v>
      </c>
      <c r="D305" s="2">
        <v>0.62687499999999996</v>
      </c>
    </row>
    <row r="306" spans="1:4" x14ac:dyDescent="0.25">
      <c r="A306" s="7">
        <v>9697189</v>
      </c>
      <c r="B306" s="1">
        <v>42921</v>
      </c>
      <c r="C306" s="2">
        <v>0.62251157407407409</v>
      </c>
      <c r="D306" s="2">
        <v>0.6234143518518519</v>
      </c>
    </row>
    <row r="307" spans="1:4" x14ac:dyDescent="0.25">
      <c r="A307" s="7">
        <v>4471203</v>
      </c>
      <c r="B307" s="1">
        <v>42921</v>
      </c>
      <c r="C307" s="2">
        <v>0.62403935185185189</v>
      </c>
      <c r="D307" s="2">
        <v>0.62936342592592598</v>
      </c>
    </row>
    <row r="308" spans="1:4" x14ac:dyDescent="0.25">
      <c r="A308" s="7">
        <v>1439114</v>
      </c>
      <c r="B308" s="1">
        <v>42921</v>
      </c>
      <c r="C308" s="2">
        <v>0.62589120370370366</v>
      </c>
      <c r="D308" s="2">
        <v>0.62774305555555554</v>
      </c>
    </row>
    <row r="309" spans="1:4" x14ac:dyDescent="0.25">
      <c r="A309" s="7">
        <v>5822881</v>
      </c>
      <c r="B309" s="1">
        <v>42922</v>
      </c>
      <c r="C309" s="2">
        <v>0.33555555555555555</v>
      </c>
      <c r="D309" s="2">
        <v>0.34137731481481481</v>
      </c>
    </row>
    <row r="310" spans="1:4" x14ac:dyDescent="0.25">
      <c r="A310" s="7">
        <v>6027120</v>
      </c>
      <c r="B310" s="1">
        <v>42922</v>
      </c>
      <c r="C310" s="2">
        <v>0.33814814814814814</v>
      </c>
      <c r="D310" s="2">
        <v>0.34232638888888889</v>
      </c>
    </row>
    <row r="311" spans="1:4" x14ac:dyDescent="0.25">
      <c r="A311" s="7">
        <v>2790475</v>
      </c>
      <c r="B311" s="1">
        <v>42922</v>
      </c>
      <c r="C311" s="2">
        <v>0.34349537037037037</v>
      </c>
      <c r="D311" s="2">
        <v>0.34965277777777776</v>
      </c>
    </row>
    <row r="312" spans="1:4" x14ac:dyDescent="0.25">
      <c r="A312" s="7">
        <v>30893038</v>
      </c>
      <c r="B312" s="1">
        <v>42922</v>
      </c>
      <c r="C312" s="2">
        <v>0.34708333333333335</v>
      </c>
      <c r="D312" s="2">
        <v>0.34912037037037036</v>
      </c>
    </row>
    <row r="313" spans="1:4" x14ac:dyDescent="0.25">
      <c r="A313" s="7">
        <v>5076649</v>
      </c>
      <c r="B313" s="1">
        <v>42922</v>
      </c>
      <c r="C313" s="2">
        <v>0.35163194444444446</v>
      </c>
      <c r="D313" s="2">
        <v>0.35670138888888892</v>
      </c>
    </row>
    <row r="314" spans="1:4" x14ac:dyDescent="0.25">
      <c r="A314" s="7">
        <v>5013602</v>
      </c>
      <c r="B314" s="1">
        <v>42922</v>
      </c>
      <c r="C314" s="2">
        <v>0.35531249999999998</v>
      </c>
      <c r="D314" s="2">
        <v>0.3630902777777778</v>
      </c>
    </row>
    <row r="315" spans="1:4" x14ac:dyDescent="0.25">
      <c r="A315" s="7">
        <v>5696056</v>
      </c>
      <c r="B315" s="1">
        <v>42922</v>
      </c>
      <c r="C315" s="2">
        <v>0.36097222222222225</v>
      </c>
      <c r="D315" s="2">
        <v>0.36534722222222221</v>
      </c>
    </row>
    <row r="316" spans="1:4" x14ac:dyDescent="0.25">
      <c r="A316" s="7">
        <v>11274735</v>
      </c>
      <c r="B316" s="1">
        <v>42922</v>
      </c>
      <c r="C316" s="2">
        <v>0.36618055555555556</v>
      </c>
      <c r="D316" s="2">
        <v>0.37038194444444444</v>
      </c>
    </row>
    <row r="317" spans="1:4" x14ac:dyDescent="0.25">
      <c r="A317" s="7">
        <v>1158631</v>
      </c>
      <c r="B317" s="1">
        <v>42922</v>
      </c>
      <c r="C317" s="2">
        <v>0.3664351851851852</v>
      </c>
      <c r="D317" s="2">
        <v>0.37646990740740743</v>
      </c>
    </row>
    <row r="318" spans="1:4" x14ac:dyDescent="0.25">
      <c r="A318" s="7">
        <v>6009110</v>
      </c>
      <c r="B318" s="1">
        <v>42922</v>
      </c>
      <c r="C318" s="2">
        <v>0.37092592592592594</v>
      </c>
      <c r="D318" s="2">
        <v>0.37193287037037037</v>
      </c>
    </row>
    <row r="319" spans="1:4" x14ac:dyDescent="0.25">
      <c r="A319" s="7">
        <v>6644360383</v>
      </c>
      <c r="B319" s="1">
        <v>42922</v>
      </c>
      <c r="C319" s="2">
        <v>0.37333333333333335</v>
      </c>
      <c r="D319" s="2">
        <v>0.37968750000000001</v>
      </c>
    </row>
    <row r="320" spans="1:4" x14ac:dyDescent="0.25">
      <c r="A320" s="7">
        <v>6045882</v>
      </c>
      <c r="B320" s="1">
        <v>42922</v>
      </c>
      <c r="C320" s="2">
        <v>0.37799768518518517</v>
      </c>
      <c r="D320" s="2">
        <v>0.38377314814814817</v>
      </c>
    </row>
    <row r="321" spans="1:4" x14ac:dyDescent="0.25">
      <c r="A321" s="7">
        <v>4113351</v>
      </c>
      <c r="B321" s="1">
        <v>42922</v>
      </c>
      <c r="C321" s="2">
        <v>0.37913194444444442</v>
      </c>
      <c r="D321" s="2">
        <v>0.3800115740740741</v>
      </c>
    </row>
    <row r="322" spans="1:4" x14ac:dyDescent="0.25">
      <c r="A322" s="7">
        <v>9777118</v>
      </c>
      <c r="B322" s="1">
        <v>42922</v>
      </c>
      <c r="C322" s="2">
        <v>0.38156250000000003</v>
      </c>
      <c r="D322" s="2">
        <v>0.3878240740740741</v>
      </c>
    </row>
    <row r="323" spans="1:4" x14ac:dyDescent="0.25">
      <c r="A323" s="7">
        <v>1659814</v>
      </c>
      <c r="B323" s="1">
        <v>42922</v>
      </c>
      <c r="C323" s="2">
        <v>0.38416666666666666</v>
      </c>
      <c r="D323" s="2">
        <v>0.39554398148148145</v>
      </c>
    </row>
    <row r="324" spans="1:4" x14ac:dyDescent="0.25">
      <c r="A324" s="7">
        <v>26204415</v>
      </c>
      <c r="B324" s="1">
        <v>42922</v>
      </c>
      <c r="C324" s="2">
        <v>0.38806712962962964</v>
      </c>
      <c r="D324" s="2">
        <v>0.39144675925925926</v>
      </c>
    </row>
    <row r="325" spans="1:4" x14ac:dyDescent="0.25">
      <c r="A325" s="7">
        <v>8471544</v>
      </c>
      <c r="B325" s="1">
        <v>42922</v>
      </c>
      <c r="C325" s="2">
        <v>0.38960648148148147</v>
      </c>
      <c r="D325" s="2">
        <v>0.39498842592592592</v>
      </c>
    </row>
    <row r="326" spans="1:4" x14ac:dyDescent="0.25">
      <c r="A326" s="7">
        <v>3379401</v>
      </c>
      <c r="B326" s="1">
        <v>42922</v>
      </c>
      <c r="C326" s="2">
        <v>0.39466435185185184</v>
      </c>
      <c r="D326" s="2">
        <v>0.40501157407407407</v>
      </c>
    </row>
    <row r="327" spans="1:4" x14ac:dyDescent="0.25">
      <c r="A327" s="7">
        <v>5912377607</v>
      </c>
      <c r="B327" s="1">
        <v>42922</v>
      </c>
      <c r="C327" s="2">
        <v>0.39613425925925927</v>
      </c>
      <c r="D327" s="2">
        <v>0.39868055555555554</v>
      </c>
    </row>
    <row r="328" spans="1:4" x14ac:dyDescent="0.25">
      <c r="A328" s="7">
        <v>77705897</v>
      </c>
      <c r="B328" s="1">
        <v>42922</v>
      </c>
      <c r="C328" s="2">
        <v>0.39956018518518521</v>
      </c>
      <c r="D328" s="2">
        <v>0.40025462962962965</v>
      </c>
    </row>
    <row r="329" spans="1:4" x14ac:dyDescent="0.25">
      <c r="A329" s="7">
        <v>5894865</v>
      </c>
      <c r="B329" s="1">
        <v>42922</v>
      </c>
      <c r="C329" s="2">
        <v>0.40255787037037039</v>
      </c>
      <c r="D329" s="2">
        <v>0.40554398148148146</v>
      </c>
    </row>
    <row r="330" spans="1:4" x14ac:dyDescent="0.25">
      <c r="A330" s="7">
        <v>7449832</v>
      </c>
      <c r="B330" s="1">
        <v>42922</v>
      </c>
      <c r="C330" s="2">
        <v>0.40559027777777779</v>
      </c>
      <c r="D330" s="2">
        <v>0.41425925925925927</v>
      </c>
    </row>
    <row r="331" spans="1:4" x14ac:dyDescent="0.25">
      <c r="A331" s="7">
        <v>49390412</v>
      </c>
      <c r="B331" s="1">
        <v>42922</v>
      </c>
      <c r="C331" s="2">
        <v>0.40645833333333331</v>
      </c>
      <c r="D331" s="2">
        <v>0.41598379629629628</v>
      </c>
    </row>
    <row r="332" spans="1:4" x14ac:dyDescent="0.25">
      <c r="A332" s="7">
        <v>6156594</v>
      </c>
      <c r="B332" s="1">
        <v>42922</v>
      </c>
      <c r="C332" s="2">
        <v>0.41142361111111109</v>
      </c>
      <c r="D332" s="2">
        <v>0.42168981481481482</v>
      </c>
    </row>
    <row r="333" spans="1:4" x14ac:dyDescent="0.25">
      <c r="A333" s="7">
        <v>5006675</v>
      </c>
      <c r="B333" s="1">
        <v>42922</v>
      </c>
      <c r="C333" s="2">
        <v>0.4129976851851852</v>
      </c>
      <c r="D333" s="2">
        <v>0.41953703703703704</v>
      </c>
    </row>
    <row r="334" spans="1:4" x14ac:dyDescent="0.25">
      <c r="A334" s="7">
        <v>2096180</v>
      </c>
      <c r="B334" s="1">
        <v>42922</v>
      </c>
      <c r="C334" s="2">
        <v>0.41351851851851851</v>
      </c>
      <c r="D334" s="2">
        <v>0.41670138888888891</v>
      </c>
    </row>
    <row r="335" spans="1:4" x14ac:dyDescent="0.25">
      <c r="A335" s="7">
        <v>8214927</v>
      </c>
      <c r="B335" s="1">
        <v>42922</v>
      </c>
      <c r="C335" s="2">
        <v>0.41638888888888886</v>
      </c>
      <c r="D335" s="2">
        <v>0.42116898148148146</v>
      </c>
    </row>
    <row r="336" spans="1:4" x14ac:dyDescent="0.25">
      <c r="A336" s="7">
        <v>5816822</v>
      </c>
      <c r="B336" s="1">
        <v>42922</v>
      </c>
      <c r="C336" s="2">
        <v>0.41684027777777777</v>
      </c>
      <c r="D336" s="2">
        <v>0.4230902777777778</v>
      </c>
    </row>
    <row r="337" spans="1:4" x14ac:dyDescent="0.25">
      <c r="A337" s="7">
        <v>9683894</v>
      </c>
      <c r="B337" s="1">
        <v>42922</v>
      </c>
      <c r="C337" s="2">
        <v>0.42046296296296298</v>
      </c>
      <c r="D337" s="2">
        <v>0.42086805555555556</v>
      </c>
    </row>
    <row r="338" spans="1:4" x14ac:dyDescent="0.25">
      <c r="A338" s="7">
        <v>2808052</v>
      </c>
      <c r="B338" s="1">
        <v>42922</v>
      </c>
      <c r="C338" s="2">
        <v>0.42144675925925928</v>
      </c>
      <c r="D338" s="2">
        <v>0.43079861111111112</v>
      </c>
    </row>
    <row r="339" spans="1:4" x14ac:dyDescent="0.25">
      <c r="A339" s="7">
        <v>18084593</v>
      </c>
      <c r="B339" s="1">
        <v>42922</v>
      </c>
      <c r="C339" s="2">
        <v>0.42482638888888891</v>
      </c>
      <c r="D339" s="2">
        <v>0.43292824074074077</v>
      </c>
    </row>
    <row r="340" spans="1:4" x14ac:dyDescent="0.25">
      <c r="A340" s="7">
        <v>1390402</v>
      </c>
      <c r="B340" s="1">
        <v>42922</v>
      </c>
      <c r="C340" s="2">
        <v>0.42880787037037038</v>
      </c>
      <c r="D340" s="2">
        <v>0.44034722222222222</v>
      </c>
    </row>
    <row r="341" spans="1:4" x14ac:dyDescent="0.25">
      <c r="A341" s="7">
        <v>44200961</v>
      </c>
      <c r="B341" s="1">
        <v>42922</v>
      </c>
      <c r="C341" s="2">
        <v>0.42920138888888887</v>
      </c>
      <c r="D341" s="2">
        <v>0.43532407407407409</v>
      </c>
    </row>
    <row r="342" spans="1:4" x14ac:dyDescent="0.25">
      <c r="A342" s="7">
        <v>5859235</v>
      </c>
      <c r="B342" s="1">
        <v>42922</v>
      </c>
      <c r="C342" s="2">
        <v>0.43037037037037035</v>
      </c>
      <c r="D342" s="2">
        <v>0.4344675925925926</v>
      </c>
    </row>
    <row r="343" spans="1:4" x14ac:dyDescent="0.25">
      <c r="A343" s="7">
        <v>51855396</v>
      </c>
      <c r="B343" s="1">
        <v>42922</v>
      </c>
      <c r="C343" s="2">
        <v>0.43266203703703704</v>
      </c>
      <c r="D343" s="2">
        <v>0.44364583333333335</v>
      </c>
    </row>
    <row r="344" spans="1:4" x14ac:dyDescent="0.25">
      <c r="A344" s="7">
        <v>8768896</v>
      </c>
      <c r="B344" s="1">
        <v>42922</v>
      </c>
      <c r="C344" s="2">
        <v>0.43590277777777775</v>
      </c>
      <c r="D344" s="2">
        <v>0.44127314814814816</v>
      </c>
    </row>
    <row r="345" spans="1:4" x14ac:dyDescent="0.25">
      <c r="A345" s="7">
        <v>9088045</v>
      </c>
      <c r="B345" s="1">
        <v>42922</v>
      </c>
      <c r="C345" s="2">
        <v>0.44063657407407408</v>
      </c>
      <c r="D345" s="2">
        <v>0.44285879629629632</v>
      </c>
    </row>
    <row r="346" spans="1:4" x14ac:dyDescent="0.25">
      <c r="A346" s="7">
        <v>9872216</v>
      </c>
      <c r="B346" s="1">
        <v>42922</v>
      </c>
      <c r="C346" s="2">
        <v>0.44200231481481483</v>
      </c>
      <c r="D346" s="2">
        <v>0.44886574074074076</v>
      </c>
    </row>
    <row r="347" spans="1:4" x14ac:dyDescent="0.25">
      <c r="A347" s="7">
        <v>8369815</v>
      </c>
      <c r="B347" s="1">
        <v>42922</v>
      </c>
      <c r="C347" s="2">
        <v>0.44350694444444444</v>
      </c>
      <c r="D347" s="2">
        <v>0.44528935185185187</v>
      </c>
    </row>
    <row r="348" spans="1:4" x14ac:dyDescent="0.25">
      <c r="A348" s="7">
        <v>3370151</v>
      </c>
      <c r="B348" s="1">
        <v>42922</v>
      </c>
      <c r="C348" s="2">
        <v>0.44452546296296297</v>
      </c>
      <c r="D348" s="2">
        <v>0.44923611111111111</v>
      </c>
    </row>
    <row r="349" spans="1:4" x14ac:dyDescent="0.25">
      <c r="A349" s="7">
        <v>1488369</v>
      </c>
      <c r="B349" s="1">
        <v>42922</v>
      </c>
      <c r="C349" s="2">
        <v>0.44871527777777775</v>
      </c>
      <c r="D349" s="2">
        <v>0.45627314814814812</v>
      </c>
    </row>
    <row r="350" spans="1:4" x14ac:dyDescent="0.25">
      <c r="A350" s="7">
        <v>4132754</v>
      </c>
      <c r="B350" s="1">
        <v>42922</v>
      </c>
      <c r="C350" s="2">
        <v>0.45281250000000001</v>
      </c>
      <c r="D350" s="2">
        <v>0.45374999999999999</v>
      </c>
    </row>
    <row r="351" spans="1:4" x14ac:dyDescent="0.25">
      <c r="A351" s="7">
        <v>66638685</v>
      </c>
      <c r="B351" s="1">
        <v>42922</v>
      </c>
      <c r="C351" s="2">
        <v>0.45401620370370371</v>
      </c>
      <c r="D351" s="2">
        <v>0.46406249999999999</v>
      </c>
    </row>
    <row r="352" spans="1:4" x14ac:dyDescent="0.25">
      <c r="A352" s="7">
        <v>6818507</v>
      </c>
      <c r="B352" s="1">
        <v>42922</v>
      </c>
      <c r="C352" s="2">
        <v>0.4584259259259259</v>
      </c>
      <c r="D352" s="2">
        <v>0.46380787037037036</v>
      </c>
    </row>
    <row r="353" spans="1:4" x14ac:dyDescent="0.25">
      <c r="A353" s="7">
        <v>93611539</v>
      </c>
      <c r="B353" s="1">
        <v>42922</v>
      </c>
      <c r="C353" s="2">
        <v>0.45853009259259259</v>
      </c>
      <c r="D353" s="2">
        <v>0.46674768518518517</v>
      </c>
    </row>
    <row r="354" spans="1:4" x14ac:dyDescent="0.25">
      <c r="A354" s="7">
        <v>2890519255</v>
      </c>
      <c r="B354" s="1">
        <v>42922</v>
      </c>
      <c r="C354" s="2">
        <v>0.4613888888888889</v>
      </c>
      <c r="D354" s="2">
        <v>0.46836805555555555</v>
      </c>
    </row>
    <row r="355" spans="1:4" x14ac:dyDescent="0.25">
      <c r="A355" s="7">
        <v>66336445</v>
      </c>
      <c r="B355" s="1">
        <v>42922</v>
      </c>
      <c r="C355" s="2">
        <v>0.46322916666666669</v>
      </c>
      <c r="D355" s="2">
        <v>0.4642013888888889</v>
      </c>
    </row>
    <row r="356" spans="1:4" x14ac:dyDescent="0.25">
      <c r="A356" s="7">
        <v>9356324</v>
      </c>
      <c r="B356" s="1">
        <v>42922</v>
      </c>
      <c r="C356" s="2">
        <v>0.46339120370370368</v>
      </c>
      <c r="D356" s="2">
        <v>0.47425925925925927</v>
      </c>
    </row>
    <row r="357" spans="1:4" x14ac:dyDescent="0.25">
      <c r="A357" s="7">
        <v>5111892302</v>
      </c>
      <c r="B357" s="1">
        <v>42922</v>
      </c>
      <c r="C357" s="2">
        <v>0.46871527777777777</v>
      </c>
      <c r="D357" s="2">
        <v>0.47319444444444442</v>
      </c>
    </row>
    <row r="358" spans="1:4" x14ac:dyDescent="0.25">
      <c r="A358" s="7">
        <v>2435007</v>
      </c>
      <c r="B358" s="1">
        <v>42922</v>
      </c>
      <c r="C358" s="2">
        <v>0.47395833333333331</v>
      </c>
      <c r="D358" s="2">
        <v>0.47423611111111114</v>
      </c>
    </row>
    <row r="359" spans="1:4" x14ac:dyDescent="0.25">
      <c r="A359" s="7">
        <v>6694568</v>
      </c>
      <c r="B359" s="1">
        <v>42922</v>
      </c>
      <c r="C359" s="2">
        <v>0.47865740740740742</v>
      </c>
      <c r="D359" s="2">
        <v>0.48923611111111109</v>
      </c>
    </row>
    <row r="360" spans="1:4" x14ac:dyDescent="0.25">
      <c r="A360" s="7">
        <v>6420583</v>
      </c>
      <c r="B360" s="1">
        <v>42922</v>
      </c>
      <c r="C360" s="2">
        <v>0.48</v>
      </c>
      <c r="D360" s="2">
        <v>0.48539351851851853</v>
      </c>
    </row>
    <row r="361" spans="1:4" x14ac:dyDescent="0.25">
      <c r="A361" s="7">
        <v>19835498</v>
      </c>
      <c r="B361" s="1">
        <v>42922</v>
      </c>
      <c r="C361" s="2">
        <v>0.48478009259259258</v>
      </c>
      <c r="D361" s="2">
        <v>0.49233796296296295</v>
      </c>
    </row>
    <row r="362" spans="1:4" x14ac:dyDescent="0.25">
      <c r="A362" s="7">
        <v>6663334</v>
      </c>
      <c r="B362" s="1">
        <v>42922</v>
      </c>
      <c r="C362" s="2">
        <v>0.48605324074074074</v>
      </c>
      <c r="D362" s="2">
        <v>0.49381944444444442</v>
      </c>
    </row>
    <row r="363" spans="1:4" x14ac:dyDescent="0.25">
      <c r="A363" s="7">
        <v>44765837</v>
      </c>
      <c r="B363" s="1">
        <v>42922</v>
      </c>
      <c r="C363" s="2">
        <v>0.4887037037037037</v>
      </c>
      <c r="D363" s="2">
        <v>0.49343749999999997</v>
      </c>
    </row>
    <row r="364" spans="1:4" x14ac:dyDescent="0.25">
      <c r="A364" s="7">
        <v>2469778</v>
      </c>
      <c r="B364" s="1">
        <v>42922</v>
      </c>
      <c r="C364" s="2">
        <v>0.49236111111111114</v>
      </c>
      <c r="D364" s="2">
        <v>0.49780092592592595</v>
      </c>
    </row>
    <row r="365" spans="1:4" x14ac:dyDescent="0.25">
      <c r="A365" s="7">
        <v>1959826</v>
      </c>
      <c r="B365" s="1">
        <v>42922</v>
      </c>
      <c r="C365" s="2">
        <v>0.49372685185185183</v>
      </c>
      <c r="D365" s="2">
        <v>0.50436342592592598</v>
      </c>
    </row>
    <row r="366" spans="1:4" x14ac:dyDescent="0.25">
      <c r="A366" s="7">
        <v>37032078</v>
      </c>
      <c r="B366" s="1">
        <v>42922</v>
      </c>
      <c r="C366" s="2">
        <v>0.49387731481481484</v>
      </c>
      <c r="D366" s="2">
        <v>0.50420138888888888</v>
      </c>
    </row>
    <row r="367" spans="1:4" x14ac:dyDescent="0.25">
      <c r="A367" s="7">
        <v>6516512</v>
      </c>
      <c r="B367" s="1">
        <v>42922</v>
      </c>
      <c r="C367" s="2">
        <v>0.49438657407407405</v>
      </c>
      <c r="D367" s="2">
        <v>0.49909722222222225</v>
      </c>
    </row>
    <row r="368" spans="1:4" x14ac:dyDescent="0.25">
      <c r="A368" s="7">
        <v>4726561</v>
      </c>
      <c r="B368" s="1">
        <v>42922</v>
      </c>
      <c r="C368" s="2">
        <v>0.49910879629629629</v>
      </c>
      <c r="D368" s="2">
        <v>0.5009837962962963</v>
      </c>
    </row>
    <row r="369" spans="1:4" x14ac:dyDescent="0.25">
      <c r="A369" s="7">
        <v>9685747</v>
      </c>
      <c r="B369" s="1">
        <v>42922</v>
      </c>
      <c r="C369" s="2">
        <v>0.50342592592592594</v>
      </c>
      <c r="D369" s="2">
        <v>0.51392361111111107</v>
      </c>
    </row>
    <row r="370" spans="1:4" x14ac:dyDescent="0.25">
      <c r="A370" s="7">
        <v>7507354</v>
      </c>
      <c r="B370" s="1">
        <v>42922</v>
      </c>
      <c r="C370" s="2">
        <v>0.50700231481481484</v>
      </c>
      <c r="D370" s="2">
        <v>0.51186342592592593</v>
      </c>
    </row>
    <row r="371" spans="1:4" x14ac:dyDescent="0.25">
      <c r="A371" s="7">
        <v>8605742</v>
      </c>
      <c r="B371" s="1">
        <v>42922</v>
      </c>
      <c r="C371" s="2">
        <v>0.5119097222222222</v>
      </c>
      <c r="D371" s="2">
        <v>0.52288194444444447</v>
      </c>
    </row>
    <row r="372" spans="1:4" x14ac:dyDescent="0.25">
      <c r="A372" s="7">
        <v>4681236</v>
      </c>
      <c r="B372" s="1">
        <v>42922</v>
      </c>
      <c r="C372" s="2">
        <v>0.51452546296296298</v>
      </c>
      <c r="D372" s="2">
        <v>0.51570601851851849</v>
      </c>
    </row>
    <row r="373" spans="1:4" x14ac:dyDescent="0.25">
      <c r="A373" s="7">
        <v>3590468</v>
      </c>
      <c r="B373" s="1">
        <v>42922</v>
      </c>
      <c r="C373" s="2">
        <v>0.51556712962962958</v>
      </c>
      <c r="D373" s="2">
        <v>0.52572916666666669</v>
      </c>
    </row>
    <row r="374" spans="1:4" x14ac:dyDescent="0.25">
      <c r="A374" s="7">
        <v>9878283</v>
      </c>
      <c r="B374" s="1">
        <v>42922</v>
      </c>
      <c r="C374" s="2">
        <v>0.51858796296296295</v>
      </c>
      <c r="D374" s="2">
        <v>0.52776620370370375</v>
      </c>
    </row>
    <row r="375" spans="1:4" x14ac:dyDescent="0.25">
      <c r="A375" s="7">
        <v>5991516</v>
      </c>
      <c r="B375" s="1">
        <v>42922</v>
      </c>
      <c r="C375" s="2">
        <v>0.52217592592592588</v>
      </c>
      <c r="D375" s="2">
        <v>0.53173611111111108</v>
      </c>
    </row>
    <row r="376" spans="1:4" x14ac:dyDescent="0.25">
      <c r="A376" s="7">
        <v>1240369</v>
      </c>
      <c r="B376" s="1">
        <v>42922</v>
      </c>
      <c r="C376" s="2">
        <v>0.52767361111111111</v>
      </c>
      <c r="D376" s="2">
        <v>0.52850694444444446</v>
      </c>
    </row>
    <row r="377" spans="1:4" x14ac:dyDescent="0.25">
      <c r="A377" s="7">
        <v>25133293</v>
      </c>
      <c r="B377" s="1">
        <v>42922</v>
      </c>
      <c r="C377" s="2">
        <v>0.528900462962963</v>
      </c>
      <c r="D377" s="2">
        <v>0.53740740740740744</v>
      </c>
    </row>
    <row r="378" spans="1:4" x14ac:dyDescent="0.25">
      <c r="A378" s="7">
        <v>5036422</v>
      </c>
      <c r="B378" s="1">
        <v>42922</v>
      </c>
      <c r="C378" s="2">
        <v>0.52986111111111112</v>
      </c>
      <c r="D378" s="2">
        <v>0.53047453703703706</v>
      </c>
    </row>
    <row r="379" spans="1:4" x14ac:dyDescent="0.25">
      <c r="A379" s="7">
        <v>4283724</v>
      </c>
      <c r="B379" s="1">
        <v>42922</v>
      </c>
      <c r="C379" s="2">
        <v>0.53134259259259264</v>
      </c>
      <c r="D379" s="2">
        <v>0.53738425925925926</v>
      </c>
    </row>
    <row r="380" spans="1:4" x14ac:dyDescent="0.25">
      <c r="A380" s="7">
        <v>5856822</v>
      </c>
      <c r="B380" s="1">
        <v>42922</v>
      </c>
      <c r="C380" s="2">
        <v>0.533599537037037</v>
      </c>
      <c r="D380" s="2">
        <v>0.53469907407407402</v>
      </c>
    </row>
    <row r="381" spans="1:4" x14ac:dyDescent="0.25">
      <c r="A381" s="7">
        <v>7880396</v>
      </c>
      <c r="B381" s="1">
        <v>42922</v>
      </c>
      <c r="C381" s="2">
        <v>0.53796296296296298</v>
      </c>
      <c r="D381" s="2">
        <v>0.54479166666666667</v>
      </c>
    </row>
    <row r="382" spans="1:4" x14ac:dyDescent="0.25">
      <c r="A382" s="7">
        <v>2201085</v>
      </c>
      <c r="B382" s="1">
        <v>42922</v>
      </c>
      <c r="C382" s="2">
        <v>0.54072916666666671</v>
      </c>
      <c r="D382" s="2">
        <v>0.544525462962963</v>
      </c>
    </row>
    <row r="383" spans="1:4" x14ac:dyDescent="0.25">
      <c r="A383" s="7">
        <v>30893038</v>
      </c>
      <c r="B383" s="1">
        <v>42922</v>
      </c>
      <c r="C383" s="2">
        <v>0.54082175925925924</v>
      </c>
      <c r="D383" s="2">
        <v>0.54995370370370367</v>
      </c>
    </row>
    <row r="384" spans="1:4" x14ac:dyDescent="0.25">
      <c r="A384" s="7">
        <v>9319894</v>
      </c>
      <c r="B384" s="1">
        <v>42922</v>
      </c>
      <c r="C384" s="2">
        <v>0.54207175925925921</v>
      </c>
      <c r="D384" s="2">
        <v>0.54953703703703705</v>
      </c>
    </row>
    <row r="385" spans="1:4" x14ac:dyDescent="0.25">
      <c r="A385" s="7">
        <v>3211876</v>
      </c>
      <c r="B385" s="1">
        <v>42922</v>
      </c>
      <c r="C385" s="2">
        <v>0.54693287037037042</v>
      </c>
      <c r="D385" s="2">
        <v>0.54781250000000004</v>
      </c>
    </row>
    <row r="386" spans="1:4" x14ac:dyDescent="0.25">
      <c r="A386" s="7">
        <v>4736016</v>
      </c>
      <c r="B386" s="1">
        <v>42922</v>
      </c>
      <c r="C386" s="2">
        <v>0.55115740740740737</v>
      </c>
      <c r="D386" s="2">
        <v>0.55248842592592595</v>
      </c>
    </row>
    <row r="387" spans="1:4" x14ac:dyDescent="0.25">
      <c r="A387" s="7">
        <v>8063487</v>
      </c>
      <c r="B387" s="1">
        <v>42922</v>
      </c>
      <c r="C387" s="2">
        <v>0.55269675925925921</v>
      </c>
      <c r="D387" s="2">
        <v>0.56017361111111108</v>
      </c>
    </row>
    <row r="388" spans="1:4" x14ac:dyDescent="0.25">
      <c r="A388" s="7">
        <v>1319121</v>
      </c>
      <c r="B388" s="1">
        <v>42922</v>
      </c>
      <c r="C388" s="2">
        <v>0.55652777777777773</v>
      </c>
      <c r="D388" s="2">
        <v>0.55682870370370374</v>
      </c>
    </row>
    <row r="389" spans="1:4" x14ac:dyDescent="0.25">
      <c r="A389" s="7">
        <v>5026277</v>
      </c>
      <c r="B389" s="1">
        <v>42922</v>
      </c>
      <c r="C389" s="2">
        <v>0.55969907407407404</v>
      </c>
      <c r="D389" s="2">
        <v>0.5655324074074074</v>
      </c>
    </row>
    <row r="390" spans="1:4" x14ac:dyDescent="0.25">
      <c r="A390" s="7">
        <v>8768896</v>
      </c>
      <c r="B390" s="1">
        <v>42922</v>
      </c>
      <c r="C390" s="2">
        <v>0.55982638888888892</v>
      </c>
      <c r="D390" s="2">
        <v>0.57039351851851849</v>
      </c>
    </row>
    <row r="391" spans="1:4" x14ac:dyDescent="0.25">
      <c r="A391" s="7">
        <v>48661666</v>
      </c>
      <c r="B391" s="1">
        <v>42922</v>
      </c>
      <c r="C391" s="2">
        <v>0.56123842592592588</v>
      </c>
      <c r="D391" s="2">
        <v>0.56376157407407412</v>
      </c>
    </row>
    <row r="392" spans="1:4" x14ac:dyDescent="0.25">
      <c r="A392" s="7">
        <v>9304830</v>
      </c>
      <c r="B392" s="1">
        <v>42922</v>
      </c>
      <c r="C392" s="2">
        <v>0.56671296296296292</v>
      </c>
      <c r="D392" s="2">
        <v>0.56832175925925921</v>
      </c>
    </row>
    <row r="393" spans="1:4" x14ac:dyDescent="0.25">
      <c r="A393" s="7">
        <v>3040267</v>
      </c>
      <c r="B393" s="1">
        <v>42922</v>
      </c>
      <c r="C393" s="2">
        <v>0.56738425925925928</v>
      </c>
      <c r="D393" s="2">
        <v>0.578587962962963</v>
      </c>
    </row>
    <row r="394" spans="1:4" x14ac:dyDescent="0.25">
      <c r="A394" s="7">
        <v>8405954</v>
      </c>
      <c r="B394" s="1">
        <v>42922</v>
      </c>
      <c r="C394" s="2">
        <v>0.57164351851851847</v>
      </c>
      <c r="D394" s="2">
        <v>0.57528935185185182</v>
      </c>
    </row>
    <row r="395" spans="1:4" x14ac:dyDescent="0.25">
      <c r="A395" s="7">
        <v>75873682</v>
      </c>
      <c r="B395" s="1">
        <v>42922</v>
      </c>
      <c r="C395" s="2">
        <v>0.57399305555555558</v>
      </c>
      <c r="D395" s="2">
        <v>0.58403935185185185</v>
      </c>
    </row>
    <row r="396" spans="1:4" x14ac:dyDescent="0.25">
      <c r="A396" s="7">
        <v>5984039</v>
      </c>
      <c r="B396" s="1">
        <v>42922</v>
      </c>
      <c r="C396" s="2">
        <v>0.57586805555555554</v>
      </c>
      <c r="D396" s="2">
        <v>0.57981481481481478</v>
      </c>
    </row>
    <row r="397" spans="1:4" x14ac:dyDescent="0.25">
      <c r="A397" s="7">
        <v>9807682</v>
      </c>
      <c r="B397" s="1">
        <v>42922</v>
      </c>
      <c r="C397" s="2">
        <v>0.57592592592592595</v>
      </c>
      <c r="D397" s="2">
        <v>0.57924768518518521</v>
      </c>
    </row>
    <row r="398" spans="1:4" x14ac:dyDescent="0.25">
      <c r="A398" s="7">
        <v>3029994</v>
      </c>
      <c r="B398" s="1">
        <v>42922</v>
      </c>
      <c r="C398" s="2">
        <v>0.57737268518518514</v>
      </c>
      <c r="D398" s="2">
        <v>0.58391203703703709</v>
      </c>
    </row>
    <row r="399" spans="1:4" x14ac:dyDescent="0.25">
      <c r="A399" s="7">
        <v>9415767851</v>
      </c>
      <c r="B399" s="1">
        <v>42922</v>
      </c>
      <c r="C399" s="2">
        <v>0.5827430555555555</v>
      </c>
      <c r="D399" s="2">
        <v>0.58309027777777778</v>
      </c>
    </row>
    <row r="400" spans="1:4" x14ac:dyDescent="0.25">
      <c r="A400" s="7">
        <v>2388040</v>
      </c>
      <c r="B400" s="1">
        <v>42922</v>
      </c>
      <c r="C400" s="2">
        <v>0.58496527777777774</v>
      </c>
      <c r="D400" s="2">
        <v>0.59334490740740742</v>
      </c>
    </row>
    <row r="401" spans="1:4" x14ac:dyDescent="0.25">
      <c r="A401" s="7">
        <v>41974998</v>
      </c>
      <c r="B401" s="1">
        <v>42922</v>
      </c>
      <c r="C401" s="2">
        <v>0.58890046296296295</v>
      </c>
      <c r="D401" s="2">
        <v>0.59614583333333337</v>
      </c>
    </row>
    <row r="402" spans="1:4" x14ac:dyDescent="0.25">
      <c r="A402" s="7">
        <v>8400710</v>
      </c>
      <c r="B402" s="1">
        <v>42922</v>
      </c>
      <c r="C402" s="2">
        <v>0.59182870370370366</v>
      </c>
      <c r="D402" s="2">
        <v>0.59376157407407404</v>
      </c>
    </row>
    <row r="403" spans="1:4" x14ac:dyDescent="0.25">
      <c r="A403" s="7">
        <v>1088377750</v>
      </c>
      <c r="B403" s="1">
        <v>42922</v>
      </c>
      <c r="C403" s="2">
        <v>0.59666666666666668</v>
      </c>
      <c r="D403" s="2">
        <v>0.5975462962962963</v>
      </c>
    </row>
    <row r="404" spans="1:4" x14ac:dyDescent="0.25">
      <c r="A404" s="7">
        <v>62016185</v>
      </c>
      <c r="B404" s="1">
        <v>42922</v>
      </c>
      <c r="C404" s="2">
        <v>0.60146990740740736</v>
      </c>
      <c r="D404" s="2">
        <v>0.60932870370370373</v>
      </c>
    </row>
    <row r="405" spans="1:4" x14ac:dyDescent="0.25">
      <c r="A405" s="7">
        <v>4002406</v>
      </c>
      <c r="B405" s="1">
        <v>42922</v>
      </c>
      <c r="C405" s="2">
        <v>0.60247685185185185</v>
      </c>
      <c r="D405" s="2">
        <v>0.60782407407407413</v>
      </c>
    </row>
    <row r="406" spans="1:4" x14ac:dyDescent="0.25">
      <c r="A406" s="7">
        <v>2394144</v>
      </c>
      <c r="B406" s="1">
        <v>42922</v>
      </c>
      <c r="C406" s="2">
        <v>0.60774305555555552</v>
      </c>
      <c r="D406" s="2">
        <v>0.61297453703703708</v>
      </c>
    </row>
    <row r="407" spans="1:4" x14ac:dyDescent="0.25">
      <c r="A407" s="7">
        <v>9763924</v>
      </c>
      <c r="B407" s="1">
        <v>42922</v>
      </c>
      <c r="C407" s="2">
        <v>0.611724537037037</v>
      </c>
      <c r="D407" s="2">
        <v>0.62217592592592597</v>
      </c>
    </row>
    <row r="408" spans="1:4" x14ac:dyDescent="0.25">
      <c r="A408" s="7">
        <v>7977726</v>
      </c>
      <c r="B408" s="1">
        <v>42922</v>
      </c>
      <c r="C408" s="2">
        <v>0.6139930555555555</v>
      </c>
      <c r="D408" s="2">
        <v>0.62364583333333334</v>
      </c>
    </row>
    <row r="409" spans="1:4" x14ac:dyDescent="0.25">
      <c r="A409" s="7">
        <v>7219884</v>
      </c>
      <c r="B409" s="1">
        <v>42922</v>
      </c>
      <c r="C409" s="2">
        <v>0.61871527777777779</v>
      </c>
      <c r="D409" s="2">
        <v>0.62458333333333338</v>
      </c>
    </row>
    <row r="410" spans="1:4" x14ac:dyDescent="0.25">
      <c r="A410" s="7">
        <v>8211396842</v>
      </c>
      <c r="B410" s="1">
        <v>42922</v>
      </c>
      <c r="C410" s="2">
        <v>0.6237731481481481</v>
      </c>
      <c r="D410" s="2">
        <v>0.63299768518518518</v>
      </c>
    </row>
    <row r="411" spans="1:4" x14ac:dyDescent="0.25">
      <c r="A411" s="7">
        <v>4860618</v>
      </c>
      <c r="B411" s="1">
        <v>42922</v>
      </c>
      <c r="C411" s="2">
        <v>0.62396990740740743</v>
      </c>
      <c r="D411" s="2">
        <v>0.62693287037037038</v>
      </c>
    </row>
    <row r="412" spans="1:4" x14ac:dyDescent="0.25">
      <c r="A412" s="7">
        <v>6772052</v>
      </c>
      <c r="B412" s="1">
        <v>42922</v>
      </c>
      <c r="C412" s="2">
        <v>0.62491898148148151</v>
      </c>
      <c r="D412" s="2">
        <v>0.63265046296296301</v>
      </c>
    </row>
    <row r="413" spans="1:4" x14ac:dyDescent="0.25">
      <c r="A413" s="7">
        <v>6290575</v>
      </c>
      <c r="B413" s="1">
        <v>42922</v>
      </c>
      <c r="C413" s="2">
        <v>0.62614583333333329</v>
      </c>
      <c r="D413" s="2">
        <v>0.6318287037037037</v>
      </c>
    </row>
    <row r="414" spans="1:4" x14ac:dyDescent="0.25">
      <c r="A414" s="7">
        <v>13972929</v>
      </c>
      <c r="B414" s="1">
        <v>42923</v>
      </c>
      <c r="C414" s="2">
        <v>0.33677083333333335</v>
      </c>
      <c r="D414" s="2">
        <v>0.34700231481481481</v>
      </c>
    </row>
    <row r="415" spans="1:4" x14ac:dyDescent="0.25">
      <c r="A415" s="7">
        <v>7663988</v>
      </c>
      <c r="B415" s="1">
        <v>42923</v>
      </c>
      <c r="C415" s="2">
        <v>0.34092592592592591</v>
      </c>
      <c r="D415" s="2">
        <v>0.3448148148148148</v>
      </c>
    </row>
    <row r="416" spans="1:4" x14ac:dyDescent="0.25">
      <c r="A416" s="7">
        <v>90532439</v>
      </c>
      <c r="B416" s="1">
        <v>42923</v>
      </c>
      <c r="C416" s="2">
        <v>0.34288194444444442</v>
      </c>
      <c r="D416" s="2">
        <v>0.34506944444444443</v>
      </c>
    </row>
    <row r="417" spans="1:4" x14ac:dyDescent="0.25">
      <c r="A417" s="7">
        <v>5505912</v>
      </c>
      <c r="B417" s="1">
        <v>42923</v>
      </c>
      <c r="C417" s="2">
        <v>0.34465277777777775</v>
      </c>
      <c r="D417" s="2">
        <v>0.34819444444444442</v>
      </c>
    </row>
    <row r="418" spans="1:4" x14ac:dyDescent="0.25">
      <c r="A418" s="7">
        <v>5505912</v>
      </c>
      <c r="B418" s="1">
        <v>42923</v>
      </c>
      <c r="C418" s="2">
        <v>0.34848379629629628</v>
      </c>
      <c r="D418" s="2">
        <v>0.35015046296296298</v>
      </c>
    </row>
    <row r="419" spans="1:4" x14ac:dyDescent="0.25">
      <c r="A419" s="7">
        <v>70678482</v>
      </c>
      <c r="B419" s="1">
        <v>42923</v>
      </c>
      <c r="C419" s="2">
        <v>0.35130787037037037</v>
      </c>
      <c r="D419" s="2">
        <v>0.35899305555555555</v>
      </c>
    </row>
    <row r="420" spans="1:4" x14ac:dyDescent="0.25">
      <c r="A420" s="7">
        <v>6578914</v>
      </c>
      <c r="B420" s="1">
        <v>42923</v>
      </c>
      <c r="C420" s="2">
        <v>0.35699074074074072</v>
      </c>
      <c r="D420" s="2">
        <v>0.36546296296296299</v>
      </c>
    </row>
    <row r="421" spans="1:4" x14ac:dyDescent="0.25">
      <c r="A421" s="7">
        <v>3444629</v>
      </c>
      <c r="B421" s="1">
        <v>42923</v>
      </c>
      <c r="C421" s="2">
        <v>0.36015046296296294</v>
      </c>
      <c r="D421" s="2">
        <v>0.36656250000000001</v>
      </c>
    </row>
    <row r="422" spans="1:4" x14ac:dyDescent="0.25">
      <c r="A422" s="7">
        <v>95211263</v>
      </c>
      <c r="B422" s="1">
        <v>42923</v>
      </c>
      <c r="C422" s="2">
        <v>0.36069444444444443</v>
      </c>
      <c r="D422" s="2">
        <v>0.36572916666666666</v>
      </c>
    </row>
    <row r="423" spans="1:4" x14ac:dyDescent="0.25">
      <c r="A423" s="7">
        <v>9468070</v>
      </c>
      <c r="B423" s="1">
        <v>42923</v>
      </c>
      <c r="C423" s="2">
        <v>0.36225694444444445</v>
      </c>
      <c r="D423" s="2">
        <v>0.36364583333333333</v>
      </c>
    </row>
    <row r="424" spans="1:4" x14ac:dyDescent="0.25">
      <c r="A424" s="7">
        <v>31516318</v>
      </c>
      <c r="B424" s="1">
        <v>42923</v>
      </c>
      <c r="C424" s="2">
        <v>0.36267361111111113</v>
      </c>
      <c r="D424" s="2">
        <v>0.36622685185185183</v>
      </c>
    </row>
    <row r="425" spans="1:4" x14ac:dyDescent="0.25">
      <c r="A425" s="7">
        <v>9865716</v>
      </c>
      <c r="B425" s="1">
        <v>42923</v>
      </c>
      <c r="C425" s="2">
        <v>0.36584490740740738</v>
      </c>
      <c r="D425" s="2">
        <v>0.37709490740740742</v>
      </c>
    </row>
    <row r="426" spans="1:4" x14ac:dyDescent="0.25">
      <c r="A426" s="7">
        <v>8163790</v>
      </c>
      <c r="B426" s="1">
        <v>42923</v>
      </c>
      <c r="C426" s="2">
        <v>0.36885416666666665</v>
      </c>
      <c r="D426" s="2">
        <v>0.36932870370370369</v>
      </c>
    </row>
    <row r="427" spans="1:4" x14ac:dyDescent="0.25">
      <c r="A427" s="7">
        <v>18070008</v>
      </c>
      <c r="B427" s="1">
        <v>42923</v>
      </c>
      <c r="C427" s="2">
        <v>0.36996527777777777</v>
      </c>
      <c r="D427" s="2">
        <v>0.37149305555555556</v>
      </c>
    </row>
    <row r="428" spans="1:4" x14ac:dyDescent="0.25">
      <c r="A428" s="7">
        <v>1119740</v>
      </c>
      <c r="B428" s="1">
        <v>42923</v>
      </c>
      <c r="C428" s="2">
        <v>0.37112268518518521</v>
      </c>
      <c r="D428" s="2">
        <v>0.37534722222222222</v>
      </c>
    </row>
    <row r="429" spans="1:4" x14ac:dyDescent="0.25">
      <c r="A429" s="7">
        <v>94634526</v>
      </c>
      <c r="B429" s="1">
        <v>42923</v>
      </c>
      <c r="C429" s="2">
        <v>0.3721990740740741</v>
      </c>
      <c r="D429" s="2">
        <v>0.37956018518518519</v>
      </c>
    </row>
    <row r="430" spans="1:4" x14ac:dyDescent="0.25">
      <c r="A430" s="7">
        <v>67964973</v>
      </c>
      <c r="B430" s="1">
        <v>42923</v>
      </c>
      <c r="C430" s="2">
        <v>0.37445601851851851</v>
      </c>
      <c r="D430" s="2">
        <v>0.38145833333333334</v>
      </c>
    </row>
    <row r="431" spans="1:4" x14ac:dyDescent="0.25">
      <c r="A431" s="7">
        <v>3505978</v>
      </c>
      <c r="B431" s="1">
        <v>42923</v>
      </c>
      <c r="C431" s="2">
        <v>0.3767476851851852</v>
      </c>
      <c r="D431" s="2">
        <v>0.38192129629629629</v>
      </c>
    </row>
    <row r="432" spans="1:4" x14ac:dyDescent="0.25">
      <c r="A432" s="7">
        <v>8685299481</v>
      </c>
      <c r="B432" s="1">
        <v>42923</v>
      </c>
      <c r="C432" s="2">
        <v>0.3778009259259259</v>
      </c>
      <c r="D432" s="2">
        <v>0.37927083333333333</v>
      </c>
    </row>
    <row r="433" spans="1:4" x14ac:dyDescent="0.25">
      <c r="A433" s="7">
        <v>8863988</v>
      </c>
      <c r="B433" s="1">
        <v>42923</v>
      </c>
      <c r="C433" s="2">
        <v>0.37998842592592591</v>
      </c>
      <c r="D433" s="2">
        <v>0.38434027777777779</v>
      </c>
    </row>
    <row r="434" spans="1:4" x14ac:dyDescent="0.25">
      <c r="A434" s="7">
        <v>29121099</v>
      </c>
      <c r="B434" s="1">
        <v>42923</v>
      </c>
      <c r="C434" s="2">
        <v>0.3835763888888889</v>
      </c>
      <c r="D434" s="2">
        <v>0.38965277777777779</v>
      </c>
    </row>
    <row r="435" spans="1:4" x14ac:dyDescent="0.25">
      <c r="A435" s="7">
        <v>2814524</v>
      </c>
      <c r="B435" s="1">
        <v>42923</v>
      </c>
      <c r="C435" s="2">
        <v>0.38922453703703702</v>
      </c>
      <c r="D435" s="2">
        <v>0.39096064814814813</v>
      </c>
    </row>
    <row r="436" spans="1:4" x14ac:dyDescent="0.25">
      <c r="A436" s="7">
        <v>5341697748</v>
      </c>
      <c r="B436" s="1">
        <v>42923</v>
      </c>
      <c r="C436" s="2">
        <v>0.39091435185185186</v>
      </c>
      <c r="D436" s="2">
        <v>0.39620370370370372</v>
      </c>
    </row>
    <row r="437" spans="1:4" x14ac:dyDescent="0.25">
      <c r="A437" s="7">
        <v>4102482</v>
      </c>
      <c r="B437" s="1">
        <v>42923</v>
      </c>
      <c r="C437" s="2">
        <v>0.39196759259259262</v>
      </c>
      <c r="D437" s="2">
        <v>0.39486111111111111</v>
      </c>
    </row>
    <row r="438" spans="1:4" x14ac:dyDescent="0.25">
      <c r="A438" s="7">
        <v>5636281</v>
      </c>
      <c r="B438" s="1">
        <v>42923</v>
      </c>
      <c r="C438" s="2">
        <v>0.39731481481481479</v>
      </c>
      <c r="D438" s="2">
        <v>0.40688657407407408</v>
      </c>
    </row>
    <row r="439" spans="1:4" x14ac:dyDescent="0.25">
      <c r="A439" s="7">
        <v>7715424</v>
      </c>
      <c r="B439" s="1">
        <v>42923</v>
      </c>
      <c r="C439" s="2">
        <v>0.40283564814814815</v>
      </c>
      <c r="D439" s="2">
        <v>0.41091435185185188</v>
      </c>
    </row>
    <row r="440" spans="1:4" x14ac:dyDescent="0.25">
      <c r="A440" s="7">
        <v>3811342</v>
      </c>
      <c r="B440" s="1">
        <v>42923</v>
      </c>
      <c r="C440" s="2">
        <v>0.4039814814814815</v>
      </c>
      <c r="D440" s="2">
        <v>0.41211805555555553</v>
      </c>
    </row>
    <row r="441" spans="1:4" x14ac:dyDescent="0.25">
      <c r="A441" s="7">
        <v>8177683</v>
      </c>
      <c r="B441" s="1">
        <v>42923</v>
      </c>
      <c r="C441" s="2">
        <v>0.40534722222222225</v>
      </c>
      <c r="D441" s="2">
        <v>0.40887731481481482</v>
      </c>
    </row>
    <row r="442" spans="1:4" x14ac:dyDescent="0.25">
      <c r="A442" s="7">
        <v>51367705</v>
      </c>
      <c r="B442" s="1">
        <v>42923</v>
      </c>
      <c r="C442" s="2">
        <v>0.41025462962962961</v>
      </c>
      <c r="D442" s="2">
        <v>0.41064814814814815</v>
      </c>
    </row>
    <row r="443" spans="1:4" x14ac:dyDescent="0.25">
      <c r="A443" s="7">
        <v>7646265</v>
      </c>
      <c r="B443" s="1">
        <v>42923</v>
      </c>
      <c r="C443" s="2">
        <v>0.4103472222222222</v>
      </c>
      <c r="D443" s="2">
        <v>0.41578703703703701</v>
      </c>
    </row>
    <row r="444" spans="1:4" x14ac:dyDescent="0.25">
      <c r="A444" s="7">
        <v>37906881</v>
      </c>
      <c r="B444" s="1">
        <v>42923</v>
      </c>
      <c r="C444" s="2">
        <v>0.41248842592592594</v>
      </c>
      <c r="D444" s="2">
        <v>0.41328703703703706</v>
      </c>
    </row>
    <row r="445" spans="1:4" x14ac:dyDescent="0.25">
      <c r="A445" s="7">
        <v>9740908</v>
      </c>
      <c r="B445" s="1">
        <v>42923</v>
      </c>
      <c r="C445" s="2">
        <v>0.41260416666666666</v>
      </c>
      <c r="D445" s="2">
        <v>0.41520833333333335</v>
      </c>
    </row>
    <row r="446" spans="1:4" x14ac:dyDescent="0.25">
      <c r="A446" s="7">
        <v>45948073</v>
      </c>
      <c r="B446" s="1">
        <v>42923</v>
      </c>
      <c r="C446" s="2">
        <v>0.41680555555555554</v>
      </c>
      <c r="D446" s="2">
        <v>0.4243865740740741</v>
      </c>
    </row>
    <row r="447" spans="1:4" x14ac:dyDescent="0.25">
      <c r="A447" s="7">
        <v>8070345</v>
      </c>
      <c r="B447" s="1">
        <v>42923</v>
      </c>
      <c r="C447" s="2">
        <v>0.41829861111111111</v>
      </c>
      <c r="D447" s="2">
        <v>0.42706018518518518</v>
      </c>
    </row>
    <row r="448" spans="1:4" x14ac:dyDescent="0.25">
      <c r="A448" s="7">
        <v>52214055</v>
      </c>
      <c r="B448" s="1">
        <v>42923</v>
      </c>
      <c r="C448" s="2">
        <v>0.4199074074074074</v>
      </c>
      <c r="D448" s="2">
        <v>0.42357638888888888</v>
      </c>
    </row>
    <row r="449" spans="1:4" x14ac:dyDescent="0.25">
      <c r="A449" s="7">
        <v>8434044</v>
      </c>
      <c r="B449" s="1">
        <v>42923</v>
      </c>
      <c r="C449" s="2">
        <v>0.42149305555555555</v>
      </c>
      <c r="D449" s="2">
        <v>0.42736111111111114</v>
      </c>
    </row>
    <row r="450" spans="1:4" x14ac:dyDescent="0.25">
      <c r="A450" s="7">
        <v>4702334</v>
      </c>
      <c r="B450" s="1">
        <v>42923</v>
      </c>
      <c r="C450" s="2">
        <v>0.4255902777777778</v>
      </c>
      <c r="D450" s="2">
        <v>0.43464120370370368</v>
      </c>
    </row>
    <row r="451" spans="1:4" x14ac:dyDescent="0.25">
      <c r="A451" s="7">
        <v>1308483040</v>
      </c>
      <c r="B451" s="1">
        <v>42923</v>
      </c>
      <c r="C451" s="2">
        <v>0.43016203703703704</v>
      </c>
      <c r="D451" s="2">
        <v>0.44123842592592594</v>
      </c>
    </row>
    <row r="452" spans="1:4" x14ac:dyDescent="0.25">
      <c r="A452" s="7">
        <v>34556399</v>
      </c>
      <c r="B452" s="1">
        <v>42923</v>
      </c>
      <c r="C452" s="2">
        <v>0.43146990740740743</v>
      </c>
      <c r="D452" s="2">
        <v>0.43192129629629628</v>
      </c>
    </row>
    <row r="453" spans="1:4" x14ac:dyDescent="0.25">
      <c r="A453" s="7">
        <v>48676568</v>
      </c>
      <c r="B453" s="1">
        <v>42923</v>
      </c>
      <c r="C453" s="2">
        <v>0.43313657407407408</v>
      </c>
      <c r="D453" s="2">
        <v>0.43811342592592595</v>
      </c>
    </row>
    <row r="454" spans="1:4" x14ac:dyDescent="0.25">
      <c r="A454" s="7">
        <v>1887758</v>
      </c>
      <c r="B454" s="1">
        <v>42923</v>
      </c>
      <c r="C454" s="2">
        <v>0.43752314814814813</v>
      </c>
      <c r="D454" s="2">
        <v>0.44806712962962963</v>
      </c>
    </row>
    <row r="455" spans="1:4" x14ac:dyDescent="0.25">
      <c r="A455" s="7">
        <v>3505978</v>
      </c>
      <c r="B455" s="1">
        <v>42923</v>
      </c>
      <c r="C455" s="2">
        <v>0.44184027777777779</v>
      </c>
      <c r="D455" s="2">
        <v>0.44582175925925926</v>
      </c>
    </row>
    <row r="456" spans="1:4" x14ac:dyDescent="0.25">
      <c r="A456" s="7">
        <v>4405604</v>
      </c>
      <c r="B456" s="1">
        <v>42923</v>
      </c>
      <c r="C456" s="2">
        <v>0.44543981481481482</v>
      </c>
      <c r="D456" s="2">
        <v>0.45271990740740742</v>
      </c>
    </row>
    <row r="457" spans="1:4" x14ac:dyDescent="0.25">
      <c r="A457" s="7">
        <v>2327418</v>
      </c>
      <c r="B457" s="1">
        <v>42923</v>
      </c>
      <c r="C457" s="2">
        <v>0.44775462962962964</v>
      </c>
      <c r="D457" s="2">
        <v>0.45450231481481479</v>
      </c>
    </row>
    <row r="458" spans="1:4" x14ac:dyDescent="0.25">
      <c r="A458" s="7">
        <v>5205087</v>
      </c>
      <c r="B458" s="1">
        <v>42923</v>
      </c>
      <c r="C458" s="2">
        <v>0.44927083333333334</v>
      </c>
      <c r="D458" s="2">
        <v>0.45666666666666667</v>
      </c>
    </row>
    <row r="459" spans="1:4" x14ac:dyDescent="0.25">
      <c r="A459" s="7">
        <v>1936989939</v>
      </c>
      <c r="B459" s="1">
        <v>42923</v>
      </c>
      <c r="C459" s="2">
        <v>0.45091435185185186</v>
      </c>
      <c r="D459" s="2">
        <v>0.4586574074074074</v>
      </c>
    </row>
    <row r="460" spans="1:4" x14ac:dyDescent="0.25">
      <c r="A460" s="7">
        <v>2722706</v>
      </c>
      <c r="B460" s="1">
        <v>42923</v>
      </c>
      <c r="C460" s="2">
        <v>0.45416666666666666</v>
      </c>
      <c r="D460" s="2">
        <v>0.46155092592592595</v>
      </c>
    </row>
    <row r="461" spans="1:4" x14ac:dyDescent="0.25">
      <c r="A461" s="7">
        <v>3018218</v>
      </c>
      <c r="B461" s="1">
        <v>42923</v>
      </c>
      <c r="C461" s="2">
        <v>0.45950231481481479</v>
      </c>
      <c r="D461" s="2">
        <v>0.46091435185185187</v>
      </c>
    </row>
    <row r="462" spans="1:4" x14ac:dyDescent="0.25">
      <c r="A462" s="7">
        <v>3765658</v>
      </c>
      <c r="B462" s="1">
        <v>42923</v>
      </c>
      <c r="C462" s="2">
        <v>0.45981481481481479</v>
      </c>
      <c r="D462" s="2">
        <v>0.46148148148148149</v>
      </c>
    </row>
    <row r="463" spans="1:4" x14ac:dyDescent="0.25">
      <c r="A463" s="7">
        <v>43109897</v>
      </c>
      <c r="B463" s="1">
        <v>42923</v>
      </c>
      <c r="C463" s="2">
        <v>0.46357638888888891</v>
      </c>
      <c r="D463" s="2">
        <v>0.46807870370370369</v>
      </c>
    </row>
    <row r="464" spans="1:4" x14ac:dyDescent="0.25">
      <c r="A464" s="7">
        <v>3178616</v>
      </c>
      <c r="B464" s="1">
        <v>42923</v>
      </c>
      <c r="C464" s="2">
        <v>0.46891203703703704</v>
      </c>
      <c r="D464" s="2">
        <v>0.47209490740740739</v>
      </c>
    </row>
    <row r="465" spans="1:4" x14ac:dyDescent="0.25">
      <c r="A465" s="7">
        <v>71207090</v>
      </c>
      <c r="B465" s="1">
        <v>42923</v>
      </c>
      <c r="C465" s="2">
        <v>0.47127314814814814</v>
      </c>
      <c r="D465" s="2">
        <v>0.47475694444444444</v>
      </c>
    </row>
    <row r="466" spans="1:4" x14ac:dyDescent="0.25">
      <c r="A466" s="7">
        <v>3465997</v>
      </c>
      <c r="B466" s="1">
        <v>42923</v>
      </c>
      <c r="C466" s="2">
        <v>0.47285879629629629</v>
      </c>
      <c r="D466" s="2">
        <v>0.47479166666666667</v>
      </c>
    </row>
    <row r="467" spans="1:4" x14ac:dyDescent="0.25">
      <c r="A467" s="7">
        <v>17490780</v>
      </c>
      <c r="B467" s="1">
        <v>42923</v>
      </c>
      <c r="C467" s="2">
        <v>0.47409722222222223</v>
      </c>
      <c r="D467" s="2">
        <v>0.48534722222222221</v>
      </c>
    </row>
    <row r="468" spans="1:4" x14ac:dyDescent="0.25">
      <c r="A468" s="7">
        <v>9805082</v>
      </c>
      <c r="B468" s="1">
        <v>42923</v>
      </c>
      <c r="C468" s="2">
        <v>0.47561342592592593</v>
      </c>
      <c r="D468" s="2">
        <v>0.47950231481481481</v>
      </c>
    </row>
    <row r="469" spans="1:4" x14ac:dyDescent="0.25">
      <c r="A469" s="7">
        <v>6333547</v>
      </c>
      <c r="B469" s="1">
        <v>42923</v>
      </c>
      <c r="C469" s="2">
        <v>0.4788425925925926</v>
      </c>
      <c r="D469" s="2">
        <v>0.48685185185185187</v>
      </c>
    </row>
    <row r="470" spans="1:4" x14ac:dyDescent="0.25">
      <c r="A470" s="7">
        <v>8424969</v>
      </c>
      <c r="B470" s="1">
        <v>42923</v>
      </c>
      <c r="C470" s="2">
        <v>0.48380787037037037</v>
      </c>
      <c r="D470" s="2">
        <v>0.49267361111111113</v>
      </c>
    </row>
    <row r="471" spans="1:4" x14ac:dyDescent="0.25">
      <c r="A471" s="7">
        <v>41210751</v>
      </c>
      <c r="B471" s="1">
        <v>42923</v>
      </c>
      <c r="C471" s="2">
        <v>0.48699074074074072</v>
      </c>
      <c r="D471" s="2">
        <v>0.48884259259259261</v>
      </c>
    </row>
    <row r="472" spans="1:4" x14ac:dyDescent="0.25">
      <c r="A472" s="7">
        <v>9321082</v>
      </c>
      <c r="B472" s="1">
        <v>42923</v>
      </c>
      <c r="C472" s="2">
        <v>0.49206018518518518</v>
      </c>
      <c r="D472" s="2">
        <v>0.50086805555555558</v>
      </c>
    </row>
    <row r="473" spans="1:4" x14ac:dyDescent="0.25">
      <c r="A473" s="7">
        <v>80907155</v>
      </c>
      <c r="B473" s="1">
        <v>42923</v>
      </c>
      <c r="C473" s="2">
        <v>0.49668981481481483</v>
      </c>
      <c r="D473" s="2">
        <v>0.50266203703703705</v>
      </c>
    </row>
    <row r="474" spans="1:4" x14ac:dyDescent="0.25">
      <c r="A474" s="7">
        <v>16303399</v>
      </c>
      <c r="B474" s="1">
        <v>42923</v>
      </c>
      <c r="C474" s="2">
        <v>0.50232638888888892</v>
      </c>
      <c r="D474" s="2">
        <v>0.50351851851851848</v>
      </c>
    </row>
    <row r="475" spans="1:4" x14ac:dyDescent="0.25">
      <c r="A475" s="7">
        <v>7841442</v>
      </c>
      <c r="B475" s="1">
        <v>42923</v>
      </c>
      <c r="C475" s="2">
        <v>0.50498842592592597</v>
      </c>
      <c r="D475" s="2">
        <v>0.50807870370370367</v>
      </c>
    </row>
    <row r="476" spans="1:4" x14ac:dyDescent="0.25">
      <c r="A476" s="7">
        <v>5512237</v>
      </c>
      <c r="B476" s="1">
        <v>42923</v>
      </c>
      <c r="C476" s="2">
        <v>0.50883101851851853</v>
      </c>
      <c r="D476" s="2">
        <v>0.50998842592592597</v>
      </c>
    </row>
    <row r="477" spans="1:4" x14ac:dyDescent="0.25">
      <c r="A477" s="7">
        <v>2557668</v>
      </c>
      <c r="B477" s="1">
        <v>42923</v>
      </c>
      <c r="C477" s="2">
        <v>0.51253472222222218</v>
      </c>
      <c r="D477" s="2">
        <v>0.51974537037037039</v>
      </c>
    </row>
    <row r="478" spans="1:4" x14ac:dyDescent="0.25">
      <c r="A478" s="7">
        <v>4469748</v>
      </c>
      <c r="B478" s="1">
        <v>42923</v>
      </c>
      <c r="C478" s="2">
        <v>0.51744212962962965</v>
      </c>
      <c r="D478" s="2">
        <v>0.52157407407407408</v>
      </c>
    </row>
    <row r="479" spans="1:4" x14ac:dyDescent="0.25">
      <c r="A479" s="7">
        <v>7773546</v>
      </c>
      <c r="B479" s="1">
        <v>42923</v>
      </c>
      <c r="C479" s="2">
        <v>0.51883101851851854</v>
      </c>
      <c r="D479" s="2">
        <v>0.52545138888888887</v>
      </c>
    </row>
    <row r="480" spans="1:4" x14ac:dyDescent="0.25">
      <c r="A480" s="7">
        <v>9521805</v>
      </c>
      <c r="B480" s="1">
        <v>42923</v>
      </c>
      <c r="C480" s="2">
        <v>0.52357638888888891</v>
      </c>
      <c r="D480" s="2">
        <v>0.53096064814814814</v>
      </c>
    </row>
    <row r="481" spans="1:4" x14ac:dyDescent="0.25">
      <c r="A481" s="7">
        <v>1640140</v>
      </c>
      <c r="B481" s="1">
        <v>42923</v>
      </c>
      <c r="C481" s="2">
        <v>0.52484953703703707</v>
      </c>
      <c r="D481" s="2">
        <v>0.53331018518518514</v>
      </c>
    </row>
    <row r="482" spans="1:4" x14ac:dyDescent="0.25">
      <c r="A482" s="7">
        <v>5415372</v>
      </c>
      <c r="B482" s="1">
        <v>42923</v>
      </c>
      <c r="C482" s="2">
        <v>0.52690972222222221</v>
      </c>
      <c r="D482" s="2">
        <v>0.53266203703703707</v>
      </c>
    </row>
    <row r="483" spans="1:4" x14ac:dyDescent="0.25">
      <c r="A483" s="7">
        <v>23504109</v>
      </c>
      <c r="B483" s="1">
        <v>42923</v>
      </c>
      <c r="C483" s="2">
        <v>0.52921296296296294</v>
      </c>
      <c r="D483" s="2">
        <v>0.53706018518518517</v>
      </c>
    </row>
    <row r="484" spans="1:4" x14ac:dyDescent="0.25">
      <c r="A484" s="7">
        <v>7914439</v>
      </c>
      <c r="B484" s="1">
        <v>42923</v>
      </c>
      <c r="C484" s="2">
        <v>0.52964120370370371</v>
      </c>
      <c r="D484" s="2">
        <v>0.53607638888888887</v>
      </c>
    </row>
    <row r="485" spans="1:4" x14ac:dyDescent="0.25">
      <c r="A485" s="7">
        <v>3900921</v>
      </c>
      <c r="B485" s="1">
        <v>42923</v>
      </c>
      <c r="C485" s="2">
        <v>0.52968749999999998</v>
      </c>
      <c r="D485" s="2">
        <v>0.53865740740740742</v>
      </c>
    </row>
    <row r="486" spans="1:4" x14ac:dyDescent="0.25">
      <c r="A486" s="7">
        <v>1081610</v>
      </c>
      <c r="B486" s="1">
        <v>42923</v>
      </c>
      <c r="C486" s="2">
        <v>0.53372685185185187</v>
      </c>
      <c r="D486" s="2">
        <v>0.54082175925925924</v>
      </c>
    </row>
    <row r="487" spans="1:4" x14ac:dyDescent="0.25">
      <c r="A487" s="7">
        <v>9176754</v>
      </c>
      <c r="B487" s="1">
        <v>42923</v>
      </c>
      <c r="C487" s="2">
        <v>0.5345833333333333</v>
      </c>
      <c r="D487" s="2">
        <v>0.54532407407407413</v>
      </c>
    </row>
    <row r="488" spans="1:4" x14ac:dyDescent="0.25">
      <c r="A488" s="7">
        <v>1814327</v>
      </c>
      <c r="B488" s="1">
        <v>42923</v>
      </c>
      <c r="C488" s="2">
        <v>0.5385416666666667</v>
      </c>
      <c r="D488" s="2">
        <v>0.53870370370370368</v>
      </c>
    </row>
    <row r="489" spans="1:4" x14ac:dyDescent="0.25">
      <c r="A489" s="7">
        <v>87702896</v>
      </c>
      <c r="B489" s="1">
        <v>42923</v>
      </c>
      <c r="C489" s="2">
        <v>0.54137731481481477</v>
      </c>
      <c r="D489" s="2">
        <v>0.55253472222222222</v>
      </c>
    </row>
    <row r="490" spans="1:4" x14ac:dyDescent="0.25">
      <c r="A490" s="7">
        <v>4131448</v>
      </c>
      <c r="B490" s="1">
        <v>42923</v>
      </c>
      <c r="C490" s="2">
        <v>0.54305555555555551</v>
      </c>
      <c r="D490" s="2">
        <v>0.5444444444444444</v>
      </c>
    </row>
    <row r="491" spans="1:4" x14ac:dyDescent="0.25">
      <c r="A491" s="7">
        <v>97798921</v>
      </c>
      <c r="B491" s="1">
        <v>42923</v>
      </c>
      <c r="C491" s="2">
        <v>0.5434606481481481</v>
      </c>
      <c r="D491" s="2">
        <v>0.55003472222222227</v>
      </c>
    </row>
    <row r="492" spans="1:4" x14ac:dyDescent="0.25">
      <c r="A492" s="7">
        <v>97798921</v>
      </c>
      <c r="B492" s="1">
        <v>42923</v>
      </c>
      <c r="C492" s="2">
        <v>0.54372685185185188</v>
      </c>
      <c r="D492" s="2">
        <v>0.54856481481481478</v>
      </c>
    </row>
    <row r="493" spans="1:4" x14ac:dyDescent="0.25">
      <c r="A493" s="7">
        <v>3919087</v>
      </c>
      <c r="B493" s="1">
        <v>42923</v>
      </c>
      <c r="C493" s="2">
        <v>0.54379629629629633</v>
      </c>
      <c r="D493" s="2">
        <v>0.54679398148148151</v>
      </c>
    </row>
    <row r="494" spans="1:4" x14ac:dyDescent="0.25">
      <c r="A494" s="7">
        <v>2619219</v>
      </c>
      <c r="B494" s="1">
        <v>42923</v>
      </c>
      <c r="C494" s="2">
        <v>0.54752314814814818</v>
      </c>
      <c r="D494" s="2">
        <v>0.5486805555555555</v>
      </c>
    </row>
    <row r="495" spans="1:4" x14ac:dyDescent="0.25">
      <c r="A495" s="7">
        <v>54536153</v>
      </c>
      <c r="B495" s="1">
        <v>42923</v>
      </c>
      <c r="C495" s="2">
        <v>0.54858796296296297</v>
      </c>
      <c r="D495" s="2">
        <v>0.55723379629629632</v>
      </c>
    </row>
    <row r="496" spans="1:4" x14ac:dyDescent="0.25">
      <c r="A496" s="7">
        <v>6813775</v>
      </c>
      <c r="B496" s="1">
        <v>42923</v>
      </c>
      <c r="C496" s="2">
        <v>0.55363425925925924</v>
      </c>
      <c r="D496" s="2">
        <v>0.55819444444444444</v>
      </c>
    </row>
    <row r="497" spans="1:4" x14ac:dyDescent="0.25">
      <c r="A497" s="7">
        <v>72312196</v>
      </c>
      <c r="B497" s="1">
        <v>42923</v>
      </c>
      <c r="C497" s="2">
        <v>0.55532407407407403</v>
      </c>
      <c r="D497" s="2">
        <v>0.56598379629629625</v>
      </c>
    </row>
    <row r="498" spans="1:4" x14ac:dyDescent="0.25">
      <c r="A498" s="7">
        <v>2235911</v>
      </c>
      <c r="B498" s="1">
        <v>42923</v>
      </c>
      <c r="C498" s="2">
        <v>0.56019675925925927</v>
      </c>
      <c r="D498" s="2">
        <v>0.56783564814814813</v>
      </c>
    </row>
    <row r="499" spans="1:4" x14ac:dyDescent="0.25">
      <c r="A499" s="7">
        <v>9532678004</v>
      </c>
      <c r="B499" s="1">
        <v>42923</v>
      </c>
      <c r="C499" s="2">
        <v>0.56347222222222226</v>
      </c>
      <c r="D499" s="2">
        <v>0.57157407407407412</v>
      </c>
    </row>
    <row r="500" spans="1:4" x14ac:dyDescent="0.25">
      <c r="A500" s="7">
        <v>4653709</v>
      </c>
      <c r="B500" s="1">
        <v>42923</v>
      </c>
      <c r="C500" s="2">
        <v>0.56795138888888885</v>
      </c>
      <c r="D500" s="2">
        <v>0.57596064814814818</v>
      </c>
    </row>
    <row r="501" spans="1:4" x14ac:dyDescent="0.25">
      <c r="A501" s="7">
        <v>1734512</v>
      </c>
      <c r="B501" s="1">
        <v>42923</v>
      </c>
      <c r="C501" s="2">
        <v>0.57093749999999999</v>
      </c>
      <c r="D501" s="2">
        <v>0.5765393518518519</v>
      </c>
    </row>
    <row r="502" spans="1:4" x14ac:dyDescent="0.25">
      <c r="A502" s="7">
        <v>6741642</v>
      </c>
      <c r="B502" s="1">
        <v>42923</v>
      </c>
      <c r="C502" s="2">
        <v>0.57523148148148151</v>
      </c>
      <c r="D502" s="2">
        <v>0.57535879629629627</v>
      </c>
    </row>
    <row r="503" spans="1:4" x14ac:dyDescent="0.25">
      <c r="A503" s="7">
        <v>45862784</v>
      </c>
      <c r="B503" s="1">
        <v>42923</v>
      </c>
      <c r="C503" s="2">
        <v>0.57768518518518519</v>
      </c>
      <c r="D503" s="2">
        <v>0.58636574074074077</v>
      </c>
    </row>
    <row r="504" spans="1:4" x14ac:dyDescent="0.25">
      <c r="A504" s="7">
        <v>25147401</v>
      </c>
      <c r="B504" s="1">
        <v>42923</v>
      </c>
      <c r="C504" s="2">
        <v>0.57922453703703702</v>
      </c>
      <c r="D504" s="2">
        <v>0.58821759259259254</v>
      </c>
    </row>
    <row r="505" spans="1:4" x14ac:dyDescent="0.25">
      <c r="A505" s="7">
        <v>4963499</v>
      </c>
      <c r="B505" s="1">
        <v>42923</v>
      </c>
      <c r="C505" s="2">
        <v>0.58484953703703701</v>
      </c>
      <c r="D505" s="2">
        <v>0.5869212962962963</v>
      </c>
    </row>
    <row r="506" spans="1:4" x14ac:dyDescent="0.25">
      <c r="A506" s="7">
        <v>7432767</v>
      </c>
      <c r="B506" s="1">
        <v>42923</v>
      </c>
      <c r="C506" s="2">
        <v>0.58508101851851857</v>
      </c>
      <c r="D506" s="2">
        <v>0.58635416666666662</v>
      </c>
    </row>
    <row r="507" spans="1:4" x14ac:dyDescent="0.25">
      <c r="A507" s="7">
        <v>3599100</v>
      </c>
      <c r="B507" s="1">
        <v>42923</v>
      </c>
      <c r="C507" s="2">
        <v>0.58832175925925922</v>
      </c>
      <c r="D507" s="2">
        <v>0.59277777777777774</v>
      </c>
    </row>
    <row r="508" spans="1:4" x14ac:dyDescent="0.25">
      <c r="A508" s="7">
        <v>8251878</v>
      </c>
      <c r="B508" s="1">
        <v>42923</v>
      </c>
      <c r="C508" s="2">
        <v>0.59281249999999996</v>
      </c>
      <c r="D508" s="2">
        <v>0.59375</v>
      </c>
    </row>
    <row r="509" spans="1:4" x14ac:dyDescent="0.25">
      <c r="A509" s="7">
        <v>2826868</v>
      </c>
      <c r="B509" s="1">
        <v>42923</v>
      </c>
      <c r="C509" s="2">
        <v>0.59672453703703698</v>
      </c>
      <c r="D509" s="2">
        <v>0.60435185185185181</v>
      </c>
    </row>
    <row r="510" spans="1:4" x14ac:dyDescent="0.25">
      <c r="A510" s="7">
        <v>76099906</v>
      </c>
      <c r="B510" s="1">
        <v>42923</v>
      </c>
      <c r="C510" s="2">
        <v>0.6004976851851852</v>
      </c>
      <c r="D510" s="2">
        <v>0.61106481481481478</v>
      </c>
    </row>
    <row r="511" spans="1:4" x14ac:dyDescent="0.25">
      <c r="A511" s="7">
        <v>5147242</v>
      </c>
      <c r="B511" s="1">
        <v>42923</v>
      </c>
      <c r="C511" s="2">
        <v>0.60381944444444446</v>
      </c>
      <c r="D511" s="2">
        <v>0.60589120370370375</v>
      </c>
    </row>
    <row r="512" spans="1:4" x14ac:dyDescent="0.25">
      <c r="A512" s="7">
        <v>9600226</v>
      </c>
      <c r="B512" s="1">
        <v>42923</v>
      </c>
      <c r="C512" s="2">
        <v>0.60758101851851853</v>
      </c>
      <c r="D512" s="2">
        <v>0.61008101851851848</v>
      </c>
    </row>
    <row r="513" spans="1:4" x14ac:dyDescent="0.25">
      <c r="A513" s="7">
        <v>1337042</v>
      </c>
      <c r="B513" s="1">
        <v>42923</v>
      </c>
      <c r="C513" s="2">
        <v>0.60930555555555554</v>
      </c>
      <c r="D513" s="2">
        <v>0.62085648148148154</v>
      </c>
    </row>
    <row r="514" spans="1:4" x14ac:dyDescent="0.25">
      <c r="A514" s="7">
        <v>1223943</v>
      </c>
      <c r="B514" s="1">
        <v>42923</v>
      </c>
      <c r="C514" s="2">
        <v>0.61412037037037037</v>
      </c>
      <c r="D514" s="2">
        <v>0.62342592592592594</v>
      </c>
    </row>
    <row r="515" spans="1:4" x14ac:dyDescent="0.25">
      <c r="A515" s="7">
        <v>3525921</v>
      </c>
      <c r="B515" s="1">
        <v>42923</v>
      </c>
      <c r="C515" s="2">
        <v>0.61557870370370371</v>
      </c>
      <c r="D515" s="2">
        <v>0.61946759259259254</v>
      </c>
    </row>
    <row r="516" spans="1:4" x14ac:dyDescent="0.25">
      <c r="A516" s="7">
        <v>5094248</v>
      </c>
      <c r="B516" s="1">
        <v>42923</v>
      </c>
      <c r="C516" s="2">
        <v>0.61901620370370369</v>
      </c>
      <c r="D516" s="2">
        <v>0.62861111111111112</v>
      </c>
    </row>
    <row r="517" spans="1:4" x14ac:dyDescent="0.25">
      <c r="A517" s="7">
        <v>7275091</v>
      </c>
      <c r="B517" s="1">
        <v>42923</v>
      </c>
      <c r="C517" s="2">
        <v>0.62306712962962962</v>
      </c>
      <c r="D517" s="2">
        <v>0.63328703703703704</v>
      </c>
    </row>
    <row r="518" spans="1:4" x14ac:dyDescent="0.25">
      <c r="A518" s="7">
        <v>73042148</v>
      </c>
      <c r="B518" s="1">
        <v>42923</v>
      </c>
      <c r="C518" s="2">
        <v>0.62537037037037035</v>
      </c>
      <c r="D518" s="2">
        <v>0.63498842592592597</v>
      </c>
    </row>
    <row r="519" spans="1:4" x14ac:dyDescent="0.25">
      <c r="A519" s="7">
        <v>8570276</v>
      </c>
      <c r="B519" s="1">
        <v>42926</v>
      </c>
      <c r="C519" s="2">
        <v>0.33759259259259261</v>
      </c>
      <c r="D519" s="2">
        <v>0.34880787037037037</v>
      </c>
    </row>
    <row r="520" spans="1:4" x14ac:dyDescent="0.25">
      <c r="A520" s="7">
        <v>1775586</v>
      </c>
      <c r="B520" s="1">
        <v>42926</v>
      </c>
      <c r="C520" s="2">
        <v>0.34016203703703701</v>
      </c>
      <c r="D520" s="2">
        <v>0.3495138888888889</v>
      </c>
    </row>
    <row r="521" spans="1:4" x14ac:dyDescent="0.25">
      <c r="A521" s="7">
        <v>27791497</v>
      </c>
      <c r="B521" s="1">
        <v>42926</v>
      </c>
      <c r="C521" s="2">
        <v>0.34312500000000001</v>
      </c>
      <c r="D521" s="2">
        <v>0.34373842592592591</v>
      </c>
    </row>
    <row r="522" spans="1:4" x14ac:dyDescent="0.25">
      <c r="A522" s="7">
        <v>5162775</v>
      </c>
      <c r="B522" s="1">
        <v>42926</v>
      </c>
      <c r="C522" s="2">
        <v>0.34364583333333332</v>
      </c>
      <c r="D522" s="2">
        <v>0.3492824074074074</v>
      </c>
    </row>
    <row r="523" spans="1:4" x14ac:dyDescent="0.25">
      <c r="A523" s="7">
        <v>56115408</v>
      </c>
      <c r="B523" s="1">
        <v>42926</v>
      </c>
      <c r="C523" s="2">
        <v>0.34796296296296297</v>
      </c>
      <c r="D523" s="2">
        <v>0.35728009259259258</v>
      </c>
    </row>
    <row r="524" spans="1:4" x14ac:dyDescent="0.25">
      <c r="A524" s="7">
        <v>6766881</v>
      </c>
      <c r="B524" s="1">
        <v>42926</v>
      </c>
      <c r="C524" s="2">
        <v>0.35249999999999998</v>
      </c>
      <c r="D524" s="2">
        <v>0.35278935185185184</v>
      </c>
    </row>
    <row r="525" spans="1:4" x14ac:dyDescent="0.25">
      <c r="A525" s="7">
        <v>9502975</v>
      </c>
      <c r="B525" s="1">
        <v>42926</v>
      </c>
      <c r="C525" s="2">
        <v>0.35483796296296294</v>
      </c>
      <c r="D525" s="2">
        <v>0.35699074074074072</v>
      </c>
    </row>
    <row r="526" spans="1:4" x14ac:dyDescent="0.25">
      <c r="A526" s="7">
        <v>4212838</v>
      </c>
      <c r="B526" s="1">
        <v>42926</v>
      </c>
      <c r="C526" s="2">
        <v>0.35760416666666667</v>
      </c>
      <c r="D526" s="2">
        <v>0.35951388888888891</v>
      </c>
    </row>
    <row r="527" spans="1:4" x14ac:dyDescent="0.25">
      <c r="A527" s="7">
        <v>6952061</v>
      </c>
      <c r="B527" s="1">
        <v>42926</v>
      </c>
      <c r="C527" s="2">
        <v>0.36282407407407408</v>
      </c>
      <c r="D527" s="2">
        <v>0.37093749999999998</v>
      </c>
    </row>
    <row r="528" spans="1:4" x14ac:dyDescent="0.25">
      <c r="A528" s="7">
        <v>56127547</v>
      </c>
      <c r="B528" s="1">
        <v>42926</v>
      </c>
      <c r="C528" s="2">
        <v>0.36803240740740739</v>
      </c>
      <c r="D528" s="2">
        <v>0.37565972222222221</v>
      </c>
    </row>
    <row r="529" spans="1:4" x14ac:dyDescent="0.25">
      <c r="A529" s="7">
        <v>4952685</v>
      </c>
      <c r="B529" s="1">
        <v>42926</v>
      </c>
      <c r="C529" s="2">
        <v>0.36895833333333333</v>
      </c>
      <c r="D529" s="2">
        <v>0.37655092592592593</v>
      </c>
    </row>
    <row r="530" spans="1:4" x14ac:dyDescent="0.25">
      <c r="A530" s="7">
        <v>8632893</v>
      </c>
      <c r="B530" s="1">
        <v>42926</v>
      </c>
      <c r="C530" s="2">
        <v>0.36996527777777777</v>
      </c>
      <c r="D530" s="2">
        <v>0.37988425925925928</v>
      </c>
    </row>
    <row r="531" spans="1:4" x14ac:dyDescent="0.25">
      <c r="A531" s="7">
        <v>7320123</v>
      </c>
      <c r="B531" s="1">
        <v>42926</v>
      </c>
      <c r="C531" s="2">
        <v>0.37015046296296295</v>
      </c>
      <c r="D531" s="2">
        <v>0.37528935185185186</v>
      </c>
    </row>
    <row r="532" spans="1:4" x14ac:dyDescent="0.25">
      <c r="A532" s="7">
        <v>4600571814</v>
      </c>
      <c r="B532" s="1">
        <v>42926</v>
      </c>
      <c r="C532" s="2">
        <v>0.3706712962962963</v>
      </c>
      <c r="D532" s="2">
        <v>0.37572916666666667</v>
      </c>
    </row>
    <row r="533" spans="1:4" x14ac:dyDescent="0.25">
      <c r="A533" s="7">
        <v>38063903</v>
      </c>
      <c r="B533" s="1">
        <v>42926</v>
      </c>
      <c r="C533" s="2">
        <v>0.37207175925925928</v>
      </c>
      <c r="D533" s="2">
        <v>0.37332175925925926</v>
      </c>
    </row>
    <row r="534" spans="1:4" x14ac:dyDescent="0.25">
      <c r="A534" s="7">
        <v>4901642</v>
      </c>
      <c r="B534" s="1">
        <v>42926</v>
      </c>
      <c r="C534" s="2">
        <v>0.37747685185185187</v>
      </c>
      <c r="D534" s="2">
        <v>0.38609953703703703</v>
      </c>
    </row>
    <row r="535" spans="1:4" x14ac:dyDescent="0.25">
      <c r="A535" s="7">
        <v>39669014</v>
      </c>
      <c r="B535" s="1">
        <v>42926</v>
      </c>
      <c r="C535" s="2">
        <v>0.37930555555555556</v>
      </c>
      <c r="D535" s="2">
        <v>0.38686342592592593</v>
      </c>
    </row>
    <row r="536" spans="1:4" x14ac:dyDescent="0.25">
      <c r="A536" s="7">
        <v>48919339</v>
      </c>
      <c r="B536" s="1">
        <v>42926</v>
      </c>
      <c r="C536" s="2">
        <v>0.38040509259259259</v>
      </c>
      <c r="D536" s="2">
        <v>0.38484953703703706</v>
      </c>
    </row>
    <row r="537" spans="1:4" x14ac:dyDescent="0.25">
      <c r="A537" s="7">
        <v>4960687</v>
      </c>
      <c r="B537" s="1">
        <v>42926</v>
      </c>
      <c r="C537" s="2">
        <v>0.3835648148148148</v>
      </c>
      <c r="D537" s="2">
        <v>0.3941087962962963</v>
      </c>
    </row>
    <row r="538" spans="1:4" x14ac:dyDescent="0.25">
      <c r="A538" s="7">
        <v>41156424</v>
      </c>
      <c r="B538" s="1">
        <v>42926</v>
      </c>
      <c r="C538" s="2">
        <v>0.38715277777777779</v>
      </c>
      <c r="D538" s="2">
        <v>0.39293981481481483</v>
      </c>
    </row>
    <row r="539" spans="1:4" x14ac:dyDescent="0.25">
      <c r="A539" s="7">
        <v>5087066</v>
      </c>
      <c r="B539" s="1">
        <v>42926</v>
      </c>
      <c r="C539" s="2">
        <v>0.3894097222222222</v>
      </c>
      <c r="D539" s="2">
        <v>0.39869212962962963</v>
      </c>
    </row>
    <row r="540" spans="1:4" x14ac:dyDescent="0.25">
      <c r="A540" s="7">
        <v>4636713</v>
      </c>
      <c r="B540" s="1">
        <v>42926</v>
      </c>
      <c r="C540" s="2">
        <v>0.39193287037037039</v>
      </c>
      <c r="D540" s="2">
        <v>0.39712962962962961</v>
      </c>
    </row>
    <row r="541" spans="1:4" x14ac:dyDescent="0.25">
      <c r="A541" s="7">
        <v>3944120</v>
      </c>
      <c r="B541" s="1">
        <v>42926</v>
      </c>
      <c r="C541" s="2">
        <v>0.39307870370370368</v>
      </c>
      <c r="D541" s="2">
        <v>0.39380787037037035</v>
      </c>
    </row>
    <row r="542" spans="1:4" x14ac:dyDescent="0.25">
      <c r="A542" s="7">
        <v>5960122</v>
      </c>
      <c r="B542" s="1">
        <v>42926</v>
      </c>
      <c r="C542" s="2">
        <v>0.3984375</v>
      </c>
      <c r="D542" s="2">
        <v>0.40802083333333333</v>
      </c>
    </row>
    <row r="543" spans="1:4" x14ac:dyDescent="0.25">
      <c r="A543" s="7">
        <v>6795454</v>
      </c>
      <c r="B543" s="1">
        <v>42926</v>
      </c>
      <c r="C543" s="2">
        <v>0.40265046296296297</v>
      </c>
      <c r="D543" s="2">
        <v>0.40284722222222225</v>
      </c>
    </row>
    <row r="544" spans="1:4" x14ac:dyDescent="0.25">
      <c r="A544" s="7">
        <v>5013688</v>
      </c>
      <c r="B544" s="1">
        <v>42926</v>
      </c>
      <c r="C544" s="2">
        <v>0.40662037037037035</v>
      </c>
      <c r="D544" s="2">
        <v>0.41171296296296295</v>
      </c>
    </row>
    <row r="545" spans="1:4" x14ac:dyDescent="0.25">
      <c r="A545" s="7">
        <v>9487255</v>
      </c>
      <c r="B545" s="1">
        <v>42926</v>
      </c>
      <c r="C545" s="2">
        <v>0.40997685185185184</v>
      </c>
      <c r="D545" s="2">
        <v>0.41947916666666668</v>
      </c>
    </row>
    <row r="546" spans="1:4" x14ac:dyDescent="0.25">
      <c r="A546" s="7">
        <v>1592822</v>
      </c>
      <c r="B546" s="1">
        <v>42926</v>
      </c>
      <c r="C546" s="2">
        <v>0.41422453703703704</v>
      </c>
      <c r="D546" s="2">
        <v>0.42549768518518516</v>
      </c>
    </row>
    <row r="547" spans="1:4" x14ac:dyDescent="0.25">
      <c r="A547" s="7">
        <v>9084978</v>
      </c>
      <c r="B547" s="1">
        <v>42926</v>
      </c>
      <c r="C547" s="2">
        <v>0.41553240740740743</v>
      </c>
      <c r="D547" s="2">
        <v>0.42593750000000002</v>
      </c>
    </row>
    <row r="548" spans="1:4" x14ac:dyDescent="0.25">
      <c r="A548" s="7">
        <v>80038636</v>
      </c>
      <c r="B548" s="1">
        <v>42926</v>
      </c>
      <c r="C548" s="2">
        <v>0.41734953703703703</v>
      </c>
      <c r="D548" s="2">
        <v>0.42822916666666666</v>
      </c>
    </row>
    <row r="549" spans="1:4" x14ac:dyDescent="0.25">
      <c r="A549" s="7">
        <v>2021941339</v>
      </c>
      <c r="B549" s="1">
        <v>42926</v>
      </c>
      <c r="C549" s="2">
        <v>0.41863425925925923</v>
      </c>
      <c r="D549" s="2">
        <v>0.42877314814814815</v>
      </c>
    </row>
    <row r="550" spans="1:4" x14ac:dyDescent="0.25">
      <c r="A550" s="7">
        <v>7718350</v>
      </c>
      <c r="B550" s="1">
        <v>42926</v>
      </c>
      <c r="C550" s="2">
        <v>0.42002314814814817</v>
      </c>
      <c r="D550" s="2">
        <v>0.42700231481481482</v>
      </c>
    </row>
    <row r="551" spans="1:4" x14ac:dyDescent="0.25">
      <c r="A551" s="7">
        <v>3153283</v>
      </c>
      <c r="B551" s="1">
        <v>42926</v>
      </c>
      <c r="C551" s="2">
        <v>0.42396990740740742</v>
      </c>
      <c r="D551" s="2">
        <v>0.43335648148148148</v>
      </c>
    </row>
    <row r="552" spans="1:4" x14ac:dyDescent="0.25">
      <c r="A552" s="7">
        <v>6341482</v>
      </c>
      <c r="B552" s="1">
        <v>42926</v>
      </c>
      <c r="C552" s="2">
        <v>0.42922453703703706</v>
      </c>
      <c r="D552" s="2">
        <v>0.43947916666666664</v>
      </c>
    </row>
    <row r="553" spans="1:4" x14ac:dyDescent="0.25">
      <c r="A553" s="7">
        <v>67964973</v>
      </c>
      <c r="B553" s="1">
        <v>42926</v>
      </c>
      <c r="C553" s="2">
        <v>0.43475694444444446</v>
      </c>
      <c r="D553" s="2">
        <v>0.43590277777777775</v>
      </c>
    </row>
    <row r="554" spans="1:4" x14ac:dyDescent="0.25">
      <c r="A554" s="7">
        <v>1223943</v>
      </c>
      <c r="B554" s="1">
        <v>42926</v>
      </c>
      <c r="C554" s="2">
        <v>0.43961805555555555</v>
      </c>
      <c r="D554" s="2">
        <v>0.45087962962962963</v>
      </c>
    </row>
    <row r="555" spans="1:4" x14ac:dyDescent="0.25">
      <c r="A555" s="7">
        <v>8049834</v>
      </c>
      <c r="B555" s="1">
        <v>42926</v>
      </c>
      <c r="C555" s="2">
        <v>0.44210648148148146</v>
      </c>
      <c r="D555" s="2">
        <v>0.44369212962962962</v>
      </c>
    </row>
    <row r="556" spans="1:4" x14ac:dyDescent="0.25">
      <c r="A556" s="7">
        <v>6374704</v>
      </c>
      <c r="B556" s="1">
        <v>42926</v>
      </c>
      <c r="C556" s="2">
        <v>0.44572916666666668</v>
      </c>
      <c r="D556" s="2">
        <v>0.4548726851851852</v>
      </c>
    </row>
    <row r="557" spans="1:4" x14ac:dyDescent="0.25">
      <c r="A557" s="7">
        <v>99625315</v>
      </c>
      <c r="B557" s="1">
        <v>42926</v>
      </c>
      <c r="C557" s="2">
        <v>0.44592592592592595</v>
      </c>
      <c r="D557" s="2">
        <v>0.45026620370370368</v>
      </c>
    </row>
    <row r="558" spans="1:4" x14ac:dyDescent="0.25">
      <c r="A558" s="7">
        <v>9728932</v>
      </c>
      <c r="B558" s="1">
        <v>42926</v>
      </c>
      <c r="C558" s="2">
        <v>0.44641203703703702</v>
      </c>
      <c r="D558" s="2">
        <v>0.45089120370370372</v>
      </c>
    </row>
    <row r="559" spans="1:4" x14ac:dyDescent="0.25">
      <c r="A559" s="7">
        <v>9121149</v>
      </c>
      <c r="B559" s="1">
        <v>42926</v>
      </c>
      <c r="C559" s="2">
        <v>0.45106481481481481</v>
      </c>
      <c r="D559" s="2">
        <v>0.45603009259259258</v>
      </c>
    </row>
    <row r="560" spans="1:4" x14ac:dyDescent="0.25">
      <c r="A560" s="7">
        <v>2790475</v>
      </c>
      <c r="B560" s="1">
        <v>42926</v>
      </c>
      <c r="C560" s="2">
        <v>0.45663194444444444</v>
      </c>
      <c r="D560" s="2">
        <v>0.46517361111111111</v>
      </c>
    </row>
    <row r="561" spans="1:4" x14ac:dyDescent="0.25">
      <c r="A561" s="7">
        <v>4148520</v>
      </c>
      <c r="B561" s="1">
        <v>42926</v>
      </c>
      <c r="C561" s="2">
        <v>0.46108796296296295</v>
      </c>
      <c r="D561" s="2">
        <v>0.46989583333333335</v>
      </c>
    </row>
    <row r="562" spans="1:4" x14ac:dyDescent="0.25">
      <c r="A562" s="7">
        <v>55462392</v>
      </c>
      <c r="B562" s="1">
        <v>42926</v>
      </c>
      <c r="C562" s="2">
        <v>0.46597222222222223</v>
      </c>
      <c r="D562" s="2">
        <v>0.46732638888888889</v>
      </c>
    </row>
    <row r="563" spans="1:4" x14ac:dyDescent="0.25">
      <c r="A563" s="7">
        <v>8130722</v>
      </c>
      <c r="B563" s="1">
        <v>42926</v>
      </c>
      <c r="C563" s="2">
        <v>0.46649305555555554</v>
      </c>
      <c r="D563" s="2">
        <v>0.47717592592592595</v>
      </c>
    </row>
    <row r="564" spans="1:4" x14ac:dyDescent="0.25">
      <c r="A564" s="7">
        <v>5448890</v>
      </c>
      <c r="B564" s="1">
        <v>42926</v>
      </c>
      <c r="C564" s="2">
        <v>0.46957175925925926</v>
      </c>
      <c r="D564" s="2">
        <v>0.47247685185185184</v>
      </c>
    </row>
    <row r="565" spans="1:4" x14ac:dyDescent="0.25">
      <c r="A565" s="7">
        <v>6118241</v>
      </c>
      <c r="B565" s="1">
        <v>42926</v>
      </c>
      <c r="C565" s="2">
        <v>0.47462962962962962</v>
      </c>
      <c r="D565" s="2">
        <v>0.47839120370370369</v>
      </c>
    </row>
    <row r="566" spans="1:4" x14ac:dyDescent="0.25">
      <c r="A566" s="7">
        <v>1088377750</v>
      </c>
      <c r="B566" s="1">
        <v>42926</v>
      </c>
      <c r="C566" s="2">
        <v>0.47535879629629629</v>
      </c>
      <c r="D566" s="2">
        <v>0.48454861111111114</v>
      </c>
    </row>
    <row r="567" spans="1:4" x14ac:dyDescent="0.25">
      <c r="A567" s="7">
        <v>98238772</v>
      </c>
      <c r="B567" s="1">
        <v>42926</v>
      </c>
      <c r="C567" s="2">
        <v>0.47989583333333335</v>
      </c>
      <c r="D567" s="2">
        <v>0.48138888888888887</v>
      </c>
    </row>
    <row r="568" spans="1:4" x14ac:dyDescent="0.25">
      <c r="A568" s="7">
        <v>9524588</v>
      </c>
      <c r="B568" s="1">
        <v>42926</v>
      </c>
      <c r="C568" s="2">
        <v>0.4846759259259259</v>
      </c>
      <c r="D568" s="2">
        <v>0.49550925925925926</v>
      </c>
    </row>
    <row r="569" spans="1:4" x14ac:dyDescent="0.25">
      <c r="A569" s="7">
        <v>96375379</v>
      </c>
      <c r="B569" s="1">
        <v>42926</v>
      </c>
      <c r="C569" s="2">
        <v>0.4881712962962963</v>
      </c>
      <c r="D569" s="2">
        <v>0.49769675925925927</v>
      </c>
    </row>
    <row r="570" spans="1:4" x14ac:dyDescent="0.25">
      <c r="A570" s="7">
        <v>4759206</v>
      </c>
      <c r="B570" s="1">
        <v>42926</v>
      </c>
      <c r="C570" s="2">
        <v>0.49055555555555558</v>
      </c>
      <c r="D570" s="2">
        <v>0.49449074074074073</v>
      </c>
    </row>
    <row r="571" spans="1:4" x14ac:dyDescent="0.25">
      <c r="A571" s="7">
        <v>9197309</v>
      </c>
      <c r="B571" s="1">
        <v>42926</v>
      </c>
      <c r="C571" s="2">
        <v>0.49488425925925927</v>
      </c>
      <c r="D571" s="2">
        <v>0.50590277777777781</v>
      </c>
    </row>
    <row r="572" spans="1:4" x14ac:dyDescent="0.25">
      <c r="A572" s="7">
        <v>8322522</v>
      </c>
      <c r="B572" s="1">
        <v>42926</v>
      </c>
      <c r="C572" s="2">
        <v>0.49674768518518519</v>
      </c>
      <c r="D572" s="2">
        <v>0.50796296296296295</v>
      </c>
    </row>
    <row r="573" spans="1:4" x14ac:dyDescent="0.25">
      <c r="A573" s="7">
        <v>4264808</v>
      </c>
      <c r="B573" s="1">
        <v>42926</v>
      </c>
      <c r="C573" s="2">
        <v>0.50089120370370366</v>
      </c>
      <c r="D573" s="2">
        <v>0.50109953703703702</v>
      </c>
    </row>
    <row r="574" spans="1:4" x14ac:dyDescent="0.25">
      <c r="A574" s="7">
        <v>3095218</v>
      </c>
      <c r="B574" s="1">
        <v>42926</v>
      </c>
      <c r="C574" s="2">
        <v>0.50635416666666666</v>
      </c>
      <c r="D574" s="2">
        <v>0.51716435185185183</v>
      </c>
    </row>
    <row r="575" spans="1:4" x14ac:dyDescent="0.25">
      <c r="A575" s="7">
        <v>5820632164</v>
      </c>
      <c r="B575" s="1">
        <v>42926</v>
      </c>
      <c r="C575" s="2">
        <v>0.51010416666666669</v>
      </c>
      <c r="D575" s="2">
        <v>0.51879629629629631</v>
      </c>
    </row>
    <row r="576" spans="1:4" x14ac:dyDescent="0.25">
      <c r="A576" s="7">
        <v>89814525</v>
      </c>
      <c r="B576" s="1">
        <v>42926</v>
      </c>
      <c r="C576" s="2">
        <v>0.51090277777777782</v>
      </c>
      <c r="D576" s="2">
        <v>0.51175925925925925</v>
      </c>
    </row>
    <row r="577" spans="1:4" x14ac:dyDescent="0.25">
      <c r="A577" s="7">
        <v>1223816</v>
      </c>
      <c r="B577" s="1">
        <v>42926</v>
      </c>
      <c r="C577" s="2">
        <v>0.51116898148148149</v>
      </c>
      <c r="D577" s="2">
        <v>0.51718750000000002</v>
      </c>
    </row>
    <row r="578" spans="1:4" x14ac:dyDescent="0.25">
      <c r="A578" s="7">
        <v>18503160</v>
      </c>
      <c r="B578" s="1">
        <v>42926</v>
      </c>
      <c r="C578" s="2">
        <v>0.51157407407407407</v>
      </c>
      <c r="D578" s="2">
        <v>0.51663194444444449</v>
      </c>
    </row>
    <row r="579" spans="1:4" x14ac:dyDescent="0.25">
      <c r="A579" s="7">
        <v>21677804</v>
      </c>
      <c r="B579" s="1">
        <v>42926</v>
      </c>
      <c r="C579" s="2">
        <v>0.51328703703703704</v>
      </c>
      <c r="D579" s="2">
        <v>0.51821759259259259</v>
      </c>
    </row>
    <row r="580" spans="1:4" x14ac:dyDescent="0.25">
      <c r="A580" s="7">
        <v>5087066</v>
      </c>
      <c r="B580" s="1">
        <v>42926</v>
      </c>
      <c r="C580" s="2">
        <v>0.51603009259259258</v>
      </c>
      <c r="D580" s="2">
        <v>0.5269907407407407</v>
      </c>
    </row>
    <row r="581" spans="1:4" x14ac:dyDescent="0.25">
      <c r="A581" s="7">
        <v>6905863</v>
      </c>
      <c r="B581" s="1">
        <v>42926</v>
      </c>
      <c r="C581" s="2">
        <v>0.52123842592592595</v>
      </c>
      <c r="D581" s="2">
        <v>0.53008101851851852</v>
      </c>
    </row>
    <row r="582" spans="1:4" x14ac:dyDescent="0.25">
      <c r="A582" s="7">
        <v>4144248</v>
      </c>
      <c r="B582" s="1">
        <v>42926</v>
      </c>
      <c r="C582" s="2">
        <v>0.52134259259259264</v>
      </c>
      <c r="D582" s="2">
        <v>0.53226851851851853</v>
      </c>
    </row>
    <row r="583" spans="1:4" x14ac:dyDescent="0.25">
      <c r="A583" s="7">
        <v>16392077</v>
      </c>
      <c r="B583" s="1">
        <v>42926</v>
      </c>
      <c r="C583" s="2">
        <v>0.52254629629629634</v>
      </c>
      <c r="D583" s="2">
        <v>0.52263888888888888</v>
      </c>
    </row>
    <row r="584" spans="1:4" x14ac:dyDescent="0.25">
      <c r="A584" s="7">
        <v>8865092</v>
      </c>
      <c r="B584" s="1">
        <v>42926</v>
      </c>
      <c r="C584" s="2">
        <v>0.52392361111111108</v>
      </c>
      <c r="D584" s="2">
        <v>0.53378472222222217</v>
      </c>
    </row>
    <row r="585" spans="1:4" x14ac:dyDescent="0.25">
      <c r="A585" s="7">
        <v>92597723</v>
      </c>
      <c r="B585" s="1">
        <v>42926</v>
      </c>
      <c r="C585" s="2">
        <v>0.52837962962962959</v>
      </c>
      <c r="D585" s="2">
        <v>0.53084490740740742</v>
      </c>
    </row>
    <row r="586" spans="1:4" x14ac:dyDescent="0.25">
      <c r="A586" s="7">
        <v>49840829</v>
      </c>
      <c r="B586" s="1">
        <v>42926</v>
      </c>
      <c r="C586" s="2">
        <v>0.53204861111111112</v>
      </c>
      <c r="D586" s="2">
        <v>0.53737268518518522</v>
      </c>
    </row>
    <row r="587" spans="1:4" x14ac:dyDescent="0.25">
      <c r="A587" s="7">
        <v>20354301</v>
      </c>
      <c r="B587" s="1">
        <v>42926</v>
      </c>
      <c r="C587" s="2">
        <v>0.53291666666666671</v>
      </c>
      <c r="D587" s="2">
        <v>0.53758101851851847</v>
      </c>
    </row>
    <row r="588" spans="1:4" x14ac:dyDescent="0.25">
      <c r="A588" s="7">
        <v>2731955</v>
      </c>
      <c r="B588" s="1">
        <v>42926</v>
      </c>
      <c r="C588" s="2">
        <v>0.53843750000000001</v>
      </c>
      <c r="D588" s="2">
        <v>0.54283564814814811</v>
      </c>
    </row>
    <row r="589" spans="1:4" x14ac:dyDescent="0.25">
      <c r="A589" s="7">
        <v>2304726</v>
      </c>
      <c r="B589" s="1">
        <v>42926</v>
      </c>
      <c r="C589" s="2">
        <v>0.54197916666666668</v>
      </c>
      <c r="D589" s="2">
        <v>0.54866898148148147</v>
      </c>
    </row>
    <row r="590" spans="1:4" x14ac:dyDescent="0.25">
      <c r="A590" s="7">
        <v>4653709</v>
      </c>
      <c r="B590" s="1">
        <v>42926</v>
      </c>
      <c r="C590" s="2">
        <v>0.54292824074074075</v>
      </c>
      <c r="D590" s="2">
        <v>0.5444444444444444</v>
      </c>
    </row>
    <row r="591" spans="1:4" x14ac:dyDescent="0.25">
      <c r="A591" s="7">
        <v>4848864</v>
      </c>
      <c r="B591" s="1">
        <v>42926</v>
      </c>
      <c r="C591" s="2">
        <v>0.54432870370370368</v>
      </c>
      <c r="D591" s="2">
        <v>0.55090277777777774</v>
      </c>
    </row>
    <row r="592" spans="1:4" x14ac:dyDescent="0.25">
      <c r="A592" s="7">
        <v>6709939</v>
      </c>
      <c r="B592" s="1">
        <v>42926</v>
      </c>
      <c r="C592" s="2">
        <v>0.54692129629629627</v>
      </c>
      <c r="D592" s="2">
        <v>0.55000000000000004</v>
      </c>
    </row>
    <row r="593" spans="1:4" x14ac:dyDescent="0.25">
      <c r="A593" s="7">
        <v>8870498</v>
      </c>
      <c r="B593" s="1">
        <v>42926</v>
      </c>
      <c r="C593" s="2">
        <v>0.55046296296296293</v>
      </c>
      <c r="D593" s="2">
        <v>0.55986111111111114</v>
      </c>
    </row>
    <row r="594" spans="1:4" x14ac:dyDescent="0.25">
      <c r="A594" s="7">
        <v>2947889</v>
      </c>
      <c r="B594" s="1">
        <v>42926</v>
      </c>
      <c r="C594" s="2">
        <v>0.55246527777777776</v>
      </c>
      <c r="D594" s="2">
        <v>0.56334490740740739</v>
      </c>
    </row>
    <row r="595" spans="1:4" x14ac:dyDescent="0.25">
      <c r="A595" s="7">
        <v>8270097</v>
      </c>
      <c r="B595" s="1">
        <v>42926</v>
      </c>
      <c r="C595" s="2">
        <v>0.55650462962962965</v>
      </c>
      <c r="D595" s="2">
        <v>0.55850694444444449</v>
      </c>
    </row>
    <row r="596" spans="1:4" x14ac:dyDescent="0.25">
      <c r="A596" s="7">
        <v>8183468</v>
      </c>
      <c r="B596" s="1">
        <v>42926</v>
      </c>
      <c r="C596" s="2">
        <v>0.55832175925925931</v>
      </c>
      <c r="D596" s="2">
        <v>0.56265046296296295</v>
      </c>
    </row>
    <row r="597" spans="1:4" x14ac:dyDescent="0.25">
      <c r="A597" s="7">
        <v>3263806</v>
      </c>
      <c r="B597" s="1">
        <v>42926</v>
      </c>
      <c r="C597" s="2">
        <v>0.55864583333333329</v>
      </c>
      <c r="D597" s="2">
        <v>0.56383101851851847</v>
      </c>
    </row>
    <row r="598" spans="1:4" x14ac:dyDescent="0.25">
      <c r="A598" s="7">
        <v>7792980</v>
      </c>
      <c r="B598" s="1">
        <v>42926</v>
      </c>
      <c r="C598" s="2">
        <v>0.56234953703703705</v>
      </c>
      <c r="D598" s="2">
        <v>0.57378472222222221</v>
      </c>
    </row>
    <row r="599" spans="1:4" x14ac:dyDescent="0.25">
      <c r="A599" s="7">
        <v>88929925</v>
      </c>
      <c r="B599" s="1">
        <v>42926</v>
      </c>
      <c r="C599" s="2">
        <v>0.56688657407407406</v>
      </c>
      <c r="D599" s="2">
        <v>0.57342592592592589</v>
      </c>
    </row>
    <row r="600" spans="1:4" x14ac:dyDescent="0.25">
      <c r="A600" s="7">
        <v>2478461</v>
      </c>
      <c r="B600" s="1">
        <v>42926</v>
      </c>
      <c r="C600" s="2">
        <v>0.56980324074074074</v>
      </c>
      <c r="D600" s="2">
        <v>0.575775462962963</v>
      </c>
    </row>
    <row r="601" spans="1:4" x14ac:dyDescent="0.25">
      <c r="A601" s="7">
        <v>2838216</v>
      </c>
      <c r="B601" s="1">
        <v>42926</v>
      </c>
      <c r="C601" s="2">
        <v>0.5755555555555556</v>
      </c>
      <c r="D601" s="2">
        <v>0.57737268518518514</v>
      </c>
    </row>
    <row r="602" spans="1:4" x14ac:dyDescent="0.25">
      <c r="A602" s="7">
        <v>4853153</v>
      </c>
      <c r="B602" s="1">
        <v>42926</v>
      </c>
      <c r="C602" s="2">
        <v>0.5803935185185185</v>
      </c>
      <c r="D602" s="2">
        <v>0.58190972222222226</v>
      </c>
    </row>
    <row r="603" spans="1:4" x14ac:dyDescent="0.25">
      <c r="A603" s="7">
        <v>2985743</v>
      </c>
      <c r="B603" s="1">
        <v>42926</v>
      </c>
      <c r="C603" s="2">
        <v>0.58189814814814811</v>
      </c>
      <c r="D603" s="2">
        <v>0.59070601851851856</v>
      </c>
    </row>
    <row r="604" spans="1:4" x14ac:dyDescent="0.25">
      <c r="A604" s="7">
        <v>3434934</v>
      </c>
      <c r="B604" s="1">
        <v>42926</v>
      </c>
      <c r="C604" s="2">
        <v>0.58254629629629628</v>
      </c>
      <c r="D604" s="2">
        <v>0.58601851851851849</v>
      </c>
    </row>
    <row r="605" spans="1:4" x14ac:dyDescent="0.25">
      <c r="A605" s="7">
        <v>97596112</v>
      </c>
      <c r="B605" s="1">
        <v>42926</v>
      </c>
      <c r="C605" s="2">
        <v>0.58351851851851855</v>
      </c>
      <c r="D605" s="2">
        <v>0.59368055555555554</v>
      </c>
    </row>
    <row r="606" spans="1:4" x14ac:dyDescent="0.25">
      <c r="A606" s="7">
        <v>1247125</v>
      </c>
      <c r="B606" s="1">
        <v>42926</v>
      </c>
      <c r="C606" s="2">
        <v>0.58575231481481482</v>
      </c>
      <c r="D606" s="2">
        <v>0.5935300925925926</v>
      </c>
    </row>
    <row r="607" spans="1:4" x14ac:dyDescent="0.25">
      <c r="A607" s="7">
        <v>6982652</v>
      </c>
      <c r="B607" s="1">
        <v>42926</v>
      </c>
      <c r="C607" s="2">
        <v>0.58677083333333335</v>
      </c>
      <c r="D607" s="2">
        <v>0.58759259259259256</v>
      </c>
    </row>
    <row r="608" spans="1:4" x14ac:dyDescent="0.25">
      <c r="A608" s="7">
        <v>11209967</v>
      </c>
      <c r="B608" s="1">
        <v>42926</v>
      </c>
      <c r="C608" s="2">
        <v>0.58877314814814818</v>
      </c>
      <c r="D608" s="2">
        <v>0.59027777777777779</v>
      </c>
    </row>
    <row r="609" spans="1:4" x14ac:dyDescent="0.25">
      <c r="A609" s="7">
        <v>6251788</v>
      </c>
      <c r="B609" s="1">
        <v>42926</v>
      </c>
      <c r="C609" s="2">
        <v>0.58910879629629631</v>
      </c>
      <c r="D609" s="2">
        <v>0.59431712962962968</v>
      </c>
    </row>
    <row r="610" spans="1:4" x14ac:dyDescent="0.25">
      <c r="A610" s="7">
        <v>8679036</v>
      </c>
      <c r="B610" s="1">
        <v>42926</v>
      </c>
      <c r="C610" s="2">
        <v>0.58976851851851853</v>
      </c>
      <c r="D610" s="2">
        <v>0.60074074074074069</v>
      </c>
    </row>
    <row r="611" spans="1:4" x14ac:dyDescent="0.25">
      <c r="A611" s="7">
        <v>1288637</v>
      </c>
      <c r="B611" s="1">
        <v>42926</v>
      </c>
      <c r="C611" s="2">
        <v>0.59277777777777774</v>
      </c>
      <c r="D611" s="2">
        <v>0.59365740740740736</v>
      </c>
    </row>
    <row r="612" spans="1:4" x14ac:dyDescent="0.25">
      <c r="A612" s="7">
        <v>4825302</v>
      </c>
      <c r="B612" s="1">
        <v>42926</v>
      </c>
      <c r="C612" s="2">
        <v>0.59670138888888891</v>
      </c>
      <c r="D612" s="2">
        <v>0.59701388888888884</v>
      </c>
    </row>
    <row r="613" spans="1:4" x14ac:dyDescent="0.25">
      <c r="A613" s="7">
        <v>5349562</v>
      </c>
      <c r="B613" s="1">
        <v>42926</v>
      </c>
      <c r="C613" s="2">
        <v>0.60041666666666671</v>
      </c>
      <c r="D613" s="2">
        <v>0.6095949074074074</v>
      </c>
    </row>
    <row r="614" spans="1:4" x14ac:dyDescent="0.25">
      <c r="A614" s="7">
        <v>5893512</v>
      </c>
      <c r="B614" s="1">
        <v>42926</v>
      </c>
      <c r="C614" s="2">
        <v>0.60517361111111112</v>
      </c>
      <c r="D614" s="2">
        <v>0.61063657407407412</v>
      </c>
    </row>
    <row r="615" spans="1:4" x14ac:dyDescent="0.25">
      <c r="A615" s="7">
        <v>7138804596</v>
      </c>
      <c r="B615" s="1">
        <v>42926</v>
      </c>
      <c r="C615" s="2">
        <v>0.60578703703703707</v>
      </c>
      <c r="D615" s="2">
        <v>0.61459490740740741</v>
      </c>
    </row>
    <row r="616" spans="1:4" x14ac:dyDescent="0.25">
      <c r="A616" s="7">
        <v>6468376</v>
      </c>
      <c r="B616" s="1">
        <v>42926</v>
      </c>
      <c r="C616" s="2">
        <v>0.61140046296296291</v>
      </c>
      <c r="D616" s="2">
        <v>0.61952546296296296</v>
      </c>
    </row>
    <row r="617" spans="1:4" x14ac:dyDescent="0.25">
      <c r="A617" s="7">
        <v>5076649</v>
      </c>
      <c r="B617" s="1">
        <v>42926</v>
      </c>
      <c r="C617" s="2">
        <v>0.61699074074074078</v>
      </c>
      <c r="D617" s="2">
        <v>0.62163194444444447</v>
      </c>
    </row>
    <row r="618" spans="1:4" x14ac:dyDescent="0.25">
      <c r="A618" s="7">
        <v>3494192</v>
      </c>
      <c r="B618" s="1">
        <v>42926</v>
      </c>
      <c r="C618" s="2">
        <v>0.62216435185185182</v>
      </c>
      <c r="D618" s="2">
        <v>0.62291666666666667</v>
      </c>
    </row>
    <row r="619" spans="1:4" x14ac:dyDescent="0.25">
      <c r="A619" s="7">
        <v>8150086</v>
      </c>
      <c r="B619" s="1">
        <v>42926</v>
      </c>
      <c r="C619" s="2">
        <v>0.6272685185185185</v>
      </c>
      <c r="D619" s="2">
        <v>0.63475694444444442</v>
      </c>
    </row>
    <row r="620" spans="1:4" x14ac:dyDescent="0.25">
      <c r="A620" s="7">
        <v>3934931</v>
      </c>
      <c r="B620" s="1">
        <v>42927</v>
      </c>
      <c r="C620" s="2">
        <v>0.3349537037037037</v>
      </c>
      <c r="D620" s="2">
        <v>0.3379861111111111</v>
      </c>
    </row>
    <row r="621" spans="1:4" x14ac:dyDescent="0.25">
      <c r="A621" s="7">
        <v>2111996</v>
      </c>
      <c r="B621" s="1">
        <v>42927</v>
      </c>
      <c r="C621" s="2">
        <v>0.33706018518518521</v>
      </c>
      <c r="D621" s="2">
        <v>0.33875</v>
      </c>
    </row>
    <row r="622" spans="1:4" x14ac:dyDescent="0.25">
      <c r="A622" s="7">
        <v>6484436</v>
      </c>
      <c r="B622" s="1">
        <v>42927</v>
      </c>
      <c r="C622" s="2">
        <v>0.34006944444444442</v>
      </c>
      <c r="D622" s="2">
        <v>0.3427546296296296</v>
      </c>
    </row>
    <row r="623" spans="1:4" x14ac:dyDescent="0.25">
      <c r="A623" s="7">
        <v>97646706</v>
      </c>
      <c r="B623" s="1">
        <v>42927</v>
      </c>
      <c r="C623" s="2">
        <v>0.34304398148148146</v>
      </c>
      <c r="D623" s="2">
        <v>0.34310185185185182</v>
      </c>
    </row>
    <row r="624" spans="1:4" x14ac:dyDescent="0.25">
      <c r="A624" s="7">
        <v>9932676</v>
      </c>
      <c r="B624" s="1">
        <v>42927</v>
      </c>
      <c r="C624" s="2">
        <v>0.34778935185185184</v>
      </c>
      <c r="D624" s="2">
        <v>0.35474537037037035</v>
      </c>
    </row>
    <row r="625" spans="1:4" x14ac:dyDescent="0.25">
      <c r="A625" s="7">
        <v>6062869</v>
      </c>
      <c r="B625" s="1">
        <v>42927</v>
      </c>
      <c r="C625" s="2">
        <v>0.3513425925925926</v>
      </c>
      <c r="D625" s="2">
        <v>0.35505787037037034</v>
      </c>
    </row>
    <row r="626" spans="1:4" x14ac:dyDescent="0.25">
      <c r="A626" s="7">
        <v>2828759</v>
      </c>
      <c r="B626" s="1">
        <v>42927</v>
      </c>
      <c r="C626" s="2">
        <v>0.35575231481481484</v>
      </c>
      <c r="D626" s="2">
        <v>0.35851851851851851</v>
      </c>
    </row>
    <row r="627" spans="1:4" x14ac:dyDescent="0.25">
      <c r="A627" s="7">
        <v>7215284</v>
      </c>
      <c r="B627" s="1">
        <v>42927</v>
      </c>
      <c r="C627" s="2">
        <v>0.3596759259259259</v>
      </c>
      <c r="D627" s="2">
        <v>0.36363425925925924</v>
      </c>
    </row>
    <row r="628" spans="1:4" x14ac:dyDescent="0.25">
      <c r="A628" s="7">
        <v>1384299</v>
      </c>
      <c r="B628" s="1">
        <v>42927</v>
      </c>
      <c r="C628" s="2">
        <v>0.36203703703703705</v>
      </c>
      <c r="D628" s="2">
        <v>0.37155092592592592</v>
      </c>
    </row>
    <row r="629" spans="1:4" x14ac:dyDescent="0.25">
      <c r="A629" s="7">
        <v>2486941</v>
      </c>
      <c r="B629" s="1">
        <v>42927</v>
      </c>
      <c r="C629" s="2">
        <v>0.36394675925925923</v>
      </c>
      <c r="D629" s="2">
        <v>0.36422453703703705</v>
      </c>
    </row>
    <row r="630" spans="1:4" x14ac:dyDescent="0.25">
      <c r="A630" s="7">
        <v>6561564994</v>
      </c>
      <c r="B630" s="1">
        <v>42927</v>
      </c>
      <c r="C630" s="2">
        <v>0.36930555555555555</v>
      </c>
      <c r="D630" s="2">
        <v>0.37052083333333335</v>
      </c>
    </row>
    <row r="631" spans="1:4" x14ac:dyDescent="0.25">
      <c r="A631" s="7">
        <v>1207918</v>
      </c>
      <c r="B631" s="1">
        <v>42927</v>
      </c>
      <c r="C631" s="2">
        <v>0.37410879629629629</v>
      </c>
      <c r="D631" s="2">
        <v>0.3767361111111111</v>
      </c>
    </row>
    <row r="632" spans="1:4" x14ac:dyDescent="0.25">
      <c r="A632" s="7">
        <v>66800387</v>
      </c>
      <c r="B632" s="1">
        <v>42927</v>
      </c>
      <c r="C632" s="2">
        <v>0.37684027777777779</v>
      </c>
      <c r="D632" s="2">
        <v>0.38072916666666667</v>
      </c>
    </row>
    <row r="633" spans="1:4" x14ac:dyDescent="0.25">
      <c r="A633" s="7">
        <v>49093359</v>
      </c>
      <c r="B633" s="1">
        <v>42927</v>
      </c>
      <c r="C633" s="2">
        <v>0.37695601851851851</v>
      </c>
      <c r="D633" s="2">
        <v>0.38138888888888889</v>
      </c>
    </row>
    <row r="634" spans="1:4" x14ac:dyDescent="0.25">
      <c r="A634" s="7">
        <v>2252239</v>
      </c>
      <c r="B634" s="1">
        <v>42927</v>
      </c>
      <c r="C634" s="2">
        <v>0.38233796296296296</v>
      </c>
      <c r="D634" s="2">
        <v>0.39034722222222223</v>
      </c>
    </row>
    <row r="635" spans="1:4" x14ac:dyDescent="0.25">
      <c r="A635" s="7">
        <v>4925279</v>
      </c>
      <c r="B635" s="1">
        <v>42927</v>
      </c>
      <c r="C635" s="2">
        <v>0.3850925925925926</v>
      </c>
      <c r="D635" s="2">
        <v>0.38929398148148148</v>
      </c>
    </row>
    <row r="636" spans="1:4" x14ac:dyDescent="0.25">
      <c r="A636" s="7">
        <v>25459710</v>
      </c>
      <c r="B636" s="1">
        <v>42927</v>
      </c>
      <c r="C636" s="2">
        <v>0.38797453703703705</v>
      </c>
      <c r="D636" s="2">
        <v>0.39458333333333334</v>
      </c>
    </row>
    <row r="637" spans="1:4" x14ac:dyDescent="0.25">
      <c r="A637" s="7">
        <v>3943994</v>
      </c>
      <c r="B637" s="1">
        <v>42927</v>
      </c>
      <c r="C637" s="2">
        <v>0.39199074074074075</v>
      </c>
      <c r="D637" s="2">
        <v>0.39934027777777775</v>
      </c>
    </row>
    <row r="638" spans="1:4" x14ac:dyDescent="0.25">
      <c r="A638" s="7">
        <v>2109147679</v>
      </c>
      <c r="B638" s="1">
        <v>42927</v>
      </c>
      <c r="C638" s="2">
        <v>0.39260416666666664</v>
      </c>
      <c r="D638" s="2">
        <v>0.40322916666666669</v>
      </c>
    </row>
    <row r="639" spans="1:4" x14ac:dyDescent="0.25">
      <c r="A639" s="7">
        <v>9967649</v>
      </c>
      <c r="B639" s="1">
        <v>42927</v>
      </c>
      <c r="C639" s="2">
        <v>0.39659722222222221</v>
      </c>
      <c r="D639" s="2">
        <v>0.4042824074074074</v>
      </c>
    </row>
    <row r="640" spans="1:4" x14ac:dyDescent="0.25">
      <c r="A640" s="7">
        <v>2947660</v>
      </c>
      <c r="B640" s="1">
        <v>42927</v>
      </c>
      <c r="C640" s="2">
        <v>0.39817129629629627</v>
      </c>
      <c r="D640" s="2">
        <v>0.4045023148148148</v>
      </c>
    </row>
    <row r="641" spans="1:4" x14ac:dyDescent="0.25">
      <c r="A641" s="7">
        <v>6492842</v>
      </c>
      <c r="B641" s="1">
        <v>42927</v>
      </c>
      <c r="C641" s="2">
        <v>0.40379629629629632</v>
      </c>
      <c r="D641" s="2">
        <v>0.4100462962962963</v>
      </c>
    </row>
    <row r="642" spans="1:4" x14ac:dyDescent="0.25">
      <c r="A642" s="7">
        <v>70730125</v>
      </c>
      <c r="B642" s="1">
        <v>42927</v>
      </c>
      <c r="C642" s="2">
        <v>0.40777777777777779</v>
      </c>
      <c r="D642" s="2">
        <v>0.4181597222222222</v>
      </c>
    </row>
    <row r="643" spans="1:4" x14ac:dyDescent="0.25">
      <c r="A643" s="7">
        <v>4056361</v>
      </c>
      <c r="B643" s="1">
        <v>42927</v>
      </c>
      <c r="C643" s="2">
        <v>0.41239583333333335</v>
      </c>
      <c r="D643" s="2">
        <v>0.41844907407407406</v>
      </c>
    </row>
    <row r="644" spans="1:4" x14ac:dyDescent="0.25">
      <c r="A644" s="7">
        <v>12721215</v>
      </c>
      <c r="B644" s="1">
        <v>42927</v>
      </c>
      <c r="C644" s="2">
        <v>0.41431712962962963</v>
      </c>
      <c r="D644" s="2">
        <v>0.41986111111111113</v>
      </c>
    </row>
    <row r="645" spans="1:4" x14ac:dyDescent="0.25">
      <c r="A645" s="7">
        <v>4566750</v>
      </c>
      <c r="B645" s="1">
        <v>42927</v>
      </c>
      <c r="C645" s="2">
        <v>0.41666666666666669</v>
      </c>
      <c r="D645" s="2">
        <v>0.42190972222222223</v>
      </c>
    </row>
    <row r="646" spans="1:4" x14ac:dyDescent="0.25">
      <c r="A646" s="7">
        <v>7279106</v>
      </c>
      <c r="B646" s="1">
        <v>42927</v>
      </c>
      <c r="C646" s="2">
        <v>0.41935185185185186</v>
      </c>
      <c r="D646" s="2">
        <v>0.43002314814814813</v>
      </c>
    </row>
    <row r="647" spans="1:4" x14ac:dyDescent="0.25">
      <c r="A647" s="7">
        <v>3824660</v>
      </c>
      <c r="B647" s="1">
        <v>42927</v>
      </c>
      <c r="C647" s="2">
        <v>0.4238425925925926</v>
      </c>
      <c r="D647" s="2">
        <v>0.4321875</v>
      </c>
    </row>
    <row r="648" spans="1:4" x14ac:dyDescent="0.25">
      <c r="A648" s="7">
        <v>5815339</v>
      </c>
      <c r="B648" s="1">
        <v>42927</v>
      </c>
      <c r="C648" s="2">
        <v>0.42818287037037039</v>
      </c>
      <c r="D648" s="2">
        <v>0.43273148148148149</v>
      </c>
    </row>
    <row r="649" spans="1:4" x14ac:dyDescent="0.25">
      <c r="A649" s="7">
        <v>77946476</v>
      </c>
      <c r="B649" s="1">
        <v>42927</v>
      </c>
      <c r="C649" s="2">
        <v>0.42995370370370373</v>
      </c>
      <c r="D649" s="2">
        <v>0.43024305555555553</v>
      </c>
    </row>
    <row r="650" spans="1:4" x14ac:dyDescent="0.25">
      <c r="A650" s="7">
        <v>84589848</v>
      </c>
      <c r="B650" s="1">
        <v>42927</v>
      </c>
      <c r="C650" s="2">
        <v>0.43539351851851854</v>
      </c>
      <c r="D650" s="2">
        <v>0.43763888888888891</v>
      </c>
    </row>
    <row r="651" spans="1:4" x14ac:dyDescent="0.25">
      <c r="A651" s="7">
        <v>4501823</v>
      </c>
      <c r="B651" s="1">
        <v>42927</v>
      </c>
      <c r="C651" s="2">
        <v>0.44013888888888891</v>
      </c>
      <c r="D651" s="2">
        <v>0.44690972222222225</v>
      </c>
    </row>
    <row r="652" spans="1:4" x14ac:dyDescent="0.25">
      <c r="A652" s="7">
        <v>38244568</v>
      </c>
      <c r="B652" s="1">
        <v>42927</v>
      </c>
      <c r="C652" s="2">
        <v>0.44381944444444443</v>
      </c>
      <c r="D652" s="2">
        <v>0.45199074074074075</v>
      </c>
    </row>
    <row r="653" spans="1:4" x14ac:dyDescent="0.25">
      <c r="A653" s="7">
        <v>3613950</v>
      </c>
      <c r="B653" s="1">
        <v>42927</v>
      </c>
      <c r="C653" s="2">
        <v>0.44657407407407407</v>
      </c>
      <c r="D653" s="2">
        <v>0.44774305555555555</v>
      </c>
    </row>
    <row r="654" spans="1:4" x14ac:dyDescent="0.25">
      <c r="A654" s="7">
        <v>5750819</v>
      </c>
      <c r="B654" s="1">
        <v>42927</v>
      </c>
      <c r="C654" s="2">
        <v>0.44751157407407405</v>
      </c>
      <c r="D654" s="2">
        <v>0.45284722222222223</v>
      </c>
    </row>
    <row r="655" spans="1:4" x14ac:dyDescent="0.25">
      <c r="A655" s="7">
        <v>63291235</v>
      </c>
      <c r="B655" s="1">
        <v>42927</v>
      </c>
      <c r="C655" s="2">
        <v>0.45091435185185186</v>
      </c>
      <c r="D655" s="2">
        <v>0.45429398148148148</v>
      </c>
    </row>
    <row r="656" spans="1:4" x14ac:dyDescent="0.25">
      <c r="A656" s="7">
        <v>3198725</v>
      </c>
      <c r="B656" s="1">
        <v>42927</v>
      </c>
      <c r="C656" s="2">
        <v>0.45157407407407407</v>
      </c>
      <c r="D656" s="2">
        <v>0.45738425925925924</v>
      </c>
    </row>
    <row r="657" spans="1:4" x14ac:dyDescent="0.25">
      <c r="A657" s="7">
        <v>6248157784</v>
      </c>
      <c r="B657" s="1">
        <v>42927</v>
      </c>
      <c r="C657" s="2">
        <v>0.45475694444444442</v>
      </c>
      <c r="D657" s="2">
        <v>0.4566898148148148</v>
      </c>
    </row>
    <row r="658" spans="1:4" x14ac:dyDescent="0.25">
      <c r="A658" s="7">
        <v>6607648</v>
      </c>
      <c r="B658" s="1">
        <v>42927</v>
      </c>
      <c r="C658" s="2">
        <v>0.45873842592592595</v>
      </c>
      <c r="D658" s="2">
        <v>0.46986111111111112</v>
      </c>
    </row>
    <row r="659" spans="1:4" x14ac:dyDescent="0.25">
      <c r="A659" s="7">
        <v>5340881</v>
      </c>
      <c r="B659" s="1">
        <v>42927</v>
      </c>
      <c r="C659" s="2">
        <v>0.46413194444444444</v>
      </c>
      <c r="D659" s="2">
        <v>0.46585648148148145</v>
      </c>
    </row>
    <row r="660" spans="1:4" x14ac:dyDescent="0.25">
      <c r="A660" s="7">
        <v>99162491</v>
      </c>
      <c r="B660" s="1">
        <v>42927</v>
      </c>
      <c r="C660" s="2">
        <v>0.46738425925925925</v>
      </c>
      <c r="D660" s="2">
        <v>0.46800925925925924</v>
      </c>
    </row>
    <row r="661" spans="1:4" x14ac:dyDescent="0.25">
      <c r="A661" s="7">
        <v>3072421</v>
      </c>
      <c r="B661" s="1">
        <v>42927</v>
      </c>
      <c r="C661" s="2">
        <v>0.46942129629629631</v>
      </c>
      <c r="D661" s="2">
        <v>0.47766203703703702</v>
      </c>
    </row>
    <row r="662" spans="1:4" x14ac:dyDescent="0.25">
      <c r="A662" s="7">
        <v>1909553</v>
      </c>
      <c r="B662" s="1">
        <v>42927</v>
      </c>
      <c r="C662" s="2">
        <v>0.47193287037037035</v>
      </c>
      <c r="D662" s="2">
        <v>0.47763888888888889</v>
      </c>
    </row>
    <row r="663" spans="1:4" x14ac:dyDescent="0.25">
      <c r="A663" s="7">
        <v>62836073</v>
      </c>
      <c r="B663" s="1">
        <v>42927</v>
      </c>
      <c r="C663" s="2">
        <v>0.47739583333333335</v>
      </c>
      <c r="D663" s="2">
        <v>0.48168981481481482</v>
      </c>
    </row>
    <row r="664" spans="1:4" x14ac:dyDescent="0.25">
      <c r="A664" s="7">
        <v>9566647</v>
      </c>
      <c r="B664" s="1">
        <v>42927</v>
      </c>
      <c r="C664" s="2">
        <v>0.48005787037037034</v>
      </c>
      <c r="D664" s="2">
        <v>0.48971064814814813</v>
      </c>
    </row>
    <row r="665" spans="1:4" x14ac:dyDescent="0.25">
      <c r="A665" s="7">
        <v>5833452</v>
      </c>
      <c r="B665" s="1">
        <v>42927</v>
      </c>
      <c r="C665" s="2">
        <v>0.48511574074074076</v>
      </c>
      <c r="D665" s="2">
        <v>0.49502314814814813</v>
      </c>
    </row>
    <row r="666" spans="1:4" x14ac:dyDescent="0.25">
      <c r="A666" s="7">
        <v>10760583</v>
      </c>
      <c r="B666" s="1">
        <v>42927</v>
      </c>
      <c r="C666" s="2">
        <v>0.48994212962962963</v>
      </c>
      <c r="D666" s="2">
        <v>0.4914351851851852</v>
      </c>
    </row>
    <row r="667" spans="1:4" x14ac:dyDescent="0.25">
      <c r="A667" s="7">
        <v>39669014</v>
      </c>
      <c r="B667" s="1">
        <v>42927</v>
      </c>
      <c r="C667" s="2">
        <v>0.49035879629629631</v>
      </c>
      <c r="D667" s="2">
        <v>0.49082175925925925</v>
      </c>
    </row>
    <row r="668" spans="1:4" x14ac:dyDescent="0.25">
      <c r="A668" s="7">
        <v>5147651</v>
      </c>
      <c r="B668" s="1">
        <v>42927</v>
      </c>
      <c r="C668" s="2">
        <v>0.49399305555555556</v>
      </c>
      <c r="D668" s="2">
        <v>0.4959027777777778</v>
      </c>
    </row>
    <row r="669" spans="1:4" x14ac:dyDescent="0.25">
      <c r="A669" s="7">
        <v>41144838</v>
      </c>
      <c r="B669" s="1">
        <v>42927</v>
      </c>
      <c r="C669" s="2">
        <v>0.49949074074074074</v>
      </c>
      <c r="D669" s="2">
        <v>0.50931712962962961</v>
      </c>
    </row>
    <row r="670" spans="1:4" x14ac:dyDescent="0.25">
      <c r="A670" s="7">
        <v>1332513</v>
      </c>
      <c r="B670" s="1">
        <v>42927</v>
      </c>
      <c r="C670" s="2">
        <v>0.50326388888888884</v>
      </c>
      <c r="D670" s="2">
        <v>0.50407407407407412</v>
      </c>
    </row>
    <row r="671" spans="1:4" x14ac:dyDescent="0.25">
      <c r="A671" s="7">
        <v>7743548</v>
      </c>
      <c r="B671" s="1">
        <v>42927</v>
      </c>
      <c r="C671" s="2">
        <v>0.50376157407407407</v>
      </c>
      <c r="D671" s="2">
        <v>0.50907407407407412</v>
      </c>
    </row>
    <row r="672" spans="1:4" x14ac:dyDescent="0.25">
      <c r="A672" s="7">
        <v>7451541965</v>
      </c>
      <c r="B672" s="1">
        <v>42927</v>
      </c>
      <c r="C672" s="2">
        <v>0.50866898148148143</v>
      </c>
      <c r="D672" s="2">
        <v>0.51324074074074078</v>
      </c>
    </row>
    <row r="673" spans="1:4" x14ac:dyDescent="0.25">
      <c r="A673" s="7">
        <v>2109147679</v>
      </c>
      <c r="B673" s="1">
        <v>42927</v>
      </c>
      <c r="C673" s="2">
        <v>0.51282407407407404</v>
      </c>
      <c r="D673" s="2">
        <v>0.51666666666666672</v>
      </c>
    </row>
    <row r="674" spans="1:4" x14ac:dyDescent="0.25">
      <c r="A674" s="7">
        <v>5022247</v>
      </c>
      <c r="B674" s="1">
        <v>42927</v>
      </c>
      <c r="C674" s="2">
        <v>0.51854166666666668</v>
      </c>
      <c r="D674" s="2">
        <v>0.52810185185185188</v>
      </c>
    </row>
    <row r="675" spans="1:4" x14ac:dyDescent="0.25">
      <c r="A675" s="7">
        <v>2920581</v>
      </c>
      <c r="B675" s="1">
        <v>42927</v>
      </c>
      <c r="C675" s="2">
        <v>0.52399305555555553</v>
      </c>
      <c r="D675" s="2">
        <v>0.53120370370370373</v>
      </c>
    </row>
    <row r="676" spans="1:4" x14ac:dyDescent="0.25">
      <c r="A676" s="7">
        <v>7126980</v>
      </c>
      <c r="B676" s="1">
        <v>42927</v>
      </c>
      <c r="C676" s="2">
        <v>0.52592592592592591</v>
      </c>
      <c r="D676" s="2">
        <v>0.53515046296296298</v>
      </c>
    </row>
    <row r="677" spans="1:4" x14ac:dyDescent="0.25">
      <c r="A677" s="7">
        <v>54006070</v>
      </c>
      <c r="B677" s="1">
        <v>42927</v>
      </c>
      <c r="C677" s="2">
        <v>0.53164351851851854</v>
      </c>
      <c r="D677" s="2">
        <v>0.53324074074074079</v>
      </c>
    </row>
    <row r="678" spans="1:4" x14ac:dyDescent="0.25">
      <c r="A678" s="7">
        <v>8672651</v>
      </c>
      <c r="B678" s="1">
        <v>42927</v>
      </c>
      <c r="C678" s="2">
        <v>0.53401620370370373</v>
      </c>
      <c r="D678" s="2">
        <v>0.54462962962962957</v>
      </c>
    </row>
    <row r="679" spans="1:4" x14ac:dyDescent="0.25">
      <c r="A679" s="7">
        <v>54136845</v>
      </c>
      <c r="B679" s="1">
        <v>42927</v>
      </c>
      <c r="C679" s="2">
        <v>0.53920138888888891</v>
      </c>
      <c r="D679" s="2">
        <v>0.54092592592592592</v>
      </c>
    </row>
    <row r="680" spans="1:4" x14ac:dyDescent="0.25">
      <c r="A680" s="7">
        <v>5223970</v>
      </c>
      <c r="B680" s="1">
        <v>42927</v>
      </c>
      <c r="C680" s="2">
        <v>0.53920138888888891</v>
      </c>
      <c r="D680" s="2">
        <v>0.55046296296296293</v>
      </c>
    </row>
    <row r="681" spans="1:4" x14ac:dyDescent="0.25">
      <c r="A681" s="7">
        <v>4264808</v>
      </c>
      <c r="B681" s="1">
        <v>42927</v>
      </c>
      <c r="C681" s="2">
        <v>0.53950231481481481</v>
      </c>
      <c r="D681" s="2">
        <v>0.55071759259259256</v>
      </c>
    </row>
    <row r="682" spans="1:4" x14ac:dyDescent="0.25">
      <c r="A682" s="7">
        <v>5790304</v>
      </c>
      <c r="B682" s="1">
        <v>42927</v>
      </c>
      <c r="C682" s="2">
        <v>0.539525462962963</v>
      </c>
      <c r="D682" s="2">
        <v>0.54025462962962967</v>
      </c>
    </row>
    <row r="683" spans="1:4" x14ac:dyDescent="0.25">
      <c r="A683" s="7">
        <v>13484133</v>
      </c>
      <c r="B683" s="1">
        <v>42927</v>
      </c>
      <c r="C683" s="2">
        <v>0.54137731481481477</v>
      </c>
      <c r="D683" s="2">
        <v>0.54577546296296298</v>
      </c>
    </row>
    <row r="684" spans="1:4" x14ac:dyDescent="0.25">
      <c r="A684" s="7">
        <v>6269166</v>
      </c>
      <c r="B684" s="1">
        <v>42927</v>
      </c>
      <c r="C684" s="2">
        <v>0.54408564814814819</v>
      </c>
      <c r="D684" s="2">
        <v>0.55355324074074075</v>
      </c>
    </row>
    <row r="685" spans="1:4" x14ac:dyDescent="0.25">
      <c r="A685" s="7">
        <v>5089019</v>
      </c>
      <c r="B685" s="1">
        <v>42927</v>
      </c>
      <c r="C685" s="2">
        <v>0.54431712962962964</v>
      </c>
      <c r="D685" s="2">
        <v>0.54921296296296296</v>
      </c>
    </row>
    <row r="686" spans="1:4" x14ac:dyDescent="0.25">
      <c r="A686" s="7">
        <v>6994188</v>
      </c>
      <c r="B686" s="1">
        <v>42927</v>
      </c>
      <c r="C686" s="2">
        <v>0.54797453703703702</v>
      </c>
      <c r="D686" s="2">
        <v>0.55550925925925931</v>
      </c>
    </row>
    <row r="687" spans="1:4" x14ac:dyDescent="0.25">
      <c r="A687" s="7">
        <v>16883712</v>
      </c>
      <c r="B687" s="1">
        <v>42927</v>
      </c>
      <c r="C687" s="2">
        <v>0.55070601851851853</v>
      </c>
      <c r="D687" s="2">
        <v>0.55662037037037038</v>
      </c>
    </row>
    <row r="688" spans="1:4" x14ac:dyDescent="0.25">
      <c r="A688" s="7">
        <v>2781512</v>
      </c>
      <c r="B688" s="1">
        <v>42927</v>
      </c>
      <c r="C688" s="2">
        <v>0.55374999999999996</v>
      </c>
      <c r="D688" s="2">
        <v>0.56312499999999999</v>
      </c>
    </row>
    <row r="689" spans="1:4" x14ac:dyDescent="0.25">
      <c r="A689" s="7">
        <v>4273704</v>
      </c>
      <c r="B689" s="1">
        <v>42927</v>
      </c>
      <c r="C689" s="2">
        <v>0.554224537037037</v>
      </c>
      <c r="D689" s="2">
        <v>0.56221064814814814</v>
      </c>
    </row>
    <row r="690" spans="1:4" x14ac:dyDescent="0.25">
      <c r="A690" s="7">
        <v>3707498</v>
      </c>
      <c r="B690" s="1">
        <v>42927</v>
      </c>
      <c r="C690" s="2">
        <v>0.55982638888888892</v>
      </c>
      <c r="D690" s="2">
        <v>0.56802083333333331</v>
      </c>
    </row>
    <row r="691" spans="1:4" x14ac:dyDescent="0.25">
      <c r="A691" s="7">
        <v>3407358</v>
      </c>
      <c r="B691" s="1">
        <v>42927</v>
      </c>
      <c r="C691" s="2">
        <v>0.56560185185185186</v>
      </c>
      <c r="D691" s="2">
        <v>0.56677083333333333</v>
      </c>
    </row>
    <row r="692" spans="1:4" x14ac:dyDescent="0.25">
      <c r="A692" s="7">
        <v>5251861</v>
      </c>
      <c r="B692" s="1">
        <v>42927</v>
      </c>
      <c r="C692" s="2">
        <v>0.56940972222222219</v>
      </c>
      <c r="D692" s="2">
        <v>0.57149305555555552</v>
      </c>
    </row>
    <row r="693" spans="1:4" x14ac:dyDescent="0.25">
      <c r="A693" s="7">
        <v>7473070</v>
      </c>
      <c r="B693" s="1">
        <v>42927</v>
      </c>
      <c r="C693" s="2">
        <v>0.57185185185185183</v>
      </c>
      <c r="D693" s="2">
        <v>0.58304398148148151</v>
      </c>
    </row>
    <row r="694" spans="1:4" x14ac:dyDescent="0.25">
      <c r="A694" s="7">
        <v>3596504</v>
      </c>
      <c r="B694" s="1">
        <v>42927</v>
      </c>
      <c r="C694" s="2">
        <v>0.57592592592592595</v>
      </c>
      <c r="D694" s="2">
        <v>0.58302083333333332</v>
      </c>
    </row>
    <row r="695" spans="1:4" x14ac:dyDescent="0.25">
      <c r="A695" s="7">
        <v>9620982</v>
      </c>
      <c r="B695" s="1">
        <v>42927</v>
      </c>
      <c r="C695" s="2">
        <v>0.57593749999999999</v>
      </c>
      <c r="D695" s="2">
        <v>0.58310185185185182</v>
      </c>
    </row>
    <row r="696" spans="1:4" x14ac:dyDescent="0.25">
      <c r="A696" s="7">
        <v>93696449</v>
      </c>
      <c r="B696" s="1">
        <v>42927</v>
      </c>
      <c r="C696" s="2">
        <v>0.57939814814814816</v>
      </c>
      <c r="D696" s="2">
        <v>0.5795717592592593</v>
      </c>
    </row>
    <row r="697" spans="1:4" x14ac:dyDescent="0.25">
      <c r="A697" s="7">
        <v>6833658</v>
      </c>
      <c r="B697" s="1">
        <v>42927</v>
      </c>
      <c r="C697" s="2">
        <v>0.5823842592592593</v>
      </c>
      <c r="D697" s="2">
        <v>0.58479166666666671</v>
      </c>
    </row>
    <row r="698" spans="1:4" x14ac:dyDescent="0.25">
      <c r="A698" s="7">
        <v>85422307</v>
      </c>
      <c r="B698" s="1">
        <v>42927</v>
      </c>
      <c r="C698" s="2">
        <v>0.58656249999999999</v>
      </c>
      <c r="D698" s="2">
        <v>0.59008101851851846</v>
      </c>
    </row>
    <row r="699" spans="1:4" x14ac:dyDescent="0.25">
      <c r="A699" s="7">
        <v>6191682</v>
      </c>
      <c r="B699" s="1">
        <v>42927</v>
      </c>
      <c r="C699" s="2">
        <v>0.58711805555555552</v>
      </c>
      <c r="D699" s="2">
        <v>0.59739583333333335</v>
      </c>
    </row>
    <row r="700" spans="1:4" x14ac:dyDescent="0.25">
      <c r="A700" s="7">
        <v>6461167</v>
      </c>
      <c r="B700" s="1">
        <v>42927</v>
      </c>
      <c r="C700" s="2">
        <v>0.5889699074074074</v>
      </c>
      <c r="D700" s="2">
        <v>0.59409722222222228</v>
      </c>
    </row>
    <row r="701" spans="1:4" x14ac:dyDescent="0.25">
      <c r="A701" s="7">
        <v>8270097</v>
      </c>
      <c r="B701" s="1">
        <v>42927</v>
      </c>
      <c r="C701" s="2">
        <v>0.5900347222222222</v>
      </c>
      <c r="D701" s="2">
        <v>0.59217592592592594</v>
      </c>
    </row>
    <row r="702" spans="1:4" x14ac:dyDescent="0.25">
      <c r="A702" s="7">
        <v>8982137</v>
      </c>
      <c r="B702" s="1">
        <v>42927</v>
      </c>
      <c r="C702" s="2">
        <v>0.59010416666666665</v>
      </c>
      <c r="D702" s="2">
        <v>0.59864583333333332</v>
      </c>
    </row>
    <row r="703" spans="1:4" x14ac:dyDescent="0.25">
      <c r="A703" s="7">
        <v>47677051</v>
      </c>
      <c r="B703" s="1">
        <v>42927</v>
      </c>
      <c r="C703" s="2">
        <v>0.59370370370370373</v>
      </c>
      <c r="D703" s="2">
        <v>0.60396990740740741</v>
      </c>
    </row>
    <row r="704" spans="1:4" x14ac:dyDescent="0.25">
      <c r="A704" s="7">
        <v>76139570</v>
      </c>
      <c r="B704" s="1">
        <v>42927</v>
      </c>
      <c r="C704" s="2">
        <v>0.59593750000000001</v>
      </c>
      <c r="D704" s="2">
        <v>0.6004976851851852</v>
      </c>
    </row>
    <row r="705" spans="1:4" x14ac:dyDescent="0.25">
      <c r="A705" s="7">
        <v>62016185</v>
      </c>
      <c r="B705" s="1">
        <v>42927</v>
      </c>
      <c r="C705" s="2">
        <v>0.60037037037037033</v>
      </c>
      <c r="D705" s="2">
        <v>0.60719907407407403</v>
      </c>
    </row>
    <row r="706" spans="1:4" x14ac:dyDescent="0.25">
      <c r="A706" s="7">
        <v>93696449</v>
      </c>
      <c r="B706" s="1">
        <v>42927</v>
      </c>
      <c r="C706" s="2">
        <v>0.60077546296296291</v>
      </c>
      <c r="D706" s="2">
        <v>0.60853009259259261</v>
      </c>
    </row>
    <row r="707" spans="1:4" x14ac:dyDescent="0.25">
      <c r="A707" s="7">
        <v>7914439</v>
      </c>
      <c r="B707" s="1">
        <v>42927</v>
      </c>
      <c r="C707" s="2">
        <v>0.60320601851851852</v>
      </c>
      <c r="D707" s="2">
        <v>0.61459490740740741</v>
      </c>
    </row>
    <row r="708" spans="1:4" x14ac:dyDescent="0.25">
      <c r="A708" s="7">
        <v>38047574</v>
      </c>
      <c r="B708" s="1">
        <v>42927</v>
      </c>
      <c r="C708" s="2">
        <v>0.60721064814814818</v>
      </c>
      <c r="D708" s="2">
        <v>0.61490740740740746</v>
      </c>
    </row>
    <row r="709" spans="1:4" x14ac:dyDescent="0.25">
      <c r="A709" s="7">
        <v>3184339</v>
      </c>
      <c r="B709" s="1">
        <v>42927</v>
      </c>
      <c r="C709" s="2">
        <v>0.61179398148148145</v>
      </c>
      <c r="D709" s="2">
        <v>0.61260416666666662</v>
      </c>
    </row>
    <row r="710" spans="1:4" x14ac:dyDescent="0.25">
      <c r="A710" s="7">
        <v>8126744698</v>
      </c>
      <c r="B710" s="1">
        <v>42927</v>
      </c>
      <c r="C710" s="2">
        <v>0.61664351851851851</v>
      </c>
      <c r="D710" s="2">
        <v>0.61856481481481485</v>
      </c>
    </row>
    <row r="711" spans="1:4" x14ac:dyDescent="0.25">
      <c r="A711" s="7">
        <v>52391912</v>
      </c>
      <c r="B711" s="1">
        <v>42927</v>
      </c>
      <c r="C711" s="2">
        <v>0.62067129629629625</v>
      </c>
      <c r="D711" s="2">
        <v>0.62475694444444441</v>
      </c>
    </row>
    <row r="712" spans="1:4" x14ac:dyDescent="0.25">
      <c r="A712" s="7">
        <v>1223943</v>
      </c>
      <c r="B712" s="1">
        <v>42927</v>
      </c>
      <c r="C712" s="2">
        <v>0.6252199074074074</v>
      </c>
      <c r="D712" s="2">
        <v>0.63226851851851851</v>
      </c>
    </row>
    <row r="713" spans="1:4" x14ac:dyDescent="0.25">
      <c r="A713" s="7">
        <v>14201334</v>
      </c>
      <c r="B713" s="1">
        <v>42928</v>
      </c>
      <c r="C713" s="2">
        <v>0.33568287037037037</v>
      </c>
      <c r="D713" s="2">
        <v>0.34125</v>
      </c>
    </row>
    <row r="714" spans="1:4" x14ac:dyDescent="0.25">
      <c r="A714" s="7">
        <v>1972250241</v>
      </c>
      <c r="B714" s="1">
        <v>42928</v>
      </c>
      <c r="C714" s="2">
        <v>0.33716435185185184</v>
      </c>
      <c r="D714" s="2">
        <v>0.33778935185185183</v>
      </c>
    </row>
    <row r="715" spans="1:4" x14ac:dyDescent="0.25">
      <c r="A715" s="7">
        <v>3028093</v>
      </c>
      <c r="B715" s="1">
        <v>42928</v>
      </c>
      <c r="C715" s="2">
        <v>0.34185185185185185</v>
      </c>
      <c r="D715" s="2">
        <v>0.34375</v>
      </c>
    </row>
    <row r="716" spans="1:4" x14ac:dyDescent="0.25">
      <c r="A716" s="7">
        <v>27487200</v>
      </c>
      <c r="B716" s="1">
        <v>42928</v>
      </c>
      <c r="C716" s="2">
        <v>0.34646990740740741</v>
      </c>
      <c r="D716" s="2">
        <v>0.3550462962962963</v>
      </c>
    </row>
    <row r="717" spans="1:4" x14ac:dyDescent="0.25">
      <c r="A717" s="7">
        <v>7377702</v>
      </c>
      <c r="B717" s="1">
        <v>42928</v>
      </c>
      <c r="C717" s="2">
        <v>0.34722222222222221</v>
      </c>
      <c r="D717" s="2">
        <v>0.3532986111111111</v>
      </c>
    </row>
    <row r="718" spans="1:4" x14ac:dyDescent="0.25">
      <c r="A718" s="7">
        <v>9294571</v>
      </c>
      <c r="B718" s="1">
        <v>42928</v>
      </c>
      <c r="C718" s="2">
        <v>0.35115740740740742</v>
      </c>
      <c r="D718" s="2">
        <v>0.35447916666666668</v>
      </c>
    </row>
    <row r="719" spans="1:4" x14ac:dyDescent="0.25">
      <c r="A719" s="7">
        <v>6865106</v>
      </c>
      <c r="B719" s="1">
        <v>42928</v>
      </c>
      <c r="C719" s="2">
        <v>0.35636574074074073</v>
      </c>
      <c r="D719" s="2">
        <v>0.36511574074074077</v>
      </c>
    </row>
    <row r="720" spans="1:4" x14ac:dyDescent="0.25">
      <c r="A720" s="7">
        <v>62086163</v>
      </c>
      <c r="B720" s="1">
        <v>42928</v>
      </c>
      <c r="C720" s="2">
        <v>0.36060185185185184</v>
      </c>
      <c r="D720" s="2">
        <v>0.36312499999999998</v>
      </c>
    </row>
    <row r="721" spans="1:4" x14ac:dyDescent="0.25">
      <c r="A721" s="7">
        <v>6367284</v>
      </c>
      <c r="B721" s="1">
        <v>42928</v>
      </c>
      <c r="C721" s="2">
        <v>0.36519675925925926</v>
      </c>
      <c r="D721" s="2">
        <v>0.36751157407407409</v>
      </c>
    </row>
    <row r="722" spans="1:4" x14ac:dyDescent="0.25">
      <c r="A722" s="7">
        <v>1811630</v>
      </c>
      <c r="B722" s="1">
        <v>42928</v>
      </c>
      <c r="C722" s="2">
        <v>0.36787037037037035</v>
      </c>
      <c r="D722" s="2">
        <v>0.36855324074074075</v>
      </c>
    </row>
    <row r="723" spans="1:4" x14ac:dyDescent="0.25">
      <c r="A723" s="7">
        <v>9346036178</v>
      </c>
      <c r="B723" s="1">
        <v>42928</v>
      </c>
      <c r="C723" s="2">
        <v>0.37017361111111113</v>
      </c>
      <c r="D723" s="2">
        <v>0.38035879629629632</v>
      </c>
    </row>
    <row r="724" spans="1:4" x14ac:dyDescent="0.25">
      <c r="A724" s="7">
        <v>1138033</v>
      </c>
      <c r="B724" s="1">
        <v>42928</v>
      </c>
      <c r="C724" s="2">
        <v>0.37504629629629632</v>
      </c>
      <c r="D724" s="2">
        <v>0.37731481481481483</v>
      </c>
    </row>
    <row r="725" spans="1:4" x14ac:dyDescent="0.25">
      <c r="A725" s="7">
        <v>2114812</v>
      </c>
      <c r="B725" s="1">
        <v>42928</v>
      </c>
      <c r="C725" s="2">
        <v>0.37615740740740738</v>
      </c>
      <c r="D725" s="2">
        <v>0.38158564814814816</v>
      </c>
    </row>
    <row r="726" spans="1:4" x14ac:dyDescent="0.25">
      <c r="A726" s="7">
        <v>4195677</v>
      </c>
      <c r="B726" s="1">
        <v>42928</v>
      </c>
      <c r="C726" s="2">
        <v>0.37644675925925924</v>
      </c>
      <c r="D726" s="2">
        <v>0.38192129629629629</v>
      </c>
    </row>
    <row r="727" spans="1:4" x14ac:dyDescent="0.25">
      <c r="A727" s="7">
        <v>3493348</v>
      </c>
      <c r="B727" s="1">
        <v>42928</v>
      </c>
      <c r="C727" s="2">
        <v>0.37934027777777779</v>
      </c>
      <c r="D727" s="2">
        <v>0.38925925925925925</v>
      </c>
    </row>
    <row r="728" spans="1:4" x14ac:dyDescent="0.25">
      <c r="A728" s="7">
        <v>6005020</v>
      </c>
      <c r="B728" s="1">
        <v>42928</v>
      </c>
      <c r="C728" s="2">
        <v>0.38046296296296295</v>
      </c>
      <c r="D728" s="2">
        <v>0.38739583333333333</v>
      </c>
    </row>
    <row r="729" spans="1:4" x14ac:dyDescent="0.25">
      <c r="A729" s="7">
        <v>7421868</v>
      </c>
      <c r="B729" s="1">
        <v>42928</v>
      </c>
      <c r="C729" s="2">
        <v>0.38292824074074072</v>
      </c>
      <c r="D729" s="2">
        <v>0.38613425925925926</v>
      </c>
    </row>
    <row r="730" spans="1:4" x14ac:dyDescent="0.25">
      <c r="A730" s="7">
        <v>2227803</v>
      </c>
      <c r="B730" s="1">
        <v>42928</v>
      </c>
      <c r="C730" s="2">
        <v>0.38317129629629632</v>
      </c>
      <c r="D730" s="2">
        <v>0.39157407407407407</v>
      </c>
    </row>
    <row r="731" spans="1:4" x14ac:dyDescent="0.25">
      <c r="A731" s="7">
        <v>4007464</v>
      </c>
      <c r="B731" s="1">
        <v>42928</v>
      </c>
      <c r="C731" s="2">
        <v>0.38767361111111109</v>
      </c>
      <c r="D731" s="2">
        <v>0.38848379629629631</v>
      </c>
    </row>
    <row r="732" spans="1:4" x14ac:dyDescent="0.25">
      <c r="A732" s="7">
        <v>54713807</v>
      </c>
      <c r="B732" s="1">
        <v>42928</v>
      </c>
      <c r="C732" s="2">
        <v>0.38968750000000002</v>
      </c>
      <c r="D732" s="2">
        <v>0.39152777777777775</v>
      </c>
    </row>
    <row r="733" spans="1:4" x14ac:dyDescent="0.25">
      <c r="A733" s="7">
        <v>7097883</v>
      </c>
      <c r="B733" s="1">
        <v>42928</v>
      </c>
      <c r="C733" s="2">
        <v>0.39206018518518521</v>
      </c>
      <c r="D733" s="2">
        <v>0.39436342592592594</v>
      </c>
    </row>
    <row r="734" spans="1:4" x14ac:dyDescent="0.25">
      <c r="A734" s="7">
        <v>48630026</v>
      </c>
      <c r="B734" s="1">
        <v>42928</v>
      </c>
      <c r="C734" s="2">
        <v>0.39709490740740738</v>
      </c>
      <c r="D734" s="2">
        <v>0.40651620370370373</v>
      </c>
    </row>
    <row r="735" spans="1:4" x14ac:dyDescent="0.25">
      <c r="A735" s="7">
        <v>1279245</v>
      </c>
      <c r="B735" s="1">
        <v>42928</v>
      </c>
      <c r="C735" s="2">
        <v>0.40247685185185184</v>
      </c>
      <c r="D735" s="2">
        <v>0.40831018518518519</v>
      </c>
    </row>
    <row r="736" spans="1:4" x14ac:dyDescent="0.25">
      <c r="A736" s="7">
        <v>2571251</v>
      </c>
      <c r="B736" s="1">
        <v>42928</v>
      </c>
      <c r="C736" s="2">
        <v>0.40822916666666664</v>
      </c>
      <c r="D736" s="2">
        <v>0.41586805555555556</v>
      </c>
    </row>
    <row r="737" spans="1:4" x14ac:dyDescent="0.25">
      <c r="A737" s="7">
        <v>9566647</v>
      </c>
      <c r="B737" s="1">
        <v>42928</v>
      </c>
      <c r="C737" s="2">
        <v>0.40881944444444446</v>
      </c>
      <c r="D737" s="2">
        <v>0.40950231481481481</v>
      </c>
    </row>
    <row r="738" spans="1:4" x14ac:dyDescent="0.25">
      <c r="A738" s="7">
        <v>1454555</v>
      </c>
      <c r="B738" s="1">
        <v>42928</v>
      </c>
      <c r="C738" s="2">
        <v>0.41078703703703706</v>
      </c>
      <c r="D738" s="2">
        <v>0.41078703703703706</v>
      </c>
    </row>
    <row r="739" spans="1:4" x14ac:dyDescent="0.25">
      <c r="A739" s="7">
        <v>21996267</v>
      </c>
      <c r="B739" s="1">
        <v>42928</v>
      </c>
      <c r="C739" s="2">
        <v>0.41218749999999998</v>
      </c>
      <c r="D739" s="2">
        <v>0.41280092592592593</v>
      </c>
    </row>
    <row r="740" spans="1:4" x14ac:dyDescent="0.25">
      <c r="A740" s="7">
        <v>8429072</v>
      </c>
      <c r="B740" s="1">
        <v>42928</v>
      </c>
      <c r="C740" s="2">
        <v>0.41414351851851849</v>
      </c>
      <c r="D740" s="2">
        <v>0.42015046296296299</v>
      </c>
    </row>
    <row r="741" spans="1:4" x14ac:dyDescent="0.25">
      <c r="A741" s="7">
        <v>9815754</v>
      </c>
      <c r="B741" s="1">
        <v>42928</v>
      </c>
      <c r="C741" s="2">
        <v>0.41853009259259261</v>
      </c>
      <c r="D741" s="2">
        <v>0.42037037037037039</v>
      </c>
    </row>
    <row r="742" spans="1:4" x14ac:dyDescent="0.25">
      <c r="A742" s="7">
        <v>2434652</v>
      </c>
      <c r="B742" s="1">
        <v>42928</v>
      </c>
      <c r="C742" s="2">
        <v>0.42370370370370369</v>
      </c>
      <c r="D742" s="2">
        <v>0.43412037037037038</v>
      </c>
    </row>
    <row r="743" spans="1:4" x14ac:dyDescent="0.25">
      <c r="A743" s="7">
        <v>4939683</v>
      </c>
      <c r="B743" s="1">
        <v>42928</v>
      </c>
      <c r="C743" s="2">
        <v>0.42650462962962965</v>
      </c>
      <c r="D743" s="2">
        <v>0.43417824074074074</v>
      </c>
    </row>
    <row r="744" spans="1:4" x14ac:dyDescent="0.25">
      <c r="A744" s="7">
        <v>6821027</v>
      </c>
      <c r="B744" s="1">
        <v>42928</v>
      </c>
      <c r="C744" s="2">
        <v>0.42766203703703703</v>
      </c>
      <c r="D744" s="2">
        <v>0.43533564814814812</v>
      </c>
    </row>
    <row r="745" spans="1:4" x14ac:dyDescent="0.25">
      <c r="A745" s="7">
        <v>3253368</v>
      </c>
      <c r="B745" s="1">
        <v>42928</v>
      </c>
      <c r="C745" s="2">
        <v>0.43041666666666667</v>
      </c>
      <c r="D745" s="2">
        <v>0.43164351851851851</v>
      </c>
    </row>
    <row r="746" spans="1:4" x14ac:dyDescent="0.25">
      <c r="A746" s="7">
        <v>3505978</v>
      </c>
      <c r="B746" s="1">
        <v>42928</v>
      </c>
      <c r="C746" s="2">
        <v>0.43381944444444442</v>
      </c>
      <c r="D746" s="2">
        <v>0.44515046296296296</v>
      </c>
    </row>
    <row r="747" spans="1:4" x14ac:dyDescent="0.25">
      <c r="A747" s="7">
        <v>91743317</v>
      </c>
      <c r="B747" s="1">
        <v>42928</v>
      </c>
      <c r="C747" s="2">
        <v>0.43717592592592591</v>
      </c>
      <c r="D747" s="2">
        <v>0.44695601851851852</v>
      </c>
    </row>
    <row r="748" spans="1:4" x14ac:dyDescent="0.25">
      <c r="A748" s="7">
        <v>5104536</v>
      </c>
      <c r="B748" s="1">
        <v>42928</v>
      </c>
      <c r="C748" s="2">
        <v>0.44146990740740738</v>
      </c>
      <c r="D748" s="2">
        <v>0.44412037037037039</v>
      </c>
    </row>
    <row r="749" spans="1:4" x14ac:dyDescent="0.25">
      <c r="A749" s="7">
        <v>7353916</v>
      </c>
      <c r="B749" s="1">
        <v>42928</v>
      </c>
      <c r="C749" s="2">
        <v>0.44663194444444443</v>
      </c>
      <c r="D749" s="2">
        <v>0.45378472222222221</v>
      </c>
    </row>
    <row r="750" spans="1:4" x14ac:dyDescent="0.25">
      <c r="A750" s="7">
        <v>4412771</v>
      </c>
      <c r="B750" s="1">
        <v>42928</v>
      </c>
      <c r="C750" s="2">
        <v>0.44809027777777777</v>
      </c>
      <c r="D750" s="2">
        <v>0.45256944444444447</v>
      </c>
    </row>
    <row r="751" spans="1:4" x14ac:dyDescent="0.25">
      <c r="A751" s="7">
        <v>6709939</v>
      </c>
      <c r="B751" s="1">
        <v>42928</v>
      </c>
      <c r="C751" s="2">
        <v>0.44817129629629632</v>
      </c>
      <c r="D751" s="2">
        <v>0.4506134259259259</v>
      </c>
    </row>
    <row r="752" spans="1:4" x14ac:dyDescent="0.25">
      <c r="A752" s="7">
        <v>7891185</v>
      </c>
      <c r="B752" s="1">
        <v>42928</v>
      </c>
      <c r="C752" s="2">
        <v>0.45010416666666669</v>
      </c>
      <c r="D752" s="2">
        <v>0.46153935185185185</v>
      </c>
    </row>
    <row r="753" spans="1:4" x14ac:dyDescent="0.25">
      <c r="A753" s="7">
        <v>90417363</v>
      </c>
      <c r="B753" s="1">
        <v>42928</v>
      </c>
      <c r="C753" s="2">
        <v>0.45504629629629628</v>
      </c>
      <c r="D753" s="2">
        <v>0.4607175925925926</v>
      </c>
    </row>
    <row r="754" spans="1:4" x14ac:dyDescent="0.25">
      <c r="A754" s="7">
        <v>4929499</v>
      </c>
      <c r="B754" s="1">
        <v>42928</v>
      </c>
      <c r="C754" s="2">
        <v>0.45673611111111112</v>
      </c>
      <c r="D754" s="2">
        <v>0.4586574074074074</v>
      </c>
    </row>
    <row r="755" spans="1:4" x14ac:dyDescent="0.25">
      <c r="A755" s="7">
        <v>3824371</v>
      </c>
      <c r="B755" s="1">
        <v>42928</v>
      </c>
      <c r="C755" s="2">
        <v>0.46217592592592593</v>
      </c>
      <c r="D755" s="2">
        <v>0.47150462962962963</v>
      </c>
    </row>
    <row r="756" spans="1:4" x14ac:dyDescent="0.25">
      <c r="A756" s="7">
        <v>1119740</v>
      </c>
      <c r="B756" s="1">
        <v>42928</v>
      </c>
      <c r="C756" s="2">
        <v>0.46663194444444445</v>
      </c>
      <c r="D756" s="2">
        <v>0.47532407407407407</v>
      </c>
    </row>
    <row r="757" spans="1:4" x14ac:dyDescent="0.25">
      <c r="A757" s="7">
        <v>1219073</v>
      </c>
      <c r="B757" s="1">
        <v>42928</v>
      </c>
      <c r="C757" s="2">
        <v>0.46870370370370368</v>
      </c>
      <c r="D757" s="2">
        <v>0.47320601851851851</v>
      </c>
    </row>
    <row r="758" spans="1:4" x14ac:dyDescent="0.25">
      <c r="A758" s="7">
        <v>87702896</v>
      </c>
      <c r="B758" s="1">
        <v>42928</v>
      </c>
      <c r="C758" s="2">
        <v>0.47358796296296296</v>
      </c>
      <c r="D758" s="2">
        <v>0.47878472222222224</v>
      </c>
    </row>
    <row r="759" spans="1:4" x14ac:dyDescent="0.25">
      <c r="A759" s="7">
        <v>94197168</v>
      </c>
      <c r="B759" s="1">
        <v>42928</v>
      </c>
      <c r="C759" s="2">
        <v>0.47819444444444442</v>
      </c>
      <c r="D759" s="2">
        <v>0.48442129629629632</v>
      </c>
    </row>
    <row r="760" spans="1:4" x14ac:dyDescent="0.25">
      <c r="A760" s="7">
        <v>8655825</v>
      </c>
      <c r="B760" s="1">
        <v>42928</v>
      </c>
      <c r="C760" s="2">
        <v>0.48251157407407408</v>
      </c>
      <c r="D760" s="2">
        <v>0.48732638888888891</v>
      </c>
    </row>
    <row r="761" spans="1:4" x14ac:dyDescent="0.25">
      <c r="A761" s="7">
        <v>47707639</v>
      </c>
      <c r="B761" s="1">
        <v>42928</v>
      </c>
      <c r="C761" s="2">
        <v>0.48827546296296298</v>
      </c>
      <c r="D761" s="2">
        <v>0.49432870370370369</v>
      </c>
    </row>
    <row r="762" spans="1:4" x14ac:dyDescent="0.25">
      <c r="A762" s="7">
        <v>5029329</v>
      </c>
      <c r="B762" s="1">
        <v>42928</v>
      </c>
      <c r="C762" s="2">
        <v>0.49062499999999998</v>
      </c>
      <c r="D762" s="2">
        <v>0.49535879629629631</v>
      </c>
    </row>
    <row r="763" spans="1:4" x14ac:dyDescent="0.25">
      <c r="A763" s="7">
        <v>8825868</v>
      </c>
      <c r="B763" s="1">
        <v>42928</v>
      </c>
      <c r="C763" s="2">
        <v>0.49552083333333335</v>
      </c>
      <c r="D763" s="2">
        <v>0.50263888888888886</v>
      </c>
    </row>
    <row r="764" spans="1:4" x14ac:dyDescent="0.25">
      <c r="A764" s="7">
        <v>8461631</v>
      </c>
      <c r="B764" s="1">
        <v>42928</v>
      </c>
      <c r="C764" s="2">
        <v>0.50025462962962963</v>
      </c>
      <c r="D764" s="2">
        <v>0.50344907407407402</v>
      </c>
    </row>
    <row r="765" spans="1:4" x14ac:dyDescent="0.25">
      <c r="A765" s="7">
        <v>76777492</v>
      </c>
      <c r="B765" s="1">
        <v>42928</v>
      </c>
      <c r="C765" s="2">
        <v>0.50071759259259263</v>
      </c>
      <c r="D765" s="2">
        <v>0.5085763888888889</v>
      </c>
    </row>
    <row r="766" spans="1:4" x14ac:dyDescent="0.25">
      <c r="A766" s="7">
        <v>71036125</v>
      </c>
      <c r="B766" s="1">
        <v>42928</v>
      </c>
      <c r="C766" s="2">
        <v>0.50597222222222227</v>
      </c>
      <c r="D766" s="2">
        <v>0.51633101851851848</v>
      </c>
    </row>
    <row r="767" spans="1:4" x14ac:dyDescent="0.25">
      <c r="A767" s="7">
        <v>2989192</v>
      </c>
      <c r="B767" s="1">
        <v>42928</v>
      </c>
      <c r="C767" s="2">
        <v>0.5087962962962963</v>
      </c>
      <c r="D767" s="2">
        <v>0.51349537037037041</v>
      </c>
    </row>
    <row r="768" spans="1:4" x14ac:dyDescent="0.25">
      <c r="A768" s="7">
        <v>5131341</v>
      </c>
      <c r="B768" s="1">
        <v>42928</v>
      </c>
      <c r="C768" s="2">
        <v>0.50974537037037038</v>
      </c>
      <c r="D768" s="2">
        <v>0.51072916666666668</v>
      </c>
    </row>
    <row r="769" spans="1:4" x14ac:dyDescent="0.25">
      <c r="A769" s="7">
        <v>2826868</v>
      </c>
      <c r="B769" s="1">
        <v>42928</v>
      </c>
      <c r="C769" s="2">
        <v>0.51549768518518524</v>
      </c>
      <c r="D769" s="2">
        <v>0.51550925925925928</v>
      </c>
    </row>
    <row r="770" spans="1:4" x14ac:dyDescent="0.25">
      <c r="A770" s="7">
        <v>9849071</v>
      </c>
      <c r="B770" s="1">
        <v>42928</v>
      </c>
      <c r="C770" s="2">
        <v>0.51561342592592596</v>
      </c>
      <c r="D770" s="2">
        <v>0.52171296296296299</v>
      </c>
    </row>
    <row r="771" spans="1:4" x14ac:dyDescent="0.25">
      <c r="A771" s="7">
        <v>47025160</v>
      </c>
      <c r="B771" s="1">
        <v>42928</v>
      </c>
      <c r="C771" s="2">
        <v>0.52009259259259255</v>
      </c>
      <c r="D771" s="2">
        <v>0.52987268518518515</v>
      </c>
    </row>
    <row r="772" spans="1:4" x14ac:dyDescent="0.25">
      <c r="A772" s="7">
        <v>97798921</v>
      </c>
      <c r="B772" s="1">
        <v>42928</v>
      </c>
      <c r="C772" s="2">
        <v>0.52172453703703703</v>
      </c>
      <c r="D772" s="2">
        <v>0.52606481481481482</v>
      </c>
    </row>
    <row r="773" spans="1:4" x14ac:dyDescent="0.25">
      <c r="A773" s="7">
        <v>2248131</v>
      </c>
      <c r="B773" s="1">
        <v>42928</v>
      </c>
      <c r="C773" s="2">
        <v>0.52298611111111115</v>
      </c>
      <c r="D773" s="2">
        <v>0.53249999999999997</v>
      </c>
    </row>
    <row r="774" spans="1:4" x14ac:dyDescent="0.25">
      <c r="A774" s="7">
        <v>1973826522</v>
      </c>
      <c r="B774" s="1">
        <v>42928</v>
      </c>
      <c r="C774" s="2">
        <v>0.52342592592592596</v>
      </c>
      <c r="D774" s="2">
        <v>0.52350694444444446</v>
      </c>
    </row>
    <row r="775" spans="1:4" x14ac:dyDescent="0.25">
      <c r="A775" s="7">
        <v>6293367175</v>
      </c>
      <c r="B775" s="1">
        <v>42928</v>
      </c>
      <c r="C775" s="2">
        <v>0.52649305555555559</v>
      </c>
      <c r="D775" s="2">
        <v>0.53123842592592596</v>
      </c>
    </row>
    <row r="776" spans="1:4" x14ac:dyDescent="0.25">
      <c r="A776" s="7">
        <v>5092577</v>
      </c>
      <c r="B776" s="1">
        <v>42928</v>
      </c>
      <c r="C776" s="2">
        <v>0.52834490740740736</v>
      </c>
      <c r="D776" s="2">
        <v>0.53267361111111111</v>
      </c>
    </row>
    <row r="777" spans="1:4" x14ac:dyDescent="0.25">
      <c r="A777" s="7">
        <v>62086163</v>
      </c>
      <c r="B777" s="1">
        <v>42928</v>
      </c>
      <c r="C777" s="2">
        <v>0.53126157407407404</v>
      </c>
      <c r="D777" s="2">
        <v>0.5326157407407407</v>
      </c>
    </row>
    <row r="778" spans="1:4" x14ac:dyDescent="0.25">
      <c r="A778" s="7">
        <v>4657345</v>
      </c>
      <c r="B778" s="1">
        <v>42928</v>
      </c>
      <c r="C778" s="2">
        <v>0.53608796296296302</v>
      </c>
      <c r="D778" s="2">
        <v>0.53631944444444446</v>
      </c>
    </row>
    <row r="779" spans="1:4" x14ac:dyDescent="0.25">
      <c r="A779" s="7">
        <v>7937998</v>
      </c>
      <c r="B779" s="1">
        <v>42928</v>
      </c>
      <c r="C779" s="2">
        <v>0.53798611111111116</v>
      </c>
      <c r="D779" s="2">
        <v>0.54011574074074076</v>
      </c>
    </row>
    <row r="780" spans="1:4" x14ac:dyDescent="0.25">
      <c r="A780" s="7">
        <v>7269536</v>
      </c>
      <c r="B780" s="1">
        <v>42928</v>
      </c>
      <c r="C780" s="2">
        <v>0.53827546296296291</v>
      </c>
      <c r="D780" s="2">
        <v>0.54309027777777774</v>
      </c>
    </row>
    <row r="781" spans="1:4" x14ac:dyDescent="0.25">
      <c r="A781" s="7">
        <v>98939809</v>
      </c>
      <c r="B781" s="1">
        <v>42928</v>
      </c>
      <c r="C781" s="2">
        <v>0.53873842592592591</v>
      </c>
      <c r="D781" s="2">
        <v>0.54084490740740743</v>
      </c>
    </row>
    <row r="782" spans="1:4" x14ac:dyDescent="0.25">
      <c r="A782" s="7">
        <v>7766265</v>
      </c>
      <c r="B782" s="1">
        <v>42928</v>
      </c>
      <c r="C782" s="2">
        <v>0.54391203703703705</v>
      </c>
      <c r="D782" s="2">
        <v>0.54538194444444443</v>
      </c>
    </row>
    <row r="783" spans="1:4" x14ac:dyDescent="0.25">
      <c r="A783" s="7">
        <v>7377702</v>
      </c>
      <c r="B783" s="1">
        <v>42928</v>
      </c>
      <c r="C783" s="2">
        <v>0.54689814814814819</v>
      </c>
      <c r="D783" s="2">
        <v>0.54949074074074078</v>
      </c>
    </row>
    <row r="784" spans="1:4" x14ac:dyDescent="0.25">
      <c r="A784" s="7">
        <v>38244568</v>
      </c>
      <c r="B784" s="1">
        <v>42928</v>
      </c>
      <c r="C784" s="2">
        <v>0.54826388888888888</v>
      </c>
      <c r="D784" s="2">
        <v>0.54920138888888892</v>
      </c>
    </row>
    <row r="785" spans="1:4" x14ac:dyDescent="0.25">
      <c r="A785" s="7">
        <v>5094248</v>
      </c>
      <c r="B785" s="1">
        <v>42928</v>
      </c>
      <c r="C785" s="2">
        <v>0.55118055555555556</v>
      </c>
      <c r="D785" s="2">
        <v>0.56003472222222217</v>
      </c>
    </row>
    <row r="786" spans="1:4" x14ac:dyDescent="0.25">
      <c r="A786" s="7">
        <v>1233459</v>
      </c>
      <c r="B786" s="1">
        <v>42928</v>
      </c>
      <c r="C786" s="2">
        <v>0.55565972222222226</v>
      </c>
      <c r="D786" s="2">
        <v>0.55674768518518514</v>
      </c>
    </row>
    <row r="787" spans="1:4" x14ac:dyDescent="0.25">
      <c r="A787" s="7">
        <v>9398644</v>
      </c>
      <c r="B787" s="1">
        <v>42928</v>
      </c>
      <c r="C787" s="2">
        <v>0.55717592592592591</v>
      </c>
      <c r="D787" s="2">
        <v>0.56753472222222223</v>
      </c>
    </row>
    <row r="788" spans="1:4" x14ac:dyDescent="0.25">
      <c r="A788" s="7">
        <v>3390459</v>
      </c>
      <c r="B788" s="1">
        <v>42928</v>
      </c>
      <c r="C788" s="2">
        <v>0.55869212962962966</v>
      </c>
      <c r="D788" s="2">
        <v>0.55922453703703701</v>
      </c>
    </row>
    <row r="789" spans="1:4" x14ac:dyDescent="0.25">
      <c r="A789" s="7">
        <v>5252835</v>
      </c>
      <c r="B789" s="1">
        <v>42928</v>
      </c>
      <c r="C789" s="2">
        <v>0.55907407407407406</v>
      </c>
      <c r="D789" s="2">
        <v>0.56937499999999996</v>
      </c>
    </row>
    <row r="790" spans="1:4" x14ac:dyDescent="0.25">
      <c r="A790" s="7">
        <v>15643568</v>
      </c>
      <c r="B790" s="1">
        <v>42928</v>
      </c>
      <c r="C790" s="2">
        <v>0.56074074074074076</v>
      </c>
      <c r="D790" s="2">
        <v>0.56283564814814813</v>
      </c>
    </row>
    <row r="791" spans="1:4" x14ac:dyDescent="0.25">
      <c r="A791" s="7">
        <v>39921944</v>
      </c>
      <c r="B791" s="1">
        <v>42928</v>
      </c>
      <c r="C791" s="2">
        <v>0.56398148148148153</v>
      </c>
      <c r="D791" s="2">
        <v>0.57387731481481485</v>
      </c>
    </row>
    <row r="792" spans="1:4" x14ac:dyDescent="0.25">
      <c r="A792" s="7">
        <v>66800387</v>
      </c>
      <c r="B792" s="1">
        <v>42928</v>
      </c>
      <c r="C792" s="2">
        <v>0.56509259259259259</v>
      </c>
      <c r="D792" s="2">
        <v>0.56554398148148144</v>
      </c>
    </row>
    <row r="793" spans="1:4" x14ac:dyDescent="0.25">
      <c r="A793" s="7">
        <v>88664428</v>
      </c>
      <c r="B793" s="1">
        <v>42928</v>
      </c>
      <c r="C793" s="2">
        <v>0.56527777777777777</v>
      </c>
      <c r="D793" s="2">
        <v>0.56814814814814818</v>
      </c>
    </row>
    <row r="794" spans="1:4" x14ac:dyDescent="0.25">
      <c r="A794" s="7">
        <v>4111617</v>
      </c>
      <c r="B794" s="1">
        <v>42928</v>
      </c>
      <c r="C794" s="2">
        <v>0.56555555555555559</v>
      </c>
      <c r="D794" s="2">
        <v>0.5697106481481482</v>
      </c>
    </row>
    <row r="795" spans="1:4" x14ac:dyDescent="0.25">
      <c r="A795" s="7">
        <v>9804309</v>
      </c>
      <c r="B795" s="1">
        <v>42928</v>
      </c>
      <c r="C795" s="2">
        <v>0.56918981481481479</v>
      </c>
      <c r="D795" s="2">
        <v>0.5784259259259259</v>
      </c>
    </row>
    <row r="796" spans="1:4" x14ac:dyDescent="0.25">
      <c r="A796" s="7">
        <v>3382728</v>
      </c>
      <c r="B796" s="1">
        <v>42928</v>
      </c>
      <c r="C796" s="2">
        <v>0.56953703703703706</v>
      </c>
      <c r="D796" s="2">
        <v>0.57401620370370365</v>
      </c>
    </row>
    <row r="797" spans="1:4" x14ac:dyDescent="0.25">
      <c r="A797" s="7">
        <v>9091369</v>
      </c>
      <c r="B797" s="1">
        <v>42928</v>
      </c>
      <c r="C797" s="2">
        <v>0.57231481481481483</v>
      </c>
      <c r="D797" s="2">
        <v>0.57403935185185184</v>
      </c>
    </row>
    <row r="798" spans="1:4" x14ac:dyDescent="0.25">
      <c r="A798" s="7">
        <v>3981821518</v>
      </c>
      <c r="B798" s="1">
        <v>42928</v>
      </c>
      <c r="C798" s="2">
        <v>0.57445601851851846</v>
      </c>
      <c r="D798" s="2">
        <v>0.57703703703703701</v>
      </c>
    </row>
    <row r="799" spans="1:4" x14ac:dyDescent="0.25">
      <c r="A799" s="7">
        <v>6304174</v>
      </c>
      <c r="B799" s="1">
        <v>42928</v>
      </c>
      <c r="C799" s="2">
        <v>0.57445601851851846</v>
      </c>
      <c r="D799" s="2">
        <v>0.58512731481481484</v>
      </c>
    </row>
    <row r="800" spans="1:4" x14ac:dyDescent="0.25">
      <c r="A800" s="7">
        <v>8233999</v>
      </c>
      <c r="B800" s="1">
        <v>42928</v>
      </c>
      <c r="C800" s="2">
        <v>0.57828703703703699</v>
      </c>
      <c r="D800" s="2">
        <v>0.58834490740740741</v>
      </c>
    </row>
    <row r="801" spans="1:4" x14ac:dyDescent="0.25">
      <c r="A801" s="7">
        <v>97782375</v>
      </c>
      <c r="B801" s="1">
        <v>42928</v>
      </c>
      <c r="C801" s="2">
        <v>0.58054398148148145</v>
      </c>
      <c r="D801" s="2">
        <v>0.58196759259259256</v>
      </c>
    </row>
    <row r="802" spans="1:4" x14ac:dyDescent="0.25">
      <c r="A802" s="7">
        <v>2826868</v>
      </c>
      <c r="B802" s="1">
        <v>42928</v>
      </c>
      <c r="C802" s="2">
        <v>0.58266203703703701</v>
      </c>
      <c r="D802" s="2">
        <v>0.59348379629629633</v>
      </c>
    </row>
    <row r="803" spans="1:4" x14ac:dyDescent="0.25">
      <c r="A803" s="7">
        <v>93794133</v>
      </c>
      <c r="B803" s="1">
        <v>42928</v>
      </c>
      <c r="C803" s="2">
        <v>0.58592592592592596</v>
      </c>
      <c r="D803" s="2">
        <v>0.59038194444444447</v>
      </c>
    </row>
    <row r="804" spans="1:4" x14ac:dyDescent="0.25">
      <c r="A804" s="7">
        <v>85838361</v>
      </c>
      <c r="B804" s="1">
        <v>42928</v>
      </c>
      <c r="C804" s="2">
        <v>0.58909722222222227</v>
      </c>
      <c r="D804" s="2">
        <v>0.5993518518518518</v>
      </c>
    </row>
    <row r="805" spans="1:4" x14ac:dyDescent="0.25">
      <c r="A805" s="7">
        <v>1616328</v>
      </c>
      <c r="B805" s="1">
        <v>42928</v>
      </c>
      <c r="C805" s="2">
        <v>0.59354166666666663</v>
      </c>
      <c r="D805" s="2">
        <v>0.59888888888888892</v>
      </c>
    </row>
    <row r="806" spans="1:4" x14ac:dyDescent="0.25">
      <c r="A806" s="7">
        <v>9773176</v>
      </c>
      <c r="B806" s="1">
        <v>42928</v>
      </c>
      <c r="C806" s="2">
        <v>0.59873842592592597</v>
      </c>
      <c r="D806" s="2">
        <v>0.60127314814814814</v>
      </c>
    </row>
    <row r="807" spans="1:4" x14ac:dyDescent="0.25">
      <c r="A807" s="7">
        <v>8246306</v>
      </c>
      <c r="B807" s="1">
        <v>42928</v>
      </c>
      <c r="C807" s="2">
        <v>0.59928240740740746</v>
      </c>
      <c r="D807" s="2">
        <v>0.60182870370370367</v>
      </c>
    </row>
    <row r="808" spans="1:4" x14ac:dyDescent="0.25">
      <c r="A808" s="7">
        <v>2412611</v>
      </c>
      <c r="B808" s="1">
        <v>42928</v>
      </c>
      <c r="C808" s="2">
        <v>0.60065972222222219</v>
      </c>
      <c r="D808" s="2">
        <v>0.60902777777777772</v>
      </c>
    </row>
    <row r="809" spans="1:4" x14ac:dyDescent="0.25">
      <c r="A809" s="7">
        <v>7795911</v>
      </c>
      <c r="B809" s="1">
        <v>42928</v>
      </c>
      <c r="C809" s="2">
        <v>0.60528935185185184</v>
      </c>
      <c r="D809" s="2">
        <v>0.60805555555555557</v>
      </c>
    </row>
    <row r="810" spans="1:4" x14ac:dyDescent="0.25">
      <c r="A810" s="7">
        <v>8063487</v>
      </c>
      <c r="B810" s="1">
        <v>42928</v>
      </c>
      <c r="C810" s="2">
        <v>0.61028935185185185</v>
      </c>
      <c r="D810" s="2">
        <v>0.61681712962962965</v>
      </c>
    </row>
    <row r="811" spans="1:4" x14ac:dyDescent="0.25">
      <c r="A811" s="7">
        <v>68677362</v>
      </c>
      <c r="B811" s="1">
        <v>42928</v>
      </c>
      <c r="C811" s="2">
        <v>0.61534722222222227</v>
      </c>
      <c r="D811" s="2">
        <v>0.61554398148148148</v>
      </c>
    </row>
    <row r="812" spans="1:4" x14ac:dyDescent="0.25">
      <c r="A812" s="7">
        <v>6766787935</v>
      </c>
      <c r="B812" s="1">
        <v>42928</v>
      </c>
      <c r="C812" s="2">
        <v>0.62077546296296293</v>
      </c>
      <c r="D812" s="2">
        <v>0.62708333333333333</v>
      </c>
    </row>
    <row r="813" spans="1:4" x14ac:dyDescent="0.25">
      <c r="A813" s="7">
        <v>27791497</v>
      </c>
      <c r="B813" s="1">
        <v>42928</v>
      </c>
      <c r="C813" s="2">
        <v>0.62372685185185184</v>
      </c>
      <c r="D813" s="2">
        <v>0.63241898148148146</v>
      </c>
    </row>
    <row r="814" spans="1:4" x14ac:dyDescent="0.25">
      <c r="A814" s="7">
        <v>6158527</v>
      </c>
      <c r="B814" s="1">
        <v>42928</v>
      </c>
      <c r="C814" s="2">
        <v>0.62449074074074074</v>
      </c>
      <c r="D814" s="2">
        <v>0.62653935185185183</v>
      </c>
    </row>
    <row r="815" spans="1:4" x14ac:dyDescent="0.25">
      <c r="A815" s="7">
        <v>3456554</v>
      </c>
      <c r="B815" s="1">
        <v>42928</v>
      </c>
      <c r="C815" s="2">
        <v>0.62615740740740744</v>
      </c>
      <c r="D815" s="2">
        <v>0.63491898148148151</v>
      </c>
    </row>
    <row r="816" spans="1:4" x14ac:dyDescent="0.25">
      <c r="A816" s="7">
        <v>3437033</v>
      </c>
      <c r="B816" s="1">
        <v>42929</v>
      </c>
      <c r="C816" s="2">
        <v>0.33812500000000001</v>
      </c>
      <c r="D816" s="2">
        <v>0.34457175925925926</v>
      </c>
    </row>
    <row r="817" spans="1:4" x14ac:dyDescent="0.25">
      <c r="A817" s="7">
        <v>2128068</v>
      </c>
      <c r="B817" s="1">
        <v>42929</v>
      </c>
      <c r="C817" s="2">
        <v>0.34258101851851852</v>
      </c>
      <c r="D817" s="2">
        <v>0.34574074074074074</v>
      </c>
    </row>
    <row r="818" spans="1:4" x14ac:dyDescent="0.25">
      <c r="A818" s="7">
        <v>20679187</v>
      </c>
      <c r="B818" s="1">
        <v>42929</v>
      </c>
      <c r="C818" s="2">
        <v>0.34833333333333333</v>
      </c>
      <c r="D818" s="2">
        <v>0.35206018518518517</v>
      </c>
    </row>
    <row r="819" spans="1:4" x14ac:dyDescent="0.25">
      <c r="A819" s="7">
        <v>9259392564</v>
      </c>
      <c r="B819" s="1">
        <v>42929</v>
      </c>
      <c r="C819" s="2">
        <v>0.35311342592592593</v>
      </c>
      <c r="D819" s="2">
        <v>0.35888888888888887</v>
      </c>
    </row>
    <row r="820" spans="1:4" x14ac:dyDescent="0.25">
      <c r="A820" s="7">
        <v>7852624</v>
      </c>
      <c r="B820" s="1">
        <v>42929</v>
      </c>
      <c r="C820" s="2">
        <v>0.35885416666666664</v>
      </c>
      <c r="D820" s="2">
        <v>0.36913194444444447</v>
      </c>
    </row>
    <row r="821" spans="1:4" x14ac:dyDescent="0.25">
      <c r="A821" s="7">
        <v>8838584</v>
      </c>
      <c r="B821" s="1">
        <v>42929</v>
      </c>
      <c r="C821" s="2">
        <v>0.36204861111111108</v>
      </c>
      <c r="D821" s="2">
        <v>0.37230324074074073</v>
      </c>
    </row>
    <row r="822" spans="1:4" x14ac:dyDescent="0.25">
      <c r="A822" s="7">
        <v>2492731</v>
      </c>
      <c r="B822" s="1">
        <v>42929</v>
      </c>
      <c r="C822" s="2">
        <v>0.36341435185185184</v>
      </c>
      <c r="D822" s="2">
        <v>0.36506944444444445</v>
      </c>
    </row>
    <row r="823" spans="1:4" x14ac:dyDescent="0.25">
      <c r="A823" s="7">
        <v>8028777</v>
      </c>
      <c r="B823" s="1">
        <v>42929</v>
      </c>
      <c r="C823" s="2">
        <v>0.36505787037037035</v>
      </c>
      <c r="D823" s="2">
        <v>0.37204861111111109</v>
      </c>
    </row>
    <row r="824" spans="1:4" x14ac:dyDescent="0.25">
      <c r="A824" s="7">
        <v>2619219</v>
      </c>
      <c r="B824" s="1">
        <v>42929</v>
      </c>
      <c r="C824" s="2">
        <v>0.36586805555555557</v>
      </c>
      <c r="D824" s="2">
        <v>0.36783564814814818</v>
      </c>
    </row>
    <row r="825" spans="1:4" x14ac:dyDescent="0.25">
      <c r="A825" s="7">
        <v>2506618</v>
      </c>
      <c r="B825" s="1">
        <v>42929</v>
      </c>
      <c r="C825" s="2">
        <v>0.36704861111111109</v>
      </c>
      <c r="D825" s="2">
        <v>0.37783564814814813</v>
      </c>
    </row>
    <row r="826" spans="1:4" x14ac:dyDescent="0.25">
      <c r="A826" s="7">
        <v>7979313</v>
      </c>
      <c r="B826" s="1">
        <v>42929</v>
      </c>
      <c r="C826" s="2">
        <v>0.37074074074074076</v>
      </c>
      <c r="D826" s="2">
        <v>0.37601851851851853</v>
      </c>
    </row>
    <row r="827" spans="1:4" x14ac:dyDescent="0.25">
      <c r="A827" s="7">
        <v>23123600</v>
      </c>
      <c r="B827" s="1">
        <v>42929</v>
      </c>
      <c r="C827" s="2">
        <v>0.37334490740740739</v>
      </c>
      <c r="D827" s="2">
        <v>0.37408564814814815</v>
      </c>
    </row>
    <row r="828" spans="1:4" x14ac:dyDescent="0.25">
      <c r="A828" s="7">
        <v>9849476</v>
      </c>
      <c r="B828" s="1">
        <v>42929</v>
      </c>
      <c r="C828" s="2">
        <v>0.37653935185185183</v>
      </c>
      <c r="D828" s="2">
        <v>0.37709490740740742</v>
      </c>
    </row>
    <row r="829" spans="1:4" x14ac:dyDescent="0.25">
      <c r="A829" s="7">
        <v>27410048</v>
      </c>
      <c r="B829" s="1">
        <v>42929</v>
      </c>
      <c r="C829" s="2">
        <v>0.37748842592592591</v>
      </c>
      <c r="D829" s="2">
        <v>0.37763888888888891</v>
      </c>
    </row>
    <row r="830" spans="1:4" x14ac:dyDescent="0.25">
      <c r="A830" s="7">
        <v>6746757</v>
      </c>
      <c r="B830" s="1">
        <v>42929</v>
      </c>
      <c r="C830" s="2">
        <v>0.3790162037037037</v>
      </c>
      <c r="D830" s="2">
        <v>0.38123842592592594</v>
      </c>
    </row>
    <row r="831" spans="1:4" x14ac:dyDescent="0.25">
      <c r="A831" s="7">
        <v>5087066</v>
      </c>
      <c r="B831" s="1">
        <v>42929</v>
      </c>
      <c r="C831" s="2">
        <v>0.38018518518518518</v>
      </c>
      <c r="D831" s="2">
        <v>0.38339120370370372</v>
      </c>
    </row>
    <row r="832" spans="1:4" x14ac:dyDescent="0.25">
      <c r="A832" s="7">
        <v>9680416</v>
      </c>
      <c r="B832" s="1">
        <v>42929</v>
      </c>
      <c r="C832" s="2">
        <v>0.38480324074074074</v>
      </c>
      <c r="D832" s="2">
        <v>0.39057870370370368</v>
      </c>
    </row>
    <row r="833" spans="1:4" x14ac:dyDescent="0.25">
      <c r="A833" s="7">
        <v>9356216</v>
      </c>
      <c r="B833" s="1">
        <v>42929</v>
      </c>
      <c r="C833" s="2">
        <v>0.38966435185185183</v>
      </c>
      <c r="D833" s="2">
        <v>0.40104166666666669</v>
      </c>
    </row>
    <row r="834" spans="1:4" x14ac:dyDescent="0.25">
      <c r="A834" s="7">
        <v>7415603</v>
      </c>
      <c r="B834" s="1">
        <v>42929</v>
      </c>
      <c r="C834" s="2">
        <v>0.39194444444444443</v>
      </c>
      <c r="D834" s="2">
        <v>0.39535879629629628</v>
      </c>
    </row>
    <row r="835" spans="1:4" x14ac:dyDescent="0.25">
      <c r="A835" s="7">
        <v>28145499</v>
      </c>
      <c r="B835" s="1">
        <v>42929</v>
      </c>
      <c r="C835" s="2">
        <v>0.3972222222222222</v>
      </c>
      <c r="D835" s="2">
        <v>0.40084490740740741</v>
      </c>
    </row>
    <row r="836" spans="1:4" x14ac:dyDescent="0.25">
      <c r="A836" s="7">
        <v>61527800</v>
      </c>
      <c r="B836" s="1">
        <v>42929</v>
      </c>
      <c r="C836" s="2">
        <v>0.39988425925925924</v>
      </c>
      <c r="D836" s="2">
        <v>0.4100462962962963</v>
      </c>
    </row>
    <row r="837" spans="1:4" x14ac:dyDescent="0.25">
      <c r="A837" s="7">
        <v>4873703</v>
      </c>
      <c r="B837" s="1">
        <v>42929</v>
      </c>
      <c r="C837" s="2">
        <v>0.40539351851851851</v>
      </c>
      <c r="D837" s="2">
        <v>0.4143634259259259</v>
      </c>
    </row>
    <row r="838" spans="1:4" x14ac:dyDescent="0.25">
      <c r="A838" s="7">
        <v>43019885</v>
      </c>
      <c r="B838" s="1">
        <v>42929</v>
      </c>
      <c r="C838" s="2">
        <v>0.4064814814814815</v>
      </c>
      <c r="D838" s="2">
        <v>0.41630787037037037</v>
      </c>
    </row>
    <row r="839" spans="1:4" x14ac:dyDescent="0.25">
      <c r="A839" s="7">
        <v>7388260</v>
      </c>
      <c r="B839" s="1">
        <v>42929</v>
      </c>
      <c r="C839" s="2">
        <v>0.41149305555555554</v>
      </c>
      <c r="D839" s="2">
        <v>0.41928240740740741</v>
      </c>
    </row>
    <row r="840" spans="1:4" x14ac:dyDescent="0.25">
      <c r="A840" s="7">
        <v>4581715</v>
      </c>
      <c r="B840" s="1">
        <v>42929</v>
      </c>
      <c r="C840" s="2">
        <v>0.41172453703703704</v>
      </c>
      <c r="D840" s="2">
        <v>0.42146990740740742</v>
      </c>
    </row>
    <row r="841" spans="1:4" x14ac:dyDescent="0.25">
      <c r="A841" s="7">
        <v>58420185</v>
      </c>
      <c r="B841" s="1">
        <v>42929</v>
      </c>
      <c r="C841" s="2">
        <v>0.41729166666666667</v>
      </c>
      <c r="D841" s="2">
        <v>0.42122685185185182</v>
      </c>
    </row>
    <row r="842" spans="1:4" x14ac:dyDescent="0.25">
      <c r="A842" s="7">
        <v>45948073</v>
      </c>
      <c r="B842" s="1">
        <v>42929</v>
      </c>
      <c r="C842" s="2">
        <v>0.41979166666666667</v>
      </c>
      <c r="D842" s="2">
        <v>0.42586805555555557</v>
      </c>
    </row>
    <row r="843" spans="1:4" x14ac:dyDescent="0.25">
      <c r="A843" s="7">
        <v>4473835</v>
      </c>
      <c r="B843" s="1">
        <v>42929</v>
      </c>
      <c r="C843" s="2">
        <v>0.42091435185185183</v>
      </c>
      <c r="D843" s="2">
        <v>0.42609953703703701</v>
      </c>
    </row>
    <row r="844" spans="1:4" x14ac:dyDescent="0.25">
      <c r="A844" s="7">
        <v>7739841</v>
      </c>
      <c r="B844" s="1">
        <v>42929</v>
      </c>
      <c r="C844" s="2">
        <v>0.42418981481481483</v>
      </c>
      <c r="D844" s="2">
        <v>0.42598379629629629</v>
      </c>
    </row>
    <row r="845" spans="1:4" x14ac:dyDescent="0.25">
      <c r="A845" s="7">
        <v>6275284312</v>
      </c>
      <c r="B845" s="1">
        <v>42929</v>
      </c>
      <c r="C845" s="2">
        <v>0.4291550925925926</v>
      </c>
      <c r="D845" s="2">
        <v>0.4339351851851852</v>
      </c>
    </row>
    <row r="846" spans="1:4" x14ac:dyDescent="0.25">
      <c r="A846" s="7">
        <v>1692981</v>
      </c>
      <c r="B846" s="1">
        <v>42929</v>
      </c>
      <c r="C846" s="2">
        <v>0.43297453703703703</v>
      </c>
      <c r="D846" s="2">
        <v>0.43424768518518519</v>
      </c>
    </row>
    <row r="847" spans="1:4" x14ac:dyDescent="0.25">
      <c r="A847" s="7">
        <v>9270571</v>
      </c>
      <c r="B847" s="1">
        <v>42929</v>
      </c>
      <c r="C847" s="2">
        <v>0.43782407407407409</v>
      </c>
      <c r="D847" s="2">
        <v>0.44560185185185186</v>
      </c>
    </row>
    <row r="848" spans="1:4" x14ac:dyDescent="0.25">
      <c r="A848" s="7">
        <v>6299545</v>
      </c>
      <c r="B848" s="1">
        <v>42929</v>
      </c>
      <c r="C848" s="2">
        <v>0.43986111111111109</v>
      </c>
      <c r="D848" s="2">
        <v>0.44298611111111114</v>
      </c>
    </row>
    <row r="849" spans="1:4" x14ac:dyDescent="0.25">
      <c r="A849" s="7">
        <v>67064385</v>
      </c>
      <c r="B849" s="1">
        <v>42929</v>
      </c>
      <c r="C849" s="2">
        <v>0.44278935185185186</v>
      </c>
      <c r="D849" s="2">
        <v>0.44480324074074074</v>
      </c>
    </row>
    <row r="850" spans="1:4" x14ac:dyDescent="0.25">
      <c r="A850" s="7">
        <v>4062215</v>
      </c>
      <c r="B850" s="1">
        <v>42929</v>
      </c>
      <c r="C850" s="2">
        <v>0.44732638888888887</v>
      </c>
      <c r="D850" s="2">
        <v>0.45466435185185183</v>
      </c>
    </row>
    <row r="851" spans="1:4" x14ac:dyDescent="0.25">
      <c r="A851" s="7">
        <v>2835355</v>
      </c>
      <c r="B851" s="1">
        <v>42929</v>
      </c>
      <c r="C851" s="2">
        <v>0.45131944444444444</v>
      </c>
      <c r="D851" s="2">
        <v>0.45689814814814816</v>
      </c>
    </row>
    <row r="852" spans="1:4" x14ac:dyDescent="0.25">
      <c r="A852" s="7">
        <v>9283739</v>
      </c>
      <c r="B852" s="1">
        <v>42929</v>
      </c>
      <c r="C852" s="2">
        <v>0.45489583333333333</v>
      </c>
      <c r="D852" s="2">
        <v>0.46451388888888889</v>
      </c>
    </row>
    <row r="853" spans="1:4" x14ac:dyDescent="0.25">
      <c r="A853" s="7">
        <v>7118082</v>
      </c>
      <c r="B853" s="1">
        <v>42929</v>
      </c>
      <c r="C853" s="2">
        <v>0.45682870370370371</v>
      </c>
      <c r="D853" s="2">
        <v>0.4664699074074074</v>
      </c>
    </row>
    <row r="854" spans="1:4" x14ac:dyDescent="0.25">
      <c r="A854" s="7">
        <v>30178521</v>
      </c>
      <c r="B854" s="1">
        <v>42929</v>
      </c>
      <c r="C854" s="2">
        <v>0.45968750000000003</v>
      </c>
      <c r="D854" s="2">
        <v>0.46520833333333333</v>
      </c>
    </row>
    <row r="855" spans="1:4" x14ac:dyDescent="0.25">
      <c r="A855" s="7">
        <v>5014399</v>
      </c>
      <c r="B855" s="1">
        <v>42929</v>
      </c>
      <c r="C855" s="2">
        <v>0.46444444444444444</v>
      </c>
      <c r="D855" s="2">
        <v>0.46787037037037038</v>
      </c>
    </row>
    <row r="856" spans="1:4" x14ac:dyDescent="0.25">
      <c r="A856" s="7">
        <v>3984696</v>
      </c>
      <c r="B856" s="1">
        <v>42929</v>
      </c>
      <c r="C856" s="2">
        <v>0.46581018518518519</v>
      </c>
      <c r="D856" s="2">
        <v>0.46589120370370368</v>
      </c>
    </row>
    <row r="857" spans="1:4" x14ac:dyDescent="0.25">
      <c r="A857" s="7">
        <v>53386383</v>
      </c>
      <c r="B857" s="1">
        <v>42929</v>
      </c>
      <c r="C857" s="2">
        <v>0.47099537037037037</v>
      </c>
      <c r="D857" s="2">
        <v>0.47175925925925927</v>
      </c>
    </row>
    <row r="858" spans="1:4" x14ac:dyDescent="0.25">
      <c r="A858" s="7">
        <v>8733120283</v>
      </c>
      <c r="B858" s="1">
        <v>42929</v>
      </c>
      <c r="C858" s="2">
        <v>0.47134259259259259</v>
      </c>
      <c r="D858" s="2">
        <v>0.47659722222222223</v>
      </c>
    </row>
    <row r="859" spans="1:4" x14ac:dyDescent="0.25">
      <c r="A859" s="7">
        <v>6934405</v>
      </c>
      <c r="B859" s="1">
        <v>42929</v>
      </c>
      <c r="C859" s="2">
        <v>0.47321759259259261</v>
      </c>
      <c r="D859" s="2">
        <v>0.48008101851851853</v>
      </c>
    </row>
    <row r="860" spans="1:4" x14ac:dyDescent="0.25">
      <c r="A860" s="7">
        <v>54136845</v>
      </c>
      <c r="B860" s="1">
        <v>42929</v>
      </c>
      <c r="C860" s="2">
        <v>0.47890046296296296</v>
      </c>
      <c r="D860" s="2">
        <v>0.48042824074074075</v>
      </c>
    </row>
    <row r="861" spans="1:4" x14ac:dyDescent="0.25">
      <c r="A861" s="7">
        <v>76310343</v>
      </c>
      <c r="B861" s="1">
        <v>42929</v>
      </c>
      <c r="C861" s="2">
        <v>0.48312500000000003</v>
      </c>
      <c r="D861" s="2">
        <v>0.4889236111111111</v>
      </c>
    </row>
    <row r="862" spans="1:4" x14ac:dyDescent="0.25">
      <c r="A862" s="7">
        <v>9005999</v>
      </c>
      <c r="B862" s="1">
        <v>42929</v>
      </c>
      <c r="C862" s="2">
        <v>0.4878587962962963</v>
      </c>
      <c r="D862" s="2">
        <v>0.49609953703703702</v>
      </c>
    </row>
    <row r="863" spans="1:4" x14ac:dyDescent="0.25">
      <c r="A863" s="7">
        <v>7763451</v>
      </c>
      <c r="B863" s="1">
        <v>42929</v>
      </c>
      <c r="C863" s="2">
        <v>0.4911226851851852</v>
      </c>
      <c r="D863" s="2">
        <v>0.49859953703703702</v>
      </c>
    </row>
    <row r="864" spans="1:4" x14ac:dyDescent="0.25">
      <c r="A864" s="7">
        <v>3765001</v>
      </c>
      <c r="B864" s="1">
        <v>42929</v>
      </c>
      <c r="C864" s="2">
        <v>0.49283564814814818</v>
      </c>
      <c r="D864" s="2">
        <v>0.50396990740740744</v>
      </c>
    </row>
    <row r="865" spans="1:4" x14ac:dyDescent="0.25">
      <c r="A865" s="7">
        <v>8498076</v>
      </c>
      <c r="B865" s="1">
        <v>42929</v>
      </c>
      <c r="C865" s="2">
        <v>0.49493055555555554</v>
      </c>
      <c r="D865" s="2">
        <v>0.49898148148148147</v>
      </c>
    </row>
    <row r="866" spans="1:4" x14ac:dyDescent="0.25">
      <c r="A866" s="7">
        <v>4995171</v>
      </c>
      <c r="B866" s="1">
        <v>42929</v>
      </c>
      <c r="C866" s="2">
        <v>0.5006018518518518</v>
      </c>
      <c r="D866" s="2">
        <v>0.50388888888888894</v>
      </c>
    </row>
    <row r="867" spans="1:4" x14ac:dyDescent="0.25">
      <c r="A867" s="7">
        <v>8929993</v>
      </c>
      <c r="B867" s="1">
        <v>42929</v>
      </c>
      <c r="C867" s="2">
        <v>0.50173611111111116</v>
      </c>
      <c r="D867" s="2">
        <v>0.50722222222222224</v>
      </c>
    </row>
    <row r="868" spans="1:4" x14ac:dyDescent="0.25">
      <c r="A868" s="7">
        <v>7473804</v>
      </c>
      <c r="B868" s="1">
        <v>42929</v>
      </c>
      <c r="C868" s="2">
        <v>0.50675925925925924</v>
      </c>
      <c r="D868" s="2">
        <v>0.5138194444444445</v>
      </c>
    </row>
    <row r="869" spans="1:4" x14ac:dyDescent="0.25">
      <c r="A869" s="7">
        <v>1816002</v>
      </c>
      <c r="B869" s="1">
        <v>42929</v>
      </c>
      <c r="C869" s="2">
        <v>0.50732638888888892</v>
      </c>
      <c r="D869" s="2">
        <v>0.51005787037037043</v>
      </c>
    </row>
    <row r="870" spans="1:4" x14ac:dyDescent="0.25">
      <c r="A870" s="7">
        <v>4133182</v>
      </c>
      <c r="B870" s="1">
        <v>42929</v>
      </c>
      <c r="C870" s="2">
        <v>0.51061342592592596</v>
      </c>
      <c r="D870" s="2">
        <v>0.5118287037037037</v>
      </c>
    </row>
    <row r="871" spans="1:4" x14ac:dyDescent="0.25">
      <c r="A871" s="7">
        <v>63141248</v>
      </c>
      <c r="B871" s="1">
        <v>42929</v>
      </c>
      <c r="C871" s="2">
        <v>0.51224537037037032</v>
      </c>
      <c r="D871" s="2">
        <v>0.51730324074074074</v>
      </c>
    </row>
    <row r="872" spans="1:4" x14ac:dyDescent="0.25">
      <c r="A872" s="7">
        <v>7384686</v>
      </c>
      <c r="B872" s="1">
        <v>42929</v>
      </c>
      <c r="C872" s="2">
        <v>0.51616898148148149</v>
      </c>
      <c r="D872" s="2">
        <v>0.52461805555555552</v>
      </c>
    </row>
    <row r="873" spans="1:4" x14ac:dyDescent="0.25">
      <c r="A873" s="7">
        <v>3150344</v>
      </c>
      <c r="B873" s="1">
        <v>42929</v>
      </c>
      <c r="C873" s="2">
        <v>0.51709490740740738</v>
      </c>
      <c r="D873" s="2">
        <v>0.52684027777777775</v>
      </c>
    </row>
    <row r="874" spans="1:4" x14ac:dyDescent="0.25">
      <c r="A874" s="7">
        <v>6786847</v>
      </c>
      <c r="B874" s="1">
        <v>42929</v>
      </c>
      <c r="C874" s="2">
        <v>0.51986111111111111</v>
      </c>
      <c r="D874" s="2">
        <v>0.52924768518518517</v>
      </c>
    </row>
    <row r="875" spans="1:4" x14ac:dyDescent="0.25">
      <c r="A875" s="7">
        <v>2947889</v>
      </c>
      <c r="B875" s="1">
        <v>42929</v>
      </c>
      <c r="C875" s="2">
        <v>0.5232175925925926</v>
      </c>
      <c r="D875" s="2">
        <v>0.52965277777777775</v>
      </c>
    </row>
    <row r="876" spans="1:4" x14ac:dyDescent="0.25">
      <c r="A876" s="7">
        <v>28961250</v>
      </c>
      <c r="B876" s="1">
        <v>42929</v>
      </c>
      <c r="C876" s="2">
        <v>0.52353009259259264</v>
      </c>
      <c r="D876" s="2">
        <v>0.53097222222222218</v>
      </c>
    </row>
    <row r="877" spans="1:4" x14ac:dyDescent="0.25">
      <c r="A877" s="7">
        <v>3328479</v>
      </c>
      <c r="B877" s="1">
        <v>42929</v>
      </c>
      <c r="C877" s="2">
        <v>0.52668981481481481</v>
      </c>
      <c r="D877" s="2">
        <v>0.53594907407407411</v>
      </c>
    </row>
    <row r="878" spans="1:4" x14ac:dyDescent="0.25">
      <c r="A878" s="7">
        <v>61322035</v>
      </c>
      <c r="B878" s="1">
        <v>42929</v>
      </c>
      <c r="C878" s="2">
        <v>0.52906249999999999</v>
      </c>
      <c r="D878" s="2">
        <v>0.5294444444444445</v>
      </c>
    </row>
    <row r="879" spans="1:4" x14ac:dyDescent="0.25">
      <c r="A879" s="7">
        <v>40308049</v>
      </c>
      <c r="B879" s="1">
        <v>42929</v>
      </c>
      <c r="C879" s="2">
        <v>0.53047453703703706</v>
      </c>
      <c r="D879" s="2">
        <v>0.53797453703703701</v>
      </c>
    </row>
    <row r="880" spans="1:4" x14ac:dyDescent="0.25">
      <c r="A880" s="7">
        <v>7066778</v>
      </c>
      <c r="B880" s="1">
        <v>42929</v>
      </c>
      <c r="C880" s="2">
        <v>0.53484953703703708</v>
      </c>
      <c r="D880" s="2">
        <v>0.538599537037037</v>
      </c>
    </row>
    <row r="881" spans="1:4" x14ac:dyDescent="0.25">
      <c r="A881" s="7">
        <v>3434934</v>
      </c>
      <c r="B881" s="1">
        <v>42929</v>
      </c>
      <c r="C881" s="2">
        <v>0.54039351851851847</v>
      </c>
      <c r="D881" s="2">
        <v>0.55039351851851848</v>
      </c>
    </row>
    <row r="882" spans="1:4" x14ac:dyDescent="0.25">
      <c r="A882" s="7">
        <v>3017523</v>
      </c>
      <c r="B882" s="1">
        <v>42929</v>
      </c>
      <c r="C882" s="2">
        <v>0.54342592592592598</v>
      </c>
      <c r="D882" s="2">
        <v>0.54971064814814818</v>
      </c>
    </row>
    <row r="883" spans="1:4" x14ac:dyDescent="0.25">
      <c r="A883" s="7">
        <v>26699217</v>
      </c>
      <c r="B883" s="1">
        <v>42929</v>
      </c>
      <c r="C883" s="2">
        <v>0.5471759259259259</v>
      </c>
      <c r="D883" s="2">
        <v>0.55871527777777774</v>
      </c>
    </row>
    <row r="884" spans="1:4" x14ac:dyDescent="0.25">
      <c r="A884" s="7">
        <v>3192836</v>
      </c>
      <c r="B884" s="1">
        <v>42929</v>
      </c>
      <c r="C884" s="2">
        <v>0.54806712962962967</v>
      </c>
      <c r="D884" s="2">
        <v>0.54826388888888888</v>
      </c>
    </row>
    <row r="885" spans="1:4" x14ac:dyDescent="0.25">
      <c r="A885" s="7">
        <v>6979384</v>
      </c>
      <c r="B885" s="1">
        <v>42929</v>
      </c>
      <c r="C885" s="2">
        <v>0.55315972222222221</v>
      </c>
      <c r="D885" s="2">
        <v>0.56252314814814819</v>
      </c>
    </row>
    <row r="886" spans="1:4" x14ac:dyDescent="0.25">
      <c r="A886" s="7">
        <v>5277660</v>
      </c>
      <c r="B886" s="1">
        <v>42929</v>
      </c>
      <c r="C886" s="2">
        <v>0.55543981481481486</v>
      </c>
      <c r="D886" s="2">
        <v>0.56340277777777781</v>
      </c>
    </row>
    <row r="887" spans="1:4" x14ac:dyDescent="0.25">
      <c r="A887" s="7">
        <v>9543572</v>
      </c>
      <c r="B887" s="1">
        <v>42929</v>
      </c>
      <c r="C887" s="2">
        <v>0.55556712962962962</v>
      </c>
      <c r="D887" s="2">
        <v>0.56344907407407407</v>
      </c>
    </row>
    <row r="888" spans="1:4" x14ac:dyDescent="0.25">
      <c r="A888" s="7">
        <v>3984696</v>
      </c>
      <c r="B888" s="1">
        <v>42929</v>
      </c>
      <c r="C888" s="2">
        <v>0.55923611111111116</v>
      </c>
      <c r="D888" s="2">
        <v>0.5665162037037037</v>
      </c>
    </row>
    <row r="889" spans="1:4" x14ac:dyDescent="0.25">
      <c r="A889" s="7">
        <v>47855743</v>
      </c>
      <c r="B889" s="1">
        <v>42929</v>
      </c>
      <c r="C889" s="2">
        <v>0.56371527777777775</v>
      </c>
      <c r="D889" s="2">
        <v>0.57344907407407408</v>
      </c>
    </row>
    <row r="890" spans="1:4" x14ac:dyDescent="0.25">
      <c r="A890" s="7">
        <v>3095218</v>
      </c>
      <c r="B890" s="1">
        <v>42929</v>
      </c>
      <c r="C890" s="2">
        <v>0.56581018518518522</v>
      </c>
      <c r="D890" s="2">
        <v>0.57694444444444448</v>
      </c>
    </row>
    <row r="891" spans="1:4" x14ac:dyDescent="0.25">
      <c r="A891" s="7">
        <v>7933399</v>
      </c>
      <c r="B891" s="1">
        <v>42929</v>
      </c>
      <c r="C891" s="2">
        <v>0.57054398148148144</v>
      </c>
      <c r="D891" s="2">
        <v>0.57388888888888889</v>
      </c>
    </row>
    <row r="892" spans="1:4" x14ac:dyDescent="0.25">
      <c r="A892" s="7">
        <v>54821549</v>
      </c>
      <c r="B892" s="1">
        <v>42929</v>
      </c>
      <c r="C892" s="2">
        <v>0.57287037037037036</v>
      </c>
      <c r="D892" s="2">
        <v>0.57663194444444443</v>
      </c>
    </row>
    <row r="893" spans="1:4" x14ac:dyDescent="0.25">
      <c r="A893" s="7">
        <v>14919021</v>
      </c>
      <c r="B893" s="1">
        <v>42929</v>
      </c>
      <c r="C893" s="2">
        <v>0.57331018518518517</v>
      </c>
      <c r="D893" s="2">
        <v>0.57547453703703699</v>
      </c>
    </row>
    <row r="894" spans="1:4" x14ac:dyDescent="0.25">
      <c r="A894" s="7">
        <v>9175377</v>
      </c>
      <c r="B894" s="1">
        <v>42929</v>
      </c>
      <c r="C894" s="2">
        <v>0.57648148148148148</v>
      </c>
      <c r="D894" s="2">
        <v>0.57916666666666672</v>
      </c>
    </row>
    <row r="895" spans="1:4" x14ac:dyDescent="0.25">
      <c r="A895" s="7">
        <v>3656681</v>
      </c>
      <c r="B895" s="1">
        <v>42929</v>
      </c>
      <c r="C895" s="2">
        <v>0.58067129629629632</v>
      </c>
      <c r="D895" s="2">
        <v>0.59149305555555554</v>
      </c>
    </row>
    <row r="896" spans="1:4" x14ac:dyDescent="0.25">
      <c r="A896" s="7">
        <v>5741700</v>
      </c>
      <c r="B896" s="1">
        <v>42929</v>
      </c>
      <c r="C896" s="2">
        <v>0.58644675925925926</v>
      </c>
      <c r="D896" s="2">
        <v>0.5978472222222222</v>
      </c>
    </row>
    <row r="897" spans="1:4" x14ac:dyDescent="0.25">
      <c r="A897" s="7">
        <v>18816694</v>
      </c>
      <c r="B897" s="1">
        <v>42929</v>
      </c>
      <c r="C897" s="2">
        <v>0.59179398148148143</v>
      </c>
      <c r="D897" s="2">
        <v>0.60054398148148147</v>
      </c>
    </row>
    <row r="898" spans="1:4" x14ac:dyDescent="0.25">
      <c r="A898" s="7">
        <v>6177366</v>
      </c>
      <c r="B898" s="1">
        <v>42929</v>
      </c>
      <c r="C898" s="2">
        <v>0.59266203703703701</v>
      </c>
      <c r="D898" s="2">
        <v>0.59672453703703698</v>
      </c>
    </row>
    <row r="899" spans="1:4" x14ac:dyDescent="0.25">
      <c r="A899" s="7">
        <v>4221160</v>
      </c>
      <c r="B899" s="1">
        <v>42929</v>
      </c>
      <c r="C899" s="2">
        <v>0.59437499999999999</v>
      </c>
      <c r="D899" s="2">
        <v>0.60349537037037038</v>
      </c>
    </row>
    <row r="900" spans="1:4" x14ac:dyDescent="0.25">
      <c r="A900" s="7">
        <v>9339774</v>
      </c>
      <c r="B900" s="1">
        <v>42929</v>
      </c>
      <c r="C900" s="2">
        <v>0.59745370370370365</v>
      </c>
      <c r="D900" s="2">
        <v>0.607025462962963</v>
      </c>
    </row>
    <row r="901" spans="1:4" x14ac:dyDescent="0.25">
      <c r="A901" s="7">
        <v>46255010</v>
      </c>
      <c r="B901" s="1">
        <v>42929</v>
      </c>
      <c r="C901" s="2">
        <v>0.60008101851851847</v>
      </c>
      <c r="D901" s="2">
        <v>0.60182870370370367</v>
      </c>
    </row>
    <row r="902" spans="1:4" x14ac:dyDescent="0.25">
      <c r="A902" s="7">
        <v>91208799</v>
      </c>
      <c r="B902" s="1">
        <v>42929</v>
      </c>
      <c r="C902" s="2">
        <v>0.60311342592592587</v>
      </c>
      <c r="D902" s="2">
        <v>0.61048611111111106</v>
      </c>
    </row>
    <row r="903" spans="1:4" x14ac:dyDescent="0.25">
      <c r="A903" s="7">
        <v>7211782</v>
      </c>
      <c r="B903" s="1">
        <v>42929</v>
      </c>
      <c r="C903" s="2">
        <v>0.60773148148148148</v>
      </c>
      <c r="D903" s="2">
        <v>0.60799768518518515</v>
      </c>
    </row>
    <row r="904" spans="1:4" x14ac:dyDescent="0.25">
      <c r="A904" s="7">
        <v>3429335</v>
      </c>
      <c r="B904" s="1">
        <v>42929</v>
      </c>
      <c r="C904" s="2">
        <v>0.61346064814814816</v>
      </c>
      <c r="D904" s="2">
        <v>0.62468749999999995</v>
      </c>
    </row>
    <row r="905" spans="1:4" x14ac:dyDescent="0.25">
      <c r="A905" s="7">
        <v>3206241</v>
      </c>
      <c r="B905" s="1">
        <v>42929</v>
      </c>
      <c r="C905" s="2">
        <v>0.61614583333333328</v>
      </c>
      <c r="D905" s="2">
        <v>0.62736111111111115</v>
      </c>
    </row>
    <row r="906" spans="1:4" x14ac:dyDescent="0.25">
      <c r="A906" s="7">
        <v>8750670</v>
      </c>
      <c r="B906" s="1">
        <v>42929</v>
      </c>
      <c r="C906" s="2">
        <v>0.61686342592592591</v>
      </c>
      <c r="D906" s="2">
        <v>0.61760416666666662</v>
      </c>
    </row>
    <row r="907" spans="1:4" x14ac:dyDescent="0.25">
      <c r="A907" s="7">
        <v>7792679</v>
      </c>
      <c r="B907" s="1">
        <v>42929</v>
      </c>
      <c r="C907" s="2">
        <v>0.62046296296296299</v>
      </c>
      <c r="D907" s="2">
        <v>0.62071759259259263</v>
      </c>
    </row>
    <row r="908" spans="1:4" x14ac:dyDescent="0.25">
      <c r="A908" s="7">
        <v>9287211</v>
      </c>
      <c r="B908" s="1">
        <v>42929</v>
      </c>
      <c r="C908" s="2">
        <v>0.62178240740740742</v>
      </c>
      <c r="D908" s="2">
        <v>0.62540509259259258</v>
      </c>
    </row>
    <row r="909" spans="1:4" x14ac:dyDescent="0.25">
      <c r="A909" s="7">
        <v>1997542</v>
      </c>
      <c r="B909" s="1">
        <v>42929</v>
      </c>
      <c r="C909" s="2">
        <v>0.62749999999999995</v>
      </c>
      <c r="D909" s="2">
        <v>0.63146990740740738</v>
      </c>
    </row>
    <row r="910" spans="1:4" x14ac:dyDescent="0.25">
      <c r="A910" s="7">
        <v>3558582</v>
      </c>
      <c r="B910" s="1">
        <v>42930</v>
      </c>
      <c r="C910" s="2">
        <v>0.33658564814814818</v>
      </c>
      <c r="D910" s="2">
        <v>0.34384259259259259</v>
      </c>
    </row>
    <row r="911" spans="1:4" x14ac:dyDescent="0.25">
      <c r="A911" s="7">
        <v>25240352</v>
      </c>
      <c r="B911" s="1">
        <v>42930</v>
      </c>
      <c r="C911" s="2">
        <v>0.3369212962962963</v>
      </c>
      <c r="D911" s="2">
        <v>0.34468749999999998</v>
      </c>
    </row>
    <row r="912" spans="1:4" x14ac:dyDescent="0.25">
      <c r="A912" s="7">
        <v>5829504</v>
      </c>
      <c r="B912" s="1">
        <v>42930</v>
      </c>
      <c r="C912" s="2">
        <v>0.33802083333333333</v>
      </c>
      <c r="D912" s="2">
        <v>0.34233796296296298</v>
      </c>
    </row>
    <row r="913" spans="1:4" x14ac:dyDescent="0.25">
      <c r="A913" s="7">
        <v>97317489</v>
      </c>
      <c r="B913" s="1">
        <v>42930</v>
      </c>
      <c r="C913" s="2">
        <v>0.34062500000000001</v>
      </c>
      <c r="D913" s="2">
        <v>0.34333333333333332</v>
      </c>
    </row>
    <row r="914" spans="1:4" x14ac:dyDescent="0.25">
      <c r="A914" s="7">
        <v>53762222</v>
      </c>
      <c r="B914" s="1">
        <v>42930</v>
      </c>
      <c r="C914" s="2">
        <v>0.34262731481481479</v>
      </c>
      <c r="D914" s="2">
        <v>0.34824074074074074</v>
      </c>
    </row>
    <row r="915" spans="1:4" x14ac:dyDescent="0.25">
      <c r="A915" s="7">
        <v>3363840</v>
      </c>
      <c r="B915" s="1">
        <v>42930</v>
      </c>
      <c r="C915" s="2">
        <v>0.34431712962962963</v>
      </c>
      <c r="D915" s="2">
        <v>0.34605324074074073</v>
      </c>
    </row>
    <row r="916" spans="1:4" x14ac:dyDescent="0.25">
      <c r="A916" s="7">
        <v>5542324</v>
      </c>
      <c r="B916" s="1">
        <v>42930</v>
      </c>
      <c r="C916" s="2">
        <v>0.34528935185185183</v>
      </c>
      <c r="D916" s="2">
        <v>0.3541435185185185</v>
      </c>
    </row>
    <row r="917" spans="1:4" x14ac:dyDescent="0.25">
      <c r="A917" s="7">
        <v>9853612</v>
      </c>
      <c r="B917" s="1">
        <v>42930</v>
      </c>
      <c r="C917" s="2">
        <v>0.34848379629629628</v>
      </c>
      <c r="D917" s="2">
        <v>0.35927083333333332</v>
      </c>
    </row>
    <row r="918" spans="1:4" x14ac:dyDescent="0.25">
      <c r="A918" s="7">
        <v>5392799</v>
      </c>
      <c r="B918" s="1">
        <v>42930</v>
      </c>
      <c r="C918" s="2">
        <v>0.35270833333333335</v>
      </c>
      <c r="D918" s="2">
        <v>0.36254629629629631</v>
      </c>
    </row>
    <row r="919" spans="1:4" x14ac:dyDescent="0.25">
      <c r="A919" s="7">
        <v>1089768</v>
      </c>
      <c r="B919" s="1">
        <v>42930</v>
      </c>
      <c r="C919" s="2">
        <v>0.35497685185185185</v>
      </c>
      <c r="D919" s="2">
        <v>0.36493055555555554</v>
      </c>
    </row>
    <row r="920" spans="1:4" x14ac:dyDescent="0.25">
      <c r="A920" s="7">
        <v>4274311</v>
      </c>
      <c r="B920" s="1">
        <v>42930</v>
      </c>
      <c r="C920" s="2">
        <v>0.35699074074074072</v>
      </c>
      <c r="D920" s="2">
        <v>0.36554398148148148</v>
      </c>
    </row>
    <row r="921" spans="1:4" x14ac:dyDescent="0.25">
      <c r="A921" s="7">
        <v>8276893</v>
      </c>
      <c r="B921" s="1">
        <v>42930</v>
      </c>
      <c r="C921" s="2">
        <v>0.36056712962962961</v>
      </c>
      <c r="D921" s="2">
        <v>0.36929398148148146</v>
      </c>
    </row>
    <row r="922" spans="1:4" x14ac:dyDescent="0.25">
      <c r="A922" s="7">
        <v>24724114</v>
      </c>
      <c r="B922" s="1">
        <v>42930</v>
      </c>
      <c r="C922" s="2">
        <v>0.36212962962962963</v>
      </c>
      <c r="D922" s="2">
        <v>0.36342592592592593</v>
      </c>
    </row>
    <row r="923" spans="1:4" x14ac:dyDescent="0.25">
      <c r="A923" s="7">
        <v>23580194</v>
      </c>
      <c r="B923" s="1">
        <v>42930</v>
      </c>
      <c r="C923" s="2">
        <v>0.36516203703703703</v>
      </c>
      <c r="D923" s="2">
        <v>0.37596064814814817</v>
      </c>
    </row>
    <row r="924" spans="1:4" x14ac:dyDescent="0.25">
      <c r="A924" s="7">
        <v>1775131</v>
      </c>
      <c r="B924" s="1">
        <v>42930</v>
      </c>
      <c r="C924" s="2">
        <v>0.36922453703703706</v>
      </c>
      <c r="D924" s="2">
        <v>0.36994212962962963</v>
      </c>
    </row>
    <row r="925" spans="1:4" x14ac:dyDescent="0.25">
      <c r="A925" s="7">
        <v>8001915</v>
      </c>
      <c r="B925" s="1">
        <v>42930</v>
      </c>
      <c r="C925" s="2">
        <v>0.3712037037037037</v>
      </c>
      <c r="D925" s="2">
        <v>0.38064814814814812</v>
      </c>
    </row>
    <row r="926" spans="1:4" x14ac:dyDescent="0.25">
      <c r="A926" s="7">
        <v>7508054</v>
      </c>
      <c r="B926" s="1">
        <v>42930</v>
      </c>
      <c r="C926" s="2">
        <v>0.37480324074074073</v>
      </c>
      <c r="D926" s="2">
        <v>0.38201388888888888</v>
      </c>
    </row>
    <row r="927" spans="1:4" x14ac:dyDescent="0.25">
      <c r="A927" s="7">
        <v>5854377</v>
      </c>
      <c r="B927" s="1">
        <v>42930</v>
      </c>
      <c r="C927" s="2">
        <v>0.37506944444444446</v>
      </c>
      <c r="D927" s="2">
        <v>0.37829861111111113</v>
      </c>
    </row>
    <row r="928" spans="1:4" x14ac:dyDescent="0.25">
      <c r="A928" s="7">
        <v>3478173</v>
      </c>
      <c r="B928" s="1">
        <v>42930</v>
      </c>
      <c r="C928" s="2">
        <v>0.37942129629629628</v>
      </c>
      <c r="D928" s="2">
        <v>0.38388888888888889</v>
      </c>
    </row>
    <row r="929" spans="1:4" x14ac:dyDescent="0.25">
      <c r="A929" s="7">
        <v>3999937</v>
      </c>
      <c r="B929" s="1">
        <v>42930</v>
      </c>
      <c r="C929" s="2">
        <v>0.38447916666666665</v>
      </c>
      <c r="D929" s="2">
        <v>0.39068287037037036</v>
      </c>
    </row>
    <row r="930" spans="1:4" x14ac:dyDescent="0.25">
      <c r="A930" s="7">
        <v>83559673</v>
      </c>
      <c r="B930" s="1">
        <v>42930</v>
      </c>
      <c r="C930" s="2">
        <v>0.38571759259259258</v>
      </c>
      <c r="D930" s="2">
        <v>0.39630787037037035</v>
      </c>
    </row>
    <row r="931" spans="1:4" x14ac:dyDescent="0.25">
      <c r="A931" s="7">
        <v>1355775</v>
      </c>
      <c r="B931" s="1">
        <v>42930</v>
      </c>
      <c r="C931" s="2">
        <v>0.38942129629629629</v>
      </c>
      <c r="D931" s="2">
        <v>0.39034722222222223</v>
      </c>
    </row>
    <row r="932" spans="1:4" x14ac:dyDescent="0.25">
      <c r="A932" s="7">
        <v>3463982286</v>
      </c>
      <c r="B932" s="1">
        <v>42930</v>
      </c>
      <c r="C932" s="2">
        <v>0.39506944444444442</v>
      </c>
      <c r="D932" s="2">
        <v>0.40261574074074075</v>
      </c>
    </row>
    <row r="933" spans="1:4" x14ac:dyDescent="0.25">
      <c r="A933" s="7">
        <v>8870498</v>
      </c>
      <c r="B933" s="1">
        <v>42930</v>
      </c>
      <c r="C933" s="2">
        <v>0.4001736111111111</v>
      </c>
      <c r="D933" s="2">
        <v>0.40182870370370372</v>
      </c>
    </row>
    <row r="934" spans="1:4" x14ac:dyDescent="0.25">
      <c r="A934" s="7">
        <v>9894998</v>
      </c>
      <c r="B934" s="1">
        <v>42930</v>
      </c>
      <c r="C934" s="2">
        <v>0.40337962962962964</v>
      </c>
      <c r="D934" s="2">
        <v>0.41137731481481482</v>
      </c>
    </row>
    <row r="935" spans="1:4" x14ac:dyDescent="0.25">
      <c r="A935" s="7">
        <v>8841955</v>
      </c>
      <c r="B935" s="1">
        <v>42930</v>
      </c>
      <c r="C935" s="2">
        <v>0.40635416666666668</v>
      </c>
      <c r="D935" s="2">
        <v>0.40642361111111114</v>
      </c>
    </row>
    <row r="936" spans="1:4" x14ac:dyDescent="0.25">
      <c r="A936" s="7">
        <v>7379567</v>
      </c>
      <c r="B936" s="1">
        <v>42930</v>
      </c>
      <c r="C936" s="2">
        <v>0.4098148148148148</v>
      </c>
      <c r="D936" s="2">
        <v>0.41626157407407405</v>
      </c>
    </row>
    <row r="937" spans="1:4" x14ac:dyDescent="0.25">
      <c r="A937" s="7">
        <v>2092198</v>
      </c>
      <c r="B937" s="1">
        <v>42930</v>
      </c>
      <c r="C937" s="2">
        <v>0.41068287037037038</v>
      </c>
      <c r="D937" s="2">
        <v>0.41288194444444443</v>
      </c>
    </row>
    <row r="938" spans="1:4" x14ac:dyDescent="0.25">
      <c r="A938" s="7">
        <v>6006309</v>
      </c>
      <c r="B938" s="1">
        <v>42930</v>
      </c>
      <c r="C938" s="2">
        <v>0.41601851851851851</v>
      </c>
      <c r="D938" s="2">
        <v>0.41792824074074075</v>
      </c>
    </row>
    <row r="939" spans="1:4" x14ac:dyDescent="0.25">
      <c r="A939" s="7">
        <v>6736331</v>
      </c>
      <c r="B939" s="1">
        <v>42930</v>
      </c>
      <c r="C939" s="2">
        <v>0.41616898148148146</v>
      </c>
      <c r="D939" s="2">
        <v>0.42019675925925926</v>
      </c>
    </row>
    <row r="940" spans="1:4" x14ac:dyDescent="0.25">
      <c r="A940" s="7">
        <v>7291318</v>
      </c>
      <c r="B940" s="1">
        <v>42930</v>
      </c>
      <c r="C940" s="2">
        <v>0.41781249999999998</v>
      </c>
      <c r="D940" s="2">
        <v>0.42886574074074074</v>
      </c>
    </row>
    <row r="941" spans="1:4" x14ac:dyDescent="0.25">
      <c r="A941" s="7">
        <v>30178521</v>
      </c>
      <c r="B941" s="1">
        <v>42930</v>
      </c>
      <c r="C941" s="2">
        <v>0.42238425925925926</v>
      </c>
      <c r="D941" s="2">
        <v>0.42388888888888887</v>
      </c>
    </row>
    <row r="942" spans="1:4" x14ac:dyDescent="0.25">
      <c r="A942" s="7">
        <v>3232376</v>
      </c>
      <c r="B942" s="1">
        <v>42930</v>
      </c>
      <c r="C942" s="2">
        <v>0.42584490740740738</v>
      </c>
      <c r="D942" s="2">
        <v>0.43512731481481481</v>
      </c>
    </row>
    <row r="943" spans="1:4" x14ac:dyDescent="0.25">
      <c r="A943" s="7">
        <v>7536048937</v>
      </c>
      <c r="B943" s="1">
        <v>42930</v>
      </c>
      <c r="C943" s="2">
        <v>0.43115740740740743</v>
      </c>
      <c r="D943" s="2">
        <v>0.43990740740740741</v>
      </c>
    </row>
    <row r="944" spans="1:4" x14ac:dyDescent="0.25">
      <c r="A944" s="7">
        <v>6026397</v>
      </c>
      <c r="B944" s="1">
        <v>42930</v>
      </c>
      <c r="C944" s="2">
        <v>0.43362268518518521</v>
      </c>
      <c r="D944" s="2">
        <v>0.44447916666666665</v>
      </c>
    </row>
    <row r="945" spans="1:4" x14ac:dyDescent="0.25">
      <c r="A945" s="7">
        <v>54821549</v>
      </c>
      <c r="B945" s="1">
        <v>42930</v>
      </c>
      <c r="C945" s="2">
        <v>0.43517361111111114</v>
      </c>
      <c r="D945" s="2">
        <v>0.4466087962962963</v>
      </c>
    </row>
    <row r="946" spans="1:4" x14ac:dyDescent="0.25">
      <c r="A946" s="7">
        <v>4555937</v>
      </c>
      <c r="B946" s="1">
        <v>42930</v>
      </c>
      <c r="C946" s="2">
        <v>0.43956018518518519</v>
      </c>
      <c r="D946" s="2">
        <v>0.44253472222222223</v>
      </c>
    </row>
    <row r="947" spans="1:4" x14ac:dyDescent="0.25">
      <c r="A947" s="7">
        <v>65621292</v>
      </c>
      <c r="B947" s="1">
        <v>42930</v>
      </c>
      <c r="C947" s="2">
        <v>0.44060185185185186</v>
      </c>
      <c r="D947" s="2">
        <v>0.44655092592592593</v>
      </c>
    </row>
    <row r="948" spans="1:4" x14ac:dyDescent="0.25">
      <c r="A948" s="7">
        <v>13898038</v>
      </c>
      <c r="B948" s="1">
        <v>42930</v>
      </c>
      <c r="C948" s="2">
        <v>0.44072916666666667</v>
      </c>
      <c r="D948" s="2">
        <v>0.4496412037037037</v>
      </c>
    </row>
    <row r="949" spans="1:4" x14ac:dyDescent="0.25">
      <c r="A949" s="7">
        <v>6018613</v>
      </c>
      <c r="B949" s="1">
        <v>42930</v>
      </c>
      <c r="C949" s="2">
        <v>0.44295138888888891</v>
      </c>
      <c r="D949" s="2">
        <v>0.44545138888888891</v>
      </c>
    </row>
    <row r="950" spans="1:4" x14ac:dyDescent="0.25">
      <c r="A950" s="7">
        <v>7741751</v>
      </c>
      <c r="B950" s="1">
        <v>42930</v>
      </c>
      <c r="C950" s="2">
        <v>0.4450925925925926</v>
      </c>
      <c r="D950" s="2">
        <v>0.44888888888888889</v>
      </c>
    </row>
    <row r="951" spans="1:4" x14ac:dyDescent="0.25">
      <c r="A951" s="7">
        <v>5512492</v>
      </c>
      <c r="B951" s="1">
        <v>42930</v>
      </c>
      <c r="C951" s="2">
        <v>0.44538194444444446</v>
      </c>
      <c r="D951" s="2">
        <v>0.4525925925925926</v>
      </c>
    </row>
    <row r="952" spans="1:4" x14ac:dyDescent="0.25">
      <c r="A952" s="7">
        <v>36332723</v>
      </c>
      <c r="B952" s="1">
        <v>42930</v>
      </c>
      <c r="C952" s="2">
        <v>0.44593749999999999</v>
      </c>
      <c r="D952" s="2">
        <v>0.44957175925925924</v>
      </c>
    </row>
    <row r="953" spans="1:4" x14ac:dyDescent="0.25">
      <c r="A953" s="7">
        <v>28961250</v>
      </c>
      <c r="B953" s="1">
        <v>42930</v>
      </c>
      <c r="C953" s="2">
        <v>0.4478935185185185</v>
      </c>
      <c r="D953" s="2">
        <v>0.44805555555555554</v>
      </c>
    </row>
    <row r="954" spans="1:4" x14ac:dyDescent="0.25">
      <c r="A954" s="7">
        <v>96191858</v>
      </c>
      <c r="B954" s="1">
        <v>42930</v>
      </c>
      <c r="C954" s="2">
        <v>0.44916666666666666</v>
      </c>
      <c r="D954" s="2">
        <v>0.46023148148148146</v>
      </c>
    </row>
    <row r="955" spans="1:4" x14ac:dyDescent="0.25">
      <c r="A955" s="7">
        <v>49342013</v>
      </c>
      <c r="B955" s="1">
        <v>42930</v>
      </c>
      <c r="C955" s="2">
        <v>0.45233796296296297</v>
      </c>
      <c r="D955" s="2">
        <v>0.45649305555555558</v>
      </c>
    </row>
    <row r="956" spans="1:4" x14ac:dyDescent="0.25">
      <c r="A956" s="7">
        <v>2329556</v>
      </c>
      <c r="B956" s="1">
        <v>42930</v>
      </c>
      <c r="C956" s="2">
        <v>0.45667824074074076</v>
      </c>
      <c r="D956" s="2">
        <v>0.45679398148148148</v>
      </c>
    </row>
    <row r="957" spans="1:4" x14ac:dyDescent="0.25">
      <c r="A957" s="7">
        <v>2969264</v>
      </c>
      <c r="B957" s="1">
        <v>42930</v>
      </c>
      <c r="C957" s="2">
        <v>0.45930555555555558</v>
      </c>
      <c r="D957" s="2">
        <v>0.4634375</v>
      </c>
    </row>
    <row r="958" spans="1:4" x14ac:dyDescent="0.25">
      <c r="A958" s="7">
        <v>8498683</v>
      </c>
      <c r="B958" s="1">
        <v>42930</v>
      </c>
      <c r="C958" s="2">
        <v>0.45950231481481479</v>
      </c>
      <c r="D958" s="2">
        <v>0.46177083333333335</v>
      </c>
    </row>
    <row r="959" spans="1:4" x14ac:dyDescent="0.25">
      <c r="A959" s="7">
        <v>2341441</v>
      </c>
      <c r="B959" s="1">
        <v>42930</v>
      </c>
      <c r="C959" s="2">
        <v>0.46333333333333332</v>
      </c>
      <c r="D959" s="2">
        <v>0.46409722222222222</v>
      </c>
    </row>
    <row r="960" spans="1:4" x14ac:dyDescent="0.25">
      <c r="A960" s="7">
        <v>30270334</v>
      </c>
      <c r="B960" s="1">
        <v>42930</v>
      </c>
      <c r="C960" s="2">
        <v>0.46587962962962964</v>
      </c>
      <c r="D960" s="2">
        <v>0.46755787037037039</v>
      </c>
    </row>
    <row r="961" spans="1:4" x14ac:dyDescent="0.25">
      <c r="A961" s="7">
        <v>4657345</v>
      </c>
      <c r="B961" s="1">
        <v>42930</v>
      </c>
      <c r="C961" s="2">
        <v>0.46988425925925925</v>
      </c>
      <c r="D961" s="2">
        <v>0.47721064814814818</v>
      </c>
    </row>
    <row r="962" spans="1:4" x14ac:dyDescent="0.25">
      <c r="A962" s="7">
        <v>2145244</v>
      </c>
      <c r="B962" s="1">
        <v>42930</v>
      </c>
      <c r="C962" s="2">
        <v>0.47028935185185183</v>
      </c>
      <c r="D962" s="2">
        <v>0.47052083333333333</v>
      </c>
    </row>
    <row r="963" spans="1:4" x14ac:dyDescent="0.25">
      <c r="A963" s="7">
        <v>7627829</v>
      </c>
      <c r="B963" s="1">
        <v>42930</v>
      </c>
      <c r="C963" s="2">
        <v>0.4742824074074074</v>
      </c>
      <c r="D963" s="2">
        <v>0.48538194444444444</v>
      </c>
    </row>
    <row r="964" spans="1:4" x14ac:dyDescent="0.25">
      <c r="A964" s="7">
        <v>9182658</v>
      </c>
      <c r="B964" s="1">
        <v>42930</v>
      </c>
      <c r="C964" s="2">
        <v>0.47594907407407405</v>
      </c>
      <c r="D964" s="2">
        <v>0.47641203703703705</v>
      </c>
    </row>
    <row r="965" spans="1:4" x14ac:dyDescent="0.25">
      <c r="A965" s="7">
        <v>4191600</v>
      </c>
      <c r="B965" s="1">
        <v>42930</v>
      </c>
      <c r="C965" s="2">
        <v>0.47799768518518521</v>
      </c>
      <c r="D965" s="2">
        <v>0.47905092592592591</v>
      </c>
    </row>
    <row r="966" spans="1:4" x14ac:dyDescent="0.25">
      <c r="A966" s="7">
        <v>5492379</v>
      </c>
      <c r="B966" s="1">
        <v>42930</v>
      </c>
      <c r="C966" s="2">
        <v>0.47825231481481484</v>
      </c>
      <c r="D966" s="2">
        <v>0.48502314814814818</v>
      </c>
    </row>
    <row r="967" spans="1:4" x14ac:dyDescent="0.25">
      <c r="A967" s="7">
        <v>2861766</v>
      </c>
      <c r="B967" s="1">
        <v>42930</v>
      </c>
      <c r="C967" s="2">
        <v>0.48138888888888887</v>
      </c>
      <c r="D967" s="2">
        <v>0.48574074074074075</v>
      </c>
    </row>
    <row r="968" spans="1:4" x14ac:dyDescent="0.25">
      <c r="A968" s="7">
        <v>1309359</v>
      </c>
      <c r="B968" s="1">
        <v>42930</v>
      </c>
      <c r="C968" s="2">
        <v>0.48422453703703705</v>
      </c>
      <c r="D968" s="2">
        <v>0.48562499999999997</v>
      </c>
    </row>
    <row r="969" spans="1:4" x14ac:dyDescent="0.25">
      <c r="A969" s="7">
        <v>5272270</v>
      </c>
      <c r="B969" s="1">
        <v>42930</v>
      </c>
      <c r="C969" s="2">
        <v>0.48579861111111111</v>
      </c>
      <c r="D969" s="2">
        <v>0.49395833333333333</v>
      </c>
    </row>
    <row r="970" spans="1:4" x14ac:dyDescent="0.25">
      <c r="A970" s="7">
        <v>9266643</v>
      </c>
      <c r="B970" s="1">
        <v>42930</v>
      </c>
      <c r="C970" s="2">
        <v>0.48832175925925925</v>
      </c>
      <c r="D970" s="2">
        <v>0.49005787037037035</v>
      </c>
    </row>
    <row r="971" spans="1:4" x14ac:dyDescent="0.25">
      <c r="A971" s="7">
        <v>3460208</v>
      </c>
      <c r="B971" s="1">
        <v>42930</v>
      </c>
      <c r="C971" s="2">
        <v>0.49302083333333335</v>
      </c>
      <c r="D971" s="2">
        <v>0.50244212962962964</v>
      </c>
    </row>
    <row r="972" spans="1:4" x14ac:dyDescent="0.25">
      <c r="A972" s="7">
        <v>25545000</v>
      </c>
      <c r="B972" s="1">
        <v>42930</v>
      </c>
      <c r="C972" s="2">
        <v>0.4959722222222222</v>
      </c>
      <c r="D972" s="2">
        <v>0.50451388888888893</v>
      </c>
    </row>
    <row r="973" spans="1:4" x14ac:dyDescent="0.25">
      <c r="A973" s="7">
        <v>1207918</v>
      </c>
      <c r="B973" s="1">
        <v>42930</v>
      </c>
      <c r="C973" s="2">
        <v>0.50126157407407412</v>
      </c>
      <c r="D973" s="2">
        <v>0.51184027777777774</v>
      </c>
    </row>
    <row r="974" spans="1:4" x14ac:dyDescent="0.25">
      <c r="A974" s="7">
        <v>4471828</v>
      </c>
      <c r="B974" s="1">
        <v>42930</v>
      </c>
      <c r="C974" s="2">
        <v>0.50378472222222226</v>
      </c>
      <c r="D974" s="2">
        <v>0.51043981481481482</v>
      </c>
    </row>
    <row r="975" spans="1:4" x14ac:dyDescent="0.25">
      <c r="A975" s="7">
        <v>6516836</v>
      </c>
      <c r="B975" s="1">
        <v>42930</v>
      </c>
      <c r="C975" s="2">
        <v>0.50812500000000005</v>
      </c>
      <c r="D975" s="2">
        <v>0.50862268518518516</v>
      </c>
    </row>
    <row r="976" spans="1:4" x14ac:dyDescent="0.25">
      <c r="A976" s="7">
        <v>1197931</v>
      </c>
      <c r="B976" s="1">
        <v>42930</v>
      </c>
      <c r="C976" s="2">
        <v>0.51179398148148147</v>
      </c>
      <c r="D976" s="2">
        <v>0.51231481481481478</v>
      </c>
    </row>
    <row r="977" spans="1:4" x14ac:dyDescent="0.25">
      <c r="A977" s="7">
        <v>8750619</v>
      </c>
      <c r="B977" s="1">
        <v>42930</v>
      </c>
      <c r="C977" s="2">
        <v>0.51645833333333335</v>
      </c>
      <c r="D977" s="2">
        <v>0.51701388888888888</v>
      </c>
    </row>
    <row r="978" spans="1:4" x14ac:dyDescent="0.25">
      <c r="A978" s="7">
        <v>2076719</v>
      </c>
      <c r="B978" s="1">
        <v>42930</v>
      </c>
      <c r="C978" s="2">
        <v>0.52056712962962959</v>
      </c>
      <c r="D978" s="2">
        <v>0.52818287037037037</v>
      </c>
    </row>
    <row r="979" spans="1:4" x14ac:dyDescent="0.25">
      <c r="A979" s="7">
        <v>3131883</v>
      </c>
      <c r="B979" s="1">
        <v>42930</v>
      </c>
      <c r="C979" s="2">
        <v>0.52427083333333335</v>
      </c>
      <c r="D979" s="2">
        <v>0.52818287037037037</v>
      </c>
    </row>
    <row r="980" spans="1:4" x14ac:dyDescent="0.25">
      <c r="A980" s="7">
        <v>1552302</v>
      </c>
      <c r="B980" s="1">
        <v>42930</v>
      </c>
      <c r="C980" s="2">
        <v>0.52953703703703703</v>
      </c>
      <c r="D980" s="2">
        <v>0.54078703703703701</v>
      </c>
    </row>
    <row r="981" spans="1:4" x14ac:dyDescent="0.25">
      <c r="A981" s="7">
        <v>33708687</v>
      </c>
      <c r="B981" s="1">
        <v>42930</v>
      </c>
      <c r="C981" s="2">
        <v>0.53237268518518521</v>
      </c>
      <c r="D981" s="2">
        <v>0.53413194444444445</v>
      </c>
    </row>
    <row r="982" spans="1:4" x14ac:dyDescent="0.25">
      <c r="A982" s="7">
        <v>23123600</v>
      </c>
      <c r="B982" s="1">
        <v>42930</v>
      </c>
      <c r="C982" s="2">
        <v>0.53268518518518515</v>
      </c>
      <c r="D982" s="2">
        <v>0.54135416666666669</v>
      </c>
    </row>
    <row r="983" spans="1:4" x14ac:dyDescent="0.25">
      <c r="A983" s="7">
        <v>5913571</v>
      </c>
      <c r="B983" s="1">
        <v>42930</v>
      </c>
      <c r="C983" s="2">
        <v>0.53740740740740744</v>
      </c>
      <c r="D983" s="2">
        <v>0.54893518518518514</v>
      </c>
    </row>
    <row r="984" spans="1:4" x14ac:dyDescent="0.25">
      <c r="A984" s="7">
        <v>5790304</v>
      </c>
      <c r="B984" s="1">
        <v>42930</v>
      </c>
      <c r="C984" s="2">
        <v>0.53768518518518515</v>
      </c>
      <c r="D984" s="2">
        <v>0.53770833333333334</v>
      </c>
    </row>
    <row r="985" spans="1:4" x14ac:dyDescent="0.25">
      <c r="A985" s="7">
        <v>97953696</v>
      </c>
      <c r="B985" s="1">
        <v>42930</v>
      </c>
      <c r="C985" s="2">
        <v>0.53909722222222223</v>
      </c>
      <c r="D985" s="2">
        <v>0.54540509259259262</v>
      </c>
    </row>
    <row r="986" spans="1:4" x14ac:dyDescent="0.25">
      <c r="A986" s="7">
        <v>13588783</v>
      </c>
      <c r="B986" s="1">
        <v>42930</v>
      </c>
      <c r="C986" s="2">
        <v>0.54118055555555555</v>
      </c>
      <c r="D986" s="2">
        <v>0.54894675925925929</v>
      </c>
    </row>
    <row r="987" spans="1:4" x14ac:dyDescent="0.25">
      <c r="A987" s="7">
        <v>3300626</v>
      </c>
      <c r="B987" s="1">
        <v>42930</v>
      </c>
      <c r="C987" s="2">
        <v>0.54415509259259254</v>
      </c>
      <c r="D987" s="2">
        <v>0.55156249999999996</v>
      </c>
    </row>
    <row r="988" spans="1:4" x14ac:dyDescent="0.25">
      <c r="A988" s="7">
        <v>9849071</v>
      </c>
      <c r="B988" s="1">
        <v>42930</v>
      </c>
      <c r="C988" s="2">
        <v>0.54498842592592589</v>
      </c>
      <c r="D988" s="2">
        <v>0.54879629629629634</v>
      </c>
    </row>
    <row r="989" spans="1:4" x14ac:dyDescent="0.25">
      <c r="A989" s="7">
        <v>39697250</v>
      </c>
      <c r="B989" s="1">
        <v>42930</v>
      </c>
      <c r="C989" s="2">
        <v>0.54616898148148152</v>
      </c>
      <c r="D989" s="2">
        <v>0.55153935185185188</v>
      </c>
    </row>
    <row r="990" spans="1:4" x14ac:dyDescent="0.25">
      <c r="A990" s="7">
        <v>3826370863</v>
      </c>
      <c r="B990" s="1">
        <v>42930</v>
      </c>
      <c r="C990" s="2">
        <v>0.55155092592592592</v>
      </c>
      <c r="D990" s="2">
        <v>0.55709490740740741</v>
      </c>
    </row>
    <row r="991" spans="1:4" x14ac:dyDescent="0.25">
      <c r="A991" s="7">
        <v>9088452</v>
      </c>
      <c r="B991" s="1">
        <v>42930</v>
      </c>
      <c r="C991" s="2">
        <v>0.55473379629629627</v>
      </c>
      <c r="D991" s="2">
        <v>0.56253472222222223</v>
      </c>
    </row>
    <row r="992" spans="1:4" x14ac:dyDescent="0.25">
      <c r="A992" s="7">
        <v>8026912</v>
      </c>
      <c r="B992" s="1">
        <v>42930</v>
      </c>
      <c r="C992" s="2">
        <v>0.5561342592592593</v>
      </c>
      <c r="D992" s="2">
        <v>0.56366898148148148</v>
      </c>
    </row>
    <row r="993" spans="1:4" x14ac:dyDescent="0.25">
      <c r="A993" s="7">
        <v>24290062</v>
      </c>
      <c r="B993" s="1">
        <v>42930</v>
      </c>
      <c r="C993" s="2">
        <v>0.56141203703703701</v>
      </c>
      <c r="D993" s="2">
        <v>0.57055555555555559</v>
      </c>
    </row>
    <row r="994" spans="1:4" x14ac:dyDescent="0.25">
      <c r="A994" s="7">
        <v>6785899</v>
      </c>
      <c r="B994" s="1">
        <v>42930</v>
      </c>
      <c r="C994" s="2">
        <v>0.56650462962962966</v>
      </c>
      <c r="D994" s="2">
        <v>0.57533564814814819</v>
      </c>
    </row>
    <row r="995" spans="1:4" x14ac:dyDescent="0.25">
      <c r="A995" s="7">
        <v>75048005</v>
      </c>
      <c r="B995" s="1">
        <v>42930</v>
      </c>
      <c r="C995" s="2">
        <v>0.57197916666666671</v>
      </c>
      <c r="D995" s="2">
        <v>0.58081018518518523</v>
      </c>
    </row>
    <row r="996" spans="1:4" x14ac:dyDescent="0.25">
      <c r="A996" s="7">
        <v>97459926</v>
      </c>
      <c r="B996" s="1">
        <v>42930</v>
      </c>
      <c r="C996" s="2">
        <v>0.57262731481481477</v>
      </c>
      <c r="D996" s="2">
        <v>0.57991898148148147</v>
      </c>
    </row>
    <row r="997" spans="1:4" x14ac:dyDescent="0.25">
      <c r="A997" s="7">
        <v>9600226</v>
      </c>
      <c r="B997" s="1">
        <v>42930</v>
      </c>
      <c r="C997" s="2">
        <v>0.57451388888888888</v>
      </c>
      <c r="D997" s="2">
        <v>0.57847222222222228</v>
      </c>
    </row>
    <row r="998" spans="1:4" x14ac:dyDescent="0.25">
      <c r="A998" s="7">
        <v>9685747</v>
      </c>
      <c r="B998" s="1">
        <v>42930</v>
      </c>
      <c r="C998" s="2">
        <v>0.57810185185185181</v>
      </c>
      <c r="D998" s="2">
        <v>0.58810185185185182</v>
      </c>
    </row>
    <row r="999" spans="1:4" x14ac:dyDescent="0.25">
      <c r="A999" s="7">
        <v>3178616</v>
      </c>
      <c r="B999" s="1">
        <v>42930</v>
      </c>
      <c r="C999" s="2">
        <v>0.58233796296296292</v>
      </c>
      <c r="D999" s="2">
        <v>0.58734953703703707</v>
      </c>
    </row>
    <row r="1000" spans="1:4" x14ac:dyDescent="0.25">
      <c r="A1000" s="7">
        <v>9979899</v>
      </c>
      <c r="B1000" s="1">
        <v>42930</v>
      </c>
      <c r="C1000" s="2">
        <v>0.58810185185185182</v>
      </c>
      <c r="D1000" s="2">
        <v>0.59134259259259259</v>
      </c>
    </row>
    <row r="1001" spans="1:4" x14ac:dyDescent="0.25">
      <c r="A1001" s="7">
        <v>4575865</v>
      </c>
      <c r="B1001" s="1">
        <v>42930</v>
      </c>
      <c r="C1001" s="2">
        <v>0.58959490740740739</v>
      </c>
      <c r="D1001" s="2">
        <v>0.59105324074074073</v>
      </c>
    </row>
    <row r="1002" spans="1:4" x14ac:dyDescent="0.25">
      <c r="A1002" s="7">
        <v>1808444</v>
      </c>
      <c r="B1002" s="1">
        <v>42930</v>
      </c>
      <c r="C1002" s="2">
        <v>0.59284722222222219</v>
      </c>
      <c r="D1002" s="2">
        <v>0.59662037037037041</v>
      </c>
    </row>
    <row r="1003" spans="1:4" x14ac:dyDescent="0.25">
      <c r="A1003" s="7">
        <v>1649912</v>
      </c>
      <c r="B1003" s="1">
        <v>42930</v>
      </c>
      <c r="C1003" s="2">
        <v>0.59467592592592589</v>
      </c>
      <c r="D1003" s="2">
        <v>0.60392361111111115</v>
      </c>
    </row>
    <row r="1004" spans="1:4" x14ac:dyDescent="0.25">
      <c r="A1004" s="7">
        <v>6128500046</v>
      </c>
      <c r="B1004" s="1">
        <v>42930</v>
      </c>
      <c r="C1004" s="2">
        <v>0.5981481481481481</v>
      </c>
      <c r="D1004" s="2">
        <v>0.60513888888888889</v>
      </c>
    </row>
    <row r="1005" spans="1:4" x14ac:dyDescent="0.25">
      <c r="A1005" s="7">
        <v>6580951</v>
      </c>
      <c r="B1005" s="1">
        <v>42930</v>
      </c>
      <c r="C1005" s="2">
        <v>0.6001967592592593</v>
      </c>
      <c r="D1005" s="2">
        <v>0.60023148148148153</v>
      </c>
    </row>
    <row r="1006" spans="1:4" x14ac:dyDescent="0.25">
      <c r="A1006" s="7">
        <v>5536146</v>
      </c>
      <c r="B1006" s="1">
        <v>42930</v>
      </c>
      <c r="C1006" s="2">
        <v>0.60204861111111108</v>
      </c>
      <c r="D1006" s="2">
        <v>0.60319444444444448</v>
      </c>
    </row>
    <row r="1007" spans="1:4" x14ac:dyDescent="0.25">
      <c r="A1007" s="7">
        <v>7396921</v>
      </c>
      <c r="B1007" s="1">
        <v>42930</v>
      </c>
      <c r="C1007" s="2">
        <v>0.60775462962962967</v>
      </c>
      <c r="D1007" s="2">
        <v>0.61614583333333328</v>
      </c>
    </row>
    <row r="1008" spans="1:4" x14ac:dyDescent="0.25">
      <c r="A1008" s="7">
        <v>8331262</v>
      </c>
      <c r="B1008" s="1">
        <v>42930</v>
      </c>
      <c r="C1008" s="2">
        <v>0.61174768518518519</v>
      </c>
      <c r="D1008" s="2">
        <v>0.61697916666666663</v>
      </c>
    </row>
    <row r="1009" spans="1:4" x14ac:dyDescent="0.25">
      <c r="A1009" s="7">
        <v>5146166</v>
      </c>
      <c r="B1009" s="1">
        <v>42930</v>
      </c>
      <c r="C1009" s="2">
        <v>0.61546296296296299</v>
      </c>
      <c r="D1009" s="2">
        <v>0.62185185185185188</v>
      </c>
    </row>
    <row r="1010" spans="1:4" x14ac:dyDescent="0.25">
      <c r="A1010" s="7">
        <v>6729705</v>
      </c>
      <c r="B1010" s="1">
        <v>42930</v>
      </c>
      <c r="C1010" s="2">
        <v>0.62111111111111106</v>
      </c>
      <c r="D1010" s="2">
        <v>0.62814814814814812</v>
      </c>
    </row>
    <row r="1011" spans="1:4" x14ac:dyDescent="0.25">
      <c r="A1011" s="7">
        <v>5372125</v>
      </c>
      <c r="B1011" s="1">
        <v>42930</v>
      </c>
      <c r="C1011" s="2">
        <v>0.62517361111111114</v>
      </c>
      <c r="D1011" s="2">
        <v>0.62518518518518518</v>
      </c>
    </row>
    <row r="1012" spans="1:4" x14ac:dyDescent="0.25">
      <c r="A1012" s="7">
        <v>8870498</v>
      </c>
      <c r="B1012" s="1">
        <v>42933</v>
      </c>
      <c r="C1012" s="2">
        <v>0.33702546296296299</v>
      </c>
      <c r="D1012" s="2">
        <v>0.34466435185185185</v>
      </c>
    </row>
    <row r="1013" spans="1:4" x14ac:dyDescent="0.25">
      <c r="A1013" s="7">
        <v>7880585</v>
      </c>
      <c r="B1013" s="1">
        <v>42933</v>
      </c>
      <c r="C1013" s="2">
        <v>0.34074074074074073</v>
      </c>
      <c r="D1013" s="2">
        <v>0.34971064814814817</v>
      </c>
    </row>
    <row r="1014" spans="1:4" x14ac:dyDescent="0.25">
      <c r="A1014" s="7">
        <v>3652646</v>
      </c>
      <c r="B1014" s="1">
        <v>42933</v>
      </c>
      <c r="C1014" s="2">
        <v>0.34233796296296298</v>
      </c>
      <c r="D1014" s="2">
        <v>0.34569444444444447</v>
      </c>
    </row>
    <row r="1015" spans="1:4" x14ac:dyDescent="0.25">
      <c r="A1015" s="7">
        <v>3691457</v>
      </c>
      <c r="B1015" s="1">
        <v>42933</v>
      </c>
      <c r="C1015" s="2">
        <v>0.34688657407407408</v>
      </c>
      <c r="D1015" s="2">
        <v>0.35810185185185184</v>
      </c>
    </row>
    <row r="1016" spans="1:4" x14ac:dyDescent="0.25">
      <c r="A1016" s="7">
        <v>4344184930</v>
      </c>
      <c r="B1016" s="1">
        <v>42933</v>
      </c>
      <c r="C1016" s="2">
        <v>0.34866898148148145</v>
      </c>
      <c r="D1016" s="2">
        <v>0.35778935185185184</v>
      </c>
    </row>
    <row r="1017" spans="1:4" x14ac:dyDescent="0.25">
      <c r="A1017" s="7">
        <v>5290460</v>
      </c>
      <c r="B1017" s="1">
        <v>42933</v>
      </c>
      <c r="C1017" s="2">
        <v>0.3525578703703704</v>
      </c>
      <c r="D1017" s="2">
        <v>0.36346064814814816</v>
      </c>
    </row>
    <row r="1018" spans="1:4" x14ac:dyDescent="0.25">
      <c r="A1018" s="7">
        <v>6922037</v>
      </c>
      <c r="B1018" s="1">
        <v>42933</v>
      </c>
      <c r="C1018" s="2">
        <v>0.35569444444444442</v>
      </c>
      <c r="D1018" s="2">
        <v>0.35796296296296298</v>
      </c>
    </row>
    <row r="1019" spans="1:4" x14ac:dyDescent="0.25">
      <c r="A1019" s="7">
        <v>7060245</v>
      </c>
      <c r="B1019" s="1">
        <v>42933</v>
      </c>
      <c r="C1019" s="2">
        <v>0.35920138888888886</v>
      </c>
      <c r="D1019" s="2">
        <v>0.36319444444444443</v>
      </c>
    </row>
    <row r="1020" spans="1:4" x14ac:dyDescent="0.25">
      <c r="A1020" s="7">
        <v>5788783</v>
      </c>
      <c r="B1020" s="1">
        <v>42933</v>
      </c>
      <c r="C1020" s="2">
        <v>0.36114583333333333</v>
      </c>
      <c r="D1020" s="2">
        <v>0.36629629629629629</v>
      </c>
    </row>
    <row r="1021" spans="1:4" x14ac:dyDescent="0.25">
      <c r="A1021" s="7">
        <v>8647144</v>
      </c>
      <c r="B1021" s="1">
        <v>42933</v>
      </c>
      <c r="C1021" s="2">
        <v>0.36208333333333331</v>
      </c>
      <c r="D1021" s="2">
        <v>0.36282407407407408</v>
      </c>
    </row>
    <row r="1022" spans="1:4" x14ac:dyDescent="0.25">
      <c r="A1022" s="7">
        <v>24665933</v>
      </c>
      <c r="B1022" s="1">
        <v>42933</v>
      </c>
      <c r="C1022" s="2">
        <v>0.36373842592592592</v>
      </c>
      <c r="D1022" s="2">
        <v>0.36895833333333333</v>
      </c>
    </row>
    <row r="1023" spans="1:4" x14ac:dyDescent="0.25">
      <c r="A1023" s="7">
        <v>3326329</v>
      </c>
      <c r="B1023" s="1">
        <v>42933</v>
      </c>
      <c r="C1023" s="2">
        <v>0.36928240740740742</v>
      </c>
      <c r="D1023" s="2">
        <v>0.37148148148148147</v>
      </c>
    </row>
    <row r="1024" spans="1:4" x14ac:dyDescent="0.25">
      <c r="A1024" s="7">
        <v>3478111</v>
      </c>
      <c r="B1024" s="1">
        <v>42933</v>
      </c>
      <c r="C1024" s="2">
        <v>0.37144675925925924</v>
      </c>
      <c r="D1024" s="2">
        <v>0.37270833333333331</v>
      </c>
    </row>
    <row r="1025" spans="1:4" x14ac:dyDescent="0.25">
      <c r="A1025" s="7">
        <v>7937998</v>
      </c>
      <c r="B1025" s="1">
        <v>42933</v>
      </c>
      <c r="C1025" s="2">
        <v>0.37627314814814816</v>
      </c>
      <c r="D1025" s="2">
        <v>0.37802083333333331</v>
      </c>
    </row>
    <row r="1026" spans="1:4" x14ac:dyDescent="0.25">
      <c r="A1026" s="7">
        <v>82239478</v>
      </c>
      <c r="B1026" s="1">
        <v>42933</v>
      </c>
      <c r="C1026" s="2">
        <v>0.38178240740740743</v>
      </c>
      <c r="D1026" s="2">
        <v>0.38648148148148148</v>
      </c>
    </row>
    <row r="1027" spans="1:4" x14ac:dyDescent="0.25">
      <c r="A1027" s="7">
        <v>2557643</v>
      </c>
      <c r="B1027" s="1">
        <v>42933</v>
      </c>
      <c r="C1027" s="2">
        <v>0.38622685185185185</v>
      </c>
      <c r="D1027" s="2">
        <v>0.38957175925925924</v>
      </c>
    </row>
    <row r="1028" spans="1:4" x14ac:dyDescent="0.25">
      <c r="A1028" s="7">
        <v>4501726</v>
      </c>
      <c r="B1028" s="1">
        <v>42933</v>
      </c>
      <c r="C1028" s="2">
        <v>0.38754629629629628</v>
      </c>
      <c r="D1028" s="2">
        <v>0.39260416666666664</v>
      </c>
    </row>
    <row r="1029" spans="1:4" x14ac:dyDescent="0.25">
      <c r="A1029" s="7">
        <v>1415198</v>
      </c>
      <c r="B1029" s="1">
        <v>42933</v>
      </c>
      <c r="C1029" s="2">
        <v>0.38991898148148146</v>
      </c>
      <c r="D1029" s="2">
        <v>0.40072916666666669</v>
      </c>
    </row>
    <row r="1030" spans="1:4" x14ac:dyDescent="0.25">
      <c r="A1030" s="7">
        <v>23368531</v>
      </c>
      <c r="B1030" s="1">
        <v>42933</v>
      </c>
      <c r="C1030" s="2">
        <v>0.39103009259259258</v>
      </c>
      <c r="D1030" s="2">
        <v>0.39221064814814816</v>
      </c>
    </row>
    <row r="1031" spans="1:4" x14ac:dyDescent="0.25">
      <c r="A1031" s="7">
        <v>5750549</v>
      </c>
      <c r="B1031" s="1">
        <v>42933</v>
      </c>
      <c r="C1031" s="2">
        <v>0.3948726851851852</v>
      </c>
      <c r="D1031" s="2">
        <v>0.39504629629629628</v>
      </c>
    </row>
    <row r="1032" spans="1:4" x14ac:dyDescent="0.25">
      <c r="A1032" s="7">
        <v>3897850970</v>
      </c>
      <c r="B1032" s="1">
        <v>42933</v>
      </c>
      <c r="C1032" s="2">
        <v>0.3951736111111111</v>
      </c>
      <c r="D1032" s="2">
        <v>0.39697916666666666</v>
      </c>
    </row>
    <row r="1033" spans="1:4" x14ac:dyDescent="0.25">
      <c r="A1033" s="7">
        <v>2573868</v>
      </c>
      <c r="B1033" s="1">
        <v>42933</v>
      </c>
      <c r="C1033" s="2">
        <v>0.39962962962962961</v>
      </c>
      <c r="D1033" s="2">
        <v>0.40937499999999999</v>
      </c>
    </row>
    <row r="1034" spans="1:4" x14ac:dyDescent="0.25">
      <c r="A1034" s="7">
        <v>1701008</v>
      </c>
      <c r="B1034" s="1">
        <v>42933</v>
      </c>
      <c r="C1034" s="2">
        <v>0.40104166666666669</v>
      </c>
      <c r="D1034" s="2">
        <v>0.40837962962962965</v>
      </c>
    </row>
    <row r="1035" spans="1:4" x14ac:dyDescent="0.25">
      <c r="A1035" s="7">
        <v>1617146</v>
      </c>
      <c r="B1035" s="1">
        <v>42933</v>
      </c>
      <c r="C1035" s="2">
        <v>0.40575231481481483</v>
      </c>
      <c r="D1035" s="2">
        <v>0.41274305555555557</v>
      </c>
    </row>
    <row r="1036" spans="1:4" x14ac:dyDescent="0.25">
      <c r="A1036" s="7">
        <v>7085993</v>
      </c>
      <c r="B1036" s="1">
        <v>42933</v>
      </c>
      <c r="C1036" s="2">
        <v>0.40719907407407407</v>
      </c>
      <c r="D1036" s="2">
        <v>0.41578703703703701</v>
      </c>
    </row>
    <row r="1037" spans="1:4" x14ac:dyDescent="0.25">
      <c r="A1037" s="7">
        <v>73460179</v>
      </c>
      <c r="B1037" s="1">
        <v>42933</v>
      </c>
      <c r="C1037" s="2">
        <v>0.41060185185185183</v>
      </c>
      <c r="D1037" s="2">
        <v>0.41334490740740742</v>
      </c>
    </row>
    <row r="1038" spans="1:4" x14ac:dyDescent="0.25">
      <c r="A1038" s="7">
        <v>5983034</v>
      </c>
      <c r="B1038" s="1">
        <v>42933</v>
      </c>
      <c r="C1038" s="2">
        <v>0.41253472222222221</v>
      </c>
      <c r="D1038" s="2">
        <v>0.41753472222222221</v>
      </c>
    </row>
    <row r="1039" spans="1:4" x14ac:dyDescent="0.25">
      <c r="A1039" s="7">
        <v>16724936</v>
      </c>
      <c r="B1039" s="1">
        <v>42933</v>
      </c>
      <c r="C1039" s="2">
        <v>0.41317129629629629</v>
      </c>
      <c r="D1039" s="2">
        <v>0.41466435185185185</v>
      </c>
    </row>
    <row r="1040" spans="1:4" x14ac:dyDescent="0.25">
      <c r="A1040" s="7">
        <v>19343766</v>
      </c>
      <c r="B1040" s="1">
        <v>42933</v>
      </c>
      <c r="C1040" s="2">
        <v>0.41572916666666665</v>
      </c>
      <c r="D1040" s="2">
        <v>0.41825231481481484</v>
      </c>
    </row>
    <row r="1041" spans="1:4" x14ac:dyDescent="0.25">
      <c r="A1041" s="7">
        <v>7439955</v>
      </c>
      <c r="B1041" s="1">
        <v>42933</v>
      </c>
      <c r="C1041" s="2">
        <v>0.41716435185185186</v>
      </c>
      <c r="D1041" s="2">
        <v>0.4284722222222222</v>
      </c>
    </row>
    <row r="1042" spans="1:4" x14ac:dyDescent="0.25">
      <c r="A1042" s="7">
        <v>7224275</v>
      </c>
      <c r="B1042" s="1">
        <v>42933</v>
      </c>
      <c r="C1042" s="2">
        <v>0.41899305555555555</v>
      </c>
      <c r="D1042" s="2">
        <v>0.41968749999999999</v>
      </c>
    </row>
    <row r="1043" spans="1:4" x14ac:dyDescent="0.25">
      <c r="A1043" s="7">
        <v>1679471</v>
      </c>
      <c r="B1043" s="1">
        <v>42933</v>
      </c>
      <c r="C1043" s="2">
        <v>0.42386574074074074</v>
      </c>
      <c r="D1043" s="2">
        <v>0.42885416666666665</v>
      </c>
    </row>
    <row r="1044" spans="1:4" x14ac:dyDescent="0.25">
      <c r="A1044" s="7">
        <v>6270159</v>
      </c>
      <c r="B1044" s="1">
        <v>42933</v>
      </c>
      <c r="C1044" s="2">
        <v>0.42664351851851851</v>
      </c>
      <c r="D1044" s="2">
        <v>0.42697916666666669</v>
      </c>
    </row>
    <row r="1045" spans="1:4" x14ac:dyDescent="0.25">
      <c r="A1045" s="7">
        <v>1482340</v>
      </c>
      <c r="B1045" s="1">
        <v>42933</v>
      </c>
      <c r="C1045" s="2">
        <v>0.42983796296296295</v>
      </c>
      <c r="D1045" s="2">
        <v>0.43975694444444446</v>
      </c>
    </row>
    <row r="1046" spans="1:4" x14ac:dyDescent="0.25">
      <c r="A1046" s="7">
        <v>28185580</v>
      </c>
      <c r="B1046" s="1">
        <v>42933</v>
      </c>
      <c r="C1046" s="2">
        <v>0.43086805555555557</v>
      </c>
      <c r="D1046" s="2">
        <v>0.43388888888888888</v>
      </c>
    </row>
    <row r="1047" spans="1:4" x14ac:dyDescent="0.25">
      <c r="A1047" s="7">
        <v>4222605</v>
      </c>
      <c r="B1047" s="1">
        <v>42933</v>
      </c>
      <c r="C1047" s="2">
        <v>0.43375000000000002</v>
      </c>
      <c r="D1047" s="2">
        <v>0.43592592592592594</v>
      </c>
    </row>
    <row r="1048" spans="1:4" x14ac:dyDescent="0.25">
      <c r="A1048" s="7">
        <v>6689117</v>
      </c>
      <c r="B1048" s="1">
        <v>42933</v>
      </c>
      <c r="C1048" s="2">
        <v>0.43546296296296294</v>
      </c>
      <c r="D1048" s="2">
        <v>0.43662037037037038</v>
      </c>
    </row>
    <row r="1049" spans="1:4" x14ac:dyDescent="0.25">
      <c r="A1049" s="7">
        <v>3785540</v>
      </c>
      <c r="B1049" s="1">
        <v>42933</v>
      </c>
      <c r="C1049" s="2">
        <v>0.43569444444444444</v>
      </c>
      <c r="D1049" s="2">
        <v>0.4362037037037037</v>
      </c>
    </row>
    <row r="1050" spans="1:4" x14ac:dyDescent="0.25">
      <c r="A1050" s="7">
        <v>6151478</v>
      </c>
      <c r="B1050" s="1">
        <v>42933</v>
      </c>
      <c r="C1050" s="2">
        <v>0.44103009259259257</v>
      </c>
      <c r="D1050" s="2">
        <v>0.44807870370370373</v>
      </c>
    </row>
    <row r="1051" spans="1:4" x14ac:dyDescent="0.25">
      <c r="A1051" s="7">
        <v>9926754</v>
      </c>
      <c r="B1051" s="1">
        <v>42933</v>
      </c>
      <c r="C1051" s="2">
        <v>0.44421296296296298</v>
      </c>
      <c r="D1051" s="2">
        <v>0.44739583333333333</v>
      </c>
    </row>
    <row r="1052" spans="1:4" x14ac:dyDescent="0.25">
      <c r="A1052" s="7">
        <v>89098100</v>
      </c>
      <c r="B1052" s="1">
        <v>42933</v>
      </c>
      <c r="C1052" s="2">
        <v>0.44609953703703703</v>
      </c>
      <c r="D1052" s="2">
        <v>0.44979166666666665</v>
      </c>
    </row>
    <row r="1053" spans="1:4" x14ac:dyDescent="0.25">
      <c r="A1053" s="7">
        <v>6460935</v>
      </c>
      <c r="B1053" s="1">
        <v>42933</v>
      </c>
      <c r="C1053" s="2">
        <v>0.45122685185185185</v>
      </c>
      <c r="D1053" s="2">
        <v>0.45480324074074074</v>
      </c>
    </row>
    <row r="1054" spans="1:4" x14ac:dyDescent="0.25">
      <c r="A1054" s="7">
        <v>83559673</v>
      </c>
      <c r="B1054" s="1">
        <v>42933</v>
      </c>
      <c r="C1054" s="2">
        <v>0.45623842592592595</v>
      </c>
      <c r="D1054" s="2">
        <v>0.46062500000000001</v>
      </c>
    </row>
    <row r="1055" spans="1:4" x14ac:dyDescent="0.25">
      <c r="A1055" s="7">
        <v>1661633</v>
      </c>
      <c r="B1055" s="1">
        <v>42933</v>
      </c>
      <c r="C1055" s="2">
        <v>0.4611574074074074</v>
      </c>
      <c r="D1055" s="2">
        <v>0.46372685185185186</v>
      </c>
    </row>
    <row r="1056" spans="1:4" x14ac:dyDescent="0.25">
      <c r="A1056" s="7">
        <v>5809293</v>
      </c>
      <c r="B1056" s="1">
        <v>42933</v>
      </c>
      <c r="C1056" s="2">
        <v>0.46481481481481479</v>
      </c>
      <c r="D1056" s="2">
        <v>0.47425925925925927</v>
      </c>
    </row>
    <row r="1057" spans="1:4" x14ac:dyDescent="0.25">
      <c r="A1057" s="7">
        <v>5790304</v>
      </c>
      <c r="B1057" s="1">
        <v>42933</v>
      </c>
      <c r="C1057" s="2">
        <v>0.46655092592592595</v>
      </c>
      <c r="D1057" s="2">
        <v>0.47357638888888887</v>
      </c>
    </row>
    <row r="1058" spans="1:4" x14ac:dyDescent="0.25">
      <c r="A1058" s="7">
        <v>7088840</v>
      </c>
      <c r="B1058" s="1">
        <v>42933</v>
      </c>
      <c r="C1058" s="2">
        <v>0.46711805555555558</v>
      </c>
      <c r="D1058" s="2">
        <v>0.47856481481481483</v>
      </c>
    </row>
    <row r="1059" spans="1:4" x14ac:dyDescent="0.25">
      <c r="A1059" s="7">
        <v>1302112</v>
      </c>
      <c r="B1059" s="1">
        <v>42933</v>
      </c>
      <c r="C1059" s="2">
        <v>0.46939814814814818</v>
      </c>
      <c r="D1059" s="2">
        <v>0.47047453703703701</v>
      </c>
    </row>
    <row r="1060" spans="1:4" x14ac:dyDescent="0.25">
      <c r="A1060" s="7">
        <v>8299537</v>
      </c>
      <c r="B1060" s="1">
        <v>42933</v>
      </c>
      <c r="C1060" s="2">
        <v>0.47302083333333333</v>
      </c>
      <c r="D1060" s="2">
        <v>0.47939814814814813</v>
      </c>
    </row>
    <row r="1061" spans="1:4" x14ac:dyDescent="0.25">
      <c r="A1061" s="7">
        <v>1519891</v>
      </c>
      <c r="B1061" s="1">
        <v>42933</v>
      </c>
      <c r="C1061" s="2">
        <v>0.47604166666666664</v>
      </c>
      <c r="D1061" s="2">
        <v>0.48714120370370373</v>
      </c>
    </row>
    <row r="1062" spans="1:4" x14ac:dyDescent="0.25">
      <c r="A1062" s="7">
        <v>29771613</v>
      </c>
      <c r="B1062" s="1">
        <v>42933</v>
      </c>
      <c r="C1062" s="2">
        <v>0.47706018518518517</v>
      </c>
      <c r="D1062" s="2">
        <v>0.47881944444444446</v>
      </c>
    </row>
    <row r="1063" spans="1:4" x14ac:dyDescent="0.25">
      <c r="A1063" s="7">
        <v>9088045</v>
      </c>
      <c r="B1063" s="1">
        <v>42933</v>
      </c>
      <c r="C1063" s="2">
        <v>0.47714120370370372</v>
      </c>
      <c r="D1063" s="2">
        <v>0.47728009259259258</v>
      </c>
    </row>
    <row r="1064" spans="1:4" x14ac:dyDescent="0.25">
      <c r="A1064" s="7">
        <v>59864989</v>
      </c>
      <c r="B1064" s="1">
        <v>42933</v>
      </c>
      <c r="C1064" s="2">
        <v>0.48119212962962965</v>
      </c>
      <c r="D1064" s="2">
        <v>0.49038194444444444</v>
      </c>
    </row>
    <row r="1065" spans="1:4" x14ac:dyDescent="0.25">
      <c r="A1065" s="7">
        <v>2741017</v>
      </c>
      <c r="B1065" s="1">
        <v>42933</v>
      </c>
      <c r="C1065" s="2">
        <v>0.4838425925925926</v>
      </c>
      <c r="D1065" s="2">
        <v>0.49107638888888888</v>
      </c>
    </row>
    <row r="1066" spans="1:4" x14ac:dyDescent="0.25">
      <c r="A1066" s="7">
        <v>1092699</v>
      </c>
      <c r="B1066" s="1">
        <v>42933</v>
      </c>
      <c r="C1066" s="2">
        <v>0.48430555555555554</v>
      </c>
      <c r="D1066" s="2">
        <v>0.49372685185185183</v>
      </c>
    </row>
    <row r="1067" spans="1:4" x14ac:dyDescent="0.25">
      <c r="A1067" s="7">
        <v>3284714</v>
      </c>
      <c r="B1067" s="1">
        <v>42933</v>
      </c>
      <c r="C1067" s="2">
        <v>0.48533564814814817</v>
      </c>
      <c r="D1067" s="2">
        <v>0.49689814814814814</v>
      </c>
    </row>
    <row r="1068" spans="1:4" x14ac:dyDescent="0.25">
      <c r="A1068" s="7">
        <v>1822675725</v>
      </c>
      <c r="B1068" s="1">
        <v>42933</v>
      </c>
      <c r="C1068" s="2">
        <v>0.48542824074074076</v>
      </c>
      <c r="D1068" s="2">
        <v>0.49109953703703701</v>
      </c>
    </row>
    <row r="1069" spans="1:4" x14ac:dyDescent="0.25">
      <c r="A1069" s="7">
        <v>9595194</v>
      </c>
      <c r="B1069" s="1">
        <v>42933</v>
      </c>
      <c r="C1069" s="2">
        <v>0.48833333333333334</v>
      </c>
      <c r="D1069" s="2">
        <v>0.49960648148148146</v>
      </c>
    </row>
    <row r="1070" spans="1:4" x14ac:dyDescent="0.25">
      <c r="A1070" s="7">
        <v>5015921</v>
      </c>
      <c r="B1070" s="1">
        <v>42933</v>
      </c>
      <c r="C1070" s="2">
        <v>0.49362268518518521</v>
      </c>
      <c r="D1070" s="2">
        <v>0.49859953703703702</v>
      </c>
    </row>
    <row r="1071" spans="1:4" x14ac:dyDescent="0.25">
      <c r="A1071" s="7">
        <v>1015521</v>
      </c>
      <c r="B1071" s="1">
        <v>42933</v>
      </c>
      <c r="C1071" s="2">
        <v>0.49658564814814815</v>
      </c>
      <c r="D1071" s="2">
        <v>0.49866898148148148</v>
      </c>
    </row>
    <row r="1072" spans="1:4" x14ac:dyDescent="0.25">
      <c r="A1072" s="7">
        <v>4452201</v>
      </c>
      <c r="B1072" s="1">
        <v>42933</v>
      </c>
      <c r="C1072" s="2">
        <v>0.49760416666666668</v>
      </c>
      <c r="D1072" s="2">
        <v>0.50249999999999995</v>
      </c>
    </row>
    <row r="1073" spans="1:4" x14ac:dyDescent="0.25">
      <c r="A1073" s="7">
        <v>6801890</v>
      </c>
      <c r="B1073" s="1">
        <v>42933</v>
      </c>
      <c r="C1073" s="2">
        <v>0.50284722222222222</v>
      </c>
      <c r="D1073" s="2">
        <v>0.50736111111111115</v>
      </c>
    </row>
    <row r="1074" spans="1:4" x14ac:dyDescent="0.25">
      <c r="A1074" s="7">
        <v>19638469</v>
      </c>
      <c r="B1074" s="1">
        <v>42933</v>
      </c>
      <c r="C1074" s="2">
        <v>0.50768518518518524</v>
      </c>
      <c r="D1074" s="2">
        <v>0.51817129629629632</v>
      </c>
    </row>
    <row r="1075" spans="1:4" x14ac:dyDescent="0.25">
      <c r="A1075" s="7">
        <v>43897696</v>
      </c>
      <c r="B1075" s="1">
        <v>42933</v>
      </c>
      <c r="C1075" s="2">
        <v>0.51271990740740736</v>
      </c>
      <c r="D1075" s="2">
        <v>0.51616898148148149</v>
      </c>
    </row>
    <row r="1076" spans="1:4" x14ac:dyDescent="0.25">
      <c r="A1076" s="7">
        <v>8253162</v>
      </c>
      <c r="B1076" s="1">
        <v>42933</v>
      </c>
      <c r="C1076" s="2">
        <v>0.51468749999999996</v>
      </c>
      <c r="D1076" s="2">
        <v>0.5204050925925926</v>
      </c>
    </row>
    <row r="1077" spans="1:4" x14ac:dyDescent="0.25">
      <c r="A1077" s="7">
        <v>42038927</v>
      </c>
      <c r="B1077" s="1">
        <v>42933</v>
      </c>
      <c r="C1077" s="2">
        <v>0.51894675925925926</v>
      </c>
      <c r="D1077" s="2">
        <v>0.52336805555555554</v>
      </c>
    </row>
    <row r="1078" spans="1:4" x14ac:dyDescent="0.25">
      <c r="A1078" s="7">
        <v>5758962</v>
      </c>
      <c r="B1078" s="1">
        <v>42933</v>
      </c>
      <c r="C1078" s="2">
        <v>0.52460648148148148</v>
      </c>
      <c r="D1078" s="2">
        <v>0.53292824074074074</v>
      </c>
    </row>
    <row r="1079" spans="1:4" x14ac:dyDescent="0.25">
      <c r="A1079" s="7">
        <v>77096634</v>
      </c>
      <c r="B1079" s="1">
        <v>42933</v>
      </c>
      <c r="C1079" s="2">
        <v>0.52500000000000002</v>
      </c>
      <c r="D1079" s="2">
        <v>0.53071759259259255</v>
      </c>
    </row>
    <row r="1080" spans="1:4" x14ac:dyDescent="0.25">
      <c r="A1080" s="7">
        <v>8041809</v>
      </c>
      <c r="B1080" s="1">
        <v>42933</v>
      </c>
      <c r="C1080" s="2">
        <v>0.52508101851851852</v>
      </c>
      <c r="D1080" s="2">
        <v>0.53238425925925925</v>
      </c>
    </row>
    <row r="1081" spans="1:4" x14ac:dyDescent="0.25">
      <c r="A1081" s="7">
        <v>6735390</v>
      </c>
      <c r="B1081" s="1">
        <v>42933</v>
      </c>
      <c r="C1081" s="2">
        <v>0.52612268518518523</v>
      </c>
      <c r="D1081" s="2">
        <v>0.52849537037037042</v>
      </c>
    </row>
    <row r="1082" spans="1:4" x14ac:dyDescent="0.25">
      <c r="A1082" s="7">
        <v>93811207</v>
      </c>
      <c r="B1082" s="1">
        <v>42933</v>
      </c>
      <c r="C1082" s="2">
        <v>0.52707175925925931</v>
      </c>
      <c r="D1082" s="2">
        <v>0.53460648148148149</v>
      </c>
    </row>
    <row r="1083" spans="1:4" x14ac:dyDescent="0.25">
      <c r="A1083" s="7">
        <v>8079505</v>
      </c>
      <c r="B1083" s="1">
        <v>42933</v>
      </c>
      <c r="C1083" s="2">
        <v>0.52788194444444447</v>
      </c>
      <c r="D1083" s="2">
        <v>0.52908564814814818</v>
      </c>
    </row>
    <row r="1084" spans="1:4" x14ac:dyDescent="0.25">
      <c r="A1084" s="7">
        <v>3348581</v>
      </c>
      <c r="B1084" s="1">
        <v>42933</v>
      </c>
      <c r="C1084" s="2">
        <v>0.53150462962962963</v>
      </c>
      <c r="D1084" s="2">
        <v>0.54208333333333336</v>
      </c>
    </row>
    <row r="1085" spans="1:4" x14ac:dyDescent="0.25">
      <c r="A1085" s="7">
        <v>13484133</v>
      </c>
      <c r="B1085" s="1">
        <v>42933</v>
      </c>
      <c r="C1085" s="2">
        <v>0.53174768518518523</v>
      </c>
      <c r="D1085" s="2">
        <v>0.53931712962962963</v>
      </c>
    </row>
    <row r="1086" spans="1:4" x14ac:dyDescent="0.25">
      <c r="A1086" s="7">
        <v>3017523</v>
      </c>
      <c r="B1086" s="1">
        <v>42933</v>
      </c>
      <c r="C1086" s="2">
        <v>0.53241898148148148</v>
      </c>
      <c r="D1086" s="2">
        <v>0.54011574074074076</v>
      </c>
    </row>
    <row r="1087" spans="1:4" x14ac:dyDescent="0.25">
      <c r="A1087" s="7">
        <v>5464497</v>
      </c>
      <c r="B1087" s="1">
        <v>42933</v>
      </c>
      <c r="C1087" s="2">
        <v>0.53608796296296302</v>
      </c>
      <c r="D1087" s="2">
        <v>0.53657407407407409</v>
      </c>
    </row>
    <row r="1088" spans="1:4" x14ac:dyDescent="0.25">
      <c r="A1088" s="7">
        <v>5744567</v>
      </c>
      <c r="B1088" s="1">
        <v>42933</v>
      </c>
      <c r="C1088" s="2">
        <v>0.54048611111111111</v>
      </c>
      <c r="D1088" s="2">
        <v>0.54954861111111108</v>
      </c>
    </row>
    <row r="1089" spans="1:4" x14ac:dyDescent="0.25">
      <c r="A1089" s="7">
        <v>5107477025</v>
      </c>
      <c r="B1089" s="1">
        <v>42933</v>
      </c>
      <c r="C1089" s="2">
        <v>0.54495370370370366</v>
      </c>
      <c r="D1089" s="2">
        <v>0.5471759259259259</v>
      </c>
    </row>
    <row r="1090" spans="1:4" x14ac:dyDescent="0.25">
      <c r="A1090" s="7">
        <v>1332884</v>
      </c>
      <c r="B1090" s="1">
        <v>42933</v>
      </c>
      <c r="C1090" s="2">
        <v>0.546412037037037</v>
      </c>
      <c r="D1090" s="2">
        <v>0.54829861111111111</v>
      </c>
    </row>
    <row r="1091" spans="1:4" x14ac:dyDescent="0.25">
      <c r="A1091" s="7">
        <v>38823305</v>
      </c>
      <c r="B1091" s="1">
        <v>42933</v>
      </c>
      <c r="C1091" s="2">
        <v>0.54907407407407405</v>
      </c>
      <c r="D1091" s="2">
        <v>0.55969907407407404</v>
      </c>
    </row>
    <row r="1092" spans="1:4" x14ac:dyDescent="0.25">
      <c r="A1092" s="7">
        <v>7160339</v>
      </c>
      <c r="B1092" s="1">
        <v>42933</v>
      </c>
      <c r="C1092" s="2">
        <v>0.55456018518518524</v>
      </c>
      <c r="D1092" s="2">
        <v>0.5642476851851852</v>
      </c>
    </row>
    <row r="1093" spans="1:4" x14ac:dyDescent="0.25">
      <c r="A1093" s="7">
        <v>43277353</v>
      </c>
      <c r="B1093" s="1">
        <v>42933</v>
      </c>
      <c r="C1093" s="2">
        <v>0.55519675925925926</v>
      </c>
      <c r="D1093" s="2">
        <v>0.55809027777777775</v>
      </c>
    </row>
    <row r="1094" spans="1:4" x14ac:dyDescent="0.25">
      <c r="A1094" s="7">
        <v>8749135</v>
      </c>
      <c r="B1094" s="1">
        <v>42933</v>
      </c>
      <c r="C1094" s="2">
        <v>0.56083333333333329</v>
      </c>
      <c r="D1094" s="2">
        <v>0.56415509259259256</v>
      </c>
    </row>
    <row r="1095" spans="1:4" x14ac:dyDescent="0.25">
      <c r="A1095" s="7">
        <v>16977213</v>
      </c>
      <c r="B1095" s="1">
        <v>42933</v>
      </c>
      <c r="C1095" s="2">
        <v>0.56462962962962959</v>
      </c>
      <c r="D1095" s="2">
        <v>0.56841435185185185</v>
      </c>
    </row>
    <row r="1096" spans="1:4" x14ac:dyDescent="0.25">
      <c r="A1096" s="7">
        <v>13221411</v>
      </c>
      <c r="B1096" s="1">
        <v>42933</v>
      </c>
      <c r="C1096" s="2">
        <v>0.56511574074074078</v>
      </c>
      <c r="D1096" s="2">
        <v>0.57498842592592592</v>
      </c>
    </row>
    <row r="1097" spans="1:4" x14ac:dyDescent="0.25">
      <c r="A1097" s="7">
        <v>2653312</v>
      </c>
      <c r="B1097" s="1">
        <v>42933</v>
      </c>
      <c r="C1097" s="2">
        <v>0.56893518518518515</v>
      </c>
      <c r="D1097" s="2">
        <v>0.57289351851851855</v>
      </c>
    </row>
    <row r="1098" spans="1:4" x14ac:dyDescent="0.25">
      <c r="A1098" s="7">
        <v>4187727</v>
      </c>
      <c r="B1098" s="1">
        <v>42933</v>
      </c>
      <c r="C1098" s="2">
        <v>0.57038194444444446</v>
      </c>
      <c r="D1098" s="2">
        <v>0.57341435185185186</v>
      </c>
    </row>
    <row r="1099" spans="1:4" x14ac:dyDescent="0.25">
      <c r="A1099" s="7">
        <v>4370146</v>
      </c>
      <c r="B1099" s="1">
        <v>42933</v>
      </c>
      <c r="C1099" s="2">
        <v>0.57170138888888888</v>
      </c>
      <c r="D1099" s="2">
        <v>0.58212962962962966</v>
      </c>
    </row>
    <row r="1100" spans="1:4" x14ac:dyDescent="0.25">
      <c r="A1100" s="7">
        <v>5725773</v>
      </c>
      <c r="B1100" s="1">
        <v>42933</v>
      </c>
      <c r="C1100" s="2">
        <v>0.57466435185185183</v>
      </c>
      <c r="D1100" s="2">
        <v>0.58538194444444447</v>
      </c>
    </row>
    <row r="1101" spans="1:4" x14ac:dyDescent="0.25">
      <c r="A1101" s="7">
        <v>6345014</v>
      </c>
      <c r="B1101" s="1">
        <v>42933</v>
      </c>
      <c r="C1101" s="2">
        <v>0.58010416666666664</v>
      </c>
      <c r="D1101" s="2">
        <v>0.58166666666666667</v>
      </c>
    </row>
    <row r="1102" spans="1:4" x14ac:dyDescent="0.25">
      <c r="A1102" s="7">
        <v>7507831</v>
      </c>
      <c r="B1102" s="1">
        <v>42933</v>
      </c>
      <c r="C1102" s="2">
        <v>0.58545138888888892</v>
      </c>
      <c r="D1102" s="2">
        <v>0.59214120370370371</v>
      </c>
    </row>
    <row r="1103" spans="1:4" x14ac:dyDescent="0.25">
      <c r="A1103" s="7">
        <v>1198407</v>
      </c>
      <c r="B1103" s="1">
        <v>42933</v>
      </c>
      <c r="C1103" s="2">
        <v>0.59004629629629635</v>
      </c>
      <c r="D1103" s="2">
        <v>0.59799768518518515</v>
      </c>
    </row>
    <row r="1104" spans="1:4" x14ac:dyDescent="0.25">
      <c r="A1104" s="7">
        <v>4055319</v>
      </c>
      <c r="B1104" s="1">
        <v>42933</v>
      </c>
      <c r="C1104" s="2">
        <v>0.59471064814814811</v>
      </c>
      <c r="D1104" s="2">
        <v>0.60624999999999996</v>
      </c>
    </row>
    <row r="1105" spans="1:4" x14ac:dyDescent="0.25">
      <c r="A1105" s="7">
        <v>70730125</v>
      </c>
      <c r="B1105" s="1">
        <v>42933</v>
      </c>
      <c r="C1105" s="2">
        <v>0.59578703703703706</v>
      </c>
      <c r="D1105" s="2">
        <v>0.59671296296296295</v>
      </c>
    </row>
    <row r="1106" spans="1:4" x14ac:dyDescent="0.25">
      <c r="A1106" s="7">
        <v>45158089</v>
      </c>
      <c r="B1106" s="1">
        <v>42933</v>
      </c>
      <c r="C1106" s="2">
        <v>0.5962615740740741</v>
      </c>
      <c r="D1106" s="2">
        <v>0.59780092592592593</v>
      </c>
    </row>
    <row r="1107" spans="1:4" x14ac:dyDescent="0.25">
      <c r="A1107" s="7">
        <v>8159631</v>
      </c>
      <c r="B1107" s="1">
        <v>42933</v>
      </c>
      <c r="C1107" s="2">
        <v>0.59650462962962958</v>
      </c>
      <c r="D1107" s="2">
        <v>0.60144675925925928</v>
      </c>
    </row>
    <row r="1108" spans="1:4" x14ac:dyDescent="0.25">
      <c r="A1108" s="7">
        <v>2645518</v>
      </c>
      <c r="B1108" s="1">
        <v>42933</v>
      </c>
      <c r="C1108" s="2">
        <v>0.60025462962962961</v>
      </c>
      <c r="D1108" s="2">
        <v>0.60699074074074078</v>
      </c>
    </row>
    <row r="1109" spans="1:4" x14ac:dyDescent="0.25">
      <c r="A1109" s="7">
        <v>5199929</v>
      </c>
      <c r="B1109" s="1">
        <v>42933</v>
      </c>
      <c r="C1109" s="2">
        <v>0.60083333333333333</v>
      </c>
      <c r="D1109" s="2">
        <v>0.60971064814814813</v>
      </c>
    </row>
    <row r="1110" spans="1:4" x14ac:dyDescent="0.25">
      <c r="A1110" s="7">
        <v>4039284</v>
      </c>
      <c r="B1110" s="1">
        <v>42933</v>
      </c>
      <c r="C1110" s="2">
        <v>0.6021643518518518</v>
      </c>
      <c r="D1110" s="2">
        <v>0.60636574074074079</v>
      </c>
    </row>
    <row r="1111" spans="1:4" x14ac:dyDescent="0.25">
      <c r="A1111" s="7">
        <v>1431491</v>
      </c>
      <c r="B1111" s="1">
        <v>42933</v>
      </c>
      <c r="C1111" s="2">
        <v>0.60495370370370372</v>
      </c>
      <c r="D1111" s="2">
        <v>0.61153935185185182</v>
      </c>
    </row>
    <row r="1112" spans="1:4" x14ac:dyDescent="0.25">
      <c r="A1112" s="7">
        <v>39848401</v>
      </c>
      <c r="B1112" s="1">
        <v>42933</v>
      </c>
      <c r="C1112" s="2">
        <v>0.60783564814814817</v>
      </c>
      <c r="D1112" s="2">
        <v>0.60846064814814815</v>
      </c>
    </row>
    <row r="1113" spans="1:4" x14ac:dyDescent="0.25">
      <c r="A1113" s="7">
        <v>9225807</v>
      </c>
      <c r="B1113" s="1">
        <v>42933</v>
      </c>
      <c r="C1113" s="2">
        <v>0.61261574074074077</v>
      </c>
      <c r="D1113" s="2">
        <v>0.62048611111111107</v>
      </c>
    </row>
    <row r="1114" spans="1:4" x14ac:dyDescent="0.25">
      <c r="A1114" s="7">
        <v>7986409</v>
      </c>
      <c r="B1114" s="1">
        <v>42933</v>
      </c>
      <c r="C1114" s="2">
        <v>0.61473379629629632</v>
      </c>
      <c r="D1114" s="2">
        <v>0.61660879629629628</v>
      </c>
    </row>
    <row r="1115" spans="1:4" x14ac:dyDescent="0.25">
      <c r="A1115" s="7">
        <v>54554135</v>
      </c>
      <c r="B1115" s="1">
        <v>42933</v>
      </c>
      <c r="C1115" s="2">
        <v>0.61943287037037043</v>
      </c>
      <c r="D1115" s="2">
        <v>0.62100694444444449</v>
      </c>
    </row>
    <row r="1116" spans="1:4" x14ac:dyDescent="0.25">
      <c r="A1116" s="7">
        <v>1263080</v>
      </c>
      <c r="B1116" s="1">
        <v>42933</v>
      </c>
      <c r="C1116" s="2">
        <v>0.62292824074074071</v>
      </c>
      <c r="D1116" s="2">
        <v>0.63358796296296294</v>
      </c>
    </row>
    <row r="1117" spans="1:4" x14ac:dyDescent="0.25">
      <c r="A1117" s="7">
        <v>97953696</v>
      </c>
      <c r="B1117" s="1">
        <v>42933</v>
      </c>
      <c r="C1117" s="2">
        <v>0.62657407407407406</v>
      </c>
      <c r="D1117" s="2">
        <v>0.62818287037037035</v>
      </c>
    </row>
    <row r="1118" spans="1:4" x14ac:dyDescent="0.25">
      <c r="A1118" s="7">
        <v>9772824</v>
      </c>
      <c r="B1118" s="1">
        <v>42934</v>
      </c>
      <c r="C1118" s="2">
        <v>0.33355324074074072</v>
      </c>
      <c r="D1118" s="2">
        <v>0.33859953703703705</v>
      </c>
    </row>
    <row r="1119" spans="1:4" x14ac:dyDescent="0.25">
      <c r="A1119" s="7">
        <v>1157434</v>
      </c>
      <c r="B1119" s="1">
        <v>42934</v>
      </c>
      <c r="C1119" s="2">
        <v>0.33582175925925928</v>
      </c>
      <c r="D1119" s="2">
        <v>0.34681712962962963</v>
      </c>
    </row>
    <row r="1120" spans="1:4" x14ac:dyDescent="0.25">
      <c r="A1120" s="7">
        <v>8799928507</v>
      </c>
      <c r="B1120" s="1">
        <v>42934</v>
      </c>
      <c r="C1120" s="2">
        <v>0.34134259259259259</v>
      </c>
      <c r="D1120" s="2">
        <v>0.34931712962962963</v>
      </c>
    </row>
    <row r="1121" spans="1:4" x14ac:dyDescent="0.25">
      <c r="A1121" s="7">
        <v>5372891</v>
      </c>
      <c r="B1121" s="1">
        <v>42934</v>
      </c>
      <c r="C1121" s="2">
        <v>0.34586805555555555</v>
      </c>
      <c r="D1121" s="2">
        <v>0.34684027777777776</v>
      </c>
    </row>
    <row r="1122" spans="1:4" x14ac:dyDescent="0.25">
      <c r="A1122" s="7">
        <v>2663800</v>
      </c>
      <c r="B1122" s="1">
        <v>42934</v>
      </c>
      <c r="C1122" s="2">
        <v>0.35076388888888888</v>
      </c>
      <c r="D1122" s="2">
        <v>0.35863425925925924</v>
      </c>
    </row>
    <row r="1123" spans="1:4" x14ac:dyDescent="0.25">
      <c r="A1123" s="7">
        <v>32779069</v>
      </c>
      <c r="B1123" s="1">
        <v>42934</v>
      </c>
      <c r="C1123" s="2">
        <v>0.35430555555555554</v>
      </c>
      <c r="D1123" s="2">
        <v>0.36318287037037039</v>
      </c>
    </row>
    <row r="1124" spans="1:4" x14ac:dyDescent="0.25">
      <c r="A1124" s="7">
        <v>8261808</v>
      </c>
      <c r="B1124" s="1">
        <v>42934</v>
      </c>
      <c r="C1124" s="2">
        <v>0.35718749999999999</v>
      </c>
      <c r="D1124" s="2">
        <v>0.36684027777777778</v>
      </c>
    </row>
    <row r="1125" spans="1:4" x14ac:dyDescent="0.25">
      <c r="A1125" s="7">
        <v>7321543</v>
      </c>
      <c r="B1125" s="1">
        <v>42934</v>
      </c>
      <c r="C1125" s="2">
        <v>0.36151620370370369</v>
      </c>
      <c r="D1125" s="2">
        <v>0.3712037037037037</v>
      </c>
    </row>
    <row r="1126" spans="1:4" x14ac:dyDescent="0.25">
      <c r="A1126" s="7">
        <v>7513392</v>
      </c>
      <c r="B1126" s="1">
        <v>42934</v>
      </c>
      <c r="C1126" s="2">
        <v>0.36421296296296296</v>
      </c>
      <c r="D1126" s="2">
        <v>0.36640046296296297</v>
      </c>
    </row>
    <row r="1127" spans="1:4" x14ac:dyDescent="0.25">
      <c r="A1127" s="7">
        <v>77036136</v>
      </c>
      <c r="B1127" s="1">
        <v>42934</v>
      </c>
      <c r="C1127" s="2">
        <v>0.36937500000000001</v>
      </c>
      <c r="D1127" s="2">
        <v>0.37585648148148149</v>
      </c>
    </row>
    <row r="1128" spans="1:4" x14ac:dyDescent="0.25">
      <c r="A1128" s="7">
        <v>1700508</v>
      </c>
      <c r="B1128" s="1">
        <v>42934</v>
      </c>
      <c r="C1128" s="2">
        <v>0.37179398148148146</v>
      </c>
      <c r="D1128" s="2">
        <v>0.3828125</v>
      </c>
    </row>
    <row r="1129" spans="1:4" x14ac:dyDescent="0.25">
      <c r="A1129" s="7">
        <v>7872182</v>
      </c>
      <c r="B1129" s="1">
        <v>42934</v>
      </c>
      <c r="C1129" s="2">
        <v>0.3772800925925926</v>
      </c>
      <c r="D1129" s="2">
        <v>0.3837962962962963</v>
      </c>
    </row>
    <row r="1130" spans="1:4" x14ac:dyDescent="0.25">
      <c r="A1130" s="7">
        <v>84513035</v>
      </c>
      <c r="B1130" s="1">
        <v>42934</v>
      </c>
      <c r="C1130" s="2">
        <v>0.38017361111111109</v>
      </c>
      <c r="D1130" s="2">
        <v>0.38291666666666668</v>
      </c>
    </row>
    <row r="1131" spans="1:4" x14ac:dyDescent="0.25">
      <c r="A1131" s="7">
        <v>1775586</v>
      </c>
      <c r="B1131" s="1">
        <v>42934</v>
      </c>
      <c r="C1131" s="2">
        <v>0.38452546296296297</v>
      </c>
      <c r="D1131" s="2">
        <v>0.38978009259259261</v>
      </c>
    </row>
    <row r="1132" spans="1:4" x14ac:dyDescent="0.25">
      <c r="A1132" s="7">
        <v>1225082</v>
      </c>
      <c r="B1132" s="1">
        <v>42934</v>
      </c>
      <c r="C1132" s="2">
        <v>0.38516203703703705</v>
      </c>
      <c r="D1132" s="2">
        <v>0.38653935185185184</v>
      </c>
    </row>
    <row r="1133" spans="1:4" x14ac:dyDescent="0.25">
      <c r="A1133" s="7">
        <v>1586675</v>
      </c>
      <c r="B1133" s="1">
        <v>42934</v>
      </c>
      <c r="C1133" s="2">
        <v>0.39093749999999999</v>
      </c>
      <c r="D1133" s="2">
        <v>0.39787037037037037</v>
      </c>
    </row>
    <row r="1134" spans="1:4" x14ac:dyDescent="0.25">
      <c r="A1134" s="7">
        <v>2672229</v>
      </c>
      <c r="B1134" s="1">
        <v>42934</v>
      </c>
      <c r="C1134" s="2">
        <v>0.39552083333333332</v>
      </c>
      <c r="D1134" s="2">
        <v>0.4007175925925926</v>
      </c>
    </row>
    <row r="1135" spans="1:4" x14ac:dyDescent="0.25">
      <c r="A1135" s="7">
        <v>2443869</v>
      </c>
      <c r="B1135" s="1">
        <v>42934</v>
      </c>
      <c r="C1135" s="2">
        <v>0.39964120370370371</v>
      </c>
      <c r="D1135" s="2">
        <v>0.4074652777777778</v>
      </c>
    </row>
    <row r="1136" spans="1:4" x14ac:dyDescent="0.25">
      <c r="A1136" s="7">
        <v>7166411</v>
      </c>
      <c r="B1136" s="1">
        <v>42934</v>
      </c>
      <c r="C1136" s="2">
        <v>0.40263888888888888</v>
      </c>
      <c r="D1136" s="2">
        <v>0.40846064814814814</v>
      </c>
    </row>
    <row r="1137" spans="1:4" x14ac:dyDescent="0.25">
      <c r="A1137" s="7">
        <v>4657345</v>
      </c>
      <c r="B1137" s="1">
        <v>42934</v>
      </c>
      <c r="C1137" s="2">
        <v>0.40328703703703705</v>
      </c>
      <c r="D1137" s="2">
        <v>0.4140625</v>
      </c>
    </row>
    <row r="1138" spans="1:4" x14ac:dyDescent="0.25">
      <c r="A1138" s="7">
        <v>6070329</v>
      </c>
      <c r="B1138" s="1">
        <v>42934</v>
      </c>
      <c r="C1138" s="2">
        <v>0.40337962962962964</v>
      </c>
      <c r="D1138" s="2">
        <v>0.41432870370370373</v>
      </c>
    </row>
    <row r="1139" spans="1:4" x14ac:dyDescent="0.25">
      <c r="A1139" s="7">
        <v>4845362</v>
      </c>
      <c r="B1139" s="1">
        <v>42934</v>
      </c>
      <c r="C1139" s="2">
        <v>0.4034490740740741</v>
      </c>
      <c r="D1139" s="2">
        <v>0.40371527777777777</v>
      </c>
    </row>
    <row r="1140" spans="1:4" x14ac:dyDescent="0.25">
      <c r="A1140" s="7">
        <v>6333341</v>
      </c>
      <c r="B1140" s="1">
        <v>42934</v>
      </c>
      <c r="C1140" s="2">
        <v>0.40690972222222221</v>
      </c>
      <c r="D1140" s="2">
        <v>0.4103472222222222</v>
      </c>
    </row>
    <row r="1141" spans="1:4" x14ac:dyDescent="0.25">
      <c r="A1141" s="7">
        <v>5060909</v>
      </c>
      <c r="B1141" s="1">
        <v>42934</v>
      </c>
      <c r="C1141" s="2">
        <v>0.40699074074074076</v>
      </c>
      <c r="D1141" s="2">
        <v>0.41368055555555555</v>
      </c>
    </row>
    <row r="1142" spans="1:4" x14ac:dyDescent="0.25">
      <c r="A1142" s="7">
        <v>4673703944</v>
      </c>
      <c r="B1142" s="1">
        <v>42934</v>
      </c>
      <c r="C1142" s="2">
        <v>0.40822916666666664</v>
      </c>
      <c r="D1142" s="2">
        <v>0.41090277777777778</v>
      </c>
    </row>
    <row r="1143" spans="1:4" x14ac:dyDescent="0.25">
      <c r="A1143" s="7">
        <v>3178616</v>
      </c>
      <c r="B1143" s="1">
        <v>42934</v>
      </c>
      <c r="C1143" s="2">
        <v>0.40974537037037034</v>
      </c>
      <c r="D1143" s="2">
        <v>0.41177083333333331</v>
      </c>
    </row>
    <row r="1144" spans="1:4" x14ac:dyDescent="0.25">
      <c r="A1144" s="7">
        <v>2079170589</v>
      </c>
      <c r="B1144" s="1">
        <v>42934</v>
      </c>
      <c r="C1144" s="2">
        <v>0.41120370370370368</v>
      </c>
      <c r="D1144" s="2">
        <v>0.41769675925925925</v>
      </c>
    </row>
    <row r="1145" spans="1:4" x14ac:dyDescent="0.25">
      <c r="A1145" s="7">
        <v>9815754</v>
      </c>
      <c r="B1145" s="1">
        <v>42934</v>
      </c>
      <c r="C1145" s="2">
        <v>0.41260416666666666</v>
      </c>
      <c r="D1145" s="2">
        <v>0.41688657407407409</v>
      </c>
    </row>
    <row r="1146" spans="1:4" x14ac:dyDescent="0.25">
      <c r="A1146" s="7">
        <v>4111617</v>
      </c>
      <c r="B1146" s="1">
        <v>42934</v>
      </c>
      <c r="C1146" s="2">
        <v>0.41450231481481481</v>
      </c>
      <c r="D1146" s="2">
        <v>0.41574074074074074</v>
      </c>
    </row>
    <row r="1147" spans="1:4" x14ac:dyDescent="0.25">
      <c r="A1147" s="7">
        <v>1117628</v>
      </c>
      <c r="B1147" s="1">
        <v>42934</v>
      </c>
      <c r="C1147" s="2">
        <v>0.41652777777777777</v>
      </c>
      <c r="D1147" s="2">
        <v>0.42443287037037036</v>
      </c>
    </row>
    <row r="1148" spans="1:4" x14ac:dyDescent="0.25">
      <c r="A1148" s="7">
        <v>5487496</v>
      </c>
      <c r="B1148" s="1">
        <v>42934</v>
      </c>
      <c r="C1148" s="2">
        <v>0.42114583333333333</v>
      </c>
      <c r="D1148" s="2">
        <v>0.4230902777777778</v>
      </c>
    </row>
    <row r="1149" spans="1:4" x14ac:dyDescent="0.25">
      <c r="A1149" s="7">
        <v>1472682</v>
      </c>
      <c r="B1149" s="1">
        <v>42934</v>
      </c>
      <c r="C1149" s="2">
        <v>0.42533564814814817</v>
      </c>
      <c r="D1149" s="2">
        <v>0.43167824074074074</v>
      </c>
    </row>
    <row r="1150" spans="1:4" x14ac:dyDescent="0.25">
      <c r="A1150" s="7">
        <v>43885630</v>
      </c>
      <c r="B1150" s="1">
        <v>42934</v>
      </c>
      <c r="C1150" s="2">
        <v>0.42988425925925927</v>
      </c>
      <c r="D1150" s="2">
        <v>0.43424768518518519</v>
      </c>
    </row>
    <row r="1151" spans="1:4" x14ac:dyDescent="0.25">
      <c r="A1151" s="7">
        <v>5543741</v>
      </c>
      <c r="B1151" s="1">
        <v>42934</v>
      </c>
      <c r="C1151" s="2">
        <v>0.42997685185185186</v>
      </c>
      <c r="D1151" s="2">
        <v>0.43590277777777775</v>
      </c>
    </row>
    <row r="1152" spans="1:4" x14ac:dyDescent="0.25">
      <c r="A1152" s="7">
        <v>2590674</v>
      </c>
      <c r="B1152" s="1">
        <v>42934</v>
      </c>
      <c r="C1152" s="2">
        <v>0.43025462962962963</v>
      </c>
      <c r="D1152" s="2">
        <v>0.43677083333333333</v>
      </c>
    </row>
    <row r="1153" spans="1:4" x14ac:dyDescent="0.25">
      <c r="A1153" s="7">
        <v>4212838</v>
      </c>
      <c r="B1153" s="1">
        <v>42934</v>
      </c>
      <c r="C1153" s="2">
        <v>0.43420138888888887</v>
      </c>
      <c r="D1153" s="2">
        <v>0.43973379629629628</v>
      </c>
    </row>
    <row r="1154" spans="1:4" x14ac:dyDescent="0.25">
      <c r="A1154" s="7">
        <v>7836418</v>
      </c>
      <c r="B1154" s="1">
        <v>42934</v>
      </c>
      <c r="C1154" s="2">
        <v>0.4354513888888889</v>
      </c>
      <c r="D1154" s="2">
        <v>0.43745370370370368</v>
      </c>
    </row>
    <row r="1155" spans="1:4" x14ac:dyDescent="0.25">
      <c r="A1155" s="7">
        <v>2844911</v>
      </c>
      <c r="B1155" s="1">
        <v>42934</v>
      </c>
      <c r="C1155" s="2">
        <v>0.43821759259259258</v>
      </c>
      <c r="D1155" s="2">
        <v>0.44969907407407406</v>
      </c>
    </row>
    <row r="1156" spans="1:4" x14ac:dyDescent="0.25">
      <c r="A1156" s="7">
        <v>2861766</v>
      </c>
      <c r="B1156" s="1">
        <v>42934</v>
      </c>
      <c r="C1156" s="2">
        <v>0.4403125</v>
      </c>
      <c r="D1156" s="2">
        <v>0.4490972222222222</v>
      </c>
    </row>
    <row r="1157" spans="1:4" x14ac:dyDescent="0.25">
      <c r="A1157" s="7">
        <v>9655946</v>
      </c>
      <c r="B1157" s="1">
        <v>42934</v>
      </c>
      <c r="C1157" s="2">
        <v>0.44385416666666666</v>
      </c>
      <c r="D1157" s="2">
        <v>0.45193287037037039</v>
      </c>
    </row>
    <row r="1158" spans="1:4" x14ac:dyDescent="0.25">
      <c r="A1158" s="7">
        <v>6050570</v>
      </c>
      <c r="B1158" s="1">
        <v>42934</v>
      </c>
      <c r="C1158" s="2">
        <v>0.44744212962962965</v>
      </c>
      <c r="D1158" s="2">
        <v>0.45751157407407406</v>
      </c>
    </row>
    <row r="1159" spans="1:4" x14ac:dyDescent="0.25">
      <c r="A1159" s="7">
        <v>1607422</v>
      </c>
      <c r="B1159" s="1">
        <v>42934</v>
      </c>
      <c r="C1159" s="2">
        <v>0.45238425925925924</v>
      </c>
      <c r="D1159" s="2">
        <v>0.45937499999999998</v>
      </c>
    </row>
    <row r="1160" spans="1:4" x14ac:dyDescent="0.25">
      <c r="A1160" s="7">
        <v>1192412</v>
      </c>
      <c r="B1160" s="1">
        <v>42934</v>
      </c>
      <c r="C1160" s="2">
        <v>0.45417824074074076</v>
      </c>
      <c r="D1160" s="2">
        <v>0.46438657407407408</v>
      </c>
    </row>
    <row r="1161" spans="1:4" x14ac:dyDescent="0.25">
      <c r="A1161" s="7">
        <v>4959551431</v>
      </c>
      <c r="B1161" s="1">
        <v>42934</v>
      </c>
      <c r="C1161" s="2">
        <v>0.45437499999999997</v>
      </c>
      <c r="D1161" s="2">
        <v>0.45770833333333333</v>
      </c>
    </row>
    <row r="1162" spans="1:4" x14ac:dyDescent="0.25">
      <c r="A1162" s="7">
        <v>9808221</v>
      </c>
      <c r="B1162" s="1">
        <v>42934</v>
      </c>
      <c r="C1162" s="2">
        <v>0.45680555555555558</v>
      </c>
      <c r="D1162" s="2">
        <v>0.4636689814814815</v>
      </c>
    </row>
    <row r="1163" spans="1:4" x14ac:dyDescent="0.25">
      <c r="A1163" s="7">
        <v>8672623</v>
      </c>
      <c r="B1163" s="1">
        <v>42934</v>
      </c>
      <c r="C1163" s="2">
        <v>0.45947916666666666</v>
      </c>
      <c r="D1163" s="2">
        <v>0.46460648148148148</v>
      </c>
    </row>
    <row r="1164" spans="1:4" x14ac:dyDescent="0.25">
      <c r="A1164" s="7">
        <v>3862016</v>
      </c>
      <c r="B1164" s="1">
        <v>42934</v>
      </c>
      <c r="C1164" s="2">
        <v>0.46127314814814813</v>
      </c>
      <c r="D1164" s="2">
        <v>0.46726851851851853</v>
      </c>
    </row>
    <row r="1165" spans="1:4" x14ac:dyDescent="0.25">
      <c r="A1165" s="7">
        <v>16580449</v>
      </c>
      <c r="B1165" s="1">
        <v>42934</v>
      </c>
      <c r="C1165" s="2">
        <v>0.46130787037037035</v>
      </c>
      <c r="D1165" s="2">
        <v>0.47226851851851853</v>
      </c>
    </row>
    <row r="1166" spans="1:4" x14ac:dyDescent="0.25">
      <c r="A1166" s="7">
        <v>67064385</v>
      </c>
      <c r="B1166" s="1">
        <v>42934</v>
      </c>
      <c r="C1166" s="2">
        <v>0.46574074074074073</v>
      </c>
      <c r="D1166" s="2">
        <v>0.47495370370370371</v>
      </c>
    </row>
    <row r="1167" spans="1:4" x14ac:dyDescent="0.25">
      <c r="A1167" s="7">
        <v>2078150</v>
      </c>
      <c r="B1167" s="1">
        <v>42934</v>
      </c>
      <c r="C1167" s="2">
        <v>0.46872685185185187</v>
      </c>
      <c r="D1167" s="2">
        <v>0.47244212962962961</v>
      </c>
    </row>
    <row r="1168" spans="1:4" x14ac:dyDescent="0.25">
      <c r="A1168" s="7">
        <v>5094248</v>
      </c>
      <c r="B1168" s="1">
        <v>42934</v>
      </c>
      <c r="C1168" s="2">
        <v>0.47074074074074074</v>
      </c>
      <c r="D1168" s="2">
        <v>0.47409722222222223</v>
      </c>
    </row>
    <row r="1169" spans="1:4" x14ac:dyDescent="0.25">
      <c r="A1169" s="7">
        <v>2584185</v>
      </c>
      <c r="B1169" s="1">
        <v>42934</v>
      </c>
      <c r="C1169" s="2">
        <v>0.47208333333333335</v>
      </c>
      <c r="D1169" s="2">
        <v>0.48284722222222221</v>
      </c>
    </row>
    <row r="1170" spans="1:4" x14ac:dyDescent="0.25">
      <c r="A1170" s="7">
        <v>3346801494</v>
      </c>
      <c r="B1170" s="1">
        <v>42934</v>
      </c>
      <c r="C1170" s="2">
        <v>0.47394675925925928</v>
      </c>
      <c r="D1170" s="2">
        <v>0.48170138888888892</v>
      </c>
    </row>
    <row r="1171" spans="1:4" x14ac:dyDescent="0.25">
      <c r="A1171" s="7">
        <v>4535172</v>
      </c>
      <c r="B1171" s="1">
        <v>42934</v>
      </c>
      <c r="C1171" s="2">
        <v>0.4750462962962963</v>
      </c>
      <c r="D1171" s="2">
        <v>0.47592592592592592</v>
      </c>
    </row>
    <row r="1172" spans="1:4" x14ac:dyDescent="0.25">
      <c r="A1172" s="7">
        <v>8723323</v>
      </c>
      <c r="B1172" s="1">
        <v>42934</v>
      </c>
      <c r="C1172" s="2">
        <v>0.47505787037037039</v>
      </c>
      <c r="D1172" s="2">
        <v>0.48318287037037039</v>
      </c>
    </row>
    <row r="1173" spans="1:4" x14ac:dyDescent="0.25">
      <c r="A1173" s="7">
        <v>76845076</v>
      </c>
      <c r="B1173" s="1">
        <v>42934</v>
      </c>
      <c r="C1173" s="2">
        <v>0.47949074074074072</v>
      </c>
      <c r="D1173" s="2">
        <v>0.48335648148148147</v>
      </c>
    </row>
    <row r="1174" spans="1:4" x14ac:dyDescent="0.25">
      <c r="A1174" s="7">
        <v>12063341</v>
      </c>
      <c r="B1174" s="1">
        <v>42934</v>
      </c>
      <c r="C1174" s="2">
        <v>0.48378472222222224</v>
      </c>
      <c r="D1174" s="2">
        <v>0.48681712962962964</v>
      </c>
    </row>
    <row r="1175" spans="1:4" x14ac:dyDescent="0.25">
      <c r="A1175" s="7">
        <v>9866204</v>
      </c>
      <c r="B1175" s="1">
        <v>42934</v>
      </c>
      <c r="C1175" s="2">
        <v>0.48379629629629628</v>
      </c>
      <c r="D1175" s="2">
        <v>0.49018518518518517</v>
      </c>
    </row>
    <row r="1176" spans="1:4" x14ac:dyDescent="0.25">
      <c r="A1176" s="7">
        <v>9364912</v>
      </c>
      <c r="B1176" s="1">
        <v>42934</v>
      </c>
      <c r="C1176" s="2">
        <v>0.48715277777777777</v>
      </c>
      <c r="D1176" s="2">
        <v>0.49586805555555558</v>
      </c>
    </row>
    <row r="1177" spans="1:4" x14ac:dyDescent="0.25">
      <c r="A1177" s="7">
        <v>9975977</v>
      </c>
      <c r="B1177" s="1">
        <v>42934</v>
      </c>
      <c r="C1177" s="2">
        <v>0.48723379629629632</v>
      </c>
      <c r="D1177" s="2">
        <v>0.4914351851851852</v>
      </c>
    </row>
    <row r="1178" spans="1:4" x14ac:dyDescent="0.25">
      <c r="A1178" s="7">
        <v>8802222</v>
      </c>
      <c r="B1178" s="1">
        <v>42934</v>
      </c>
      <c r="C1178" s="2">
        <v>0.48899305555555556</v>
      </c>
      <c r="D1178" s="2">
        <v>0.49456018518518519</v>
      </c>
    </row>
    <row r="1179" spans="1:4" x14ac:dyDescent="0.25">
      <c r="A1179" s="7">
        <v>1552877</v>
      </c>
      <c r="B1179" s="1">
        <v>42934</v>
      </c>
      <c r="C1179" s="2">
        <v>0.49277777777777776</v>
      </c>
      <c r="D1179" s="2">
        <v>0.49600694444444443</v>
      </c>
    </row>
    <row r="1180" spans="1:4" x14ac:dyDescent="0.25">
      <c r="A1180" s="7">
        <v>6516534288</v>
      </c>
      <c r="B1180" s="1">
        <v>42934</v>
      </c>
      <c r="C1180" s="2">
        <v>0.49465277777777777</v>
      </c>
      <c r="D1180" s="2">
        <v>0.49899305555555556</v>
      </c>
    </row>
    <row r="1181" spans="1:4" x14ac:dyDescent="0.25">
      <c r="A1181" s="7">
        <v>68647777</v>
      </c>
      <c r="B1181" s="1">
        <v>42934</v>
      </c>
      <c r="C1181" s="2">
        <v>0.49968750000000001</v>
      </c>
      <c r="D1181" s="2">
        <v>0.50692129629629634</v>
      </c>
    </row>
    <row r="1182" spans="1:4" x14ac:dyDescent="0.25">
      <c r="A1182" s="7">
        <v>3360951</v>
      </c>
      <c r="B1182" s="1">
        <v>42934</v>
      </c>
      <c r="C1182" s="2">
        <v>0.50384259259259256</v>
      </c>
      <c r="D1182" s="2">
        <v>0.50868055555555558</v>
      </c>
    </row>
    <row r="1183" spans="1:4" x14ac:dyDescent="0.25">
      <c r="A1183" s="7">
        <v>9127211929</v>
      </c>
      <c r="B1183" s="1">
        <v>42934</v>
      </c>
      <c r="C1183" s="2">
        <v>0.50648148148148153</v>
      </c>
      <c r="D1183" s="2">
        <v>0.51042824074074078</v>
      </c>
    </row>
    <row r="1184" spans="1:4" x14ac:dyDescent="0.25">
      <c r="A1184" s="7">
        <v>9647309</v>
      </c>
      <c r="B1184" s="1">
        <v>42934</v>
      </c>
      <c r="C1184" s="2">
        <v>0.50979166666666664</v>
      </c>
      <c r="D1184" s="2">
        <v>0.51483796296296291</v>
      </c>
    </row>
    <row r="1185" spans="1:4" x14ac:dyDescent="0.25">
      <c r="A1185" s="7">
        <v>6024447</v>
      </c>
      <c r="B1185" s="1">
        <v>42934</v>
      </c>
      <c r="C1185" s="2">
        <v>0.51164351851851853</v>
      </c>
      <c r="D1185" s="2">
        <v>0.51975694444444442</v>
      </c>
    </row>
    <row r="1186" spans="1:4" x14ac:dyDescent="0.25">
      <c r="A1186" s="7">
        <v>12919749</v>
      </c>
      <c r="B1186" s="1">
        <v>42934</v>
      </c>
      <c r="C1186" s="2">
        <v>0.5161458333333333</v>
      </c>
      <c r="D1186" s="2">
        <v>0.5222106481481481</v>
      </c>
    </row>
    <row r="1187" spans="1:4" x14ac:dyDescent="0.25">
      <c r="A1187" s="7">
        <v>3287315</v>
      </c>
      <c r="B1187" s="1">
        <v>42934</v>
      </c>
      <c r="C1187" s="2">
        <v>0.51627314814814818</v>
      </c>
      <c r="D1187" s="2">
        <v>0.51844907407407403</v>
      </c>
    </row>
    <row r="1188" spans="1:4" x14ac:dyDescent="0.25">
      <c r="A1188" s="7">
        <v>9953379</v>
      </c>
      <c r="B1188" s="1">
        <v>42934</v>
      </c>
      <c r="C1188" s="2">
        <v>0.52061342592592597</v>
      </c>
      <c r="D1188" s="2">
        <v>0.52561342592592597</v>
      </c>
    </row>
    <row r="1189" spans="1:4" x14ac:dyDescent="0.25">
      <c r="A1189" s="7">
        <v>97558765</v>
      </c>
      <c r="B1189" s="1">
        <v>42934</v>
      </c>
      <c r="C1189" s="2">
        <v>0.5259490740740741</v>
      </c>
      <c r="D1189" s="2">
        <v>0.53439814814814812</v>
      </c>
    </row>
    <row r="1190" spans="1:4" x14ac:dyDescent="0.25">
      <c r="A1190" s="7">
        <v>2722706</v>
      </c>
      <c r="B1190" s="1">
        <v>42934</v>
      </c>
      <c r="C1190" s="2">
        <v>0.53025462962962966</v>
      </c>
      <c r="D1190" s="2">
        <v>0.53217592592592589</v>
      </c>
    </row>
    <row r="1191" spans="1:4" x14ac:dyDescent="0.25">
      <c r="A1191" s="7">
        <v>97876188</v>
      </c>
      <c r="B1191" s="1">
        <v>42934</v>
      </c>
      <c r="C1191" s="2">
        <v>0.53412037037037041</v>
      </c>
      <c r="D1191" s="2">
        <v>0.53467592592592594</v>
      </c>
    </row>
    <row r="1192" spans="1:4" x14ac:dyDescent="0.25">
      <c r="A1192" s="7">
        <v>4068728</v>
      </c>
      <c r="B1192" s="1">
        <v>42934</v>
      </c>
      <c r="C1192" s="2">
        <v>0.53760416666666666</v>
      </c>
      <c r="D1192" s="2">
        <v>0.546412037037037</v>
      </c>
    </row>
    <row r="1193" spans="1:4" x14ac:dyDescent="0.25">
      <c r="A1193" s="7">
        <v>7624070</v>
      </c>
      <c r="B1193" s="1">
        <v>42934</v>
      </c>
      <c r="C1193" s="2">
        <v>0.54335648148148152</v>
      </c>
      <c r="D1193" s="2">
        <v>0.55396990740740737</v>
      </c>
    </row>
    <row r="1194" spans="1:4" x14ac:dyDescent="0.25">
      <c r="A1194" s="7">
        <v>2419247</v>
      </c>
      <c r="B1194" s="1">
        <v>42934</v>
      </c>
      <c r="C1194" s="2">
        <v>0.54686342592592596</v>
      </c>
      <c r="D1194" s="2">
        <v>0.54782407407407407</v>
      </c>
    </row>
    <row r="1195" spans="1:4" x14ac:dyDescent="0.25">
      <c r="A1195" s="7">
        <v>5244597</v>
      </c>
      <c r="B1195" s="1">
        <v>42934</v>
      </c>
      <c r="C1195" s="2">
        <v>0.55008101851851854</v>
      </c>
      <c r="D1195" s="2">
        <v>0.55730324074074078</v>
      </c>
    </row>
    <row r="1196" spans="1:4" x14ac:dyDescent="0.25">
      <c r="A1196" s="7">
        <v>2005653</v>
      </c>
      <c r="B1196" s="1">
        <v>42934</v>
      </c>
      <c r="C1196" s="2">
        <v>0.55039351851851848</v>
      </c>
      <c r="D1196" s="2">
        <v>0.5572569444444444</v>
      </c>
    </row>
    <row r="1197" spans="1:4" x14ac:dyDescent="0.25">
      <c r="A1197" s="7">
        <v>7203715</v>
      </c>
      <c r="B1197" s="1">
        <v>42934</v>
      </c>
      <c r="C1197" s="2">
        <v>0.55447916666666663</v>
      </c>
      <c r="D1197" s="2">
        <v>0.56332175925925931</v>
      </c>
    </row>
    <row r="1198" spans="1:4" x14ac:dyDescent="0.25">
      <c r="A1198" s="7">
        <v>4520463</v>
      </c>
      <c r="B1198" s="1">
        <v>42934</v>
      </c>
      <c r="C1198" s="2">
        <v>0.55645833333333339</v>
      </c>
      <c r="D1198" s="2">
        <v>0.55648148148148147</v>
      </c>
    </row>
    <row r="1199" spans="1:4" x14ac:dyDescent="0.25">
      <c r="A1199" s="7">
        <v>4454837</v>
      </c>
      <c r="B1199" s="1">
        <v>42934</v>
      </c>
      <c r="C1199" s="2">
        <v>0.5621990740740741</v>
      </c>
      <c r="D1199" s="2">
        <v>0.56353009259259257</v>
      </c>
    </row>
    <row r="1200" spans="1:4" x14ac:dyDescent="0.25">
      <c r="A1200" s="7">
        <v>6999348</v>
      </c>
      <c r="B1200" s="1">
        <v>42934</v>
      </c>
      <c r="C1200" s="2">
        <v>0.56714120370370369</v>
      </c>
      <c r="D1200" s="2">
        <v>0.56869212962962967</v>
      </c>
    </row>
    <row r="1201" spans="1:4" x14ac:dyDescent="0.25">
      <c r="A1201" s="7">
        <v>90884366</v>
      </c>
      <c r="B1201" s="1">
        <v>42934</v>
      </c>
      <c r="C1201" s="2">
        <v>0.57276620370370368</v>
      </c>
      <c r="D1201" s="2">
        <v>0.57995370370370369</v>
      </c>
    </row>
    <row r="1202" spans="1:4" x14ac:dyDescent="0.25">
      <c r="A1202" s="7">
        <v>3121640</v>
      </c>
      <c r="B1202" s="1">
        <v>42934</v>
      </c>
      <c r="C1202" s="2">
        <v>0.57841435185185186</v>
      </c>
      <c r="D1202" s="2">
        <v>0.58364583333333331</v>
      </c>
    </row>
    <row r="1203" spans="1:4" x14ac:dyDescent="0.25">
      <c r="A1203" s="7">
        <v>5912710</v>
      </c>
      <c r="B1203" s="1">
        <v>42934</v>
      </c>
      <c r="C1203" s="2">
        <v>0.57988425925925924</v>
      </c>
      <c r="D1203" s="2">
        <v>0.58928240740740745</v>
      </c>
    </row>
    <row r="1204" spans="1:4" x14ac:dyDescent="0.25">
      <c r="A1204" s="7">
        <v>7118082</v>
      </c>
      <c r="B1204" s="1">
        <v>42934</v>
      </c>
      <c r="C1204" s="2">
        <v>0.58524305555555556</v>
      </c>
      <c r="D1204" s="2">
        <v>0.591400462962963</v>
      </c>
    </row>
    <row r="1205" spans="1:4" x14ac:dyDescent="0.25">
      <c r="A1205" s="7">
        <v>9100303</v>
      </c>
      <c r="B1205" s="1">
        <v>42934</v>
      </c>
      <c r="C1205" s="2">
        <v>0.58543981481481477</v>
      </c>
      <c r="D1205" s="2">
        <v>0.58929398148148149</v>
      </c>
    </row>
    <row r="1206" spans="1:4" x14ac:dyDescent="0.25">
      <c r="A1206" s="7">
        <v>25581178</v>
      </c>
      <c r="B1206" s="1">
        <v>42934</v>
      </c>
      <c r="C1206" s="2">
        <v>0.58942129629629625</v>
      </c>
      <c r="D1206" s="2">
        <v>0.59734953703703708</v>
      </c>
    </row>
    <row r="1207" spans="1:4" x14ac:dyDescent="0.25">
      <c r="A1207" s="7">
        <v>78976022</v>
      </c>
      <c r="B1207" s="1">
        <v>42934</v>
      </c>
      <c r="C1207" s="2">
        <v>0.59495370370370371</v>
      </c>
      <c r="D1207" s="2">
        <v>0.5965625</v>
      </c>
    </row>
    <row r="1208" spans="1:4" x14ac:dyDescent="0.25">
      <c r="A1208" s="7">
        <v>7781904</v>
      </c>
      <c r="B1208" s="1">
        <v>42934</v>
      </c>
      <c r="C1208" s="2">
        <v>0.59964120370370366</v>
      </c>
      <c r="D1208" s="2">
        <v>0.60444444444444445</v>
      </c>
    </row>
    <row r="1209" spans="1:4" x14ac:dyDescent="0.25">
      <c r="A1209" s="7">
        <v>7473804</v>
      </c>
      <c r="B1209" s="1">
        <v>42934</v>
      </c>
      <c r="C1209" s="2">
        <v>0.60268518518518521</v>
      </c>
      <c r="D1209" s="2">
        <v>0.60929398148148151</v>
      </c>
    </row>
    <row r="1210" spans="1:4" x14ac:dyDescent="0.25">
      <c r="A1210" s="7">
        <v>8474693946</v>
      </c>
      <c r="B1210" s="1">
        <v>42934</v>
      </c>
      <c r="C1210" s="2">
        <v>0.60423611111111108</v>
      </c>
      <c r="D1210" s="2">
        <v>0.61535879629629631</v>
      </c>
    </row>
    <row r="1211" spans="1:4" x14ac:dyDescent="0.25">
      <c r="A1211" s="7">
        <v>8984769</v>
      </c>
      <c r="B1211" s="1">
        <v>42934</v>
      </c>
      <c r="C1211" s="2">
        <v>0.60932870370370373</v>
      </c>
      <c r="D1211" s="2">
        <v>0.61124999999999996</v>
      </c>
    </row>
    <row r="1212" spans="1:4" x14ac:dyDescent="0.25">
      <c r="A1212" s="7">
        <v>40395856</v>
      </c>
      <c r="B1212" s="1">
        <v>42934</v>
      </c>
      <c r="C1212" s="2">
        <v>0.61365740740740737</v>
      </c>
      <c r="D1212" s="2">
        <v>0.61829861111111106</v>
      </c>
    </row>
    <row r="1213" spans="1:4" x14ac:dyDescent="0.25">
      <c r="A1213" s="7">
        <v>9728932</v>
      </c>
      <c r="B1213" s="1">
        <v>42934</v>
      </c>
      <c r="C1213" s="2">
        <v>0.61675925925925923</v>
      </c>
      <c r="D1213" s="2">
        <v>0.61790509259259263</v>
      </c>
    </row>
    <row r="1214" spans="1:4" x14ac:dyDescent="0.25">
      <c r="A1214" s="7">
        <v>8135542</v>
      </c>
      <c r="B1214" s="1">
        <v>42934</v>
      </c>
      <c r="C1214" s="2">
        <v>0.62184027777777773</v>
      </c>
      <c r="D1214" s="2">
        <v>0.63255787037037037</v>
      </c>
    </row>
    <row r="1215" spans="1:4" x14ac:dyDescent="0.25">
      <c r="A1215" s="7">
        <v>10093488</v>
      </c>
      <c r="B1215" s="1">
        <v>42934</v>
      </c>
      <c r="C1215" s="2">
        <v>0.62197916666666664</v>
      </c>
      <c r="D1215" s="2">
        <v>0.62238425925925922</v>
      </c>
    </row>
    <row r="1216" spans="1:4" x14ac:dyDescent="0.25">
      <c r="A1216" s="7">
        <v>4203418</v>
      </c>
      <c r="B1216" s="1">
        <v>42934</v>
      </c>
      <c r="C1216" s="2">
        <v>0.62556712962962968</v>
      </c>
      <c r="D1216" s="2">
        <v>0.63491898148148151</v>
      </c>
    </row>
    <row r="1217" spans="1:4" x14ac:dyDescent="0.25">
      <c r="A1217" s="7">
        <v>2456290</v>
      </c>
      <c r="B1217" s="1">
        <v>42935</v>
      </c>
      <c r="C1217" s="2">
        <v>0.33592592592592591</v>
      </c>
      <c r="D1217" s="2">
        <v>0.34680555555555553</v>
      </c>
    </row>
    <row r="1218" spans="1:4" x14ac:dyDescent="0.25">
      <c r="A1218" s="7">
        <v>27610972</v>
      </c>
      <c r="B1218" s="1">
        <v>42935</v>
      </c>
      <c r="C1218" s="2">
        <v>0.33888888888888891</v>
      </c>
      <c r="D1218" s="2">
        <v>0.3502777777777778</v>
      </c>
    </row>
    <row r="1219" spans="1:4" x14ac:dyDescent="0.25">
      <c r="A1219" s="7">
        <v>3073815</v>
      </c>
      <c r="B1219" s="1">
        <v>42935</v>
      </c>
      <c r="C1219" s="2">
        <v>0.34309027777777779</v>
      </c>
      <c r="D1219" s="2">
        <v>0.34798611111111111</v>
      </c>
    </row>
    <row r="1220" spans="1:4" x14ac:dyDescent="0.25">
      <c r="A1220" s="7">
        <v>9776810</v>
      </c>
      <c r="B1220" s="1">
        <v>42935</v>
      </c>
      <c r="C1220" s="2">
        <v>0.34704861111111113</v>
      </c>
      <c r="D1220" s="2">
        <v>0.35386574074074073</v>
      </c>
    </row>
    <row r="1221" spans="1:4" x14ac:dyDescent="0.25">
      <c r="A1221" s="7">
        <v>6763741</v>
      </c>
      <c r="B1221" s="1">
        <v>42935</v>
      </c>
      <c r="C1221" s="2">
        <v>0.35040509259259262</v>
      </c>
      <c r="D1221" s="2">
        <v>0.35600694444444442</v>
      </c>
    </row>
    <row r="1222" spans="1:4" x14ac:dyDescent="0.25">
      <c r="A1222" s="7">
        <v>2309436</v>
      </c>
      <c r="B1222" s="1">
        <v>42935</v>
      </c>
      <c r="C1222" s="2">
        <v>0.35304398148148147</v>
      </c>
      <c r="D1222" s="2">
        <v>0.35793981481481479</v>
      </c>
    </row>
    <row r="1223" spans="1:4" x14ac:dyDescent="0.25">
      <c r="A1223" s="7">
        <v>3131883</v>
      </c>
      <c r="B1223" s="1">
        <v>42935</v>
      </c>
      <c r="C1223" s="2">
        <v>0.35712962962962963</v>
      </c>
      <c r="D1223" s="2">
        <v>0.36243055555555553</v>
      </c>
    </row>
    <row r="1224" spans="1:4" x14ac:dyDescent="0.25">
      <c r="A1224" s="7">
        <v>69001821</v>
      </c>
      <c r="B1224" s="1">
        <v>42935</v>
      </c>
      <c r="C1224" s="2">
        <v>0.35835648148148147</v>
      </c>
      <c r="D1224" s="2">
        <v>0.36712962962962964</v>
      </c>
    </row>
    <row r="1225" spans="1:4" x14ac:dyDescent="0.25">
      <c r="A1225" s="7">
        <v>2150051</v>
      </c>
      <c r="B1225" s="1">
        <v>42935</v>
      </c>
      <c r="C1225" s="2">
        <v>0.36310185185185184</v>
      </c>
      <c r="D1225" s="2">
        <v>0.36723379629629632</v>
      </c>
    </row>
    <row r="1226" spans="1:4" x14ac:dyDescent="0.25">
      <c r="A1226" s="7">
        <v>9967523741</v>
      </c>
      <c r="B1226" s="1">
        <v>42935</v>
      </c>
      <c r="C1226" s="2">
        <v>0.36886574074074074</v>
      </c>
      <c r="D1226" s="2">
        <v>0.37324074074074076</v>
      </c>
    </row>
    <row r="1227" spans="1:4" x14ac:dyDescent="0.25">
      <c r="A1227" s="7">
        <v>23300236</v>
      </c>
      <c r="B1227" s="1">
        <v>42935</v>
      </c>
      <c r="C1227" s="2">
        <v>0.37094907407407407</v>
      </c>
      <c r="D1227" s="2">
        <v>0.37517361111111114</v>
      </c>
    </row>
    <row r="1228" spans="1:4" x14ac:dyDescent="0.25">
      <c r="A1228" s="7">
        <v>4714815</v>
      </c>
      <c r="B1228" s="1">
        <v>42935</v>
      </c>
      <c r="C1228" s="2">
        <v>0.37484953703703705</v>
      </c>
      <c r="D1228" s="2">
        <v>0.38143518518518521</v>
      </c>
    </row>
    <row r="1229" spans="1:4" x14ac:dyDescent="0.25">
      <c r="A1229" s="7">
        <v>80038636</v>
      </c>
      <c r="B1229" s="1">
        <v>42935</v>
      </c>
      <c r="C1229" s="2">
        <v>0.38028935185185186</v>
      </c>
      <c r="D1229" s="2">
        <v>0.38239583333333332</v>
      </c>
    </row>
    <row r="1230" spans="1:4" x14ac:dyDescent="0.25">
      <c r="A1230" s="7">
        <v>47596793</v>
      </c>
      <c r="B1230" s="1">
        <v>42935</v>
      </c>
      <c r="C1230" s="2">
        <v>0.38059027777777776</v>
      </c>
      <c r="D1230" s="2">
        <v>0.38280092592592591</v>
      </c>
    </row>
    <row r="1231" spans="1:4" x14ac:dyDescent="0.25">
      <c r="A1231" s="7">
        <v>6574044</v>
      </c>
      <c r="B1231" s="1">
        <v>42935</v>
      </c>
      <c r="C1231" s="2">
        <v>0.38173611111111111</v>
      </c>
      <c r="D1231" s="2">
        <v>0.38915509259259257</v>
      </c>
    </row>
    <row r="1232" spans="1:4" x14ac:dyDescent="0.25">
      <c r="A1232" s="7">
        <v>9475290</v>
      </c>
      <c r="B1232" s="1">
        <v>42935</v>
      </c>
      <c r="C1232" s="2">
        <v>0.38512731481481483</v>
      </c>
      <c r="D1232" s="2">
        <v>0.3947222222222222</v>
      </c>
    </row>
    <row r="1233" spans="1:4" x14ac:dyDescent="0.25">
      <c r="A1233" s="7">
        <v>4458725</v>
      </c>
      <c r="B1233" s="1">
        <v>42935</v>
      </c>
      <c r="C1233" s="2">
        <v>0.38533564814814814</v>
      </c>
      <c r="D1233" s="2">
        <v>0.39521990740740742</v>
      </c>
    </row>
    <row r="1234" spans="1:4" x14ac:dyDescent="0.25">
      <c r="A1234" s="7">
        <v>4785864</v>
      </c>
      <c r="B1234" s="1">
        <v>42935</v>
      </c>
      <c r="C1234" s="2">
        <v>0.38833333333333331</v>
      </c>
      <c r="D1234" s="2">
        <v>0.39069444444444446</v>
      </c>
    </row>
    <row r="1235" spans="1:4" x14ac:dyDescent="0.25">
      <c r="A1235" s="7">
        <v>3109039</v>
      </c>
      <c r="B1235" s="1">
        <v>42935</v>
      </c>
      <c r="C1235" s="2">
        <v>0.38979166666666665</v>
      </c>
      <c r="D1235" s="2">
        <v>0.39171296296296299</v>
      </c>
    </row>
    <row r="1236" spans="1:4" x14ac:dyDescent="0.25">
      <c r="A1236" s="7">
        <v>7340326</v>
      </c>
      <c r="B1236" s="1">
        <v>42935</v>
      </c>
      <c r="C1236" s="2">
        <v>0.3898611111111111</v>
      </c>
      <c r="D1236" s="2">
        <v>0.39067129629629632</v>
      </c>
    </row>
    <row r="1237" spans="1:4" x14ac:dyDescent="0.25">
      <c r="A1237" s="7">
        <v>7865428</v>
      </c>
      <c r="B1237" s="1">
        <v>42935</v>
      </c>
      <c r="C1237" s="2">
        <v>0.3941898148148148</v>
      </c>
      <c r="D1237" s="2">
        <v>0.40530092592592593</v>
      </c>
    </row>
    <row r="1238" spans="1:4" x14ac:dyDescent="0.25">
      <c r="A1238" s="7">
        <v>1467591</v>
      </c>
      <c r="B1238" s="1">
        <v>42935</v>
      </c>
      <c r="C1238" s="2">
        <v>0.39607638888888891</v>
      </c>
      <c r="D1238" s="2">
        <v>0.40442129629629631</v>
      </c>
    </row>
    <row r="1239" spans="1:4" x14ac:dyDescent="0.25">
      <c r="A1239" s="7">
        <v>2475157</v>
      </c>
      <c r="B1239" s="1">
        <v>42935</v>
      </c>
      <c r="C1239" s="2">
        <v>0.39937499999999998</v>
      </c>
      <c r="D1239" s="2">
        <v>0.40332175925925928</v>
      </c>
    </row>
    <row r="1240" spans="1:4" x14ac:dyDescent="0.25">
      <c r="A1240" s="7">
        <v>6023049</v>
      </c>
      <c r="B1240" s="1">
        <v>42935</v>
      </c>
      <c r="C1240" s="2">
        <v>0.39959490740740738</v>
      </c>
      <c r="D1240" s="2">
        <v>0.41099537037037037</v>
      </c>
    </row>
    <row r="1241" spans="1:4" x14ac:dyDescent="0.25">
      <c r="A1241" s="7">
        <v>39210366</v>
      </c>
      <c r="B1241" s="1">
        <v>42935</v>
      </c>
      <c r="C1241" s="2">
        <v>0.40234953703703702</v>
      </c>
      <c r="D1241" s="2">
        <v>0.40469907407407407</v>
      </c>
    </row>
    <row r="1242" spans="1:4" x14ac:dyDescent="0.25">
      <c r="A1242" s="7">
        <v>90880011</v>
      </c>
      <c r="B1242" s="1">
        <v>42935</v>
      </c>
      <c r="C1242" s="2">
        <v>0.40743055555555557</v>
      </c>
      <c r="D1242" s="2">
        <v>0.41255787037037039</v>
      </c>
    </row>
    <row r="1243" spans="1:4" x14ac:dyDescent="0.25">
      <c r="A1243" s="7">
        <v>4469748</v>
      </c>
      <c r="B1243" s="1">
        <v>42935</v>
      </c>
      <c r="C1243" s="2">
        <v>0.41121527777777778</v>
      </c>
      <c r="D1243" s="2">
        <v>0.41483796296296294</v>
      </c>
    </row>
    <row r="1244" spans="1:4" x14ac:dyDescent="0.25">
      <c r="A1244" s="7">
        <v>3931739393</v>
      </c>
      <c r="B1244" s="1">
        <v>42935</v>
      </c>
      <c r="C1244" s="2">
        <v>0.4127662037037037</v>
      </c>
      <c r="D1244" s="2">
        <v>0.42182870370370368</v>
      </c>
    </row>
    <row r="1245" spans="1:4" x14ac:dyDescent="0.25">
      <c r="A1245" s="7">
        <v>4079013</v>
      </c>
      <c r="B1245" s="1">
        <v>42935</v>
      </c>
      <c r="C1245" s="2">
        <v>0.41616898148148146</v>
      </c>
      <c r="D1245" s="2">
        <v>0.41717592592592595</v>
      </c>
    </row>
    <row r="1246" spans="1:4" x14ac:dyDescent="0.25">
      <c r="A1246" s="7">
        <v>7751076</v>
      </c>
      <c r="B1246" s="1">
        <v>42935</v>
      </c>
      <c r="C1246" s="2">
        <v>0.41996527777777776</v>
      </c>
      <c r="D1246" s="2">
        <v>0.42766203703703703</v>
      </c>
    </row>
    <row r="1247" spans="1:4" x14ac:dyDescent="0.25">
      <c r="A1247" s="7">
        <v>27684909</v>
      </c>
      <c r="B1247" s="1">
        <v>42935</v>
      </c>
      <c r="C1247" s="2">
        <v>0.42166666666666669</v>
      </c>
      <c r="D1247" s="2">
        <v>0.43111111111111111</v>
      </c>
    </row>
    <row r="1248" spans="1:4" x14ac:dyDescent="0.25">
      <c r="A1248" s="7">
        <v>1588418</v>
      </c>
      <c r="B1248" s="1">
        <v>42935</v>
      </c>
      <c r="C1248" s="2">
        <v>0.42422453703703705</v>
      </c>
      <c r="D1248" s="2">
        <v>0.43512731481481481</v>
      </c>
    </row>
    <row r="1249" spans="1:4" x14ac:dyDescent="0.25">
      <c r="A1249" s="7">
        <v>5333653356</v>
      </c>
      <c r="B1249" s="1">
        <v>42935</v>
      </c>
      <c r="C1249" s="2">
        <v>0.42684027777777778</v>
      </c>
      <c r="D1249" s="2">
        <v>0.43207175925925928</v>
      </c>
    </row>
    <row r="1250" spans="1:4" x14ac:dyDescent="0.25">
      <c r="A1250" s="7">
        <v>6305758</v>
      </c>
      <c r="B1250" s="1">
        <v>42935</v>
      </c>
      <c r="C1250" s="2">
        <v>0.42912037037037037</v>
      </c>
      <c r="D1250" s="2">
        <v>0.43425925925925923</v>
      </c>
    </row>
    <row r="1251" spans="1:4" x14ac:dyDescent="0.25">
      <c r="A1251" s="7">
        <v>45373038</v>
      </c>
      <c r="B1251" s="1">
        <v>42935</v>
      </c>
      <c r="C1251" s="2">
        <v>0.43180555555555555</v>
      </c>
      <c r="D1251" s="2">
        <v>0.44175925925925924</v>
      </c>
    </row>
    <row r="1252" spans="1:4" x14ac:dyDescent="0.25">
      <c r="A1252" s="7">
        <v>7589993</v>
      </c>
      <c r="B1252" s="1">
        <v>42935</v>
      </c>
      <c r="C1252" s="2">
        <v>0.43185185185185188</v>
      </c>
      <c r="D1252" s="2">
        <v>0.4382638888888889</v>
      </c>
    </row>
    <row r="1253" spans="1:4" x14ac:dyDescent="0.25">
      <c r="A1253" s="7">
        <v>5588421</v>
      </c>
      <c r="B1253" s="1">
        <v>42935</v>
      </c>
      <c r="C1253" s="2">
        <v>0.43365740740740738</v>
      </c>
      <c r="D1253" s="2">
        <v>0.43964120370370369</v>
      </c>
    </row>
    <row r="1254" spans="1:4" x14ac:dyDescent="0.25">
      <c r="A1254" s="7">
        <v>9662407</v>
      </c>
      <c r="B1254" s="1">
        <v>42935</v>
      </c>
      <c r="C1254" s="2">
        <v>0.43509259259259259</v>
      </c>
      <c r="D1254" s="2">
        <v>0.44364583333333335</v>
      </c>
    </row>
    <row r="1255" spans="1:4" x14ac:dyDescent="0.25">
      <c r="A1255" s="7">
        <v>3422062</v>
      </c>
      <c r="B1255" s="1">
        <v>42935</v>
      </c>
      <c r="C1255" s="2">
        <v>0.43734953703703705</v>
      </c>
      <c r="D1255" s="2">
        <v>0.44071759259259258</v>
      </c>
    </row>
    <row r="1256" spans="1:4" x14ac:dyDescent="0.25">
      <c r="A1256" s="7">
        <v>9305031</v>
      </c>
      <c r="B1256" s="1">
        <v>42935</v>
      </c>
      <c r="C1256" s="2">
        <v>0.43827546296296294</v>
      </c>
      <c r="D1256" s="2">
        <v>0.44968750000000002</v>
      </c>
    </row>
    <row r="1257" spans="1:4" x14ac:dyDescent="0.25">
      <c r="A1257" s="7">
        <v>4911005</v>
      </c>
      <c r="B1257" s="1">
        <v>42935</v>
      </c>
      <c r="C1257" s="2">
        <v>0.44305555555555554</v>
      </c>
      <c r="D1257" s="2">
        <v>0.45006944444444447</v>
      </c>
    </row>
    <row r="1258" spans="1:4" x14ac:dyDescent="0.25">
      <c r="A1258" s="7">
        <v>1391272</v>
      </c>
      <c r="B1258" s="1">
        <v>42935</v>
      </c>
      <c r="C1258" s="2">
        <v>0.44664351851851852</v>
      </c>
      <c r="D1258" s="2">
        <v>0.45725694444444442</v>
      </c>
    </row>
    <row r="1259" spans="1:4" x14ac:dyDescent="0.25">
      <c r="A1259" s="7">
        <v>5027404</v>
      </c>
      <c r="B1259" s="1">
        <v>42935</v>
      </c>
      <c r="C1259" s="2">
        <v>0.45211805555555556</v>
      </c>
      <c r="D1259" s="2">
        <v>0.4598726851851852</v>
      </c>
    </row>
    <row r="1260" spans="1:4" x14ac:dyDescent="0.25">
      <c r="A1260" s="7">
        <v>38244568</v>
      </c>
      <c r="B1260" s="1">
        <v>42935</v>
      </c>
      <c r="C1260" s="2">
        <v>0.45768518518518519</v>
      </c>
      <c r="D1260" s="2">
        <v>0.45837962962962964</v>
      </c>
    </row>
    <row r="1261" spans="1:4" x14ac:dyDescent="0.25">
      <c r="A1261" s="7">
        <v>64900068</v>
      </c>
      <c r="B1261" s="1">
        <v>42935</v>
      </c>
      <c r="C1261" s="2">
        <v>0.46217592592592593</v>
      </c>
      <c r="D1261" s="2">
        <v>0.46263888888888888</v>
      </c>
    </row>
    <row r="1262" spans="1:4" x14ac:dyDescent="0.25">
      <c r="A1262" s="7">
        <v>45015009</v>
      </c>
      <c r="B1262" s="1">
        <v>42935</v>
      </c>
      <c r="C1262" s="2">
        <v>0.46546296296296297</v>
      </c>
      <c r="D1262" s="2">
        <v>0.4740509259259259</v>
      </c>
    </row>
    <row r="1263" spans="1:4" x14ac:dyDescent="0.25">
      <c r="A1263" s="7">
        <v>20424852</v>
      </c>
      <c r="B1263" s="1">
        <v>42935</v>
      </c>
      <c r="C1263" s="2">
        <v>0.46773148148148147</v>
      </c>
      <c r="D1263" s="2">
        <v>0.47054398148148147</v>
      </c>
    </row>
    <row r="1264" spans="1:4" x14ac:dyDescent="0.25">
      <c r="A1264" s="7">
        <v>4471203</v>
      </c>
      <c r="B1264" s="1">
        <v>42935</v>
      </c>
      <c r="C1264" s="2">
        <v>0.47298611111111111</v>
      </c>
      <c r="D1264" s="2">
        <v>0.48247685185185185</v>
      </c>
    </row>
    <row r="1265" spans="1:4" x14ac:dyDescent="0.25">
      <c r="A1265" s="7">
        <v>8250018</v>
      </c>
      <c r="B1265" s="1">
        <v>42935</v>
      </c>
      <c r="C1265" s="2">
        <v>0.47843750000000002</v>
      </c>
      <c r="D1265" s="2">
        <v>0.48951388888888892</v>
      </c>
    </row>
    <row r="1266" spans="1:4" x14ac:dyDescent="0.25">
      <c r="A1266" s="7">
        <v>1161028310</v>
      </c>
      <c r="B1266" s="1">
        <v>42935</v>
      </c>
      <c r="C1266" s="2">
        <v>0.47843750000000002</v>
      </c>
      <c r="D1266" s="2">
        <v>0.48879629629629628</v>
      </c>
    </row>
    <row r="1267" spans="1:4" x14ac:dyDescent="0.25">
      <c r="A1267" s="7">
        <v>66465215</v>
      </c>
      <c r="B1267" s="1">
        <v>42935</v>
      </c>
      <c r="C1267" s="2">
        <v>0.48381944444444447</v>
      </c>
      <c r="D1267" s="2">
        <v>0.49505787037037036</v>
      </c>
    </row>
    <row r="1268" spans="1:4" x14ac:dyDescent="0.25">
      <c r="A1268" s="7">
        <v>6386788</v>
      </c>
      <c r="B1268" s="1">
        <v>42935</v>
      </c>
      <c r="C1268" s="2">
        <v>0.48822916666666666</v>
      </c>
      <c r="D1268" s="2">
        <v>0.49540509259259258</v>
      </c>
    </row>
    <row r="1269" spans="1:4" x14ac:dyDescent="0.25">
      <c r="A1269" s="7">
        <v>3589291</v>
      </c>
      <c r="B1269" s="1">
        <v>42935</v>
      </c>
      <c r="C1269" s="2">
        <v>0.4896064814814815</v>
      </c>
      <c r="D1269" s="2">
        <v>0.49828703703703703</v>
      </c>
    </row>
    <row r="1270" spans="1:4" x14ac:dyDescent="0.25">
      <c r="A1270" s="7">
        <v>9254070</v>
      </c>
      <c r="B1270" s="1">
        <v>42935</v>
      </c>
      <c r="C1270" s="2">
        <v>0.49270833333333336</v>
      </c>
      <c r="D1270" s="2">
        <v>0.49774305555555554</v>
      </c>
    </row>
    <row r="1271" spans="1:4" x14ac:dyDescent="0.25">
      <c r="A1271" s="7">
        <v>6337931</v>
      </c>
      <c r="B1271" s="1">
        <v>42935</v>
      </c>
      <c r="C1271" s="2">
        <v>0.49625000000000002</v>
      </c>
      <c r="D1271" s="2">
        <v>0.5058449074074074</v>
      </c>
    </row>
    <row r="1272" spans="1:4" x14ac:dyDescent="0.25">
      <c r="A1272" s="7">
        <v>3563037</v>
      </c>
      <c r="B1272" s="1">
        <v>42935</v>
      </c>
      <c r="C1272" s="2">
        <v>0.50173611111111116</v>
      </c>
      <c r="D1272" s="2">
        <v>0.5130555555555556</v>
      </c>
    </row>
    <row r="1273" spans="1:4" x14ac:dyDescent="0.25">
      <c r="A1273" s="7">
        <v>2302227</v>
      </c>
      <c r="B1273" s="1">
        <v>42935</v>
      </c>
      <c r="C1273" s="2">
        <v>0.50219907407407405</v>
      </c>
      <c r="D1273" s="2">
        <v>0.50804398148148144</v>
      </c>
    </row>
    <row r="1274" spans="1:4" x14ac:dyDescent="0.25">
      <c r="A1274" s="7">
        <v>24454566</v>
      </c>
      <c r="B1274" s="1">
        <v>42935</v>
      </c>
      <c r="C1274" s="2">
        <v>0.50749999999999995</v>
      </c>
      <c r="D1274" s="2">
        <v>0.51290509259259254</v>
      </c>
    </row>
    <row r="1275" spans="1:4" x14ac:dyDescent="0.25">
      <c r="A1275" s="7">
        <v>6551880</v>
      </c>
      <c r="B1275" s="1">
        <v>42935</v>
      </c>
      <c r="C1275" s="2">
        <v>0.50756944444444441</v>
      </c>
      <c r="D1275" s="2">
        <v>0.51126157407407402</v>
      </c>
    </row>
    <row r="1276" spans="1:4" x14ac:dyDescent="0.25">
      <c r="A1276" s="7">
        <v>6616163</v>
      </c>
      <c r="B1276" s="1">
        <v>42935</v>
      </c>
      <c r="C1276" s="2">
        <v>0.51325231481481481</v>
      </c>
      <c r="D1276" s="2">
        <v>0.51627314814814818</v>
      </c>
    </row>
    <row r="1277" spans="1:4" x14ac:dyDescent="0.25">
      <c r="A1277" s="7">
        <v>96381896</v>
      </c>
      <c r="B1277" s="1">
        <v>42935</v>
      </c>
      <c r="C1277" s="2">
        <v>0.5173726851851852</v>
      </c>
      <c r="D1277" s="2">
        <v>0.52055555555555555</v>
      </c>
    </row>
    <row r="1278" spans="1:4" x14ac:dyDescent="0.25">
      <c r="A1278" s="7">
        <v>6892980</v>
      </c>
      <c r="B1278" s="1">
        <v>42935</v>
      </c>
      <c r="C1278" s="2">
        <v>0.52288194444444447</v>
      </c>
      <c r="D1278" s="2">
        <v>0.52722222222222226</v>
      </c>
    </row>
    <row r="1279" spans="1:4" x14ac:dyDescent="0.25">
      <c r="A1279" s="7">
        <v>5341697748</v>
      </c>
      <c r="B1279" s="1">
        <v>42935</v>
      </c>
      <c r="C1279" s="2">
        <v>0.52349537037037042</v>
      </c>
      <c r="D1279" s="2">
        <v>0.53362268518518519</v>
      </c>
    </row>
    <row r="1280" spans="1:4" x14ac:dyDescent="0.25">
      <c r="A1280" s="7">
        <v>52064221</v>
      </c>
      <c r="B1280" s="1">
        <v>42935</v>
      </c>
      <c r="C1280" s="2">
        <v>0.52766203703703707</v>
      </c>
      <c r="D1280" s="2">
        <v>0.53917824074074072</v>
      </c>
    </row>
    <row r="1281" spans="1:4" x14ac:dyDescent="0.25">
      <c r="A1281" s="7">
        <v>5111892302</v>
      </c>
      <c r="B1281" s="1">
        <v>42935</v>
      </c>
      <c r="C1281" s="2">
        <v>0.53209490740740739</v>
      </c>
      <c r="D1281" s="2">
        <v>0.53931712962962963</v>
      </c>
    </row>
    <row r="1282" spans="1:4" x14ac:dyDescent="0.25">
      <c r="A1282" s="7">
        <v>7571642</v>
      </c>
      <c r="B1282" s="1">
        <v>42935</v>
      </c>
      <c r="C1282" s="2">
        <v>0.53540509259259261</v>
      </c>
      <c r="D1282" s="2">
        <v>0.53540509259259261</v>
      </c>
    </row>
    <row r="1283" spans="1:4" x14ac:dyDescent="0.25">
      <c r="A1283" s="7">
        <v>9570286</v>
      </c>
      <c r="B1283" s="1">
        <v>42935</v>
      </c>
      <c r="C1283" s="2">
        <v>0.53594907407407411</v>
      </c>
      <c r="D1283" s="2">
        <v>0.54584490740740743</v>
      </c>
    </row>
    <row r="1284" spans="1:4" x14ac:dyDescent="0.25">
      <c r="A1284" s="7">
        <v>7632647</v>
      </c>
      <c r="B1284" s="1">
        <v>42935</v>
      </c>
      <c r="C1284" s="2">
        <v>0.54052083333333334</v>
      </c>
      <c r="D1284" s="2">
        <v>0.54195601851851849</v>
      </c>
    </row>
    <row r="1285" spans="1:4" x14ac:dyDescent="0.25">
      <c r="A1285" s="7">
        <v>3437033</v>
      </c>
      <c r="B1285" s="1">
        <v>42935</v>
      </c>
      <c r="C1285" s="2">
        <v>0.54439814814814813</v>
      </c>
      <c r="D1285" s="2">
        <v>0.54800925925925925</v>
      </c>
    </row>
    <row r="1286" spans="1:4" x14ac:dyDescent="0.25">
      <c r="A1286" s="7">
        <v>81575080</v>
      </c>
      <c r="B1286" s="1">
        <v>42935</v>
      </c>
      <c r="C1286" s="2">
        <v>0.54996527777777782</v>
      </c>
      <c r="D1286" s="2">
        <v>0.55228009259259259</v>
      </c>
    </row>
    <row r="1287" spans="1:4" x14ac:dyDescent="0.25">
      <c r="A1287" s="7">
        <v>7677384</v>
      </c>
      <c r="B1287" s="1">
        <v>42935</v>
      </c>
      <c r="C1287" s="2">
        <v>0.55121527777777779</v>
      </c>
      <c r="D1287" s="2">
        <v>0.55539351851851848</v>
      </c>
    </row>
    <row r="1288" spans="1:4" x14ac:dyDescent="0.25">
      <c r="A1288" s="7">
        <v>6194112</v>
      </c>
      <c r="B1288" s="1">
        <v>42935</v>
      </c>
      <c r="C1288" s="2">
        <v>0.55174768518518513</v>
      </c>
      <c r="D1288" s="2">
        <v>0.5575</v>
      </c>
    </row>
    <row r="1289" spans="1:4" x14ac:dyDescent="0.25">
      <c r="A1289" s="7">
        <v>67913744</v>
      </c>
      <c r="B1289" s="1">
        <v>42935</v>
      </c>
      <c r="C1289" s="2">
        <v>0.55387731481481484</v>
      </c>
      <c r="D1289" s="2">
        <v>0.5645486111111111</v>
      </c>
    </row>
    <row r="1290" spans="1:4" x14ac:dyDescent="0.25">
      <c r="A1290" s="7">
        <v>9418587</v>
      </c>
      <c r="B1290" s="1">
        <v>42935</v>
      </c>
      <c r="C1290" s="2">
        <v>0.5591666666666667</v>
      </c>
      <c r="D1290" s="2">
        <v>0.56074074074074076</v>
      </c>
    </row>
    <row r="1291" spans="1:4" x14ac:dyDescent="0.25">
      <c r="A1291" s="7">
        <v>3273221616</v>
      </c>
      <c r="B1291" s="1">
        <v>42935</v>
      </c>
      <c r="C1291" s="2">
        <v>0.56276620370370367</v>
      </c>
      <c r="D1291" s="2">
        <v>0.56792824074074078</v>
      </c>
    </row>
    <row r="1292" spans="1:4" x14ac:dyDescent="0.25">
      <c r="A1292" s="7">
        <v>7364500</v>
      </c>
      <c r="B1292" s="1">
        <v>42935</v>
      </c>
      <c r="C1292" s="2">
        <v>0.5682638888888889</v>
      </c>
      <c r="D1292" s="2">
        <v>0.57974537037037033</v>
      </c>
    </row>
    <row r="1293" spans="1:4" x14ac:dyDescent="0.25">
      <c r="A1293" s="7">
        <v>69273048</v>
      </c>
      <c r="B1293" s="1">
        <v>42935</v>
      </c>
      <c r="C1293" s="2">
        <v>0.56847222222222227</v>
      </c>
      <c r="D1293" s="2">
        <v>0.57787037037037037</v>
      </c>
    </row>
    <row r="1294" spans="1:4" x14ac:dyDescent="0.25">
      <c r="A1294" s="7">
        <v>1345591</v>
      </c>
      <c r="B1294" s="1">
        <v>42935</v>
      </c>
      <c r="C1294" s="2">
        <v>0.5703125</v>
      </c>
      <c r="D1294" s="2">
        <v>0.57703703703703701</v>
      </c>
    </row>
    <row r="1295" spans="1:4" x14ac:dyDescent="0.25">
      <c r="A1295" s="7">
        <v>13674393</v>
      </c>
      <c r="B1295" s="1">
        <v>42935</v>
      </c>
      <c r="C1295" s="2">
        <v>0.57313657407407403</v>
      </c>
      <c r="D1295" s="2">
        <v>0.57559027777777783</v>
      </c>
    </row>
    <row r="1296" spans="1:4" x14ac:dyDescent="0.25">
      <c r="A1296" s="7">
        <v>5273579381</v>
      </c>
      <c r="B1296" s="1">
        <v>42935</v>
      </c>
      <c r="C1296" s="2">
        <v>0.57525462962962959</v>
      </c>
      <c r="D1296" s="2">
        <v>0.58087962962962958</v>
      </c>
    </row>
    <row r="1297" spans="1:4" x14ac:dyDescent="0.25">
      <c r="A1297" s="7">
        <v>5790304</v>
      </c>
      <c r="B1297" s="1">
        <v>42935</v>
      </c>
      <c r="C1297" s="2">
        <v>0.57974537037037033</v>
      </c>
      <c r="D1297" s="2">
        <v>0.58975694444444449</v>
      </c>
    </row>
    <row r="1298" spans="1:4" x14ac:dyDescent="0.25">
      <c r="A1298" s="7">
        <v>6551880</v>
      </c>
      <c r="B1298" s="1">
        <v>42935</v>
      </c>
      <c r="C1298" s="2">
        <v>0.58071759259259259</v>
      </c>
      <c r="D1298" s="2">
        <v>0.59002314814814816</v>
      </c>
    </row>
    <row r="1299" spans="1:4" x14ac:dyDescent="0.25">
      <c r="A1299" s="7">
        <v>2873323</v>
      </c>
      <c r="B1299" s="1">
        <v>42935</v>
      </c>
      <c r="C1299" s="2">
        <v>0.58622685185185186</v>
      </c>
      <c r="D1299" s="2">
        <v>0.5921643518518519</v>
      </c>
    </row>
    <row r="1300" spans="1:4" x14ac:dyDescent="0.25">
      <c r="A1300" s="7">
        <v>2733008</v>
      </c>
      <c r="B1300" s="1">
        <v>42935</v>
      </c>
      <c r="C1300" s="2">
        <v>0.5879861111111111</v>
      </c>
      <c r="D1300" s="2">
        <v>0.59103009259259254</v>
      </c>
    </row>
    <row r="1301" spans="1:4" x14ac:dyDescent="0.25">
      <c r="A1301" s="7">
        <v>7292887</v>
      </c>
      <c r="B1301" s="1">
        <v>42935</v>
      </c>
      <c r="C1301" s="2">
        <v>0.58810185185185182</v>
      </c>
      <c r="D1301" s="2">
        <v>0.59202546296296299</v>
      </c>
    </row>
    <row r="1302" spans="1:4" x14ac:dyDescent="0.25">
      <c r="A1302" s="7">
        <v>6855900</v>
      </c>
      <c r="B1302" s="1">
        <v>42935</v>
      </c>
      <c r="C1302" s="2">
        <v>0.59090277777777778</v>
      </c>
      <c r="D1302" s="2">
        <v>0.5923842592592593</v>
      </c>
    </row>
    <row r="1303" spans="1:4" x14ac:dyDescent="0.25">
      <c r="A1303" s="7">
        <v>2402827</v>
      </c>
      <c r="B1303" s="1">
        <v>42935</v>
      </c>
      <c r="C1303" s="2">
        <v>0.59659722222222222</v>
      </c>
      <c r="D1303" s="2">
        <v>0.60329861111111116</v>
      </c>
    </row>
    <row r="1304" spans="1:4" x14ac:dyDescent="0.25">
      <c r="A1304" s="7">
        <v>6510330</v>
      </c>
      <c r="B1304" s="1">
        <v>42935</v>
      </c>
      <c r="C1304" s="2">
        <v>0.5971643518518519</v>
      </c>
      <c r="D1304" s="2">
        <v>0.60538194444444449</v>
      </c>
    </row>
    <row r="1305" spans="1:4" x14ac:dyDescent="0.25">
      <c r="A1305" s="7">
        <v>9773176</v>
      </c>
      <c r="B1305" s="1">
        <v>42935</v>
      </c>
      <c r="C1305" s="2">
        <v>0.59719907407407402</v>
      </c>
      <c r="D1305" s="2">
        <v>0.60488425925925926</v>
      </c>
    </row>
    <row r="1306" spans="1:4" x14ac:dyDescent="0.25">
      <c r="A1306" s="7">
        <v>4065787</v>
      </c>
      <c r="B1306" s="1">
        <v>42935</v>
      </c>
      <c r="C1306" s="2">
        <v>0.6021643518518518</v>
      </c>
      <c r="D1306" s="2">
        <v>0.61331018518518521</v>
      </c>
    </row>
    <row r="1307" spans="1:4" x14ac:dyDescent="0.25">
      <c r="A1307" s="7">
        <v>4303543625</v>
      </c>
      <c r="B1307" s="1">
        <v>42935</v>
      </c>
      <c r="C1307" s="2">
        <v>0.60291666666666666</v>
      </c>
      <c r="D1307" s="2">
        <v>0.61086805555555557</v>
      </c>
    </row>
    <row r="1308" spans="1:4" x14ac:dyDescent="0.25">
      <c r="A1308" s="7">
        <v>3858766</v>
      </c>
      <c r="B1308" s="1">
        <v>42935</v>
      </c>
      <c r="C1308" s="2">
        <v>0.60624999999999996</v>
      </c>
      <c r="D1308" s="2">
        <v>0.6083912037037037</v>
      </c>
    </row>
    <row r="1309" spans="1:4" x14ac:dyDescent="0.25">
      <c r="A1309" s="7">
        <v>41852472</v>
      </c>
      <c r="B1309" s="1">
        <v>42935</v>
      </c>
      <c r="C1309" s="2">
        <v>0.60868055555555556</v>
      </c>
      <c r="D1309" s="2">
        <v>0.61019675925925931</v>
      </c>
    </row>
    <row r="1310" spans="1:4" x14ac:dyDescent="0.25">
      <c r="A1310" s="7">
        <v>25574074</v>
      </c>
      <c r="B1310" s="1">
        <v>42935</v>
      </c>
      <c r="C1310" s="2">
        <v>0.61081018518518515</v>
      </c>
      <c r="D1310" s="2">
        <v>0.62118055555555551</v>
      </c>
    </row>
    <row r="1311" spans="1:4" x14ac:dyDescent="0.25">
      <c r="A1311" s="7">
        <v>8690793</v>
      </c>
      <c r="B1311" s="1">
        <v>42935</v>
      </c>
      <c r="C1311" s="2">
        <v>0.61207175925925927</v>
      </c>
      <c r="D1311" s="2">
        <v>0.61613425925925924</v>
      </c>
    </row>
    <row r="1312" spans="1:4" x14ac:dyDescent="0.25">
      <c r="A1312" s="7">
        <v>8487003</v>
      </c>
      <c r="B1312" s="1">
        <v>42935</v>
      </c>
      <c r="C1312" s="2">
        <v>0.61648148148148152</v>
      </c>
      <c r="D1312" s="2">
        <v>0.62589120370370366</v>
      </c>
    </row>
    <row r="1313" spans="1:4" x14ac:dyDescent="0.25">
      <c r="A1313" s="7">
        <v>50583407</v>
      </c>
      <c r="B1313" s="1">
        <v>42935</v>
      </c>
      <c r="C1313" s="2">
        <v>0.62137731481481484</v>
      </c>
      <c r="D1313" s="2">
        <v>0.63218750000000001</v>
      </c>
    </row>
    <row r="1314" spans="1:4" x14ac:dyDescent="0.25">
      <c r="A1314" s="7">
        <v>4983193</v>
      </c>
      <c r="B1314" s="1">
        <v>42935</v>
      </c>
      <c r="C1314" s="2">
        <v>0.62288194444444445</v>
      </c>
      <c r="D1314" s="2">
        <v>0.63325231481481481</v>
      </c>
    </row>
    <row r="1315" spans="1:4" x14ac:dyDescent="0.25">
      <c r="A1315" s="7">
        <v>1316116</v>
      </c>
      <c r="B1315" s="1">
        <v>42935</v>
      </c>
      <c r="C1315" s="2">
        <v>0.62394675925925924</v>
      </c>
      <c r="D1315" s="2">
        <v>0.62461805555555561</v>
      </c>
    </row>
    <row r="1316" spans="1:4" x14ac:dyDescent="0.25">
      <c r="A1316" s="7">
        <v>5696056</v>
      </c>
      <c r="B1316" s="1">
        <v>42935</v>
      </c>
      <c r="C1316" s="2">
        <v>0.62967592592592592</v>
      </c>
      <c r="D1316" s="2">
        <v>0.63277777777777777</v>
      </c>
    </row>
    <row r="1317" spans="1:4" x14ac:dyDescent="0.25">
      <c r="A1317" s="7">
        <v>3574623</v>
      </c>
      <c r="B1317" s="1">
        <v>42936</v>
      </c>
      <c r="C1317" s="2">
        <v>0.33447916666666666</v>
      </c>
      <c r="D1317" s="2">
        <v>0.33721064814814816</v>
      </c>
    </row>
    <row r="1318" spans="1:4" x14ac:dyDescent="0.25">
      <c r="A1318" s="7">
        <v>71218936</v>
      </c>
      <c r="B1318" s="1">
        <v>42936</v>
      </c>
      <c r="C1318" s="2">
        <v>0.34012731481481484</v>
      </c>
      <c r="D1318" s="2">
        <v>0.34192129629629631</v>
      </c>
    </row>
    <row r="1319" spans="1:4" x14ac:dyDescent="0.25">
      <c r="A1319" s="7">
        <v>55621633</v>
      </c>
      <c r="B1319" s="1">
        <v>42936</v>
      </c>
      <c r="C1319" s="2">
        <v>0.34114583333333331</v>
      </c>
      <c r="D1319" s="2">
        <v>0.3525578703703704</v>
      </c>
    </row>
    <row r="1320" spans="1:4" x14ac:dyDescent="0.25">
      <c r="A1320" s="7">
        <v>1898174</v>
      </c>
      <c r="B1320" s="1">
        <v>42936</v>
      </c>
      <c r="C1320" s="2">
        <v>0.34371527777777777</v>
      </c>
      <c r="D1320" s="2">
        <v>0.34609953703703705</v>
      </c>
    </row>
    <row r="1321" spans="1:4" x14ac:dyDescent="0.25">
      <c r="A1321" s="7">
        <v>4844054</v>
      </c>
      <c r="B1321" s="1">
        <v>42936</v>
      </c>
      <c r="C1321" s="2">
        <v>0.34857638888888887</v>
      </c>
      <c r="D1321" s="2">
        <v>0.34998842592592594</v>
      </c>
    </row>
    <row r="1322" spans="1:4" x14ac:dyDescent="0.25">
      <c r="A1322" s="7">
        <v>7701901</v>
      </c>
      <c r="B1322" s="1">
        <v>42936</v>
      </c>
      <c r="C1322" s="2">
        <v>0.3533101851851852</v>
      </c>
      <c r="D1322" s="2">
        <v>0.3555787037037037</v>
      </c>
    </row>
    <row r="1323" spans="1:4" x14ac:dyDescent="0.25">
      <c r="A1323" s="7">
        <v>5900664</v>
      </c>
      <c r="B1323" s="1">
        <v>42936</v>
      </c>
      <c r="C1323" s="2">
        <v>0.3558912037037037</v>
      </c>
      <c r="D1323" s="2">
        <v>0.36550925925925926</v>
      </c>
    </row>
    <row r="1324" spans="1:4" x14ac:dyDescent="0.25">
      <c r="A1324" s="7">
        <v>4698731</v>
      </c>
      <c r="B1324" s="1">
        <v>42936</v>
      </c>
      <c r="C1324" s="2">
        <v>0.35894675925925928</v>
      </c>
      <c r="D1324" s="2">
        <v>0.3689351851851852</v>
      </c>
    </row>
    <row r="1325" spans="1:4" x14ac:dyDescent="0.25">
      <c r="A1325" s="7">
        <v>4606501</v>
      </c>
      <c r="B1325" s="1">
        <v>42936</v>
      </c>
      <c r="C1325" s="2">
        <v>0.36222222222222222</v>
      </c>
      <c r="D1325" s="2">
        <v>0.36548611111111112</v>
      </c>
    </row>
    <row r="1326" spans="1:4" x14ac:dyDescent="0.25">
      <c r="A1326" s="7">
        <v>3851940</v>
      </c>
      <c r="B1326" s="1">
        <v>42936</v>
      </c>
      <c r="C1326" s="2">
        <v>0.36473379629629632</v>
      </c>
      <c r="D1326" s="2">
        <v>0.36630787037037038</v>
      </c>
    </row>
    <row r="1327" spans="1:4" x14ac:dyDescent="0.25">
      <c r="A1327" s="7">
        <v>7972076</v>
      </c>
      <c r="B1327" s="1">
        <v>42936</v>
      </c>
      <c r="C1327" s="2">
        <v>0.37011574074074072</v>
      </c>
      <c r="D1327" s="2">
        <v>0.37928240740740743</v>
      </c>
    </row>
    <row r="1328" spans="1:4" x14ac:dyDescent="0.25">
      <c r="A1328" s="7">
        <v>1911796</v>
      </c>
      <c r="B1328" s="1">
        <v>42936</v>
      </c>
      <c r="C1328" s="2">
        <v>0.37506944444444446</v>
      </c>
      <c r="D1328" s="2">
        <v>0.38142361111111112</v>
      </c>
    </row>
    <row r="1329" spans="1:4" x14ac:dyDescent="0.25">
      <c r="A1329" s="7">
        <v>7362963</v>
      </c>
      <c r="B1329" s="1">
        <v>42936</v>
      </c>
      <c r="C1329" s="2">
        <v>0.37658564814814816</v>
      </c>
      <c r="D1329" s="2">
        <v>0.37936342592592592</v>
      </c>
    </row>
    <row r="1330" spans="1:4" x14ac:dyDescent="0.25">
      <c r="A1330" s="7">
        <v>24290062</v>
      </c>
      <c r="B1330" s="1">
        <v>42936</v>
      </c>
      <c r="C1330" s="2">
        <v>0.38047453703703704</v>
      </c>
      <c r="D1330" s="2">
        <v>0.39142361111111112</v>
      </c>
    </row>
    <row r="1331" spans="1:4" x14ac:dyDescent="0.25">
      <c r="A1331" s="7">
        <v>3086185</v>
      </c>
      <c r="B1331" s="1">
        <v>42936</v>
      </c>
      <c r="C1331" s="2">
        <v>0.38394675925925925</v>
      </c>
      <c r="D1331" s="2">
        <v>0.39547453703703705</v>
      </c>
    </row>
    <row r="1332" spans="1:4" x14ac:dyDescent="0.25">
      <c r="A1332" s="7">
        <v>7622819</v>
      </c>
      <c r="B1332" s="1">
        <v>42936</v>
      </c>
      <c r="C1332" s="2">
        <v>0.38599537037037035</v>
      </c>
      <c r="D1332" s="2">
        <v>0.39438657407407407</v>
      </c>
    </row>
    <row r="1333" spans="1:4" x14ac:dyDescent="0.25">
      <c r="A1333" s="7">
        <v>5610335</v>
      </c>
      <c r="B1333" s="1">
        <v>42936</v>
      </c>
      <c r="C1333" s="2">
        <v>0.39055555555555554</v>
      </c>
      <c r="D1333" s="2">
        <v>0.39101851851851854</v>
      </c>
    </row>
    <row r="1334" spans="1:4" x14ac:dyDescent="0.25">
      <c r="A1334" s="7">
        <v>97953696</v>
      </c>
      <c r="B1334" s="1">
        <v>42936</v>
      </c>
      <c r="C1334" s="2">
        <v>0.39373842592592595</v>
      </c>
      <c r="D1334" s="2">
        <v>0.40292824074074074</v>
      </c>
    </row>
    <row r="1335" spans="1:4" x14ac:dyDescent="0.25">
      <c r="A1335" s="7">
        <v>7432767</v>
      </c>
      <c r="B1335" s="1">
        <v>42936</v>
      </c>
      <c r="C1335" s="2">
        <v>0.39446759259259262</v>
      </c>
      <c r="D1335" s="2">
        <v>0.39841435185185187</v>
      </c>
    </row>
    <row r="1336" spans="1:4" x14ac:dyDescent="0.25">
      <c r="A1336" s="7">
        <v>2089993</v>
      </c>
      <c r="B1336" s="1">
        <v>42936</v>
      </c>
      <c r="C1336" s="2">
        <v>0.39810185185185187</v>
      </c>
      <c r="D1336" s="2">
        <v>0.39876157407407409</v>
      </c>
    </row>
    <row r="1337" spans="1:4" x14ac:dyDescent="0.25">
      <c r="A1337" s="7">
        <v>2635121</v>
      </c>
      <c r="B1337" s="1">
        <v>42936</v>
      </c>
      <c r="C1337" s="2">
        <v>0.39906249999999999</v>
      </c>
      <c r="D1337" s="2">
        <v>0.40487268518518521</v>
      </c>
    </row>
    <row r="1338" spans="1:4" x14ac:dyDescent="0.25">
      <c r="A1338" s="7">
        <v>6725216</v>
      </c>
      <c r="B1338" s="1">
        <v>42936</v>
      </c>
      <c r="C1338" s="2">
        <v>0.40190972222222221</v>
      </c>
      <c r="D1338" s="2">
        <v>0.40715277777777775</v>
      </c>
    </row>
    <row r="1339" spans="1:4" x14ac:dyDescent="0.25">
      <c r="A1339" s="7">
        <v>6530661</v>
      </c>
      <c r="B1339" s="1">
        <v>42936</v>
      </c>
      <c r="C1339" s="2">
        <v>0.40709490740740739</v>
      </c>
      <c r="D1339" s="2">
        <v>0.40795138888888888</v>
      </c>
    </row>
    <row r="1340" spans="1:4" x14ac:dyDescent="0.25">
      <c r="A1340" s="7">
        <v>8691743</v>
      </c>
      <c r="B1340" s="1">
        <v>42936</v>
      </c>
      <c r="C1340" s="2">
        <v>0.41228009259259257</v>
      </c>
      <c r="D1340" s="2">
        <v>0.42214120370370373</v>
      </c>
    </row>
    <row r="1341" spans="1:4" x14ac:dyDescent="0.25">
      <c r="A1341" s="7">
        <v>2771511</v>
      </c>
      <c r="B1341" s="1">
        <v>42936</v>
      </c>
      <c r="C1341" s="2">
        <v>0.41271990740740738</v>
      </c>
      <c r="D1341" s="2">
        <v>0.41487268518518516</v>
      </c>
    </row>
    <row r="1342" spans="1:4" x14ac:dyDescent="0.25">
      <c r="A1342" s="7">
        <v>7471152</v>
      </c>
      <c r="B1342" s="1">
        <v>42936</v>
      </c>
      <c r="C1342" s="2">
        <v>0.41456018518518517</v>
      </c>
      <c r="D1342" s="2">
        <v>0.41495370370370371</v>
      </c>
    </row>
    <row r="1343" spans="1:4" x14ac:dyDescent="0.25">
      <c r="A1343" s="7">
        <v>89691426</v>
      </c>
      <c r="B1343" s="1">
        <v>42936</v>
      </c>
      <c r="C1343" s="2">
        <v>0.41677083333333331</v>
      </c>
      <c r="D1343" s="2">
        <v>0.42192129629629632</v>
      </c>
    </row>
    <row r="1344" spans="1:4" x14ac:dyDescent="0.25">
      <c r="A1344" s="7">
        <v>5305478</v>
      </c>
      <c r="B1344" s="1">
        <v>42936</v>
      </c>
      <c r="C1344" s="2">
        <v>0.41980324074074077</v>
      </c>
      <c r="D1344" s="2">
        <v>0.42957175925925928</v>
      </c>
    </row>
    <row r="1345" spans="1:4" x14ac:dyDescent="0.25">
      <c r="A1345" s="7">
        <v>4305632</v>
      </c>
      <c r="B1345" s="1">
        <v>42936</v>
      </c>
      <c r="C1345" s="2">
        <v>0.42534722222222221</v>
      </c>
      <c r="D1345" s="2">
        <v>0.43634259259259262</v>
      </c>
    </row>
    <row r="1346" spans="1:4" x14ac:dyDescent="0.25">
      <c r="A1346" s="7">
        <v>9526179</v>
      </c>
      <c r="B1346" s="1">
        <v>42936</v>
      </c>
      <c r="C1346" s="2">
        <v>0.42761574074074077</v>
      </c>
      <c r="D1346" s="2">
        <v>0.4314236111111111</v>
      </c>
    </row>
    <row r="1347" spans="1:4" x14ac:dyDescent="0.25">
      <c r="A1347" s="7">
        <v>1268336</v>
      </c>
      <c r="B1347" s="1">
        <v>42936</v>
      </c>
      <c r="C1347" s="2">
        <v>0.43172453703703706</v>
      </c>
      <c r="D1347" s="2">
        <v>0.44153935185185184</v>
      </c>
    </row>
    <row r="1348" spans="1:4" x14ac:dyDescent="0.25">
      <c r="A1348" s="7">
        <v>7288626</v>
      </c>
      <c r="B1348" s="1">
        <v>42936</v>
      </c>
      <c r="C1348" s="2">
        <v>0.43606481481481479</v>
      </c>
      <c r="D1348" s="2">
        <v>0.44609953703703703</v>
      </c>
    </row>
    <row r="1349" spans="1:4" x14ac:dyDescent="0.25">
      <c r="A1349" s="7">
        <v>53117702</v>
      </c>
      <c r="B1349" s="1">
        <v>42936</v>
      </c>
      <c r="C1349" s="2">
        <v>0.44170138888888888</v>
      </c>
      <c r="D1349" s="2">
        <v>0.44903935185185184</v>
      </c>
    </row>
    <row r="1350" spans="1:4" x14ac:dyDescent="0.25">
      <c r="A1350" s="7">
        <v>10201038</v>
      </c>
      <c r="B1350" s="1">
        <v>42936</v>
      </c>
      <c r="C1350" s="2">
        <v>0.44615740740740739</v>
      </c>
      <c r="D1350" s="2">
        <v>0.45019675925925928</v>
      </c>
    </row>
    <row r="1351" spans="1:4" x14ac:dyDescent="0.25">
      <c r="A1351" s="7">
        <v>4738129</v>
      </c>
      <c r="B1351" s="1">
        <v>42936</v>
      </c>
      <c r="C1351" s="2">
        <v>0.4503935185185185</v>
      </c>
      <c r="D1351" s="2">
        <v>0.46037037037037037</v>
      </c>
    </row>
    <row r="1352" spans="1:4" x14ac:dyDescent="0.25">
      <c r="A1352" s="7">
        <v>3153023</v>
      </c>
      <c r="B1352" s="1">
        <v>42936</v>
      </c>
      <c r="C1352" s="2">
        <v>0.45503472222222224</v>
      </c>
      <c r="D1352" s="2">
        <v>0.45876157407407409</v>
      </c>
    </row>
    <row r="1353" spans="1:4" x14ac:dyDescent="0.25">
      <c r="A1353" s="7">
        <v>1747389</v>
      </c>
      <c r="B1353" s="1">
        <v>42936</v>
      </c>
      <c r="C1353" s="2">
        <v>0.45795138888888887</v>
      </c>
      <c r="D1353" s="2">
        <v>0.46004629629629629</v>
      </c>
    </row>
    <row r="1354" spans="1:4" x14ac:dyDescent="0.25">
      <c r="A1354" s="7">
        <v>5526425146</v>
      </c>
      <c r="B1354" s="1">
        <v>42936</v>
      </c>
      <c r="C1354" s="2">
        <v>0.46164351851851854</v>
      </c>
      <c r="D1354" s="2">
        <v>0.46197916666666666</v>
      </c>
    </row>
    <row r="1355" spans="1:4" x14ac:dyDescent="0.25">
      <c r="A1355" s="7">
        <v>93050839</v>
      </c>
      <c r="B1355" s="1">
        <v>42936</v>
      </c>
      <c r="C1355" s="2">
        <v>0.46225694444444443</v>
      </c>
      <c r="D1355" s="2">
        <v>0.46591435185185187</v>
      </c>
    </row>
    <row r="1356" spans="1:4" x14ac:dyDescent="0.25">
      <c r="A1356" s="7">
        <v>1288318920</v>
      </c>
      <c r="B1356" s="1">
        <v>42936</v>
      </c>
      <c r="C1356" s="2">
        <v>0.46606481481481482</v>
      </c>
      <c r="D1356" s="2">
        <v>0.47375</v>
      </c>
    </row>
    <row r="1357" spans="1:4" x14ac:dyDescent="0.25">
      <c r="A1357" s="7">
        <v>5613566</v>
      </c>
      <c r="B1357" s="1">
        <v>42936</v>
      </c>
      <c r="C1357" s="2">
        <v>0.47105324074074073</v>
      </c>
      <c r="D1357" s="2">
        <v>0.47146990740740741</v>
      </c>
    </row>
    <row r="1358" spans="1:4" x14ac:dyDescent="0.25">
      <c r="A1358" s="7">
        <v>2406196</v>
      </c>
      <c r="B1358" s="1">
        <v>42936</v>
      </c>
      <c r="C1358" s="2">
        <v>0.47244212962962961</v>
      </c>
      <c r="D1358" s="2">
        <v>0.48127314814814814</v>
      </c>
    </row>
    <row r="1359" spans="1:4" x14ac:dyDescent="0.25">
      <c r="A1359" s="7">
        <v>9046365</v>
      </c>
      <c r="B1359" s="1">
        <v>42936</v>
      </c>
      <c r="C1359" s="2">
        <v>0.47531250000000003</v>
      </c>
      <c r="D1359" s="2">
        <v>0.47684027777777777</v>
      </c>
    </row>
    <row r="1360" spans="1:4" x14ac:dyDescent="0.25">
      <c r="A1360" s="7">
        <v>5019634</v>
      </c>
      <c r="B1360" s="1">
        <v>42936</v>
      </c>
      <c r="C1360" s="2">
        <v>0.48032407407407407</v>
      </c>
      <c r="D1360" s="2">
        <v>0.4916550925925926</v>
      </c>
    </row>
    <row r="1361" spans="1:4" x14ac:dyDescent="0.25">
      <c r="A1361" s="7">
        <v>90993861</v>
      </c>
      <c r="B1361" s="1">
        <v>42936</v>
      </c>
      <c r="C1361" s="2">
        <v>0.48280092592592594</v>
      </c>
      <c r="D1361" s="2">
        <v>0.48798611111111112</v>
      </c>
    </row>
    <row r="1362" spans="1:4" x14ac:dyDescent="0.25">
      <c r="A1362" s="7">
        <v>4034491</v>
      </c>
      <c r="B1362" s="1">
        <v>42936</v>
      </c>
      <c r="C1362" s="2">
        <v>0.48813657407407407</v>
      </c>
      <c r="D1362" s="2">
        <v>0.49116898148148147</v>
      </c>
    </row>
    <row r="1363" spans="1:4" x14ac:dyDescent="0.25">
      <c r="A1363" s="7">
        <v>57395204</v>
      </c>
      <c r="B1363" s="1">
        <v>42936</v>
      </c>
      <c r="C1363" s="2">
        <v>0.49015046296296294</v>
      </c>
      <c r="D1363" s="2">
        <v>0.49456018518518519</v>
      </c>
    </row>
    <row r="1364" spans="1:4" x14ac:dyDescent="0.25">
      <c r="A1364" s="7">
        <v>9156106</v>
      </c>
      <c r="B1364" s="1">
        <v>42936</v>
      </c>
      <c r="C1364" s="2">
        <v>0.49103009259259262</v>
      </c>
      <c r="D1364" s="2">
        <v>0.4937037037037037</v>
      </c>
    </row>
    <row r="1365" spans="1:4" x14ac:dyDescent="0.25">
      <c r="A1365" s="7">
        <v>7076463</v>
      </c>
      <c r="B1365" s="1">
        <v>42936</v>
      </c>
      <c r="C1365" s="2">
        <v>0.49519675925925927</v>
      </c>
      <c r="D1365" s="2">
        <v>0.49532407407407408</v>
      </c>
    </row>
    <row r="1366" spans="1:4" x14ac:dyDescent="0.25">
      <c r="A1366" s="7">
        <v>3136675</v>
      </c>
      <c r="B1366" s="1">
        <v>42936</v>
      </c>
      <c r="C1366" s="2">
        <v>0.49833333333333335</v>
      </c>
      <c r="D1366" s="2">
        <v>0.50942129629629629</v>
      </c>
    </row>
    <row r="1367" spans="1:4" x14ac:dyDescent="0.25">
      <c r="A1367" s="7">
        <v>7826456</v>
      </c>
      <c r="B1367" s="1">
        <v>42936</v>
      </c>
      <c r="C1367" s="2">
        <v>0.50298611111111113</v>
      </c>
      <c r="D1367" s="2">
        <v>0.50312500000000004</v>
      </c>
    </row>
    <row r="1368" spans="1:4" x14ac:dyDescent="0.25">
      <c r="A1368" s="7">
        <v>4094662</v>
      </c>
      <c r="B1368" s="1">
        <v>42936</v>
      </c>
      <c r="C1368" s="2">
        <v>0.50581018518518517</v>
      </c>
      <c r="D1368" s="2">
        <v>0.51442129629629629</v>
      </c>
    </row>
    <row r="1369" spans="1:4" x14ac:dyDescent="0.25">
      <c r="A1369" s="7">
        <v>3134379</v>
      </c>
      <c r="B1369" s="1">
        <v>42936</v>
      </c>
      <c r="C1369" s="2">
        <v>0.508275462962963</v>
      </c>
      <c r="D1369" s="2">
        <v>0.51652777777777781</v>
      </c>
    </row>
    <row r="1370" spans="1:4" x14ac:dyDescent="0.25">
      <c r="A1370" s="7">
        <v>1119016</v>
      </c>
      <c r="B1370" s="1">
        <v>42936</v>
      </c>
      <c r="C1370" s="2">
        <v>0.50880787037037034</v>
      </c>
      <c r="D1370" s="2">
        <v>0.51409722222222221</v>
      </c>
    </row>
    <row r="1371" spans="1:4" x14ac:dyDescent="0.25">
      <c r="A1371" s="7">
        <v>3539762</v>
      </c>
      <c r="B1371" s="1">
        <v>42936</v>
      </c>
      <c r="C1371" s="2">
        <v>0.51028935185185187</v>
      </c>
      <c r="D1371" s="2">
        <v>0.52089120370370368</v>
      </c>
    </row>
    <row r="1372" spans="1:4" x14ac:dyDescent="0.25">
      <c r="A1372" s="7">
        <v>28601187</v>
      </c>
      <c r="B1372" s="1">
        <v>42936</v>
      </c>
      <c r="C1372" s="2">
        <v>0.51511574074074074</v>
      </c>
      <c r="D1372" s="2">
        <v>0.51787037037037043</v>
      </c>
    </row>
    <row r="1373" spans="1:4" x14ac:dyDescent="0.25">
      <c r="A1373" s="7">
        <v>2841969</v>
      </c>
      <c r="B1373" s="1">
        <v>42936</v>
      </c>
      <c r="C1373" s="2">
        <v>0.51512731481481477</v>
      </c>
      <c r="D1373" s="2">
        <v>0.51556712962962958</v>
      </c>
    </row>
    <row r="1374" spans="1:4" x14ac:dyDescent="0.25">
      <c r="A1374" s="7">
        <v>57957786</v>
      </c>
      <c r="B1374" s="1">
        <v>42936</v>
      </c>
      <c r="C1374" s="2">
        <v>0.51928240740740739</v>
      </c>
      <c r="D1374" s="2">
        <v>0.53030092592592593</v>
      </c>
    </row>
    <row r="1375" spans="1:4" x14ac:dyDescent="0.25">
      <c r="A1375" s="7">
        <v>6068132</v>
      </c>
      <c r="B1375" s="1">
        <v>42936</v>
      </c>
      <c r="C1375" s="2">
        <v>0.52225694444444448</v>
      </c>
      <c r="D1375" s="2">
        <v>0.5236574074074074</v>
      </c>
    </row>
    <row r="1376" spans="1:4" x14ac:dyDescent="0.25">
      <c r="A1376" s="7">
        <v>8195842</v>
      </c>
      <c r="B1376" s="1">
        <v>42936</v>
      </c>
      <c r="C1376" s="2">
        <v>0.52240740740740743</v>
      </c>
      <c r="D1376" s="2">
        <v>0.53074074074074074</v>
      </c>
    </row>
    <row r="1377" spans="1:4" x14ac:dyDescent="0.25">
      <c r="A1377" s="7">
        <v>98737794</v>
      </c>
      <c r="B1377" s="1">
        <v>42936</v>
      </c>
      <c r="C1377" s="2">
        <v>0.52379629629629632</v>
      </c>
      <c r="D1377" s="2">
        <v>0.52883101851851855</v>
      </c>
    </row>
    <row r="1378" spans="1:4" x14ac:dyDescent="0.25">
      <c r="A1378" s="7">
        <v>6523054</v>
      </c>
      <c r="B1378" s="1">
        <v>42936</v>
      </c>
      <c r="C1378" s="2">
        <v>0.52813657407407411</v>
      </c>
      <c r="D1378" s="2">
        <v>0.53877314814814814</v>
      </c>
    </row>
    <row r="1379" spans="1:4" x14ac:dyDescent="0.25">
      <c r="A1379" s="7">
        <v>26895957</v>
      </c>
      <c r="B1379" s="1">
        <v>42936</v>
      </c>
      <c r="C1379" s="2">
        <v>0.53083333333333338</v>
      </c>
      <c r="D1379" s="2">
        <v>0.53511574074074075</v>
      </c>
    </row>
    <row r="1380" spans="1:4" x14ac:dyDescent="0.25">
      <c r="A1380" s="7">
        <v>5254694</v>
      </c>
      <c r="B1380" s="1">
        <v>42936</v>
      </c>
      <c r="C1380" s="2">
        <v>0.5330555555555555</v>
      </c>
      <c r="D1380" s="2">
        <v>0.54049768518518515</v>
      </c>
    </row>
    <row r="1381" spans="1:4" x14ac:dyDescent="0.25">
      <c r="A1381" s="7">
        <v>3979680</v>
      </c>
      <c r="B1381" s="1">
        <v>42936</v>
      </c>
      <c r="C1381" s="2">
        <v>0.53820601851851857</v>
      </c>
      <c r="D1381" s="2">
        <v>0.54369212962962965</v>
      </c>
    </row>
    <row r="1382" spans="1:4" x14ac:dyDescent="0.25">
      <c r="A1382" s="7">
        <v>96424596</v>
      </c>
      <c r="B1382" s="1">
        <v>42936</v>
      </c>
      <c r="C1382" s="2">
        <v>0.53964120370370372</v>
      </c>
      <c r="D1382" s="2">
        <v>0.54423611111111114</v>
      </c>
    </row>
    <row r="1383" spans="1:4" x14ac:dyDescent="0.25">
      <c r="A1383" s="7">
        <v>4923459</v>
      </c>
      <c r="B1383" s="1">
        <v>42936</v>
      </c>
      <c r="C1383" s="2">
        <v>0.54450231481481481</v>
      </c>
      <c r="D1383" s="2">
        <v>0.55406250000000001</v>
      </c>
    </row>
    <row r="1384" spans="1:4" x14ac:dyDescent="0.25">
      <c r="A1384" s="7">
        <v>6719542</v>
      </c>
      <c r="B1384" s="1">
        <v>42936</v>
      </c>
      <c r="C1384" s="2">
        <v>0.54556712962962961</v>
      </c>
      <c r="D1384" s="2">
        <v>0.54894675925925929</v>
      </c>
    </row>
    <row r="1385" spans="1:4" x14ac:dyDescent="0.25">
      <c r="A1385" s="7">
        <v>81218024</v>
      </c>
      <c r="B1385" s="1">
        <v>42936</v>
      </c>
      <c r="C1385" s="2">
        <v>0.54946759259259259</v>
      </c>
      <c r="D1385" s="2">
        <v>0.55583333333333329</v>
      </c>
    </row>
    <row r="1386" spans="1:4" x14ac:dyDescent="0.25">
      <c r="A1386" s="7">
        <v>6552755</v>
      </c>
      <c r="B1386" s="1">
        <v>42936</v>
      </c>
      <c r="C1386" s="2">
        <v>0.55306712962962967</v>
      </c>
      <c r="D1386" s="2">
        <v>0.56304398148148149</v>
      </c>
    </row>
    <row r="1387" spans="1:4" x14ac:dyDescent="0.25">
      <c r="A1387" s="7">
        <v>44017210</v>
      </c>
      <c r="B1387" s="1">
        <v>42936</v>
      </c>
      <c r="C1387" s="2">
        <v>0.55476851851851849</v>
      </c>
      <c r="D1387" s="2">
        <v>0.56596064814814817</v>
      </c>
    </row>
    <row r="1388" spans="1:4" x14ac:dyDescent="0.25">
      <c r="A1388" s="7">
        <v>8679036</v>
      </c>
      <c r="B1388" s="1">
        <v>42936</v>
      </c>
      <c r="C1388" s="2">
        <v>0.55827546296296293</v>
      </c>
      <c r="D1388" s="2">
        <v>0.55864583333333329</v>
      </c>
    </row>
    <row r="1389" spans="1:4" x14ac:dyDescent="0.25">
      <c r="A1389" s="7">
        <v>64733982</v>
      </c>
      <c r="B1389" s="1">
        <v>42936</v>
      </c>
      <c r="C1389" s="2">
        <v>0.56180555555555556</v>
      </c>
      <c r="D1389" s="2">
        <v>0.56400462962962961</v>
      </c>
    </row>
    <row r="1390" spans="1:4" x14ac:dyDescent="0.25">
      <c r="A1390" s="7">
        <v>2289072</v>
      </c>
      <c r="B1390" s="1">
        <v>42936</v>
      </c>
      <c r="C1390" s="2">
        <v>0.56320601851851848</v>
      </c>
      <c r="D1390" s="2">
        <v>0.57020833333333332</v>
      </c>
    </row>
    <row r="1391" spans="1:4" x14ac:dyDescent="0.25">
      <c r="A1391" s="7">
        <v>71730854</v>
      </c>
      <c r="B1391" s="1">
        <v>42936</v>
      </c>
      <c r="C1391" s="2">
        <v>0.56537037037037041</v>
      </c>
      <c r="D1391" s="2">
        <v>0.57611111111111113</v>
      </c>
    </row>
    <row r="1392" spans="1:4" x14ac:dyDescent="0.25">
      <c r="A1392" s="7">
        <v>3757504</v>
      </c>
      <c r="B1392" s="1">
        <v>42936</v>
      </c>
      <c r="C1392" s="2">
        <v>0.57105324074074071</v>
      </c>
      <c r="D1392" s="2">
        <v>0.57465277777777779</v>
      </c>
    </row>
    <row r="1393" spans="1:4" x14ac:dyDescent="0.25">
      <c r="A1393" s="7">
        <v>8501225</v>
      </c>
      <c r="B1393" s="1">
        <v>42936</v>
      </c>
      <c r="C1393" s="2">
        <v>0.57517361111111109</v>
      </c>
      <c r="D1393" s="2">
        <v>0.57784722222222218</v>
      </c>
    </row>
    <row r="1394" spans="1:4" x14ac:dyDescent="0.25">
      <c r="A1394" s="7">
        <v>3704193</v>
      </c>
      <c r="B1394" s="1">
        <v>42936</v>
      </c>
      <c r="C1394" s="2">
        <v>0.57671296296296293</v>
      </c>
      <c r="D1394" s="2">
        <v>0.58539351851851851</v>
      </c>
    </row>
    <row r="1395" spans="1:4" x14ac:dyDescent="0.25">
      <c r="A1395" s="7">
        <v>4577789</v>
      </c>
      <c r="B1395" s="1">
        <v>42936</v>
      </c>
      <c r="C1395" s="2">
        <v>0.57781249999999995</v>
      </c>
      <c r="D1395" s="2">
        <v>0.57953703703703707</v>
      </c>
    </row>
    <row r="1396" spans="1:4" x14ac:dyDescent="0.25">
      <c r="A1396" s="7">
        <v>5730350</v>
      </c>
      <c r="B1396" s="1">
        <v>42936</v>
      </c>
      <c r="C1396" s="2">
        <v>0.58206018518518521</v>
      </c>
      <c r="D1396" s="2">
        <v>0.59037037037037032</v>
      </c>
    </row>
    <row r="1397" spans="1:4" x14ac:dyDescent="0.25">
      <c r="A1397" s="7">
        <v>8953850</v>
      </c>
      <c r="B1397" s="1">
        <v>42936</v>
      </c>
      <c r="C1397" s="2">
        <v>0.58328703703703699</v>
      </c>
      <c r="D1397" s="2">
        <v>0.5920023148148148</v>
      </c>
    </row>
    <row r="1398" spans="1:4" x14ac:dyDescent="0.25">
      <c r="A1398" s="7">
        <v>3109133</v>
      </c>
      <c r="B1398" s="1">
        <v>42936</v>
      </c>
      <c r="C1398" s="2">
        <v>0.58564814814814814</v>
      </c>
      <c r="D1398" s="2">
        <v>0.58964120370370365</v>
      </c>
    </row>
    <row r="1399" spans="1:4" x14ac:dyDescent="0.25">
      <c r="A1399" s="7">
        <v>3382699</v>
      </c>
      <c r="B1399" s="1">
        <v>42936</v>
      </c>
      <c r="C1399" s="2">
        <v>0.59053240740740742</v>
      </c>
      <c r="D1399" s="2">
        <v>0.59318287037037032</v>
      </c>
    </row>
    <row r="1400" spans="1:4" x14ac:dyDescent="0.25">
      <c r="A1400" s="7">
        <v>9132555</v>
      </c>
      <c r="B1400" s="1">
        <v>42936</v>
      </c>
      <c r="C1400" s="2">
        <v>0.59621527777777783</v>
      </c>
      <c r="D1400" s="2">
        <v>0.59906250000000005</v>
      </c>
    </row>
    <row r="1401" spans="1:4" x14ac:dyDescent="0.25">
      <c r="A1401" s="7">
        <v>5016981</v>
      </c>
      <c r="B1401" s="1">
        <v>42936</v>
      </c>
      <c r="C1401" s="2">
        <v>0.59693287037037035</v>
      </c>
      <c r="D1401" s="2">
        <v>0.59743055555555558</v>
      </c>
    </row>
    <row r="1402" spans="1:4" x14ac:dyDescent="0.25">
      <c r="A1402" s="7">
        <v>1294973</v>
      </c>
      <c r="B1402" s="1">
        <v>42936</v>
      </c>
      <c r="C1402" s="2">
        <v>0.59783564814814816</v>
      </c>
      <c r="D1402" s="2">
        <v>0.60715277777777776</v>
      </c>
    </row>
    <row r="1403" spans="1:4" x14ac:dyDescent="0.25">
      <c r="A1403" s="7">
        <v>7769531</v>
      </c>
      <c r="B1403" s="1">
        <v>42936</v>
      </c>
      <c r="C1403" s="2">
        <v>0.60048611111111116</v>
      </c>
      <c r="D1403" s="2">
        <v>0.60371527777777778</v>
      </c>
    </row>
    <row r="1404" spans="1:4" x14ac:dyDescent="0.25">
      <c r="A1404" s="7">
        <v>1068000</v>
      </c>
      <c r="B1404" s="1">
        <v>42936</v>
      </c>
      <c r="C1404" s="2">
        <v>0.60251157407407407</v>
      </c>
      <c r="D1404" s="2">
        <v>0.60608796296296297</v>
      </c>
    </row>
    <row r="1405" spans="1:4" x14ac:dyDescent="0.25">
      <c r="A1405" s="7">
        <v>1467591</v>
      </c>
      <c r="B1405" s="1">
        <v>42936</v>
      </c>
      <c r="C1405" s="2">
        <v>0.60277777777777775</v>
      </c>
      <c r="D1405" s="2">
        <v>0.61222222222222222</v>
      </c>
    </row>
    <row r="1406" spans="1:4" x14ac:dyDescent="0.25">
      <c r="A1406" s="7">
        <v>5980925</v>
      </c>
      <c r="B1406" s="1">
        <v>42936</v>
      </c>
      <c r="C1406" s="2">
        <v>0.60282407407407412</v>
      </c>
      <c r="D1406" s="2">
        <v>0.61041666666666672</v>
      </c>
    </row>
    <row r="1407" spans="1:4" x14ac:dyDescent="0.25">
      <c r="A1407" s="7">
        <v>9905075</v>
      </c>
      <c r="B1407" s="1">
        <v>42936</v>
      </c>
      <c r="C1407" s="2">
        <v>0.60693287037037036</v>
      </c>
      <c r="D1407" s="2">
        <v>0.61001157407407403</v>
      </c>
    </row>
    <row r="1408" spans="1:4" x14ac:dyDescent="0.25">
      <c r="A1408" s="7">
        <v>1043289</v>
      </c>
      <c r="B1408" s="1">
        <v>42936</v>
      </c>
      <c r="C1408" s="2">
        <v>0.60990740740740745</v>
      </c>
      <c r="D1408" s="2">
        <v>0.61383101851851851</v>
      </c>
    </row>
    <row r="1409" spans="1:4" x14ac:dyDescent="0.25">
      <c r="A1409" s="7">
        <v>8252939</v>
      </c>
      <c r="B1409" s="1">
        <v>42936</v>
      </c>
      <c r="C1409" s="2">
        <v>0.61320601851851853</v>
      </c>
      <c r="D1409" s="2">
        <v>0.62115740740740744</v>
      </c>
    </row>
    <row r="1410" spans="1:4" x14ac:dyDescent="0.25">
      <c r="A1410" s="7">
        <v>67748426</v>
      </c>
      <c r="B1410" s="1">
        <v>42936</v>
      </c>
      <c r="C1410" s="2">
        <v>0.61535879629629631</v>
      </c>
      <c r="D1410" s="2">
        <v>0.62503472222222223</v>
      </c>
    </row>
    <row r="1411" spans="1:4" x14ac:dyDescent="0.25">
      <c r="A1411" s="7">
        <v>4376637</v>
      </c>
      <c r="B1411" s="1">
        <v>42936</v>
      </c>
      <c r="C1411" s="2">
        <v>0.61559027777777775</v>
      </c>
      <c r="D1411" s="2">
        <v>0.62532407407407409</v>
      </c>
    </row>
    <row r="1412" spans="1:4" x14ac:dyDescent="0.25">
      <c r="A1412" s="7">
        <v>6426011</v>
      </c>
      <c r="B1412" s="1">
        <v>42936</v>
      </c>
      <c r="C1412" s="2">
        <v>0.62078703703703708</v>
      </c>
      <c r="D1412" s="2">
        <v>0.62863425925925931</v>
      </c>
    </row>
    <row r="1413" spans="1:4" x14ac:dyDescent="0.25">
      <c r="A1413" s="7">
        <v>9137235</v>
      </c>
      <c r="B1413" s="1">
        <v>42936</v>
      </c>
      <c r="C1413" s="2">
        <v>0.62524305555555559</v>
      </c>
      <c r="D1413" s="2">
        <v>0.62846064814814817</v>
      </c>
    </row>
    <row r="1414" spans="1:4" x14ac:dyDescent="0.25">
      <c r="A1414" s="7">
        <v>6735390</v>
      </c>
      <c r="B1414" s="1">
        <v>42937</v>
      </c>
      <c r="C1414" s="2">
        <v>0.33421296296296299</v>
      </c>
      <c r="D1414" s="2">
        <v>0.33674768518518516</v>
      </c>
    </row>
    <row r="1415" spans="1:4" x14ac:dyDescent="0.25">
      <c r="A1415" s="7">
        <v>7151490</v>
      </c>
      <c r="B1415" s="1">
        <v>42937</v>
      </c>
      <c r="C1415" s="2">
        <v>0.33513888888888888</v>
      </c>
      <c r="D1415" s="2">
        <v>0.33787037037037038</v>
      </c>
    </row>
    <row r="1416" spans="1:4" x14ac:dyDescent="0.25">
      <c r="A1416" s="7">
        <v>5138547</v>
      </c>
      <c r="B1416" s="1">
        <v>42937</v>
      </c>
      <c r="C1416" s="2">
        <v>0.33642361111111113</v>
      </c>
      <c r="D1416" s="2">
        <v>0.33778935185185183</v>
      </c>
    </row>
    <row r="1417" spans="1:4" x14ac:dyDescent="0.25">
      <c r="A1417" s="7">
        <v>79212542</v>
      </c>
      <c r="B1417" s="1">
        <v>42937</v>
      </c>
      <c r="C1417" s="2">
        <v>0.34157407407407409</v>
      </c>
      <c r="D1417" s="2">
        <v>0.34684027777777776</v>
      </c>
    </row>
    <row r="1418" spans="1:4" x14ac:dyDescent="0.25">
      <c r="A1418" s="7">
        <v>1507196</v>
      </c>
      <c r="B1418" s="1">
        <v>42937</v>
      </c>
      <c r="C1418" s="2">
        <v>0.34197916666666667</v>
      </c>
      <c r="D1418" s="2">
        <v>0.3460300925925926</v>
      </c>
    </row>
    <row r="1419" spans="1:4" x14ac:dyDescent="0.25">
      <c r="A1419" s="7">
        <v>8362094</v>
      </c>
      <c r="B1419" s="1">
        <v>42937</v>
      </c>
      <c r="C1419" s="2">
        <v>0.34567129629629628</v>
      </c>
      <c r="D1419" s="2">
        <v>0.34745370370370371</v>
      </c>
    </row>
    <row r="1420" spans="1:4" x14ac:dyDescent="0.25">
      <c r="A1420" s="7">
        <v>5379981</v>
      </c>
      <c r="B1420" s="1">
        <v>42937</v>
      </c>
      <c r="C1420" s="2">
        <v>0.34690972222222222</v>
      </c>
      <c r="D1420" s="2">
        <v>0.35206018518518517</v>
      </c>
    </row>
    <row r="1421" spans="1:4" x14ac:dyDescent="0.25">
      <c r="A1421" s="7">
        <v>4960672</v>
      </c>
      <c r="B1421" s="1">
        <v>42937</v>
      </c>
      <c r="C1421" s="2">
        <v>0.34745370370370371</v>
      </c>
      <c r="D1421" s="2">
        <v>0.3526273148148148</v>
      </c>
    </row>
    <row r="1422" spans="1:4" x14ac:dyDescent="0.25">
      <c r="A1422" s="7">
        <v>9052582</v>
      </c>
      <c r="B1422" s="1">
        <v>42937</v>
      </c>
      <c r="C1422" s="2">
        <v>0.34961805555555553</v>
      </c>
      <c r="D1422" s="2">
        <v>0.3535300925925926</v>
      </c>
    </row>
    <row r="1423" spans="1:4" x14ac:dyDescent="0.25">
      <c r="A1423" s="7">
        <v>2054346</v>
      </c>
      <c r="B1423" s="1">
        <v>42937</v>
      </c>
      <c r="C1423" s="2">
        <v>0.35003472222222221</v>
      </c>
      <c r="D1423" s="2">
        <v>0.35540509259259262</v>
      </c>
    </row>
    <row r="1424" spans="1:4" x14ac:dyDescent="0.25">
      <c r="A1424" s="7">
        <v>6070136</v>
      </c>
      <c r="B1424" s="1">
        <v>42937</v>
      </c>
      <c r="C1424" s="2">
        <v>0.3515625</v>
      </c>
      <c r="D1424" s="2">
        <v>0.35299768518518521</v>
      </c>
    </row>
    <row r="1425" spans="1:4" x14ac:dyDescent="0.25">
      <c r="A1425" s="7">
        <v>3086185</v>
      </c>
      <c r="B1425" s="1">
        <v>42937</v>
      </c>
      <c r="C1425" s="2">
        <v>0.35401620370370368</v>
      </c>
      <c r="D1425" s="2">
        <v>0.35944444444444446</v>
      </c>
    </row>
    <row r="1426" spans="1:4" x14ac:dyDescent="0.25">
      <c r="A1426" s="7">
        <v>6949463</v>
      </c>
      <c r="B1426" s="1">
        <v>42937</v>
      </c>
      <c r="C1426" s="2">
        <v>0.35912037037037037</v>
      </c>
      <c r="D1426" s="2">
        <v>0.36318287037037039</v>
      </c>
    </row>
    <row r="1427" spans="1:4" x14ac:dyDescent="0.25">
      <c r="A1427" s="7">
        <v>1626862</v>
      </c>
      <c r="B1427" s="1">
        <v>42937</v>
      </c>
      <c r="C1427" s="2">
        <v>0.36155092592592591</v>
      </c>
      <c r="D1427" s="2">
        <v>0.36355324074074075</v>
      </c>
    </row>
    <row r="1428" spans="1:4" x14ac:dyDescent="0.25">
      <c r="A1428" s="7">
        <v>99905503</v>
      </c>
      <c r="B1428" s="1">
        <v>42937</v>
      </c>
      <c r="C1428" s="2">
        <v>0.36631944444444442</v>
      </c>
      <c r="D1428" s="2">
        <v>0.37376157407407407</v>
      </c>
    </row>
    <row r="1429" spans="1:4" x14ac:dyDescent="0.25">
      <c r="A1429" s="7">
        <v>2753778</v>
      </c>
      <c r="B1429" s="1">
        <v>42937</v>
      </c>
      <c r="C1429" s="2">
        <v>0.37133101851851852</v>
      </c>
      <c r="D1429" s="2">
        <v>0.38075231481481481</v>
      </c>
    </row>
    <row r="1430" spans="1:4" x14ac:dyDescent="0.25">
      <c r="A1430" s="7">
        <v>3508755</v>
      </c>
      <c r="B1430" s="1">
        <v>42937</v>
      </c>
      <c r="C1430" s="2">
        <v>0.37569444444444444</v>
      </c>
      <c r="D1430" s="2">
        <v>0.38611111111111113</v>
      </c>
    </row>
    <row r="1431" spans="1:4" x14ac:dyDescent="0.25">
      <c r="A1431" s="7">
        <v>14783929</v>
      </c>
      <c r="B1431" s="1">
        <v>42937</v>
      </c>
      <c r="C1431" s="2">
        <v>0.37891203703703702</v>
      </c>
      <c r="D1431" s="2">
        <v>0.38443287037037038</v>
      </c>
    </row>
    <row r="1432" spans="1:4" x14ac:dyDescent="0.25">
      <c r="A1432" s="7">
        <v>1409543</v>
      </c>
      <c r="B1432" s="1">
        <v>42937</v>
      </c>
      <c r="C1432" s="2">
        <v>0.38086805555555553</v>
      </c>
      <c r="D1432" s="2">
        <v>0.38918981481481479</v>
      </c>
    </row>
    <row r="1433" spans="1:4" x14ac:dyDescent="0.25">
      <c r="A1433" s="7">
        <v>6891636</v>
      </c>
      <c r="B1433" s="1">
        <v>42937</v>
      </c>
      <c r="C1433" s="2">
        <v>0.38633101851851853</v>
      </c>
      <c r="D1433" s="2">
        <v>0.38923611111111112</v>
      </c>
    </row>
    <row r="1434" spans="1:4" x14ac:dyDescent="0.25">
      <c r="A1434" s="7">
        <v>8541151</v>
      </c>
      <c r="B1434" s="1">
        <v>42937</v>
      </c>
      <c r="C1434" s="2">
        <v>0.38848379629629631</v>
      </c>
      <c r="D1434" s="2">
        <v>0.39874999999999999</v>
      </c>
    </row>
    <row r="1435" spans="1:4" x14ac:dyDescent="0.25">
      <c r="A1435" s="7">
        <v>8322802</v>
      </c>
      <c r="B1435" s="1">
        <v>42937</v>
      </c>
      <c r="C1435" s="2">
        <v>0.39089120370370373</v>
      </c>
      <c r="D1435" s="2">
        <v>0.39620370370370372</v>
      </c>
    </row>
    <row r="1436" spans="1:4" x14ac:dyDescent="0.25">
      <c r="A1436" s="7">
        <v>30678431</v>
      </c>
      <c r="B1436" s="1">
        <v>42937</v>
      </c>
      <c r="C1436" s="2">
        <v>0.39469907407407406</v>
      </c>
      <c r="D1436" s="2">
        <v>0.40141203703703704</v>
      </c>
    </row>
    <row r="1437" spans="1:4" x14ac:dyDescent="0.25">
      <c r="A1437" s="7">
        <v>41837828</v>
      </c>
      <c r="B1437" s="1">
        <v>42937</v>
      </c>
      <c r="C1437" s="2">
        <v>0.39953703703703702</v>
      </c>
      <c r="D1437" s="2">
        <v>0.40038194444444447</v>
      </c>
    </row>
    <row r="1438" spans="1:4" x14ac:dyDescent="0.25">
      <c r="A1438" s="7">
        <v>13639748</v>
      </c>
      <c r="B1438" s="1">
        <v>42937</v>
      </c>
      <c r="C1438" s="2">
        <v>0.40379629629629632</v>
      </c>
      <c r="D1438" s="2">
        <v>0.40822916666666664</v>
      </c>
    </row>
    <row r="1439" spans="1:4" x14ac:dyDescent="0.25">
      <c r="A1439" s="7">
        <v>8972366</v>
      </c>
      <c r="B1439" s="1">
        <v>42937</v>
      </c>
      <c r="C1439" s="2">
        <v>0.40462962962962962</v>
      </c>
      <c r="D1439" s="2">
        <v>0.40875</v>
      </c>
    </row>
    <row r="1440" spans="1:4" x14ac:dyDescent="0.25">
      <c r="A1440" s="7">
        <v>5233531</v>
      </c>
      <c r="B1440" s="1">
        <v>42937</v>
      </c>
      <c r="C1440" s="2">
        <v>0.40465277777777775</v>
      </c>
      <c r="D1440" s="2">
        <v>0.40887731481481482</v>
      </c>
    </row>
    <row r="1441" spans="1:4" x14ac:dyDescent="0.25">
      <c r="A1441" s="7">
        <v>3691176</v>
      </c>
      <c r="B1441" s="1">
        <v>42937</v>
      </c>
      <c r="C1441" s="2">
        <v>0.40505787037037039</v>
      </c>
      <c r="D1441" s="2">
        <v>0.40561342592592592</v>
      </c>
    </row>
    <row r="1442" spans="1:4" x14ac:dyDescent="0.25">
      <c r="A1442" s="7">
        <v>66377806</v>
      </c>
      <c r="B1442" s="1">
        <v>42937</v>
      </c>
      <c r="C1442" s="2">
        <v>0.40694444444444444</v>
      </c>
      <c r="D1442" s="2">
        <v>0.40991898148148148</v>
      </c>
    </row>
    <row r="1443" spans="1:4" x14ac:dyDescent="0.25">
      <c r="A1443" s="7">
        <v>6357818</v>
      </c>
      <c r="B1443" s="1">
        <v>42937</v>
      </c>
      <c r="C1443" s="2">
        <v>0.41228009259259257</v>
      </c>
      <c r="D1443" s="2">
        <v>0.41648148148148151</v>
      </c>
    </row>
    <row r="1444" spans="1:4" x14ac:dyDescent="0.25">
      <c r="A1444" s="7">
        <v>7123731</v>
      </c>
      <c r="B1444" s="1">
        <v>42937</v>
      </c>
      <c r="C1444" s="2">
        <v>0.41494212962962962</v>
      </c>
      <c r="D1444" s="2">
        <v>0.41641203703703705</v>
      </c>
    </row>
    <row r="1445" spans="1:4" x14ac:dyDescent="0.25">
      <c r="A1445" s="7">
        <v>91907883</v>
      </c>
      <c r="B1445" s="1">
        <v>42937</v>
      </c>
      <c r="C1445" s="2">
        <v>0.42054398148148148</v>
      </c>
      <c r="D1445" s="2">
        <v>0.42721064814814813</v>
      </c>
    </row>
    <row r="1446" spans="1:4" x14ac:dyDescent="0.25">
      <c r="A1446" s="7">
        <v>69734527</v>
      </c>
      <c r="B1446" s="1">
        <v>42937</v>
      </c>
      <c r="C1446" s="2">
        <v>0.42084490740740743</v>
      </c>
      <c r="D1446" s="2">
        <v>0.43167824074074074</v>
      </c>
    </row>
    <row r="1447" spans="1:4" x14ac:dyDescent="0.25">
      <c r="A1447" s="7">
        <v>7536096</v>
      </c>
      <c r="B1447" s="1">
        <v>42937</v>
      </c>
      <c r="C1447" s="2">
        <v>0.42357638888888888</v>
      </c>
      <c r="D1447" s="2">
        <v>0.4322685185185185</v>
      </c>
    </row>
    <row r="1448" spans="1:4" x14ac:dyDescent="0.25">
      <c r="A1448" s="7">
        <v>60158843</v>
      </c>
      <c r="B1448" s="1">
        <v>42937</v>
      </c>
      <c r="C1448" s="2">
        <v>0.42814814814814817</v>
      </c>
      <c r="D1448" s="2">
        <v>0.43784722222222222</v>
      </c>
    </row>
    <row r="1449" spans="1:4" x14ac:dyDescent="0.25">
      <c r="A1449" s="7">
        <v>6942059</v>
      </c>
      <c r="B1449" s="1">
        <v>42937</v>
      </c>
      <c r="C1449" s="2">
        <v>0.43002314814814813</v>
      </c>
      <c r="D1449" s="2">
        <v>0.43030092592592595</v>
      </c>
    </row>
    <row r="1450" spans="1:4" x14ac:dyDescent="0.25">
      <c r="A1450" s="7">
        <v>28282891</v>
      </c>
      <c r="B1450" s="1">
        <v>42937</v>
      </c>
      <c r="C1450" s="2">
        <v>0.4307523148148148</v>
      </c>
      <c r="D1450" s="2">
        <v>0.4412847222222222</v>
      </c>
    </row>
    <row r="1451" spans="1:4" x14ac:dyDescent="0.25">
      <c r="A1451" s="7">
        <v>1617146</v>
      </c>
      <c r="B1451" s="1">
        <v>42937</v>
      </c>
      <c r="C1451" s="2">
        <v>0.43400462962962966</v>
      </c>
      <c r="D1451" s="2">
        <v>0.44041666666666668</v>
      </c>
    </row>
    <row r="1452" spans="1:4" x14ac:dyDescent="0.25">
      <c r="A1452" s="7">
        <v>2186880</v>
      </c>
      <c r="B1452" s="1">
        <v>42937</v>
      </c>
      <c r="C1452" s="2">
        <v>0.43582175925925926</v>
      </c>
      <c r="D1452" s="2">
        <v>0.44550925925925927</v>
      </c>
    </row>
    <row r="1453" spans="1:4" x14ac:dyDescent="0.25">
      <c r="A1453" s="7">
        <v>92461001</v>
      </c>
      <c r="B1453" s="1">
        <v>42937</v>
      </c>
      <c r="C1453" s="2">
        <v>0.43730324074074073</v>
      </c>
      <c r="D1453" s="2">
        <v>0.44869212962962962</v>
      </c>
    </row>
    <row r="1454" spans="1:4" x14ac:dyDescent="0.25">
      <c r="A1454" s="7">
        <v>4657345</v>
      </c>
      <c r="B1454" s="1">
        <v>42937</v>
      </c>
      <c r="C1454" s="2">
        <v>0.44291666666666668</v>
      </c>
      <c r="D1454" s="2">
        <v>0.45256944444444447</v>
      </c>
    </row>
    <row r="1455" spans="1:4" x14ac:dyDescent="0.25">
      <c r="A1455" s="7">
        <v>16775888</v>
      </c>
      <c r="B1455" s="1">
        <v>42937</v>
      </c>
      <c r="C1455" s="2">
        <v>0.4478240740740741</v>
      </c>
      <c r="D1455" s="2">
        <v>0.45548611111111109</v>
      </c>
    </row>
    <row r="1456" spans="1:4" x14ac:dyDescent="0.25">
      <c r="A1456" s="7">
        <v>97953696</v>
      </c>
      <c r="B1456" s="1">
        <v>42937</v>
      </c>
      <c r="C1456" s="2">
        <v>0.45187500000000003</v>
      </c>
      <c r="D1456" s="2">
        <v>0.45925925925925926</v>
      </c>
    </row>
    <row r="1457" spans="1:4" x14ac:dyDescent="0.25">
      <c r="A1457" s="7">
        <v>1166111</v>
      </c>
      <c r="B1457" s="1">
        <v>42937</v>
      </c>
      <c r="C1457" s="2">
        <v>0.45458333333333334</v>
      </c>
      <c r="D1457" s="2">
        <v>0.46295138888888887</v>
      </c>
    </row>
    <row r="1458" spans="1:4" x14ac:dyDescent="0.25">
      <c r="A1458" s="7">
        <v>91907883</v>
      </c>
      <c r="B1458" s="1">
        <v>42937</v>
      </c>
      <c r="C1458" s="2">
        <v>0.45689814814814816</v>
      </c>
      <c r="D1458" s="2">
        <v>0.4574537037037037</v>
      </c>
    </row>
    <row r="1459" spans="1:4" x14ac:dyDescent="0.25">
      <c r="A1459" s="7">
        <v>9225043</v>
      </c>
      <c r="B1459" s="1">
        <v>42937</v>
      </c>
      <c r="C1459" s="2">
        <v>0.4612384259259259</v>
      </c>
      <c r="D1459" s="2">
        <v>0.46285879629629628</v>
      </c>
    </row>
    <row r="1460" spans="1:4" x14ac:dyDescent="0.25">
      <c r="A1460" s="7">
        <v>6408952</v>
      </c>
      <c r="B1460" s="1">
        <v>42937</v>
      </c>
      <c r="C1460" s="2">
        <v>0.46553240740740742</v>
      </c>
      <c r="D1460" s="2">
        <v>0.47234953703703703</v>
      </c>
    </row>
    <row r="1461" spans="1:4" x14ac:dyDescent="0.25">
      <c r="A1461" s="7">
        <v>81010250</v>
      </c>
      <c r="B1461" s="1">
        <v>42937</v>
      </c>
      <c r="C1461" s="2">
        <v>0.47075231481481483</v>
      </c>
      <c r="D1461" s="2">
        <v>0.47239583333333335</v>
      </c>
    </row>
    <row r="1462" spans="1:4" x14ac:dyDescent="0.25">
      <c r="A1462" s="7">
        <v>8596442</v>
      </c>
      <c r="B1462" s="1">
        <v>42937</v>
      </c>
      <c r="C1462" s="2">
        <v>0.47105324074074073</v>
      </c>
      <c r="D1462" s="2">
        <v>0.48011574074074076</v>
      </c>
    </row>
    <row r="1463" spans="1:4" x14ac:dyDescent="0.25">
      <c r="A1463" s="7">
        <v>79890857</v>
      </c>
      <c r="B1463" s="1">
        <v>42937</v>
      </c>
      <c r="C1463" s="2">
        <v>0.47285879629629629</v>
      </c>
      <c r="D1463" s="2">
        <v>0.47846064814814815</v>
      </c>
    </row>
    <row r="1464" spans="1:4" x14ac:dyDescent="0.25">
      <c r="A1464" s="7">
        <v>3804078</v>
      </c>
      <c r="B1464" s="1">
        <v>42937</v>
      </c>
      <c r="C1464" s="2">
        <v>0.4729976851851852</v>
      </c>
      <c r="D1464" s="2">
        <v>0.48243055555555553</v>
      </c>
    </row>
    <row r="1465" spans="1:4" x14ac:dyDescent="0.25">
      <c r="A1465" s="7">
        <v>6312012</v>
      </c>
      <c r="B1465" s="1">
        <v>42937</v>
      </c>
      <c r="C1465" s="2">
        <v>0.47697916666666668</v>
      </c>
      <c r="D1465" s="2">
        <v>0.48678240740740741</v>
      </c>
    </row>
    <row r="1466" spans="1:4" x14ac:dyDescent="0.25">
      <c r="A1466" s="7">
        <v>7322741</v>
      </c>
      <c r="B1466" s="1">
        <v>42937</v>
      </c>
      <c r="C1466" s="2">
        <v>0.47833333333333333</v>
      </c>
      <c r="D1466" s="2">
        <v>0.48989583333333331</v>
      </c>
    </row>
    <row r="1467" spans="1:4" x14ac:dyDescent="0.25">
      <c r="A1467" s="7">
        <v>2354992</v>
      </c>
      <c r="B1467" s="1">
        <v>42937</v>
      </c>
      <c r="C1467" s="2">
        <v>0.4828587962962963</v>
      </c>
      <c r="D1467" s="2">
        <v>0.48295138888888889</v>
      </c>
    </row>
    <row r="1468" spans="1:4" x14ac:dyDescent="0.25">
      <c r="A1468" s="7">
        <v>1766133</v>
      </c>
      <c r="B1468" s="1">
        <v>42937</v>
      </c>
      <c r="C1468" s="2">
        <v>0.48439814814814813</v>
      </c>
      <c r="D1468" s="2">
        <v>0.4878587962962963</v>
      </c>
    </row>
    <row r="1469" spans="1:4" x14ac:dyDescent="0.25">
      <c r="A1469" s="7">
        <v>2922327</v>
      </c>
      <c r="B1469" s="1">
        <v>42937</v>
      </c>
      <c r="C1469" s="2">
        <v>0.48690972222222223</v>
      </c>
      <c r="D1469" s="2">
        <v>0.49665509259259261</v>
      </c>
    </row>
    <row r="1470" spans="1:4" x14ac:dyDescent="0.25">
      <c r="A1470" s="7">
        <v>8679036</v>
      </c>
      <c r="B1470" s="1">
        <v>42937</v>
      </c>
      <c r="C1470" s="2">
        <v>0.4924189814814815</v>
      </c>
      <c r="D1470" s="2">
        <v>0.49381944444444442</v>
      </c>
    </row>
    <row r="1471" spans="1:4" x14ac:dyDescent="0.25">
      <c r="A1471" s="7">
        <v>1469705</v>
      </c>
      <c r="B1471" s="1">
        <v>42937</v>
      </c>
      <c r="C1471" s="2">
        <v>0.49327546296296299</v>
      </c>
      <c r="D1471" s="2">
        <v>0.50351851851851848</v>
      </c>
    </row>
    <row r="1472" spans="1:4" x14ac:dyDescent="0.25">
      <c r="A1472" s="7">
        <v>8079505</v>
      </c>
      <c r="B1472" s="1">
        <v>42937</v>
      </c>
      <c r="C1472" s="2">
        <v>0.49811342592592595</v>
      </c>
      <c r="D1472" s="2">
        <v>0.5065277777777778</v>
      </c>
    </row>
    <row r="1473" spans="1:4" x14ac:dyDescent="0.25">
      <c r="A1473" s="7">
        <v>4661635</v>
      </c>
      <c r="B1473" s="1">
        <v>42937</v>
      </c>
      <c r="C1473" s="2">
        <v>0.50016203703703699</v>
      </c>
      <c r="D1473" s="2">
        <v>0.50506944444444446</v>
      </c>
    </row>
    <row r="1474" spans="1:4" x14ac:dyDescent="0.25">
      <c r="A1474" s="7">
        <v>4497624</v>
      </c>
      <c r="B1474" s="1">
        <v>42937</v>
      </c>
      <c r="C1474" s="2">
        <v>0.50284722222222222</v>
      </c>
      <c r="D1474" s="2">
        <v>0.51432870370370365</v>
      </c>
    </row>
    <row r="1475" spans="1:4" x14ac:dyDescent="0.25">
      <c r="A1475" s="7">
        <v>52468382</v>
      </c>
      <c r="B1475" s="1">
        <v>42937</v>
      </c>
      <c r="C1475" s="2">
        <v>0.50840277777777776</v>
      </c>
      <c r="D1475" s="2">
        <v>0.50968749999999996</v>
      </c>
    </row>
    <row r="1476" spans="1:4" x14ac:dyDescent="0.25">
      <c r="A1476" s="7">
        <v>5687077</v>
      </c>
      <c r="B1476" s="1">
        <v>42937</v>
      </c>
      <c r="C1476" s="2">
        <v>0.51200231481481484</v>
      </c>
      <c r="D1476" s="2">
        <v>0.52253472222222219</v>
      </c>
    </row>
    <row r="1477" spans="1:4" x14ac:dyDescent="0.25">
      <c r="A1477" s="7">
        <v>3914070</v>
      </c>
      <c r="B1477" s="1">
        <v>42937</v>
      </c>
      <c r="C1477" s="2">
        <v>0.51249999999999996</v>
      </c>
      <c r="D1477" s="2">
        <v>0.51405092592592594</v>
      </c>
    </row>
    <row r="1478" spans="1:4" x14ac:dyDescent="0.25">
      <c r="A1478" s="7">
        <v>84684423</v>
      </c>
      <c r="B1478" s="1">
        <v>42937</v>
      </c>
      <c r="C1478" s="2">
        <v>0.51520833333333338</v>
      </c>
      <c r="D1478" s="2">
        <v>0.51918981481481485</v>
      </c>
    </row>
    <row r="1479" spans="1:4" x14ac:dyDescent="0.25">
      <c r="A1479" s="7">
        <v>6493406</v>
      </c>
      <c r="B1479" s="1">
        <v>42937</v>
      </c>
      <c r="C1479" s="2">
        <v>0.51936342592592588</v>
      </c>
      <c r="D1479" s="2">
        <v>0.52559027777777778</v>
      </c>
    </row>
    <row r="1480" spans="1:4" x14ac:dyDescent="0.25">
      <c r="A1480" s="7">
        <v>1563816</v>
      </c>
      <c r="B1480" s="1">
        <v>42937</v>
      </c>
      <c r="C1480" s="2">
        <v>0.52243055555555551</v>
      </c>
      <c r="D1480" s="2">
        <v>0.52681712962962968</v>
      </c>
    </row>
    <row r="1481" spans="1:4" x14ac:dyDescent="0.25">
      <c r="A1481" s="7">
        <v>7779935</v>
      </c>
      <c r="B1481" s="1">
        <v>42937</v>
      </c>
      <c r="C1481" s="2">
        <v>0.52469907407407412</v>
      </c>
      <c r="D1481" s="2">
        <v>0.53218750000000004</v>
      </c>
    </row>
    <row r="1482" spans="1:4" x14ac:dyDescent="0.25">
      <c r="A1482" s="7">
        <v>4429479</v>
      </c>
      <c r="B1482" s="1">
        <v>42937</v>
      </c>
      <c r="C1482" s="2">
        <v>0.52749999999999997</v>
      </c>
      <c r="D1482" s="2">
        <v>0.53034722222222219</v>
      </c>
    </row>
    <row r="1483" spans="1:4" x14ac:dyDescent="0.25">
      <c r="A1483" s="7">
        <v>2963652</v>
      </c>
      <c r="B1483" s="1">
        <v>42937</v>
      </c>
      <c r="C1483" s="2">
        <v>0.53240740740740744</v>
      </c>
      <c r="D1483" s="2">
        <v>0.53785879629629629</v>
      </c>
    </row>
    <row r="1484" spans="1:4" x14ac:dyDescent="0.25">
      <c r="A1484" s="7">
        <v>91032395</v>
      </c>
      <c r="B1484" s="1">
        <v>42937</v>
      </c>
      <c r="C1484" s="2">
        <v>0.53811342592592593</v>
      </c>
      <c r="D1484" s="2">
        <v>0.54365740740740742</v>
      </c>
    </row>
    <row r="1485" spans="1:4" x14ac:dyDescent="0.25">
      <c r="A1485" s="7">
        <v>6999348</v>
      </c>
      <c r="B1485" s="1">
        <v>42937</v>
      </c>
      <c r="C1485" s="2">
        <v>0.53831018518518514</v>
      </c>
      <c r="D1485" s="2">
        <v>0.53998842592592589</v>
      </c>
    </row>
    <row r="1486" spans="1:4" x14ac:dyDescent="0.25">
      <c r="A1486" s="7">
        <v>4424322</v>
      </c>
      <c r="B1486" s="1">
        <v>42937</v>
      </c>
      <c r="C1486" s="2">
        <v>0.54233796296296299</v>
      </c>
      <c r="D1486" s="2">
        <v>0.55148148148148146</v>
      </c>
    </row>
    <row r="1487" spans="1:4" x14ac:dyDescent="0.25">
      <c r="A1487" s="7">
        <v>9500083</v>
      </c>
      <c r="B1487" s="1">
        <v>42937</v>
      </c>
      <c r="C1487" s="2">
        <v>0.54631944444444447</v>
      </c>
      <c r="D1487" s="2">
        <v>0.55652777777777773</v>
      </c>
    </row>
    <row r="1488" spans="1:4" x14ac:dyDescent="0.25">
      <c r="A1488" s="7">
        <v>2912297</v>
      </c>
      <c r="B1488" s="1">
        <v>42937</v>
      </c>
      <c r="C1488" s="2">
        <v>0.54761574074074071</v>
      </c>
      <c r="D1488" s="2">
        <v>0.55443287037037037</v>
      </c>
    </row>
    <row r="1489" spans="1:4" x14ac:dyDescent="0.25">
      <c r="A1489" s="7">
        <v>4303945</v>
      </c>
      <c r="B1489" s="1">
        <v>42937</v>
      </c>
      <c r="C1489" s="2">
        <v>0.54953703703703705</v>
      </c>
      <c r="D1489" s="2">
        <v>0.55783564814814812</v>
      </c>
    </row>
    <row r="1490" spans="1:4" x14ac:dyDescent="0.25">
      <c r="A1490" s="7">
        <v>3264546470</v>
      </c>
      <c r="B1490" s="1">
        <v>42937</v>
      </c>
      <c r="C1490" s="2">
        <v>0.55311342592592594</v>
      </c>
      <c r="D1490" s="2">
        <v>0.55469907407407404</v>
      </c>
    </row>
    <row r="1491" spans="1:4" x14ac:dyDescent="0.25">
      <c r="A1491" s="7">
        <v>7275091</v>
      </c>
      <c r="B1491" s="1">
        <v>42937</v>
      </c>
      <c r="C1491" s="2">
        <v>0.55652777777777773</v>
      </c>
      <c r="D1491" s="2">
        <v>0.56657407407407412</v>
      </c>
    </row>
    <row r="1492" spans="1:4" x14ac:dyDescent="0.25">
      <c r="A1492" s="7">
        <v>9021766</v>
      </c>
      <c r="B1492" s="1">
        <v>42937</v>
      </c>
      <c r="C1492" s="2">
        <v>0.5575</v>
      </c>
      <c r="D1492" s="2">
        <v>0.56418981481481478</v>
      </c>
    </row>
    <row r="1493" spans="1:4" x14ac:dyDescent="0.25">
      <c r="A1493" s="7">
        <v>1500342</v>
      </c>
      <c r="B1493" s="1">
        <v>42937</v>
      </c>
      <c r="C1493" s="2">
        <v>0.56297453703703704</v>
      </c>
      <c r="D1493" s="2">
        <v>0.56752314814814819</v>
      </c>
    </row>
    <row r="1494" spans="1:4" x14ac:dyDescent="0.25">
      <c r="A1494" s="7">
        <v>7295667</v>
      </c>
      <c r="B1494" s="1">
        <v>42937</v>
      </c>
      <c r="C1494" s="2">
        <v>0.56578703703703703</v>
      </c>
      <c r="D1494" s="2">
        <v>0.57518518518518513</v>
      </c>
    </row>
    <row r="1495" spans="1:4" x14ac:dyDescent="0.25">
      <c r="A1495" s="7">
        <v>5512237</v>
      </c>
      <c r="B1495" s="1">
        <v>42937</v>
      </c>
      <c r="C1495" s="2">
        <v>0.5713773148148148</v>
      </c>
      <c r="D1495" s="2">
        <v>0.58107638888888891</v>
      </c>
    </row>
    <row r="1496" spans="1:4" x14ac:dyDescent="0.25">
      <c r="A1496" s="7">
        <v>22266436</v>
      </c>
      <c r="B1496" s="1">
        <v>42937</v>
      </c>
      <c r="C1496" s="2">
        <v>0.57549768518518518</v>
      </c>
      <c r="D1496" s="2">
        <v>0.57925925925925925</v>
      </c>
    </row>
    <row r="1497" spans="1:4" x14ac:dyDescent="0.25">
      <c r="A1497" s="7">
        <v>60885211</v>
      </c>
      <c r="B1497" s="1">
        <v>42937</v>
      </c>
      <c r="C1497" s="2">
        <v>0.57828703703703699</v>
      </c>
      <c r="D1497" s="2">
        <v>0.58940972222222221</v>
      </c>
    </row>
    <row r="1498" spans="1:4" x14ac:dyDescent="0.25">
      <c r="A1498" s="7">
        <v>4379415</v>
      </c>
      <c r="B1498" s="1">
        <v>42937</v>
      </c>
      <c r="C1498" s="2">
        <v>0.57983796296296297</v>
      </c>
      <c r="D1498" s="2">
        <v>0.58756944444444448</v>
      </c>
    </row>
    <row r="1499" spans="1:4" x14ac:dyDescent="0.25">
      <c r="A1499" s="7">
        <v>22747425</v>
      </c>
      <c r="B1499" s="1">
        <v>42937</v>
      </c>
      <c r="C1499" s="2">
        <v>0.58520833333333333</v>
      </c>
      <c r="D1499" s="2">
        <v>0.59646990740740746</v>
      </c>
    </row>
    <row r="1500" spans="1:4" x14ac:dyDescent="0.25">
      <c r="A1500" s="7">
        <v>3858766</v>
      </c>
      <c r="B1500" s="1">
        <v>42937</v>
      </c>
      <c r="C1500" s="2">
        <v>0.59026620370370375</v>
      </c>
      <c r="D1500" s="2">
        <v>0.59652777777777777</v>
      </c>
    </row>
    <row r="1501" spans="1:4" x14ac:dyDescent="0.25">
      <c r="A1501" s="7">
        <v>6231537</v>
      </c>
      <c r="B1501" s="1">
        <v>42937</v>
      </c>
      <c r="C1501" s="2">
        <v>0.59401620370370367</v>
      </c>
      <c r="D1501" s="2">
        <v>0.60012731481481485</v>
      </c>
    </row>
    <row r="1502" spans="1:4" x14ac:dyDescent="0.25">
      <c r="A1502" s="7">
        <v>1296262</v>
      </c>
      <c r="B1502" s="1">
        <v>42937</v>
      </c>
      <c r="C1502" s="2">
        <v>0.59712962962962968</v>
      </c>
      <c r="D1502" s="2">
        <v>0.6026273148148148</v>
      </c>
    </row>
    <row r="1503" spans="1:4" x14ac:dyDescent="0.25">
      <c r="A1503" s="7">
        <v>6175467</v>
      </c>
      <c r="B1503" s="1">
        <v>42937</v>
      </c>
      <c r="C1503" s="2">
        <v>0.60185185185185186</v>
      </c>
      <c r="D1503" s="2">
        <v>0.61021990740740739</v>
      </c>
    </row>
    <row r="1504" spans="1:4" x14ac:dyDescent="0.25">
      <c r="A1504" s="7">
        <v>6434255</v>
      </c>
      <c r="B1504" s="1">
        <v>42937</v>
      </c>
      <c r="C1504" s="2">
        <v>0.60196759259259258</v>
      </c>
      <c r="D1504" s="2">
        <v>0.60356481481481483</v>
      </c>
    </row>
    <row r="1505" spans="1:4" x14ac:dyDescent="0.25">
      <c r="A1505" s="7">
        <v>2723614</v>
      </c>
      <c r="B1505" s="1">
        <v>42937</v>
      </c>
      <c r="C1505" s="2">
        <v>0.60465277777777782</v>
      </c>
      <c r="D1505" s="2">
        <v>0.60886574074074074</v>
      </c>
    </row>
    <row r="1506" spans="1:4" x14ac:dyDescent="0.25">
      <c r="A1506" s="7">
        <v>92326393</v>
      </c>
      <c r="B1506" s="1">
        <v>42937</v>
      </c>
      <c r="C1506" s="2">
        <v>0.60782407407407413</v>
      </c>
      <c r="D1506" s="2">
        <v>0.61331018518518521</v>
      </c>
    </row>
    <row r="1507" spans="1:4" x14ac:dyDescent="0.25">
      <c r="A1507" s="7">
        <v>5039266</v>
      </c>
      <c r="B1507" s="1">
        <v>42937</v>
      </c>
      <c r="C1507" s="2">
        <v>0.6121875</v>
      </c>
      <c r="D1507" s="2">
        <v>0.6181712962962963</v>
      </c>
    </row>
    <row r="1508" spans="1:4" x14ac:dyDescent="0.25">
      <c r="A1508" s="7">
        <v>3861280</v>
      </c>
      <c r="B1508" s="1">
        <v>42937</v>
      </c>
      <c r="C1508" s="2">
        <v>0.6147569444444444</v>
      </c>
      <c r="D1508" s="2">
        <v>0.62420138888888888</v>
      </c>
    </row>
    <row r="1509" spans="1:4" x14ac:dyDescent="0.25">
      <c r="A1509" s="7">
        <v>3982833</v>
      </c>
      <c r="B1509" s="1">
        <v>42937</v>
      </c>
      <c r="C1509" s="2">
        <v>0.61690972222222218</v>
      </c>
      <c r="D1509" s="2">
        <v>0.62290509259259264</v>
      </c>
    </row>
    <row r="1510" spans="1:4" x14ac:dyDescent="0.25">
      <c r="A1510" s="7">
        <v>5835972</v>
      </c>
      <c r="B1510" s="1">
        <v>42937</v>
      </c>
      <c r="C1510" s="2">
        <v>0.6206828703703704</v>
      </c>
      <c r="D1510" s="2">
        <v>0.62291666666666667</v>
      </c>
    </row>
    <row r="1511" spans="1:4" x14ac:dyDescent="0.25">
      <c r="A1511" s="7">
        <v>98382147</v>
      </c>
      <c r="B1511" s="1">
        <v>42937</v>
      </c>
      <c r="C1511" s="2">
        <v>0.62484953703703705</v>
      </c>
      <c r="D1511" s="2">
        <v>0.62848379629629625</v>
      </c>
    </row>
    <row r="1512" spans="1:4" x14ac:dyDescent="0.25">
      <c r="A1512" s="7">
        <v>9427353</v>
      </c>
      <c r="B1512" s="1">
        <v>42937</v>
      </c>
      <c r="C1512" s="2">
        <v>0.62612268518518521</v>
      </c>
      <c r="D1512" s="2">
        <v>0.62835648148148149</v>
      </c>
    </row>
    <row r="1513" spans="1:4" x14ac:dyDescent="0.25">
      <c r="A1513" s="7">
        <v>11274735</v>
      </c>
      <c r="B1513" s="1">
        <v>42940</v>
      </c>
      <c r="C1513" s="2">
        <v>0.33624999999999999</v>
      </c>
      <c r="D1513" s="2">
        <v>0.34670138888888891</v>
      </c>
    </row>
    <row r="1514" spans="1:4" x14ac:dyDescent="0.25">
      <c r="A1514" s="7">
        <v>9727873</v>
      </c>
      <c r="B1514" s="1">
        <v>42940</v>
      </c>
      <c r="C1514" s="2">
        <v>0.33728009259259262</v>
      </c>
      <c r="D1514" s="2">
        <v>0.34291666666666665</v>
      </c>
    </row>
    <row r="1515" spans="1:4" x14ac:dyDescent="0.25">
      <c r="A1515" s="7">
        <v>4804872</v>
      </c>
      <c r="B1515" s="1">
        <v>42940</v>
      </c>
      <c r="C1515" s="2">
        <v>0.3402662037037037</v>
      </c>
      <c r="D1515" s="2">
        <v>0.34250000000000003</v>
      </c>
    </row>
    <row r="1516" spans="1:4" x14ac:dyDescent="0.25">
      <c r="A1516" s="7">
        <v>22583033</v>
      </c>
      <c r="B1516" s="1">
        <v>42940</v>
      </c>
      <c r="C1516" s="2">
        <v>0.34495370370370371</v>
      </c>
      <c r="D1516" s="2">
        <v>0.3467824074074074</v>
      </c>
    </row>
    <row r="1517" spans="1:4" x14ac:dyDescent="0.25">
      <c r="A1517" s="7">
        <v>4056070</v>
      </c>
      <c r="B1517" s="1">
        <v>42940</v>
      </c>
      <c r="C1517" s="2">
        <v>0.3480787037037037</v>
      </c>
      <c r="D1517" s="2">
        <v>0.35413194444444446</v>
      </c>
    </row>
    <row r="1518" spans="1:4" x14ac:dyDescent="0.25">
      <c r="A1518" s="7">
        <v>2701816</v>
      </c>
      <c r="B1518" s="1">
        <v>42940</v>
      </c>
      <c r="C1518" s="2">
        <v>0.34879629629629627</v>
      </c>
      <c r="D1518" s="2">
        <v>0.35699074074074072</v>
      </c>
    </row>
    <row r="1519" spans="1:4" x14ac:dyDescent="0.25">
      <c r="A1519" s="7">
        <v>20735440</v>
      </c>
      <c r="B1519" s="1">
        <v>42940</v>
      </c>
      <c r="C1519" s="2">
        <v>0.35041666666666665</v>
      </c>
      <c r="D1519" s="2">
        <v>0.35834490740740743</v>
      </c>
    </row>
    <row r="1520" spans="1:4" x14ac:dyDescent="0.25">
      <c r="A1520" s="7">
        <v>9076015</v>
      </c>
      <c r="B1520" s="1">
        <v>42940</v>
      </c>
      <c r="C1520" s="2">
        <v>0.35129629629629627</v>
      </c>
      <c r="D1520" s="2">
        <v>0.35626157407407405</v>
      </c>
    </row>
    <row r="1521" spans="1:4" x14ac:dyDescent="0.25">
      <c r="A1521" s="7">
        <v>11070759</v>
      </c>
      <c r="B1521" s="1">
        <v>42940</v>
      </c>
      <c r="C1521" s="2">
        <v>0.35653935185185187</v>
      </c>
      <c r="D1521" s="2">
        <v>0.35864583333333333</v>
      </c>
    </row>
    <row r="1522" spans="1:4" x14ac:dyDescent="0.25">
      <c r="A1522" s="7">
        <v>22176115</v>
      </c>
      <c r="B1522" s="1">
        <v>42940</v>
      </c>
      <c r="C1522" s="2">
        <v>0.35991898148148149</v>
      </c>
      <c r="D1522" s="2">
        <v>0.36880787037037038</v>
      </c>
    </row>
    <row r="1523" spans="1:4" x14ac:dyDescent="0.25">
      <c r="A1523" s="7">
        <v>7456918</v>
      </c>
      <c r="B1523" s="1">
        <v>42940</v>
      </c>
      <c r="C1523" s="2">
        <v>0.36061342592592593</v>
      </c>
      <c r="D1523" s="2">
        <v>0.36667824074074074</v>
      </c>
    </row>
    <row r="1524" spans="1:4" x14ac:dyDescent="0.25">
      <c r="A1524" s="7">
        <v>6896787</v>
      </c>
      <c r="B1524" s="1">
        <v>42940</v>
      </c>
      <c r="C1524" s="2">
        <v>0.36243055555555553</v>
      </c>
      <c r="D1524" s="2">
        <v>0.36993055555555554</v>
      </c>
    </row>
    <row r="1525" spans="1:4" x14ac:dyDescent="0.25">
      <c r="A1525" s="7">
        <v>6561564994</v>
      </c>
      <c r="B1525" s="1">
        <v>42940</v>
      </c>
      <c r="C1525" s="2">
        <v>0.36334490740740738</v>
      </c>
      <c r="D1525" s="2">
        <v>0.3696875</v>
      </c>
    </row>
    <row r="1526" spans="1:4" x14ac:dyDescent="0.25">
      <c r="A1526" s="7">
        <v>8414788</v>
      </c>
      <c r="B1526" s="1">
        <v>42940</v>
      </c>
      <c r="C1526" s="2">
        <v>0.36887731481481484</v>
      </c>
      <c r="D1526" s="2">
        <v>0.37443287037037037</v>
      </c>
    </row>
    <row r="1527" spans="1:4" x14ac:dyDescent="0.25">
      <c r="A1527" s="7">
        <v>7896629</v>
      </c>
      <c r="B1527" s="1">
        <v>42940</v>
      </c>
      <c r="C1527" s="2">
        <v>0.37025462962962963</v>
      </c>
      <c r="D1527" s="2">
        <v>0.3785648148148148</v>
      </c>
    </row>
    <row r="1528" spans="1:4" x14ac:dyDescent="0.25">
      <c r="A1528" s="7">
        <v>5970183</v>
      </c>
      <c r="B1528" s="1">
        <v>42940</v>
      </c>
      <c r="C1528" s="2">
        <v>0.37150462962962966</v>
      </c>
      <c r="D1528" s="2">
        <v>0.37246527777777777</v>
      </c>
    </row>
    <row r="1529" spans="1:4" x14ac:dyDescent="0.25">
      <c r="A1529" s="7">
        <v>57891628</v>
      </c>
      <c r="B1529" s="1">
        <v>42940</v>
      </c>
      <c r="C1529" s="2">
        <v>0.37296296296296294</v>
      </c>
      <c r="D1529" s="2">
        <v>0.38413194444444443</v>
      </c>
    </row>
    <row r="1530" spans="1:4" x14ac:dyDescent="0.25">
      <c r="A1530" s="7">
        <v>53378457</v>
      </c>
      <c r="B1530" s="1">
        <v>42940</v>
      </c>
      <c r="C1530" s="2">
        <v>0.3777314814814815</v>
      </c>
      <c r="D1530" s="2">
        <v>0.38680555555555557</v>
      </c>
    </row>
    <row r="1531" spans="1:4" x14ac:dyDescent="0.25">
      <c r="A1531" s="7">
        <v>88666908</v>
      </c>
      <c r="B1531" s="1">
        <v>42940</v>
      </c>
      <c r="C1531" s="2">
        <v>0.37983796296296296</v>
      </c>
      <c r="D1531" s="2">
        <v>0.38929398148148148</v>
      </c>
    </row>
    <row r="1532" spans="1:4" x14ac:dyDescent="0.25">
      <c r="A1532" s="7">
        <v>9279730</v>
      </c>
      <c r="B1532" s="1">
        <v>42940</v>
      </c>
      <c r="C1532" s="2">
        <v>0.38046296296296295</v>
      </c>
      <c r="D1532" s="2">
        <v>0.38836805555555554</v>
      </c>
    </row>
    <row r="1533" spans="1:4" x14ac:dyDescent="0.25">
      <c r="A1533" s="7">
        <v>2928766</v>
      </c>
      <c r="B1533" s="1">
        <v>42940</v>
      </c>
      <c r="C1533" s="2">
        <v>0.38156250000000003</v>
      </c>
      <c r="D1533" s="2">
        <v>0.3893402777777778</v>
      </c>
    </row>
    <row r="1534" spans="1:4" x14ac:dyDescent="0.25">
      <c r="A1534" s="7">
        <v>4334364</v>
      </c>
      <c r="B1534" s="1">
        <v>42940</v>
      </c>
      <c r="C1534" s="2">
        <v>0.3837962962962963</v>
      </c>
      <c r="D1534" s="2">
        <v>0.39385416666666667</v>
      </c>
    </row>
    <row r="1535" spans="1:4" x14ac:dyDescent="0.25">
      <c r="A1535" s="7">
        <v>8405292</v>
      </c>
      <c r="B1535" s="1">
        <v>42940</v>
      </c>
      <c r="C1535" s="2">
        <v>0.38635416666666667</v>
      </c>
      <c r="D1535" s="2">
        <v>0.39378472222222222</v>
      </c>
    </row>
    <row r="1536" spans="1:4" x14ac:dyDescent="0.25">
      <c r="A1536" s="7">
        <v>9870841</v>
      </c>
      <c r="B1536" s="1">
        <v>42940</v>
      </c>
      <c r="C1536" s="2">
        <v>0.39209490740740743</v>
      </c>
      <c r="D1536" s="2">
        <v>0.39672453703703703</v>
      </c>
    </row>
    <row r="1537" spans="1:4" x14ac:dyDescent="0.25">
      <c r="A1537" s="7">
        <v>9722484</v>
      </c>
      <c r="B1537" s="1">
        <v>42940</v>
      </c>
      <c r="C1537" s="2">
        <v>0.39383101851851854</v>
      </c>
      <c r="D1537" s="2">
        <v>0.39630787037037035</v>
      </c>
    </row>
    <row r="1538" spans="1:4" x14ac:dyDescent="0.25">
      <c r="A1538" s="7">
        <v>1159432</v>
      </c>
      <c r="B1538" s="1">
        <v>42940</v>
      </c>
      <c r="C1538" s="2">
        <v>0.39391203703703703</v>
      </c>
      <c r="D1538" s="2">
        <v>0.39478009259259261</v>
      </c>
    </row>
    <row r="1539" spans="1:4" x14ac:dyDescent="0.25">
      <c r="A1539" s="7">
        <v>25194612</v>
      </c>
      <c r="B1539" s="1">
        <v>42940</v>
      </c>
      <c r="C1539" s="2">
        <v>0.39516203703703706</v>
      </c>
      <c r="D1539" s="2">
        <v>0.4057986111111111</v>
      </c>
    </row>
    <row r="1540" spans="1:4" x14ac:dyDescent="0.25">
      <c r="A1540" s="7">
        <v>1117628</v>
      </c>
      <c r="B1540" s="1">
        <v>42940</v>
      </c>
      <c r="C1540" s="2">
        <v>0.39614583333333331</v>
      </c>
      <c r="D1540" s="2">
        <v>0.39976851851851852</v>
      </c>
    </row>
    <row r="1541" spans="1:4" x14ac:dyDescent="0.25">
      <c r="A1541" s="7">
        <v>3624713</v>
      </c>
      <c r="B1541" s="1">
        <v>42940</v>
      </c>
      <c r="C1541" s="2">
        <v>0.39864583333333331</v>
      </c>
      <c r="D1541" s="2">
        <v>0.40440972222222221</v>
      </c>
    </row>
    <row r="1542" spans="1:4" x14ac:dyDescent="0.25">
      <c r="A1542" s="7">
        <v>5616210</v>
      </c>
      <c r="B1542" s="1">
        <v>42940</v>
      </c>
      <c r="C1542" s="2">
        <v>0.39956018518518521</v>
      </c>
      <c r="D1542" s="2">
        <v>0.40803240740740743</v>
      </c>
    </row>
    <row r="1543" spans="1:4" x14ac:dyDescent="0.25">
      <c r="A1543" s="7">
        <v>6772052</v>
      </c>
      <c r="B1543" s="1">
        <v>42940</v>
      </c>
      <c r="C1543" s="2">
        <v>0.40263888888888888</v>
      </c>
      <c r="D1543" s="2">
        <v>0.40825231481481483</v>
      </c>
    </row>
    <row r="1544" spans="1:4" x14ac:dyDescent="0.25">
      <c r="A1544" s="7">
        <v>3305212</v>
      </c>
      <c r="B1544" s="1">
        <v>42940</v>
      </c>
      <c r="C1544" s="2">
        <v>0.40641203703703704</v>
      </c>
      <c r="D1544" s="2">
        <v>0.41187499999999999</v>
      </c>
    </row>
    <row r="1545" spans="1:4" x14ac:dyDescent="0.25">
      <c r="A1545" s="7">
        <v>72701808</v>
      </c>
      <c r="B1545" s="1">
        <v>42940</v>
      </c>
      <c r="C1545" s="2">
        <v>0.40930555555555553</v>
      </c>
      <c r="D1545" s="2">
        <v>0.41968749999999999</v>
      </c>
    </row>
    <row r="1546" spans="1:4" x14ac:dyDescent="0.25">
      <c r="A1546" s="7">
        <v>4285095</v>
      </c>
      <c r="B1546" s="1">
        <v>42940</v>
      </c>
      <c r="C1546" s="2">
        <v>0.41351851851851851</v>
      </c>
      <c r="D1546" s="2">
        <v>0.41790509259259262</v>
      </c>
    </row>
    <row r="1547" spans="1:4" x14ac:dyDescent="0.25">
      <c r="A1547" s="7">
        <v>2585298</v>
      </c>
      <c r="B1547" s="1">
        <v>42940</v>
      </c>
      <c r="C1547" s="2">
        <v>0.41853009259259261</v>
      </c>
      <c r="D1547" s="2">
        <v>0.42252314814814818</v>
      </c>
    </row>
    <row r="1548" spans="1:4" x14ac:dyDescent="0.25">
      <c r="A1548" s="7">
        <v>2947035</v>
      </c>
      <c r="B1548" s="1">
        <v>42940</v>
      </c>
      <c r="C1548" s="2">
        <v>0.42241898148148149</v>
      </c>
      <c r="D1548" s="2">
        <v>0.42863425925925924</v>
      </c>
    </row>
    <row r="1549" spans="1:4" x14ac:dyDescent="0.25">
      <c r="A1549" s="7">
        <v>6615729</v>
      </c>
      <c r="B1549" s="1">
        <v>42940</v>
      </c>
      <c r="C1549" s="2">
        <v>0.42561342592592594</v>
      </c>
      <c r="D1549" s="2">
        <v>0.42799768518518516</v>
      </c>
    </row>
    <row r="1550" spans="1:4" x14ac:dyDescent="0.25">
      <c r="A1550" s="7">
        <v>2135609</v>
      </c>
      <c r="B1550" s="1">
        <v>42940</v>
      </c>
      <c r="C1550" s="2">
        <v>0.42563657407407407</v>
      </c>
      <c r="D1550" s="2">
        <v>0.42670138888888887</v>
      </c>
    </row>
    <row r="1551" spans="1:4" x14ac:dyDescent="0.25">
      <c r="A1551" s="7">
        <v>2697566</v>
      </c>
      <c r="B1551" s="1">
        <v>42940</v>
      </c>
      <c r="C1551" s="2">
        <v>0.42951388888888886</v>
      </c>
      <c r="D1551" s="2">
        <v>0.44059027777777776</v>
      </c>
    </row>
    <row r="1552" spans="1:4" x14ac:dyDescent="0.25">
      <c r="A1552" s="7">
        <v>2569721</v>
      </c>
      <c r="B1552" s="1">
        <v>42940</v>
      </c>
      <c r="C1552" s="2">
        <v>0.43133101851851852</v>
      </c>
      <c r="D1552" s="2">
        <v>0.43762731481481482</v>
      </c>
    </row>
    <row r="1553" spans="1:4" x14ac:dyDescent="0.25">
      <c r="A1553" s="7">
        <v>96375379</v>
      </c>
      <c r="B1553" s="1">
        <v>42940</v>
      </c>
      <c r="C1553" s="2">
        <v>0.43637731481481479</v>
      </c>
      <c r="D1553" s="2">
        <v>0.44526620370370368</v>
      </c>
    </row>
    <row r="1554" spans="1:4" x14ac:dyDescent="0.25">
      <c r="A1554" s="7">
        <v>3968528766</v>
      </c>
      <c r="B1554" s="1">
        <v>42940</v>
      </c>
      <c r="C1554" s="2">
        <v>0.44081018518518517</v>
      </c>
      <c r="D1554" s="2">
        <v>0.44767361111111109</v>
      </c>
    </row>
    <row r="1555" spans="1:4" x14ac:dyDescent="0.25">
      <c r="A1555" s="7">
        <v>8133585</v>
      </c>
      <c r="B1555" s="1">
        <v>42940</v>
      </c>
      <c r="C1555" s="2">
        <v>0.44185185185185183</v>
      </c>
      <c r="D1555" s="2">
        <v>0.44634259259259257</v>
      </c>
    </row>
    <row r="1556" spans="1:4" x14ac:dyDescent="0.25">
      <c r="A1556" s="7">
        <v>45232967</v>
      </c>
      <c r="B1556" s="1">
        <v>42940</v>
      </c>
      <c r="C1556" s="2">
        <v>0.4462962962962963</v>
      </c>
      <c r="D1556" s="2">
        <v>0.44753472222222224</v>
      </c>
    </row>
    <row r="1557" spans="1:4" x14ac:dyDescent="0.25">
      <c r="A1557" s="7">
        <v>8900603</v>
      </c>
      <c r="B1557" s="1">
        <v>42940</v>
      </c>
      <c r="C1557" s="2">
        <v>0.44680555555555557</v>
      </c>
      <c r="D1557" s="2">
        <v>0.45518518518518519</v>
      </c>
    </row>
    <row r="1558" spans="1:4" x14ac:dyDescent="0.25">
      <c r="A1558" s="7">
        <v>9413315</v>
      </c>
      <c r="B1558" s="1">
        <v>42940</v>
      </c>
      <c r="C1558" s="2">
        <v>0.4490277777777778</v>
      </c>
      <c r="D1558" s="2">
        <v>0.45984953703703701</v>
      </c>
    </row>
    <row r="1559" spans="1:4" x14ac:dyDescent="0.25">
      <c r="A1559" s="7">
        <v>9781981</v>
      </c>
      <c r="B1559" s="1">
        <v>42940</v>
      </c>
      <c r="C1559" s="2">
        <v>0.45392361111111112</v>
      </c>
      <c r="D1559" s="2">
        <v>0.4582060185185185</v>
      </c>
    </row>
    <row r="1560" spans="1:4" x14ac:dyDescent="0.25">
      <c r="A1560" s="7">
        <v>9527543</v>
      </c>
      <c r="B1560" s="1">
        <v>42940</v>
      </c>
      <c r="C1560" s="2">
        <v>0.45481481481481484</v>
      </c>
      <c r="D1560" s="2">
        <v>0.45863425925925927</v>
      </c>
    </row>
    <row r="1561" spans="1:4" x14ac:dyDescent="0.25">
      <c r="A1561" s="7">
        <v>91626903</v>
      </c>
      <c r="B1561" s="1">
        <v>42940</v>
      </c>
      <c r="C1561" s="2">
        <v>0.45930555555555558</v>
      </c>
      <c r="D1561" s="2">
        <v>0.46885416666666668</v>
      </c>
    </row>
    <row r="1562" spans="1:4" x14ac:dyDescent="0.25">
      <c r="A1562" s="7">
        <v>1475008</v>
      </c>
      <c r="B1562" s="1">
        <v>42940</v>
      </c>
      <c r="C1562" s="2">
        <v>0.46489583333333334</v>
      </c>
      <c r="D1562" s="2">
        <v>0.47530092592592593</v>
      </c>
    </row>
    <row r="1563" spans="1:4" x14ac:dyDescent="0.25">
      <c r="A1563" s="7">
        <v>4767842</v>
      </c>
      <c r="B1563" s="1">
        <v>42940</v>
      </c>
      <c r="C1563" s="2">
        <v>0.46971064814814817</v>
      </c>
      <c r="D1563" s="2">
        <v>0.47116898148148151</v>
      </c>
    </row>
    <row r="1564" spans="1:4" x14ac:dyDescent="0.25">
      <c r="A1564" s="7">
        <v>64586869</v>
      </c>
      <c r="B1564" s="1">
        <v>42940</v>
      </c>
      <c r="C1564" s="2">
        <v>0.47188657407407408</v>
      </c>
      <c r="D1564" s="2">
        <v>0.47260416666666666</v>
      </c>
    </row>
    <row r="1565" spans="1:4" x14ac:dyDescent="0.25">
      <c r="A1565" s="7">
        <v>7066389</v>
      </c>
      <c r="B1565" s="1">
        <v>42940</v>
      </c>
      <c r="C1565" s="2">
        <v>0.47590277777777779</v>
      </c>
      <c r="D1565" s="2">
        <v>0.47621527777777778</v>
      </c>
    </row>
    <row r="1566" spans="1:4" x14ac:dyDescent="0.25">
      <c r="A1566" s="7">
        <v>28791070</v>
      </c>
      <c r="B1566" s="1">
        <v>42940</v>
      </c>
      <c r="C1566" s="2">
        <v>0.48082175925925924</v>
      </c>
      <c r="D1566" s="2">
        <v>0.49135416666666665</v>
      </c>
    </row>
    <row r="1567" spans="1:4" x14ac:dyDescent="0.25">
      <c r="A1567" s="7">
        <v>5094248</v>
      </c>
      <c r="B1567" s="1">
        <v>42940</v>
      </c>
      <c r="C1567" s="2">
        <v>0.48358796296296297</v>
      </c>
      <c r="D1567" s="2">
        <v>0.48965277777777777</v>
      </c>
    </row>
    <row r="1568" spans="1:4" x14ac:dyDescent="0.25">
      <c r="A1568" s="7">
        <v>44882393</v>
      </c>
      <c r="B1568" s="1">
        <v>42940</v>
      </c>
      <c r="C1568" s="2">
        <v>0.4866550925925926</v>
      </c>
      <c r="D1568" s="2">
        <v>0.49528935185185186</v>
      </c>
    </row>
    <row r="1569" spans="1:4" x14ac:dyDescent="0.25">
      <c r="A1569" s="7">
        <v>29391132</v>
      </c>
      <c r="B1569" s="1">
        <v>42940</v>
      </c>
      <c r="C1569" s="2">
        <v>0.48770833333333335</v>
      </c>
      <c r="D1569" s="2">
        <v>0.49613425925925925</v>
      </c>
    </row>
    <row r="1570" spans="1:4" x14ac:dyDescent="0.25">
      <c r="A1570" s="7">
        <v>9892639</v>
      </c>
      <c r="B1570" s="1">
        <v>42940</v>
      </c>
      <c r="C1570" s="2">
        <v>0.48836805555555557</v>
      </c>
      <c r="D1570" s="2">
        <v>0.48893518518518519</v>
      </c>
    </row>
    <row r="1571" spans="1:4" x14ac:dyDescent="0.25">
      <c r="A1571" s="7">
        <v>3979295</v>
      </c>
      <c r="B1571" s="1">
        <v>42940</v>
      </c>
      <c r="C1571" s="2">
        <v>0.49062499999999998</v>
      </c>
      <c r="D1571" s="2">
        <v>0.49767361111111114</v>
      </c>
    </row>
    <row r="1572" spans="1:4" x14ac:dyDescent="0.25">
      <c r="A1572" s="7">
        <v>8471219</v>
      </c>
      <c r="B1572" s="1">
        <v>42940</v>
      </c>
      <c r="C1572" s="2">
        <v>0.49229166666666668</v>
      </c>
      <c r="D1572" s="2">
        <v>0.49554398148148149</v>
      </c>
    </row>
    <row r="1573" spans="1:4" x14ac:dyDescent="0.25">
      <c r="A1573" s="7">
        <v>5631380</v>
      </c>
      <c r="B1573" s="1">
        <v>42940</v>
      </c>
      <c r="C1573" s="2">
        <v>0.49274305555555553</v>
      </c>
      <c r="D1573" s="2">
        <v>0.50315972222222227</v>
      </c>
    </row>
    <row r="1574" spans="1:4" x14ac:dyDescent="0.25">
      <c r="A1574" s="7">
        <v>6309138</v>
      </c>
      <c r="B1574" s="1">
        <v>42940</v>
      </c>
      <c r="C1574" s="2">
        <v>0.49416666666666664</v>
      </c>
      <c r="D1574" s="2">
        <v>0.49465277777777777</v>
      </c>
    </row>
    <row r="1575" spans="1:4" x14ac:dyDescent="0.25">
      <c r="A1575" s="7">
        <v>72287838</v>
      </c>
      <c r="B1575" s="1">
        <v>42940</v>
      </c>
      <c r="C1575" s="2">
        <v>0.49633101851851852</v>
      </c>
      <c r="D1575" s="2">
        <v>0.50209490740740736</v>
      </c>
    </row>
    <row r="1576" spans="1:4" x14ac:dyDescent="0.25">
      <c r="A1576" s="7">
        <v>2515441</v>
      </c>
      <c r="B1576" s="1">
        <v>42940</v>
      </c>
      <c r="C1576" s="2">
        <v>0.49857638888888889</v>
      </c>
      <c r="D1576" s="2">
        <v>0.50195601851851857</v>
      </c>
    </row>
    <row r="1577" spans="1:4" x14ac:dyDescent="0.25">
      <c r="A1577" s="7">
        <v>8056387</v>
      </c>
      <c r="B1577" s="1">
        <v>42940</v>
      </c>
      <c r="C1577" s="2">
        <v>0.50306712962962963</v>
      </c>
      <c r="D1577" s="2">
        <v>0.51333333333333331</v>
      </c>
    </row>
    <row r="1578" spans="1:4" x14ac:dyDescent="0.25">
      <c r="A1578" s="7">
        <v>5489867</v>
      </c>
      <c r="B1578" s="1">
        <v>42940</v>
      </c>
      <c r="C1578" s="2">
        <v>0.50583333333333336</v>
      </c>
      <c r="D1578" s="2">
        <v>0.51407407407407413</v>
      </c>
    </row>
    <row r="1579" spans="1:4" x14ac:dyDescent="0.25">
      <c r="A1579" s="7">
        <v>5528648</v>
      </c>
      <c r="B1579" s="1">
        <v>42940</v>
      </c>
      <c r="C1579" s="2">
        <v>0.50611111111111107</v>
      </c>
      <c r="D1579" s="2">
        <v>0.51354166666666667</v>
      </c>
    </row>
    <row r="1580" spans="1:4" x14ac:dyDescent="0.25">
      <c r="A1580" s="7">
        <v>4293872</v>
      </c>
      <c r="B1580" s="1">
        <v>42940</v>
      </c>
      <c r="C1580" s="2">
        <v>0.50714120370370375</v>
      </c>
      <c r="D1580" s="2">
        <v>0.51232638888888893</v>
      </c>
    </row>
    <row r="1581" spans="1:4" x14ac:dyDescent="0.25">
      <c r="A1581" s="7">
        <v>99625946</v>
      </c>
      <c r="B1581" s="1">
        <v>42940</v>
      </c>
      <c r="C1581" s="2">
        <v>0.51270833333333332</v>
      </c>
      <c r="D1581" s="2">
        <v>0.52407407407407403</v>
      </c>
    </row>
    <row r="1582" spans="1:4" x14ac:dyDescent="0.25">
      <c r="A1582" s="7">
        <v>9827875</v>
      </c>
      <c r="B1582" s="1">
        <v>42940</v>
      </c>
      <c r="C1582" s="2">
        <v>0.51512731481481477</v>
      </c>
      <c r="D1582" s="2">
        <v>0.51954861111111106</v>
      </c>
    </row>
    <row r="1583" spans="1:4" x14ac:dyDescent="0.25">
      <c r="A1583" s="7">
        <v>40120881</v>
      </c>
      <c r="B1583" s="1">
        <v>42940</v>
      </c>
      <c r="C1583" s="2">
        <v>0.51746527777777773</v>
      </c>
      <c r="D1583" s="2">
        <v>0.52686342592592594</v>
      </c>
    </row>
    <row r="1584" spans="1:4" x14ac:dyDescent="0.25">
      <c r="A1584" s="7">
        <v>42373338</v>
      </c>
      <c r="B1584" s="1">
        <v>42940</v>
      </c>
      <c r="C1584" s="2">
        <v>0.51962962962962966</v>
      </c>
      <c r="D1584" s="2">
        <v>0.53030092592592593</v>
      </c>
    </row>
    <row r="1585" spans="1:4" x14ac:dyDescent="0.25">
      <c r="A1585" s="7">
        <v>39697250</v>
      </c>
      <c r="B1585" s="1">
        <v>42940</v>
      </c>
      <c r="C1585" s="2">
        <v>0.52520833333333339</v>
      </c>
      <c r="D1585" s="2">
        <v>0.52866898148148145</v>
      </c>
    </row>
    <row r="1586" spans="1:4" x14ac:dyDescent="0.25">
      <c r="A1586" s="7">
        <v>55464931</v>
      </c>
      <c r="B1586" s="1">
        <v>42940</v>
      </c>
      <c r="C1586" s="2">
        <v>0.5285185185185185</v>
      </c>
      <c r="D1586" s="2">
        <v>0.53349537037037043</v>
      </c>
    </row>
    <row r="1587" spans="1:4" x14ac:dyDescent="0.25">
      <c r="A1587" s="7">
        <v>3616291</v>
      </c>
      <c r="B1587" s="1">
        <v>42940</v>
      </c>
      <c r="C1587" s="2">
        <v>0.53403935185185181</v>
      </c>
      <c r="D1587" s="2">
        <v>0.54538194444444443</v>
      </c>
    </row>
    <row r="1588" spans="1:4" x14ac:dyDescent="0.25">
      <c r="A1588" s="7">
        <v>3473734</v>
      </c>
      <c r="B1588" s="1">
        <v>42940</v>
      </c>
      <c r="C1588" s="2">
        <v>0.53949074074074077</v>
      </c>
      <c r="D1588" s="2">
        <v>0.54844907407407406</v>
      </c>
    </row>
    <row r="1589" spans="1:4" x14ac:dyDescent="0.25">
      <c r="A1589" s="7">
        <v>63492662</v>
      </c>
      <c r="B1589" s="1">
        <v>42940</v>
      </c>
      <c r="C1589" s="2">
        <v>0.54060185185185183</v>
      </c>
      <c r="D1589" s="2">
        <v>0.54240740740740745</v>
      </c>
    </row>
    <row r="1590" spans="1:4" x14ac:dyDescent="0.25">
      <c r="A1590" s="7">
        <v>2104331</v>
      </c>
      <c r="B1590" s="1">
        <v>42940</v>
      </c>
      <c r="C1590" s="2">
        <v>0.54410879629629627</v>
      </c>
      <c r="D1590" s="2">
        <v>0.55207175925925922</v>
      </c>
    </row>
    <row r="1591" spans="1:4" x14ac:dyDescent="0.25">
      <c r="A1591" s="7">
        <v>9555643</v>
      </c>
      <c r="B1591" s="1">
        <v>42940</v>
      </c>
      <c r="C1591" s="2">
        <v>0.54478009259259264</v>
      </c>
      <c r="D1591" s="2">
        <v>0.55106481481481484</v>
      </c>
    </row>
    <row r="1592" spans="1:4" x14ac:dyDescent="0.25">
      <c r="A1592" s="7">
        <v>5220235</v>
      </c>
      <c r="B1592" s="1">
        <v>42940</v>
      </c>
      <c r="C1592" s="2">
        <v>0.54741898148148149</v>
      </c>
      <c r="D1592" s="2">
        <v>0.54915509259259254</v>
      </c>
    </row>
    <row r="1593" spans="1:4" x14ac:dyDescent="0.25">
      <c r="A1593" s="7">
        <v>26254490</v>
      </c>
      <c r="B1593" s="1">
        <v>42940</v>
      </c>
      <c r="C1593" s="2">
        <v>0.54773148148148143</v>
      </c>
      <c r="D1593" s="2">
        <v>0.55074074074074075</v>
      </c>
    </row>
    <row r="1594" spans="1:4" x14ac:dyDescent="0.25">
      <c r="A1594" s="7">
        <v>26463662</v>
      </c>
      <c r="B1594" s="1">
        <v>42940</v>
      </c>
      <c r="C1594" s="2">
        <v>0.55153935185185188</v>
      </c>
      <c r="D1594" s="2">
        <v>0.56090277777777775</v>
      </c>
    </row>
    <row r="1595" spans="1:4" x14ac:dyDescent="0.25">
      <c r="A1595" s="7">
        <v>2853860</v>
      </c>
      <c r="B1595" s="1">
        <v>42940</v>
      </c>
      <c r="C1595" s="2">
        <v>0.55491898148148144</v>
      </c>
      <c r="D1595" s="2">
        <v>0.55787037037037035</v>
      </c>
    </row>
    <row r="1596" spans="1:4" x14ac:dyDescent="0.25">
      <c r="A1596" s="7">
        <v>1829028</v>
      </c>
      <c r="B1596" s="1">
        <v>42940</v>
      </c>
      <c r="C1596" s="2">
        <v>0.5602893518518518</v>
      </c>
      <c r="D1596" s="2">
        <v>0.57128472222222226</v>
      </c>
    </row>
    <row r="1597" spans="1:4" x14ac:dyDescent="0.25">
      <c r="A1597" s="7">
        <v>1365581</v>
      </c>
      <c r="B1597" s="1">
        <v>42940</v>
      </c>
      <c r="C1597" s="2">
        <v>0.56196759259259255</v>
      </c>
      <c r="D1597" s="2">
        <v>0.57019675925925928</v>
      </c>
    </row>
    <row r="1598" spans="1:4" x14ac:dyDescent="0.25">
      <c r="A1598" s="7">
        <v>66800387</v>
      </c>
      <c r="B1598" s="1">
        <v>42940</v>
      </c>
      <c r="C1598" s="2">
        <v>0.5634837962962963</v>
      </c>
      <c r="D1598" s="2">
        <v>0.56763888888888892</v>
      </c>
    </row>
    <row r="1599" spans="1:4" x14ac:dyDescent="0.25">
      <c r="A1599" s="7">
        <v>9282666</v>
      </c>
      <c r="B1599" s="1">
        <v>42940</v>
      </c>
      <c r="C1599" s="2">
        <v>0.56879629629629624</v>
      </c>
      <c r="D1599" s="2">
        <v>0.56934027777777774</v>
      </c>
    </row>
    <row r="1600" spans="1:4" x14ac:dyDescent="0.25">
      <c r="A1600" s="7">
        <v>7994769</v>
      </c>
      <c r="B1600" s="1">
        <v>42940</v>
      </c>
      <c r="C1600" s="2">
        <v>0.56980324074074074</v>
      </c>
      <c r="D1600" s="2">
        <v>0.57826388888888891</v>
      </c>
    </row>
    <row r="1601" spans="1:4" x14ac:dyDescent="0.25">
      <c r="A1601" s="7">
        <v>3638038</v>
      </c>
      <c r="B1601" s="1">
        <v>42940</v>
      </c>
      <c r="C1601" s="2">
        <v>0.57262731481481477</v>
      </c>
      <c r="D1601" s="2">
        <v>0.57846064814814813</v>
      </c>
    </row>
    <row r="1602" spans="1:4" x14ac:dyDescent="0.25">
      <c r="A1602" s="7">
        <v>5221005</v>
      </c>
      <c r="B1602" s="1">
        <v>42940</v>
      </c>
      <c r="C1602" s="2">
        <v>0.57321759259259264</v>
      </c>
      <c r="D1602" s="2">
        <v>0.57461805555555556</v>
      </c>
    </row>
    <row r="1603" spans="1:4" x14ac:dyDescent="0.25">
      <c r="A1603" s="7">
        <v>3150344</v>
      </c>
      <c r="B1603" s="1">
        <v>42940</v>
      </c>
      <c r="C1603" s="2">
        <v>0.57322916666666668</v>
      </c>
      <c r="D1603" s="2">
        <v>0.58089120370370373</v>
      </c>
    </row>
    <row r="1604" spans="1:4" x14ac:dyDescent="0.25">
      <c r="A1604" s="7">
        <v>2780765</v>
      </c>
      <c r="B1604" s="1">
        <v>42940</v>
      </c>
      <c r="C1604" s="2">
        <v>0.57582175925925927</v>
      </c>
      <c r="D1604" s="2">
        <v>0.57693287037037033</v>
      </c>
    </row>
    <row r="1605" spans="1:4" x14ac:dyDescent="0.25">
      <c r="A1605" s="7">
        <v>3720500</v>
      </c>
      <c r="B1605" s="1">
        <v>42940</v>
      </c>
      <c r="C1605" s="2">
        <v>0.57660879629629624</v>
      </c>
      <c r="D1605" s="2">
        <v>0.58250000000000002</v>
      </c>
    </row>
    <row r="1606" spans="1:4" x14ac:dyDescent="0.25">
      <c r="A1606" s="7">
        <v>89419064</v>
      </c>
      <c r="B1606" s="1">
        <v>42940</v>
      </c>
      <c r="C1606" s="2">
        <v>0.57850694444444439</v>
      </c>
      <c r="D1606" s="2">
        <v>0.58456018518518515</v>
      </c>
    </row>
    <row r="1607" spans="1:4" x14ac:dyDescent="0.25">
      <c r="A1607" s="7">
        <v>9961121</v>
      </c>
      <c r="B1607" s="1">
        <v>42940</v>
      </c>
      <c r="C1607" s="2">
        <v>0.58304398148148151</v>
      </c>
      <c r="D1607" s="2">
        <v>0.58518518518518514</v>
      </c>
    </row>
    <row r="1608" spans="1:4" x14ac:dyDescent="0.25">
      <c r="A1608" s="7">
        <v>5303411</v>
      </c>
      <c r="B1608" s="1">
        <v>42940</v>
      </c>
      <c r="C1608" s="2">
        <v>0.58652777777777776</v>
      </c>
      <c r="D1608" s="2">
        <v>0.5917824074074074</v>
      </c>
    </row>
    <row r="1609" spans="1:4" x14ac:dyDescent="0.25">
      <c r="A1609" s="7">
        <v>4657345</v>
      </c>
      <c r="B1609" s="1">
        <v>42940</v>
      </c>
      <c r="C1609" s="2">
        <v>0.58981481481481479</v>
      </c>
      <c r="D1609" s="2">
        <v>0.59037037037037032</v>
      </c>
    </row>
    <row r="1610" spans="1:4" x14ac:dyDescent="0.25">
      <c r="A1610" s="7">
        <v>5850216</v>
      </c>
      <c r="B1610" s="1">
        <v>42940</v>
      </c>
      <c r="C1610" s="2">
        <v>0.59325231481481477</v>
      </c>
      <c r="D1610" s="2">
        <v>0.59866898148148151</v>
      </c>
    </row>
    <row r="1611" spans="1:4" x14ac:dyDescent="0.25">
      <c r="A1611" s="7">
        <v>4927402</v>
      </c>
      <c r="B1611" s="1">
        <v>42940</v>
      </c>
      <c r="C1611" s="2">
        <v>0.59351851851851856</v>
      </c>
      <c r="D1611" s="2">
        <v>0.60163194444444446</v>
      </c>
    </row>
    <row r="1612" spans="1:4" x14ac:dyDescent="0.25">
      <c r="A1612" s="7">
        <v>60113139</v>
      </c>
      <c r="B1612" s="1">
        <v>42940</v>
      </c>
      <c r="C1612" s="2">
        <v>0.59663194444444445</v>
      </c>
      <c r="D1612" s="2">
        <v>0.60359953703703706</v>
      </c>
    </row>
    <row r="1613" spans="1:4" x14ac:dyDescent="0.25">
      <c r="A1613" s="7">
        <v>2644526</v>
      </c>
      <c r="B1613" s="1">
        <v>42940</v>
      </c>
      <c r="C1613" s="2">
        <v>0.59864583333333332</v>
      </c>
      <c r="D1613" s="2">
        <v>0.6056597222222222</v>
      </c>
    </row>
    <row r="1614" spans="1:4" x14ac:dyDescent="0.25">
      <c r="A1614" s="7">
        <v>7226610</v>
      </c>
      <c r="B1614" s="1">
        <v>42940</v>
      </c>
      <c r="C1614" s="2">
        <v>0.6005787037037037</v>
      </c>
      <c r="D1614" s="2">
        <v>0.6107407407407407</v>
      </c>
    </row>
    <row r="1615" spans="1:4" x14ac:dyDescent="0.25">
      <c r="A1615" s="7">
        <v>9328179</v>
      </c>
      <c r="B1615" s="1">
        <v>42940</v>
      </c>
      <c r="C1615" s="2">
        <v>0.60211805555555553</v>
      </c>
      <c r="D1615" s="2">
        <v>0.60282407407407412</v>
      </c>
    </row>
    <row r="1616" spans="1:4" x14ac:dyDescent="0.25">
      <c r="A1616" s="7">
        <v>7457716</v>
      </c>
      <c r="B1616" s="1">
        <v>42940</v>
      </c>
      <c r="C1616" s="2">
        <v>0.6068634259259259</v>
      </c>
      <c r="D1616" s="2">
        <v>0.61152777777777778</v>
      </c>
    </row>
    <row r="1617" spans="1:4" x14ac:dyDescent="0.25">
      <c r="A1617" s="7">
        <v>1739364</v>
      </c>
      <c r="B1617" s="1">
        <v>42940</v>
      </c>
      <c r="C1617" s="2">
        <v>0.61100694444444448</v>
      </c>
      <c r="D1617" s="2">
        <v>0.62071759259259263</v>
      </c>
    </row>
    <row r="1618" spans="1:4" x14ac:dyDescent="0.25">
      <c r="A1618" s="7">
        <v>1677537</v>
      </c>
      <c r="B1618" s="1">
        <v>42940</v>
      </c>
      <c r="C1618" s="2">
        <v>0.61471064814814813</v>
      </c>
      <c r="D1618" s="2">
        <v>0.62232638888888892</v>
      </c>
    </row>
    <row r="1619" spans="1:4" x14ac:dyDescent="0.25">
      <c r="A1619" s="7">
        <v>55614678</v>
      </c>
      <c r="B1619" s="1">
        <v>42940</v>
      </c>
      <c r="C1619" s="2">
        <v>0.61826388888888884</v>
      </c>
      <c r="D1619" s="2">
        <v>0.62091435185185184</v>
      </c>
    </row>
    <row r="1620" spans="1:4" x14ac:dyDescent="0.25">
      <c r="A1620" s="7">
        <v>4272221</v>
      </c>
      <c r="B1620" s="1">
        <v>42940</v>
      </c>
      <c r="C1620" s="2">
        <v>0.62152777777777779</v>
      </c>
      <c r="D1620" s="2">
        <v>0.62572916666666667</v>
      </c>
    </row>
    <row r="1621" spans="1:4" x14ac:dyDescent="0.25">
      <c r="A1621" s="7">
        <v>1740380</v>
      </c>
      <c r="B1621" s="1">
        <v>42940</v>
      </c>
      <c r="C1621" s="2">
        <v>0.62605324074074076</v>
      </c>
      <c r="D1621" s="2">
        <v>0.63655092592592588</v>
      </c>
    </row>
    <row r="1622" spans="1:4" x14ac:dyDescent="0.25">
      <c r="A1622" s="7">
        <v>6005355</v>
      </c>
      <c r="B1622" s="1">
        <v>42941</v>
      </c>
      <c r="C1622" s="2">
        <v>0.33688657407407407</v>
      </c>
      <c r="D1622" s="2">
        <v>0.34452546296296294</v>
      </c>
    </row>
    <row r="1623" spans="1:4" x14ac:dyDescent="0.25">
      <c r="A1623" s="7">
        <v>2400590</v>
      </c>
      <c r="B1623" s="1">
        <v>42941</v>
      </c>
      <c r="C1623" s="2">
        <v>0.34145833333333331</v>
      </c>
      <c r="D1623" s="2">
        <v>0.34645833333333331</v>
      </c>
    </row>
    <row r="1624" spans="1:4" x14ac:dyDescent="0.25">
      <c r="A1624" s="7">
        <v>7918038</v>
      </c>
      <c r="B1624" s="1">
        <v>42941</v>
      </c>
      <c r="C1624" s="2">
        <v>0.34278935185185183</v>
      </c>
      <c r="D1624" s="2">
        <v>0.34370370370370368</v>
      </c>
    </row>
    <row r="1625" spans="1:4" x14ac:dyDescent="0.25">
      <c r="A1625" s="7">
        <v>7969038</v>
      </c>
      <c r="B1625" s="1">
        <v>42941</v>
      </c>
      <c r="C1625" s="2">
        <v>0.34605324074074073</v>
      </c>
      <c r="D1625" s="2">
        <v>0.35744212962962962</v>
      </c>
    </row>
    <row r="1626" spans="1:4" x14ac:dyDescent="0.25">
      <c r="A1626" s="7">
        <v>5833452</v>
      </c>
      <c r="B1626" s="1">
        <v>42941</v>
      </c>
      <c r="C1626" s="2">
        <v>0.34989583333333335</v>
      </c>
      <c r="D1626" s="2">
        <v>0.35214120370370372</v>
      </c>
    </row>
    <row r="1627" spans="1:4" x14ac:dyDescent="0.25">
      <c r="A1627" s="7">
        <v>11425383</v>
      </c>
      <c r="B1627" s="1">
        <v>42941</v>
      </c>
      <c r="C1627" s="2">
        <v>0.35267361111111112</v>
      </c>
      <c r="D1627" s="2">
        <v>0.36171296296296296</v>
      </c>
    </row>
    <row r="1628" spans="1:4" x14ac:dyDescent="0.25">
      <c r="A1628" s="7">
        <v>2900584</v>
      </c>
      <c r="B1628" s="1">
        <v>42941</v>
      </c>
      <c r="C1628" s="2">
        <v>0.35335648148148147</v>
      </c>
      <c r="D1628" s="2">
        <v>0.36329861111111111</v>
      </c>
    </row>
    <row r="1629" spans="1:4" x14ac:dyDescent="0.25">
      <c r="A1629" s="7">
        <v>77705897</v>
      </c>
      <c r="B1629" s="1">
        <v>42941</v>
      </c>
      <c r="C1629" s="2">
        <v>0.35603009259259261</v>
      </c>
      <c r="D1629" s="2">
        <v>0.35928240740740741</v>
      </c>
    </row>
    <row r="1630" spans="1:4" x14ac:dyDescent="0.25">
      <c r="A1630" s="7">
        <v>48497496</v>
      </c>
      <c r="B1630" s="1">
        <v>42941</v>
      </c>
      <c r="C1630" s="2">
        <v>0.35881944444444447</v>
      </c>
      <c r="D1630" s="2">
        <v>0.36379629629629628</v>
      </c>
    </row>
    <row r="1631" spans="1:4" x14ac:dyDescent="0.25">
      <c r="A1631" s="7">
        <v>98695684</v>
      </c>
      <c r="B1631" s="1">
        <v>42941</v>
      </c>
      <c r="C1631" s="2">
        <v>0.3634722222222222</v>
      </c>
      <c r="D1631" s="2">
        <v>0.37498842592592591</v>
      </c>
    </row>
    <row r="1632" spans="1:4" x14ac:dyDescent="0.25">
      <c r="A1632" s="7">
        <v>7712618</v>
      </c>
      <c r="B1632" s="1">
        <v>42941</v>
      </c>
      <c r="C1632" s="2">
        <v>0.36773148148148149</v>
      </c>
      <c r="D1632" s="2">
        <v>0.37118055555555557</v>
      </c>
    </row>
    <row r="1633" spans="1:4" x14ac:dyDescent="0.25">
      <c r="A1633" s="7">
        <v>8872311</v>
      </c>
      <c r="B1633" s="1">
        <v>42941</v>
      </c>
      <c r="C1633" s="2">
        <v>0.36854166666666666</v>
      </c>
      <c r="D1633" s="2">
        <v>0.37072916666666667</v>
      </c>
    </row>
    <row r="1634" spans="1:4" x14ac:dyDescent="0.25">
      <c r="A1634" s="7">
        <v>6056372</v>
      </c>
      <c r="B1634" s="1">
        <v>42941</v>
      </c>
      <c r="C1634" s="2">
        <v>0.36930555555555555</v>
      </c>
      <c r="D1634" s="2">
        <v>0.37615740740740738</v>
      </c>
    </row>
    <row r="1635" spans="1:4" x14ac:dyDescent="0.25">
      <c r="A1635" s="7">
        <v>8936656</v>
      </c>
      <c r="B1635" s="1">
        <v>42941</v>
      </c>
      <c r="C1635" s="2">
        <v>0.37222222222222223</v>
      </c>
      <c r="D1635" s="2">
        <v>0.37883101851851853</v>
      </c>
    </row>
    <row r="1636" spans="1:4" x14ac:dyDescent="0.25">
      <c r="A1636" s="7">
        <v>22966872</v>
      </c>
      <c r="B1636" s="1">
        <v>42941</v>
      </c>
      <c r="C1636" s="2">
        <v>0.37277777777777776</v>
      </c>
      <c r="D1636" s="2">
        <v>0.37791666666666668</v>
      </c>
    </row>
    <row r="1637" spans="1:4" x14ac:dyDescent="0.25">
      <c r="A1637" s="7">
        <v>3908162</v>
      </c>
      <c r="B1637" s="1">
        <v>42941</v>
      </c>
      <c r="C1637" s="2">
        <v>0.37805555555555553</v>
      </c>
      <c r="D1637" s="2">
        <v>0.38770833333333332</v>
      </c>
    </row>
    <row r="1638" spans="1:4" x14ac:dyDescent="0.25">
      <c r="A1638" s="7">
        <v>20485333</v>
      </c>
      <c r="B1638" s="1">
        <v>42941</v>
      </c>
      <c r="C1638" s="2">
        <v>0.38230324074074074</v>
      </c>
      <c r="D1638" s="2">
        <v>0.39293981481481483</v>
      </c>
    </row>
    <row r="1639" spans="1:4" x14ac:dyDescent="0.25">
      <c r="A1639" s="7">
        <v>78709747</v>
      </c>
      <c r="B1639" s="1">
        <v>42941</v>
      </c>
      <c r="C1639" s="2">
        <v>0.38638888888888889</v>
      </c>
      <c r="D1639" s="2">
        <v>0.38983796296296297</v>
      </c>
    </row>
    <row r="1640" spans="1:4" x14ac:dyDescent="0.25">
      <c r="A1640" s="7">
        <v>1859884</v>
      </c>
      <c r="B1640" s="1">
        <v>42941</v>
      </c>
      <c r="C1640" s="2">
        <v>0.38668981481481479</v>
      </c>
      <c r="D1640" s="2">
        <v>0.3913773148148148</v>
      </c>
    </row>
    <row r="1641" spans="1:4" x14ac:dyDescent="0.25">
      <c r="A1641" s="7">
        <v>2866546</v>
      </c>
      <c r="B1641" s="1">
        <v>42941</v>
      </c>
      <c r="C1641" s="2">
        <v>0.39038194444444446</v>
      </c>
      <c r="D1641" s="2">
        <v>0.39797453703703706</v>
      </c>
    </row>
    <row r="1642" spans="1:4" x14ac:dyDescent="0.25">
      <c r="A1642" s="7">
        <v>23715237</v>
      </c>
      <c r="B1642" s="1">
        <v>42941</v>
      </c>
      <c r="C1642" s="2">
        <v>0.39152777777777775</v>
      </c>
      <c r="D1642" s="2">
        <v>0.39559027777777778</v>
      </c>
    </row>
    <row r="1643" spans="1:4" x14ac:dyDescent="0.25">
      <c r="A1643" s="7">
        <v>6013508</v>
      </c>
      <c r="B1643" s="1">
        <v>42941</v>
      </c>
      <c r="C1643" s="2">
        <v>0.39195601851851852</v>
      </c>
      <c r="D1643" s="2">
        <v>0.39401620370370372</v>
      </c>
    </row>
    <row r="1644" spans="1:4" x14ac:dyDescent="0.25">
      <c r="A1644" s="7">
        <v>6175467</v>
      </c>
      <c r="B1644" s="1">
        <v>42941</v>
      </c>
      <c r="C1644" s="2">
        <v>0.39753472222222225</v>
      </c>
      <c r="D1644" s="2">
        <v>0.40424768518518517</v>
      </c>
    </row>
    <row r="1645" spans="1:4" x14ac:dyDescent="0.25">
      <c r="A1645" s="7">
        <v>22416837</v>
      </c>
      <c r="B1645" s="1">
        <v>42941</v>
      </c>
      <c r="C1645" s="2">
        <v>0.39881944444444445</v>
      </c>
      <c r="D1645" s="2">
        <v>0.40244212962962961</v>
      </c>
    </row>
    <row r="1646" spans="1:4" x14ac:dyDescent="0.25">
      <c r="A1646" s="7">
        <v>9065927</v>
      </c>
      <c r="B1646" s="1">
        <v>42941</v>
      </c>
      <c r="C1646" s="2">
        <v>0.3991898148148148</v>
      </c>
      <c r="D1646" s="2">
        <v>0.40934027777777776</v>
      </c>
    </row>
    <row r="1647" spans="1:4" x14ac:dyDescent="0.25">
      <c r="A1647" s="7">
        <v>8849918</v>
      </c>
      <c r="B1647" s="1">
        <v>42941</v>
      </c>
      <c r="C1647" s="2">
        <v>0.40263888888888888</v>
      </c>
      <c r="D1647" s="2">
        <v>0.40636574074074072</v>
      </c>
    </row>
    <row r="1648" spans="1:4" x14ac:dyDescent="0.25">
      <c r="A1648" s="7">
        <v>8250018</v>
      </c>
      <c r="B1648" s="1">
        <v>42941</v>
      </c>
      <c r="C1648" s="2">
        <v>0.40552083333333333</v>
      </c>
      <c r="D1648" s="2">
        <v>0.41104166666666669</v>
      </c>
    </row>
    <row r="1649" spans="1:4" x14ac:dyDescent="0.25">
      <c r="A1649" s="7">
        <v>20349502</v>
      </c>
      <c r="B1649" s="1">
        <v>42941</v>
      </c>
      <c r="C1649" s="2">
        <v>0.40979166666666667</v>
      </c>
      <c r="D1649" s="2">
        <v>0.41252314814814817</v>
      </c>
    </row>
    <row r="1650" spans="1:4" x14ac:dyDescent="0.25">
      <c r="A1650" s="7">
        <v>9894723</v>
      </c>
      <c r="B1650" s="1">
        <v>42941</v>
      </c>
      <c r="C1650" s="2">
        <v>0.40988425925925925</v>
      </c>
      <c r="D1650" s="2">
        <v>0.41157407407407409</v>
      </c>
    </row>
    <row r="1651" spans="1:4" x14ac:dyDescent="0.25">
      <c r="A1651" s="7">
        <v>9458504</v>
      </c>
      <c r="B1651" s="1">
        <v>42941</v>
      </c>
      <c r="C1651" s="2">
        <v>0.41054398148148147</v>
      </c>
      <c r="D1651" s="2">
        <v>0.41620370370370369</v>
      </c>
    </row>
    <row r="1652" spans="1:4" x14ac:dyDescent="0.25">
      <c r="A1652" s="7">
        <v>6741642</v>
      </c>
      <c r="B1652" s="1">
        <v>42941</v>
      </c>
      <c r="C1652" s="2">
        <v>0.41449074074074072</v>
      </c>
      <c r="D1652" s="2">
        <v>0.42371527777777779</v>
      </c>
    </row>
    <row r="1653" spans="1:4" x14ac:dyDescent="0.25">
      <c r="A1653" s="7">
        <v>4824710</v>
      </c>
      <c r="B1653" s="1">
        <v>42941</v>
      </c>
      <c r="C1653" s="2">
        <v>0.42008101851851853</v>
      </c>
      <c r="D1653" s="2">
        <v>0.4206597222222222</v>
      </c>
    </row>
    <row r="1654" spans="1:4" x14ac:dyDescent="0.25">
      <c r="A1654" s="7">
        <v>6465122</v>
      </c>
      <c r="B1654" s="1">
        <v>42941</v>
      </c>
      <c r="C1654" s="2">
        <v>0.42188657407407409</v>
      </c>
      <c r="D1654" s="2">
        <v>0.43138888888888888</v>
      </c>
    </row>
    <row r="1655" spans="1:4" x14ac:dyDescent="0.25">
      <c r="A1655" s="7">
        <v>6940373</v>
      </c>
      <c r="B1655" s="1">
        <v>42941</v>
      </c>
      <c r="C1655" s="2">
        <v>0.42711805555555554</v>
      </c>
      <c r="D1655" s="2">
        <v>0.43450231481481483</v>
      </c>
    </row>
    <row r="1656" spans="1:4" x14ac:dyDescent="0.25">
      <c r="A1656" s="7">
        <v>81613163</v>
      </c>
      <c r="B1656" s="1">
        <v>42941</v>
      </c>
      <c r="C1656" s="2">
        <v>0.43004629629629632</v>
      </c>
      <c r="D1656" s="2">
        <v>0.43855324074074076</v>
      </c>
    </row>
    <row r="1657" spans="1:4" x14ac:dyDescent="0.25">
      <c r="A1657" s="7">
        <v>9894998</v>
      </c>
      <c r="B1657" s="1">
        <v>42941</v>
      </c>
      <c r="C1657" s="2">
        <v>0.4344675925925926</v>
      </c>
      <c r="D1657" s="2">
        <v>0.44442129629629629</v>
      </c>
    </row>
    <row r="1658" spans="1:4" x14ac:dyDescent="0.25">
      <c r="A1658" s="7">
        <v>7663988</v>
      </c>
      <c r="B1658" s="1">
        <v>42941</v>
      </c>
      <c r="C1658" s="2">
        <v>0.43884259259259262</v>
      </c>
      <c r="D1658" s="2">
        <v>0.44464120370370369</v>
      </c>
    </row>
    <row r="1659" spans="1:4" x14ac:dyDescent="0.25">
      <c r="A1659" s="7">
        <v>29555837</v>
      </c>
      <c r="B1659" s="1">
        <v>42941</v>
      </c>
      <c r="C1659" s="2">
        <v>0.44231481481481483</v>
      </c>
      <c r="D1659" s="2">
        <v>0.45185185185185184</v>
      </c>
    </row>
    <row r="1660" spans="1:4" x14ac:dyDescent="0.25">
      <c r="A1660" s="7">
        <v>6890486</v>
      </c>
      <c r="B1660" s="1">
        <v>42941</v>
      </c>
      <c r="C1660" s="2">
        <v>0.44594907407407408</v>
      </c>
      <c r="D1660" s="2">
        <v>0.45099537037037035</v>
      </c>
    </row>
    <row r="1661" spans="1:4" x14ac:dyDescent="0.25">
      <c r="A1661" s="7">
        <v>1992079</v>
      </c>
      <c r="B1661" s="1">
        <v>42941</v>
      </c>
      <c r="C1661" s="2">
        <v>0.45004629629629628</v>
      </c>
      <c r="D1661" s="2">
        <v>0.45568287037037036</v>
      </c>
    </row>
    <row r="1662" spans="1:4" x14ac:dyDescent="0.25">
      <c r="A1662" s="7">
        <v>7599611</v>
      </c>
      <c r="B1662" s="1">
        <v>42941</v>
      </c>
      <c r="C1662" s="2">
        <v>0.45217592592592593</v>
      </c>
      <c r="D1662" s="2">
        <v>0.4568402777777778</v>
      </c>
    </row>
    <row r="1663" spans="1:4" x14ac:dyDescent="0.25">
      <c r="A1663" s="7">
        <v>1418351</v>
      </c>
      <c r="B1663" s="1">
        <v>42941</v>
      </c>
      <c r="C1663" s="2">
        <v>0.45377314814814818</v>
      </c>
      <c r="D1663" s="2">
        <v>0.45409722222222221</v>
      </c>
    </row>
    <row r="1664" spans="1:4" x14ac:dyDescent="0.25">
      <c r="A1664" s="7">
        <v>5883714</v>
      </c>
      <c r="B1664" s="1">
        <v>42941</v>
      </c>
      <c r="C1664" s="2">
        <v>0.45886574074074077</v>
      </c>
      <c r="D1664" s="2">
        <v>0.46630787037037036</v>
      </c>
    </row>
    <row r="1665" spans="1:4" x14ac:dyDescent="0.25">
      <c r="A1665" s="7">
        <v>1457083</v>
      </c>
      <c r="B1665" s="1">
        <v>42941</v>
      </c>
      <c r="C1665" s="2">
        <v>0.46381944444444445</v>
      </c>
      <c r="D1665" s="2">
        <v>0.47520833333333334</v>
      </c>
    </row>
    <row r="1666" spans="1:4" x14ac:dyDescent="0.25">
      <c r="A1666" s="7">
        <v>9948096</v>
      </c>
      <c r="B1666" s="1">
        <v>42941</v>
      </c>
      <c r="C1666" s="2">
        <v>0.46564814814814814</v>
      </c>
      <c r="D1666" s="2">
        <v>0.47028935185185183</v>
      </c>
    </row>
    <row r="1667" spans="1:4" x14ac:dyDescent="0.25">
      <c r="A1667" s="7">
        <v>2567031</v>
      </c>
      <c r="B1667" s="1">
        <v>42941</v>
      </c>
      <c r="C1667" s="2">
        <v>0.47077546296296297</v>
      </c>
      <c r="D1667" s="2">
        <v>0.47538194444444443</v>
      </c>
    </row>
    <row r="1668" spans="1:4" x14ac:dyDescent="0.25">
      <c r="A1668" s="7">
        <v>5952625</v>
      </c>
      <c r="B1668" s="1">
        <v>42941</v>
      </c>
      <c r="C1668" s="2">
        <v>0.4729976851851852</v>
      </c>
      <c r="D1668" s="2">
        <v>0.47553240740740743</v>
      </c>
    </row>
    <row r="1669" spans="1:4" x14ac:dyDescent="0.25">
      <c r="A1669" s="7">
        <v>8284495</v>
      </c>
      <c r="B1669" s="1">
        <v>42941</v>
      </c>
      <c r="C1669" s="2">
        <v>0.47385416666666669</v>
      </c>
      <c r="D1669" s="2">
        <v>0.47505787037037039</v>
      </c>
    </row>
    <row r="1670" spans="1:4" x14ac:dyDescent="0.25">
      <c r="A1670" s="7">
        <v>5354141</v>
      </c>
      <c r="B1670" s="1">
        <v>42941</v>
      </c>
      <c r="C1670" s="2">
        <v>0.47591435185185182</v>
      </c>
      <c r="D1670" s="2">
        <v>0.47734953703703703</v>
      </c>
    </row>
    <row r="1671" spans="1:4" x14ac:dyDescent="0.25">
      <c r="A1671" s="7">
        <v>5713477</v>
      </c>
      <c r="B1671" s="1">
        <v>42941</v>
      </c>
      <c r="C1671" s="2">
        <v>0.4770138888888889</v>
      </c>
      <c r="D1671" s="2">
        <v>0.48685185185185187</v>
      </c>
    </row>
    <row r="1672" spans="1:4" x14ac:dyDescent="0.25">
      <c r="A1672" s="7">
        <v>6865322</v>
      </c>
      <c r="B1672" s="1">
        <v>42941</v>
      </c>
      <c r="C1672" s="2">
        <v>0.47781249999999997</v>
      </c>
      <c r="D1672" s="2">
        <v>0.48425925925925928</v>
      </c>
    </row>
    <row r="1673" spans="1:4" x14ac:dyDescent="0.25">
      <c r="A1673" s="7">
        <v>9007177570</v>
      </c>
      <c r="B1673" s="1">
        <v>42941</v>
      </c>
      <c r="C1673" s="2">
        <v>0.47957175925925927</v>
      </c>
      <c r="D1673" s="2">
        <v>0.48254629629629631</v>
      </c>
    </row>
    <row r="1674" spans="1:4" x14ac:dyDescent="0.25">
      <c r="A1674" s="7">
        <v>49920930</v>
      </c>
      <c r="B1674" s="1">
        <v>42941</v>
      </c>
      <c r="C1674" s="2">
        <v>0.48457175925925927</v>
      </c>
      <c r="D1674" s="2">
        <v>0.48851851851851852</v>
      </c>
    </row>
    <row r="1675" spans="1:4" x14ac:dyDescent="0.25">
      <c r="A1675" s="7">
        <v>3624713</v>
      </c>
      <c r="B1675" s="1">
        <v>42941</v>
      </c>
      <c r="C1675" s="2">
        <v>0.48563657407407407</v>
      </c>
      <c r="D1675" s="2">
        <v>0.49687500000000001</v>
      </c>
    </row>
    <row r="1676" spans="1:4" x14ac:dyDescent="0.25">
      <c r="A1676" s="7">
        <v>39848401</v>
      </c>
      <c r="B1676" s="1">
        <v>42941</v>
      </c>
      <c r="C1676" s="2">
        <v>0.48615740740740743</v>
      </c>
      <c r="D1676" s="2">
        <v>0.49478009259259259</v>
      </c>
    </row>
    <row r="1677" spans="1:4" x14ac:dyDescent="0.25">
      <c r="A1677" s="7">
        <v>4131448</v>
      </c>
      <c r="B1677" s="1">
        <v>42941</v>
      </c>
      <c r="C1677" s="2">
        <v>0.48975694444444445</v>
      </c>
      <c r="D1677" s="2">
        <v>0.49530092592592595</v>
      </c>
    </row>
    <row r="1678" spans="1:4" x14ac:dyDescent="0.25">
      <c r="A1678" s="7">
        <v>2239958</v>
      </c>
      <c r="B1678" s="1">
        <v>42941</v>
      </c>
      <c r="C1678" s="2">
        <v>0.49523148148148149</v>
      </c>
      <c r="D1678" s="2">
        <v>0.49962962962962965</v>
      </c>
    </row>
    <row r="1679" spans="1:4" x14ac:dyDescent="0.25">
      <c r="A1679" s="7">
        <v>3680149</v>
      </c>
      <c r="B1679" s="1">
        <v>42941</v>
      </c>
      <c r="C1679" s="2">
        <v>0.49556712962962962</v>
      </c>
      <c r="D1679" s="2">
        <v>0.49927083333333333</v>
      </c>
    </row>
    <row r="1680" spans="1:4" x14ac:dyDescent="0.25">
      <c r="A1680" s="7">
        <v>3654212</v>
      </c>
      <c r="B1680" s="1">
        <v>42941</v>
      </c>
      <c r="C1680" s="2">
        <v>0.49739583333333331</v>
      </c>
      <c r="D1680" s="2">
        <v>0.49787037037037035</v>
      </c>
    </row>
    <row r="1681" spans="1:4" x14ac:dyDescent="0.25">
      <c r="A1681" s="7">
        <v>3192053</v>
      </c>
      <c r="B1681" s="1">
        <v>42941</v>
      </c>
      <c r="C1681" s="2">
        <v>0.49796296296296294</v>
      </c>
      <c r="D1681" s="2">
        <v>0.5053009259259259</v>
      </c>
    </row>
    <row r="1682" spans="1:4" x14ac:dyDescent="0.25">
      <c r="A1682" s="7">
        <v>2355456</v>
      </c>
      <c r="B1682" s="1">
        <v>42941</v>
      </c>
      <c r="C1682" s="2">
        <v>0.50027777777777782</v>
      </c>
      <c r="D1682" s="2">
        <v>0.50983796296296291</v>
      </c>
    </row>
    <row r="1683" spans="1:4" x14ac:dyDescent="0.25">
      <c r="A1683" s="7">
        <v>64932677</v>
      </c>
      <c r="B1683" s="1">
        <v>42941</v>
      </c>
      <c r="C1683" s="2">
        <v>0.50436342592592598</v>
      </c>
      <c r="D1683" s="2">
        <v>0.51339120370370372</v>
      </c>
    </row>
    <row r="1684" spans="1:4" x14ac:dyDescent="0.25">
      <c r="A1684" s="7">
        <v>9419117</v>
      </c>
      <c r="B1684" s="1">
        <v>42941</v>
      </c>
      <c r="C1684" s="2">
        <v>0.50545138888888885</v>
      </c>
      <c r="D1684" s="2">
        <v>0.50761574074074078</v>
      </c>
    </row>
    <row r="1685" spans="1:4" x14ac:dyDescent="0.25">
      <c r="A1685" s="7">
        <v>2509631</v>
      </c>
      <c r="B1685" s="1">
        <v>42941</v>
      </c>
      <c r="C1685" s="2">
        <v>0.51025462962962964</v>
      </c>
      <c r="D1685" s="2">
        <v>0.52134259259259264</v>
      </c>
    </row>
    <row r="1686" spans="1:4" x14ac:dyDescent="0.25">
      <c r="A1686" s="7">
        <v>4505950</v>
      </c>
      <c r="B1686" s="1">
        <v>42941</v>
      </c>
      <c r="C1686" s="2">
        <v>0.51373842592592589</v>
      </c>
      <c r="D1686" s="2">
        <v>0.52304398148148146</v>
      </c>
    </row>
    <row r="1687" spans="1:4" x14ac:dyDescent="0.25">
      <c r="A1687" s="7">
        <v>39663331</v>
      </c>
      <c r="B1687" s="1">
        <v>42941</v>
      </c>
      <c r="C1687" s="2">
        <v>0.51447916666666671</v>
      </c>
      <c r="D1687" s="2">
        <v>0.51800925925925922</v>
      </c>
    </row>
    <row r="1688" spans="1:4" x14ac:dyDescent="0.25">
      <c r="A1688" s="7">
        <v>73350537</v>
      </c>
      <c r="B1688" s="1">
        <v>42941</v>
      </c>
      <c r="C1688" s="2">
        <v>0.51847222222222222</v>
      </c>
      <c r="D1688" s="2">
        <v>0.5267708333333333</v>
      </c>
    </row>
    <row r="1689" spans="1:4" x14ac:dyDescent="0.25">
      <c r="A1689" s="7">
        <v>36929553</v>
      </c>
      <c r="B1689" s="1">
        <v>42941</v>
      </c>
      <c r="C1689" s="2">
        <v>0.52155092592592589</v>
      </c>
      <c r="D1689" s="2">
        <v>0.52667824074074077</v>
      </c>
    </row>
    <row r="1690" spans="1:4" x14ac:dyDescent="0.25">
      <c r="A1690" s="7">
        <v>74135093</v>
      </c>
      <c r="B1690" s="1">
        <v>42941</v>
      </c>
      <c r="C1690" s="2">
        <v>0.52232638888888894</v>
      </c>
      <c r="D1690" s="2">
        <v>0.52666666666666662</v>
      </c>
    </row>
    <row r="1691" spans="1:4" x14ac:dyDescent="0.25">
      <c r="A1691" s="7">
        <v>3505978</v>
      </c>
      <c r="B1691" s="1">
        <v>42941</v>
      </c>
      <c r="C1691" s="2">
        <v>0.52393518518518523</v>
      </c>
      <c r="D1691" s="2">
        <v>0.53479166666666667</v>
      </c>
    </row>
    <row r="1692" spans="1:4" x14ac:dyDescent="0.25">
      <c r="A1692" s="7">
        <v>4483996</v>
      </c>
      <c r="B1692" s="1">
        <v>42941</v>
      </c>
      <c r="C1692" s="2">
        <v>0.52584490740740741</v>
      </c>
      <c r="D1692" s="2">
        <v>0.53660879629629632</v>
      </c>
    </row>
    <row r="1693" spans="1:4" x14ac:dyDescent="0.25">
      <c r="A1693" s="7">
        <v>6264844</v>
      </c>
      <c r="B1693" s="1">
        <v>42941</v>
      </c>
      <c r="C1693" s="2">
        <v>0.52655092592592589</v>
      </c>
      <c r="D1693" s="2">
        <v>0.52703703703703708</v>
      </c>
    </row>
    <row r="1694" spans="1:4" x14ac:dyDescent="0.25">
      <c r="A1694" s="7">
        <v>92127966</v>
      </c>
      <c r="B1694" s="1">
        <v>42941</v>
      </c>
      <c r="C1694" s="2">
        <v>0.5317708333333333</v>
      </c>
      <c r="D1694" s="2">
        <v>0.53724537037037035</v>
      </c>
    </row>
    <row r="1695" spans="1:4" x14ac:dyDescent="0.25">
      <c r="A1695" s="7">
        <v>7353916</v>
      </c>
      <c r="B1695" s="1">
        <v>42941</v>
      </c>
      <c r="C1695" s="2">
        <v>0.53456018518518522</v>
      </c>
      <c r="D1695" s="2">
        <v>0.53718750000000004</v>
      </c>
    </row>
    <row r="1696" spans="1:4" x14ac:dyDescent="0.25">
      <c r="A1696" s="7">
        <v>5440420</v>
      </c>
      <c r="B1696" s="1">
        <v>42941</v>
      </c>
      <c r="C1696" s="2">
        <v>0.53535879629629635</v>
      </c>
      <c r="D1696" s="2">
        <v>0.54219907407407408</v>
      </c>
    </row>
    <row r="1697" spans="1:4" x14ac:dyDescent="0.25">
      <c r="A1697" s="7">
        <v>8840288</v>
      </c>
      <c r="B1697" s="1">
        <v>42941</v>
      </c>
      <c r="C1697" s="2">
        <v>0.53964120370370372</v>
      </c>
      <c r="D1697" s="2">
        <v>0.54101851851851857</v>
      </c>
    </row>
    <row r="1698" spans="1:4" x14ac:dyDescent="0.25">
      <c r="A1698" s="7">
        <v>9007177570</v>
      </c>
      <c r="B1698" s="1">
        <v>42941</v>
      </c>
      <c r="C1698" s="2">
        <v>0.54324074074074069</v>
      </c>
      <c r="D1698" s="2">
        <v>0.54956018518518523</v>
      </c>
    </row>
    <row r="1699" spans="1:4" x14ac:dyDescent="0.25">
      <c r="A1699" s="7">
        <v>24850212</v>
      </c>
      <c r="B1699" s="1">
        <v>42941</v>
      </c>
      <c r="C1699" s="2">
        <v>0.54350694444444447</v>
      </c>
      <c r="D1699" s="2">
        <v>0.54767361111111112</v>
      </c>
    </row>
    <row r="1700" spans="1:4" x14ac:dyDescent="0.25">
      <c r="A1700" s="7">
        <v>7857206</v>
      </c>
      <c r="B1700" s="1">
        <v>42941</v>
      </c>
      <c r="C1700" s="2">
        <v>0.54858796296296297</v>
      </c>
      <c r="D1700" s="2">
        <v>0.55077546296296298</v>
      </c>
    </row>
    <row r="1701" spans="1:4" x14ac:dyDescent="0.25">
      <c r="A1701" s="7">
        <v>9007177570</v>
      </c>
      <c r="B1701" s="1">
        <v>42941</v>
      </c>
      <c r="C1701" s="2">
        <v>0.5519560185185185</v>
      </c>
      <c r="D1701" s="2">
        <v>0.55625000000000002</v>
      </c>
    </row>
    <row r="1702" spans="1:4" x14ac:dyDescent="0.25">
      <c r="A1702" s="7">
        <v>96375379</v>
      </c>
      <c r="B1702" s="1">
        <v>42941</v>
      </c>
      <c r="C1702" s="2">
        <v>0.55320601851851847</v>
      </c>
      <c r="D1702" s="2">
        <v>0.55569444444444449</v>
      </c>
    </row>
    <row r="1703" spans="1:4" x14ac:dyDescent="0.25">
      <c r="A1703" s="7">
        <v>6146223</v>
      </c>
      <c r="B1703" s="1">
        <v>42941</v>
      </c>
      <c r="C1703" s="2">
        <v>0.55517361111111108</v>
      </c>
      <c r="D1703" s="2">
        <v>0.56013888888888885</v>
      </c>
    </row>
    <row r="1704" spans="1:4" x14ac:dyDescent="0.25">
      <c r="A1704" s="7">
        <v>7119239917</v>
      </c>
      <c r="B1704" s="1">
        <v>42941</v>
      </c>
      <c r="C1704" s="2">
        <v>0.56033564814814818</v>
      </c>
      <c r="D1704" s="2">
        <v>0.56570601851851854</v>
      </c>
    </row>
    <row r="1705" spans="1:4" x14ac:dyDescent="0.25">
      <c r="A1705" s="7">
        <v>8622421</v>
      </c>
      <c r="B1705" s="1">
        <v>42941</v>
      </c>
      <c r="C1705" s="2">
        <v>0.56459490740740736</v>
      </c>
      <c r="D1705" s="2">
        <v>0.56638888888888894</v>
      </c>
    </row>
    <row r="1706" spans="1:4" x14ac:dyDescent="0.25">
      <c r="A1706" s="7">
        <v>2304726</v>
      </c>
      <c r="B1706" s="1">
        <v>42941</v>
      </c>
      <c r="C1706" s="2">
        <v>0.56620370370370365</v>
      </c>
      <c r="D1706" s="2">
        <v>0.57226851851851857</v>
      </c>
    </row>
    <row r="1707" spans="1:4" x14ac:dyDescent="0.25">
      <c r="A1707" s="7">
        <v>9183185</v>
      </c>
      <c r="B1707" s="1">
        <v>42941</v>
      </c>
      <c r="C1707" s="2">
        <v>0.56643518518518521</v>
      </c>
      <c r="D1707" s="2">
        <v>0.5687268518518519</v>
      </c>
    </row>
    <row r="1708" spans="1:4" x14ac:dyDescent="0.25">
      <c r="A1708" s="7">
        <v>2185216</v>
      </c>
      <c r="B1708" s="1">
        <v>42941</v>
      </c>
      <c r="C1708" s="2">
        <v>0.56959490740740737</v>
      </c>
      <c r="D1708" s="2">
        <v>0.57927083333333329</v>
      </c>
    </row>
    <row r="1709" spans="1:4" x14ac:dyDescent="0.25">
      <c r="A1709" s="7">
        <v>9664191</v>
      </c>
      <c r="B1709" s="1">
        <v>42941</v>
      </c>
      <c r="C1709" s="2">
        <v>0.56974537037037032</v>
      </c>
      <c r="D1709" s="2">
        <v>0.57015046296296301</v>
      </c>
    </row>
    <row r="1710" spans="1:4" x14ac:dyDescent="0.25">
      <c r="A1710" s="7">
        <v>8743781</v>
      </c>
      <c r="B1710" s="1">
        <v>42941</v>
      </c>
      <c r="C1710" s="2">
        <v>0.57284722222222217</v>
      </c>
      <c r="D1710" s="2">
        <v>0.58149305555555553</v>
      </c>
    </row>
    <row r="1711" spans="1:4" x14ac:dyDescent="0.25">
      <c r="A1711" s="7">
        <v>97997759</v>
      </c>
      <c r="B1711" s="1">
        <v>42941</v>
      </c>
      <c r="C1711" s="2">
        <v>0.57335648148148144</v>
      </c>
      <c r="D1711" s="2">
        <v>0.5735069444444445</v>
      </c>
    </row>
    <row r="1712" spans="1:4" x14ac:dyDescent="0.25">
      <c r="A1712" s="7">
        <v>4100331</v>
      </c>
      <c r="B1712" s="1">
        <v>42941</v>
      </c>
      <c r="C1712" s="2">
        <v>0.57863425925925926</v>
      </c>
      <c r="D1712" s="2">
        <v>0.58030092592592597</v>
      </c>
    </row>
    <row r="1713" spans="1:4" x14ac:dyDescent="0.25">
      <c r="A1713" s="7">
        <v>7215284</v>
      </c>
      <c r="B1713" s="1">
        <v>42941</v>
      </c>
      <c r="C1713" s="2">
        <v>0.57974537037037033</v>
      </c>
      <c r="D1713" s="2">
        <v>0.59083333333333332</v>
      </c>
    </row>
    <row r="1714" spans="1:4" x14ac:dyDescent="0.25">
      <c r="A1714" s="7">
        <v>9474267</v>
      </c>
      <c r="B1714" s="1">
        <v>42941</v>
      </c>
      <c r="C1714" s="2">
        <v>0.58423611111111107</v>
      </c>
      <c r="D1714" s="2">
        <v>0.59392361111111114</v>
      </c>
    </row>
    <row r="1715" spans="1:4" x14ac:dyDescent="0.25">
      <c r="A1715" s="7">
        <v>3200206</v>
      </c>
      <c r="B1715" s="1">
        <v>42941</v>
      </c>
      <c r="C1715" s="2">
        <v>0.58784722222222219</v>
      </c>
      <c r="D1715" s="2">
        <v>0.59894675925925922</v>
      </c>
    </row>
    <row r="1716" spans="1:4" x14ac:dyDescent="0.25">
      <c r="A1716" s="7">
        <v>72014227</v>
      </c>
      <c r="B1716" s="1">
        <v>42941</v>
      </c>
      <c r="C1716" s="2">
        <v>0.58899305555555559</v>
      </c>
      <c r="D1716" s="2">
        <v>0.59116898148148145</v>
      </c>
    </row>
    <row r="1717" spans="1:4" x14ac:dyDescent="0.25">
      <c r="A1717" s="7">
        <v>3976931</v>
      </c>
      <c r="B1717" s="1">
        <v>42941</v>
      </c>
      <c r="C1717" s="2">
        <v>0.59350694444444441</v>
      </c>
      <c r="D1717" s="2">
        <v>0.59811342592592598</v>
      </c>
    </row>
    <row r="1718" spans="1:4" x14ac:dyDescent="0.25">
      <c r="A1718" s="7">
        <v>6717763</v>
      </c>
      <c r="B1718" s="1">
        <v>42941</v>
      </c>
      <c r="C1718" s="2">
        <v>0.596099537037037</v>
      </c>
      <c r="D1718" s="2">
        <v>0.60069444444444442</v>
      </c>
    </row>
    <row r="1719" spans="1:4" x14ac:dyDescent="0.25">
      <c r="A1719" s="7">
        <v>2117176</v>
      </c>
      <c r="B1719" s="1">
        <v>42941</v>
      </c>
      <c r="C1719" s="2">
        <v>0.5995138888888889</v>
      </c>
      <c r="D1719" s="2">
        <v>0.60322916666666671</v>
      </c>
    </row>
    <row r="1720" spans="1:4" x14ac:dyDescent="0.25">
      <c r="A1720" s="7">
        <v>67688044</v>
      </c>
      <c r="B1720" s="1">
        <v>42941</v>
      </c>
      <c r="C1720" s="2">
        <v>0.60341435185185188</v>
      </c>
      <c r="D1720" s="2">
        <v>0.60423611111111108</v>
      </c>
    </row>
    <row r="1721" spans="1:4" x14ac:dyDescent="0.25">
      <c r="A1721" s="7">
        <v>3824371</v>
      </c>
      <c r="B1721" s="1">
        <v>42941</v>
      </c>
      <c r="C1721" s="2">
        <v>0.60442129629629626</v>
      </c>
      <c r="D1721" s="2">
        <v>0.61266203703703703</v>
      </c>
    </row>
    <row r="1722" spans="1:4" x14ac:dyDescent="0.25">
      <c r="A1722" s="7">
        <v>3025855</v>
      </c>
      <c r="B1722" s="1">
        <v>42941</v>
      </c>
      <c r="C1722" s="2">
        <v>0.60601851851851851</v>
      </c>
      <c r="D1722" s="2">
        <v>0.60782407407407413</v>
      </c>
    </row>
    <row r="1723" spans="1:4" x14ac:dyDescent="0.25">
      <c r="A1723" s="7">
        <v>8773356</v>
      </c>
      <c r="B1723" s="1">
        <v>42941</v>
      </c>
      <c r="C1723" s="2">
        <v>0.60879629629629628</v>
      </c>
      <c r="D1723" s="2">
        <v>0.61106481481481478</v>
      </c>
    </row>
    <row r="1724" spans="1:4" x14ac:dyDescent="0.25">
      <c r="A1724" s="7">
        <v>1211446</v>
      </c>
      <c r="B1724" s="1">
        <v>42941</v>
      </c>
      <c r="C1724" s="2">
        <v>0.61202546296296301</v>
      </c>
      <c r="D1724" s="2">
        <v>0.62135416666666665</v>
      </c>
    </row>
    <row r="1725" spans="1:4" x14ac:dyDescent="0.25">
      <c r="A1725" s="7">
        <v>3607585</v>
      </c>
      <c r="B1725" s="1">
        <v>42941</v>
      </c>
      <c r="C1725" s="2">
        <v>0.61460648148148145</v>
      </c>
      <c r="D1725" s="2">
        <v>0.62116898148148147</v>
      </c>
    </row>
    <row r="1726" spans="1:4" x14ac:dyDescent="0.25">
      <c r="A1726" s="7">
        <v>5492379</v>
      </c>
      <c r="B1726" s="1">
        <v>42941</v>
      </c>
      <c r="C1726" s="2">
        <v>0.61895833333333339</v>
      </c>
      <c r="D1726" s="2">
        <v>0.61971064814814814</v>
      </c>
    </row>
    <row r="1727" spans="1:4" x14ac:dyDescent="0.25">
      <c r="A1727" s="7">
        <v>84589848</v>
      </c>
      <c r="B1727" s="1">
        <v>42941</v>
      </c>
      <c r="C1727" s="2">
        <v>0.61971064814814814</v>
      </c>
      <c r="D1727" s="2">
        <v>0.62334490740740744</v>
      </c>
    </row>
    <row r="1728" spans="1:4" x14ac:dyDescent="0.25">
      <c r="A1728" s="7">
        <v>7622848</v>
      </c>
      <c r="B1728" s="1">
        <v>42941</v>
      </c>
      <c r="C1728" s="2">
        <v>0.62008101851851849</v>
      </c>
      <c r="D1728" s="2">
        <v>0.62776620370370373</v>
      </c>
    </row>
    <row r="1729" spans="1:4" x14ac:dyDescent="0.25">
      <c r="A1729" s="7">
        <v>7883595</v>
      </c>
      <c r="B1729" s="1">
        <v>42941</v>
      </c>
      <c r="C1729" s="2">
        <v>0.62149305555555556</v>
      </c>
      <c r="D1729" s="2">
        <v>0.624537037037037</v>
      </c>
    </row>
    <row r="1730" spans="1:4" x14ac:dyDescent="0.25">
      <c r="A1730" s="7">
        <v>4804872</v>
      </c>
      <c r="B1730" s="1">
        <v>42941</v>
      </c>
      <c r="C1730" s="2">
        <v>0.62472222222222218</v>
      </c>
      <c r="D1730" s="2">
        <v>0.6360069444444445</v>
      </c>
    </row>
    <row r="1731" spans="1:4" x14ac:dyDescent="0.25">
      <c r="A1731" s="7">
        <v>61812355</v>
      </c>
      <c r="B1731" s="1">
        <v>42941</v>
      </c>
      <c r="C1731" s="2">
        <v>0.6292592592592593</v>
      </c>
      <c r="D1731" s="2">
        <v>0.63806712962962964</v>
      </c>
    </row>
    <row r="1732" spans="1:4" x14ac:dyDescent="0.25">
      <c r="A1732" s="7">
        <v>6493766</v>
      </c>
      <c r="B1732" s="1">
        <v>42942</v>
      </c>
      <c r="C1732" s="2">
        <v>0.33584490740740741</v>
      </c>
      <c r="D1732" s="2">
        <v>0.33677083333333335</v>
      </c>
    </row>
    <row r="1733" spans="1:4" x14ac:dyDescent="0.25">
      <c r="A1733" s="7">
        <v>4965118</v>
      </c>
      <c r="B1733" s="1">
        <v>42942</v>
      </c>
      <c r="C1733" s="2">
        <v>0.33710648148148148</v>
      </c>
      <c r="D1733" s="2">
        <v>0.34759259259259262</v>
      </c>
    </row>
    <row r="1734" spans="1:4" x14ac:dyDescent="0.25">
      <c r="A1734" s="7">
        <v>7973476</v>
      </c>
      <c r="B1734" s="1">
        <v>42942</v>
      </c>
      <c r="C1734" s="2">
        <v>0.34250000000000003</v>
      </c>
      <c r="D1734" s="2">
        <v>0.35003472222222221</v>
      </c>
    </row>
    <row r="1735" spans="1:4" x14ac:dyDescent="0.25">
      <c r="A1735" s="7">
        <v>6642574</v>
      </c>
      <c r="B1735" s="1">
        <v>42942</v>
      </c>
      <c r="C1735" s="2">
        <v>0.34575231481481483</v>
      </c>
      <c r="D1735" s="2">
        <v>0.35645833333333332</v>
      </c>
    </row>
    <row r="1736" spans="1:4" x14ac:dyDescent="0.25">
      <c r="A1736" s="7">
        <v>2325155</v>
      </c>
      <c r="B1736" s="1">
        <v>42942</v>
      </c>
      <c r="C1736" s="2">
        <v>0.34759259259259262</v>
      </c>
      <c r="D1736" s="2">
        <v>0.35511574074074076</v>
      </c>
    </row>
    <row r="1737" spans="1:4" x14ac:dyDescent="0.25">
      <c r="A1737" s="7">
        <v>1340323</v>
      </c>
      <c r="B1737" s="1">
        <v>42942</v>
      </c>
      <c r="C1737" s="2">
        <v>0.34994212962962962</v>
      </c>
      <c r="D1737" s="2">
        <v>0.35781249999999998</v>
      </c>
    </row>
    <row r="1738" spans="1:4" x14ac:dyDescent="0.25">
      <c r="A1738" s="7">
        <v>8957203</v>
      </c>
      <c r="B1738" s="1">
        <v>42942</v>
      </c>
      <c r="C1738" s="2">
        <v>0.35454861111111113</v>
      </c>
      <c r="D1738" s="2">
        <v>0.3629398148148148</v>
      </c>
    </row>
    <row r="1739" spans="1:4" x14ac:dyDescent="0.25">
      <c r="A1739" s="7">
        <v>8276893</v>
      </c>
      <c r="B1739" s="1">
        <v>42942</v>
      </c>
      <c r="C1739" s="2">
        <v>0.3590740740740741</v>
      </c>
      <c r="D1739" s="2">
        <v>0.36600694444444443</v>
      </c>
    </row>
    <row r="1740" spans="1:4" x14ac:dyDescent="0.25">
      <c r="A1740" s="7">
        <v>7894591002</v>
      </c>
      <c r="B1740" s="1">
        <v>42942</v>
      </c>
      <c r="C1740" s="2">
        <v>0.36476851851851849</v>
      </c>
      <c r="D1740" s="2">
        <v>0.37505787037037036</v>
      </c>
    </row>
    <row r="1741" spans="1:4" x14ac:dyDescent="0.25">
      <c r="A1741" s="7">
        <v>26891502</v>
      </c>
      <c r="B1741" s="1">
        <v>42942</v>
      </c>
      <c r="C1741" s="2">
        <v>0.3697685185185185</v>
      </c>
      <c r="D1741" s="2">
        <v>0.37656250000000002</v>
      </c>
    </row>
    <row r="1742" spans="1:4" x14ac:dyDescent="0.25">
      <c r="A1742" s="7">
        <v>71021004</v>
      </c>
      <c r="B1742" s="1">
        <v>42942</v>
      </c>
      <c r="C1742" s="2">
        <v>0.37305555555555553</v>
      </c>
      <c r="D1742" s="2">
        <v>0.38090277777777776</v>
      </c>
    </row>
    <row r="1743" spans="1:4" x14ac:dyDescent="0.25">
      <c r="A1743" s="7">
        <v>17314583</v>
      </c>
      <c r="B1743" s="1">
        <v>42942</v>
      </c>
      <c r="C1743" s="2">
        <v>0.37843749999999998</v>
      </c>
      <c r="D1743" s="2">
        <v>0.38879629629629631</v>
      </c>
    </row>
    <row r="1744" spans="1:4" x14ac:dyDescent="0.25">
      <c r="A1744" s="7">
        <v>3972159</v>
      </c>
      <c r="B1744" s="1">
        <v>42942</v>
      </c>
      <c r="C1744" s="2">
        <v>0.37895833333333334</v>
      </c>
      <c r="D1744" s="2">
        <v>0.38263888888888886</v>
      </c>
    </row>
    <row r="1745" spans="1:4" x14ac:dyDescent="0.25">
      <c r="A1745" s="7">
        <v>94989369</v>
      </c>
      <c r="B1745" s="1">
        <v>42942</v>
      </c>
      <c r="C1745" s="2">
        <v>0.37965277777777778</v>
      </c>
      <c r="D1745" s="2">
        <v>0.39068287037037036</v>
      </c>
    </row>
    <row r="1746" spans="1:4" x14ac:dyDescent="0.25">
      <c r="A1746" s="7">
        <v>4857453</v>
      </c>
      <c r="B1746" s="1">
        <v>42942</v>
      </c>
      <c r="C1746" s="2">
        <v>0.38013888888888892</v>
      </c>
      <c r="D1746" s="2">
        <v>0.385625</v>
      </c>
    </row>
    <row r="1747" spans="1:4" x14ac:dyDescent="0.25">
      <c r="A1747" s="7">
        <v>7980513</v>
      </c>
      <c r="B1747" s="1">
        <v>42942</v>
      </c>
      <c r="C1747" s="2">
        <v>0.38197916666666665</v>
      </c>
      <c r="D1747" s="2">
        <v>0.38288194444444446</v>
      </c>
    </row>
    <row r="1748" spans="1:4" x14ac:dyDescent="0.25">
      <c r="A1748" s="7">
        <v>6896175</v>
      </c>
      <c r="B1748" s="1">
        <v>42942</v>
      </c>
      <c r="C1748" s="2">
        <v>0.38309027777777777</v>
      </c>
      <c r="D1748" s="2">
        <v>0.38425925925925924</v>
      </c>
    </row>
    <row r="1749" spans="1:4" x14ac:dyDescent="0.25">
      <c r="A1749" s="7">
        <v>1689993</v>
      </c>
      <c r="B1749" s="1">
        <v>42942</v>
      </c>
      <c r="C1749" s="2">
        <v>0.38337962962962963</v>
      </c>
      <c r="D1749" s="2">
        <v>0.38748842592592592</v>
      </c>
    </row>
    <row r="1750" spans="1:4" x14ac:dyDescent="0.25">
      <c r="A1750" s="7">
        <v>1183006</v>
      </c>
      <c r="B1750" s="1">
        <v>42942</v>
      </c>
      <c r="C1750" s="2">
        <v>0.38601851851851854</v>
      </c>
      <c r="D1750" s="2">
        <v>0.39283564814814814</v>
      </c>
    </row>
    <row r="1751" spans="1:4" x14ac:dyDescent="0.25">
      <c r="A1751" s="7">
        <v>9446278</v>
      </c>
      <c r="B1751" s="1">
        <v>42942</v>
      </c>
      <c r="C1751" s="2">
        <v>0.38871527777777776</v>
      </c>
      <c r="D1751" s="2">
        <v>0.38982638888888888</v>
      </c>
    </row>
    <row r="1752" spans="1:4" x14ac:dyDescent="0.25">
      <c r="A1752" s="7">
        <v>2445944</v>
      </c>
      <c r="B1752" s="1">
        <v>42942</v>
      </c>
      <c r="C1752" s="2">
        <v>0.3895601851851852</v>
      </c>
      <c r="D1752" s="2">
        <v>0.39548611111111109</v>
      </c>
    </row>
    <row r="1753" spans="1:4" x14ac:dyDescent="0.25">
      <c r="A1753" s="7">
        <v>4404713</v>
      </c>
      <c r="B1753" s="1">
        <v>42942</v>
      </c>
      <c r="C1753" s="2">
        <v>0.39533564814814814</v>
      </c>
      <c r="D1753" s="2">
        <v>0.39599537037037036</v>
      </c>
    </row>
    <row r="1754" spans="1:4" x14ac:dyDescent="0.25">
      <c r="A1754" s="7">
        <v>6495153</v>
      </c>
      <c r="B1754" s="1">
        <v>42942</v>
      </c>
      <c r="C1754" s="2">
        <v>0.4001736111111111</v>
      </c>
      <c r="D1754" s="2">
        <v>0.40406249999999999</v>
      </c>
    </row>
    <row r="1755" spans="1:4" x14ac:dyDescent="0.25">
      <c r="A1755" s="7">
        <v>2684831</v>
      </c>
      <c r="B1755" s="1">
        <v>42942</v>
      </c>
      <c r="C1755" s="2">
        <v>0.40130787037037036</v>
      </c>
      <c r="D1755" s="2">
        <v>0.40658564814814813</v>
      </c>
    </row>
    <row r="1756" spans="1:4" x14ac:dyDescent="0.25">
      <c r="A1756" s="7">
        <v>8748493</v>
      </c>
      <c r="B1756" s="1">
        <v>42942</v>
      </c>
      <c r="C1756" s="2">
        <v>0.40415509259259258</v>
      </c>
      <c r="D1756" s="2">
        <v>0.40443287037037035</v>
      </c>
    </row>
    <row r="1757" spans="1:4" x14ac:dyDescent="0.25">
      <c r="A1757" s="7">
        <v>7230252</v>
      </c>
      <c r="B1757" s="1">
        <v>42942</v>
      </c>
      <c r="C1757" s="2">
        <v>0.40771990740740743</v>
      </c>
      <c r="D1757" s="2">
        <v>0.41290509259259262</v>
      </c>
    </row>
    <row r="1758" spans="1:4" x14ac:dyDescent="0.25">
      <c r="A1758" s="7">
        <v>5082463</v>
      </c>
      <c r="B1758" s="1">
        <v>42942</v>
      </c>
      <c r="C1758" s="2">
        <v>0.41269675925925925</v>
      </c>
      <c r="D1758" s="2">
        <v>0.42046296296296298</v>
      </c>
    </row>
    <row r="1759" spans="1:4" x14ac:dyDescent="0.25">
      <c r="A1759" s="7">
        <v>1830054</v>
      </c>
      <c r="B1759" s="1">
        <v>42942</v>
      </c>
      <c r="C1759" s="2">
        <v>0.41390046296296296</v>
      </c>
      <c r="D1759" s="2">
        <v>0.42016203703703703</v>
      </c>
    </row>
    <row r="1760" spans="1:4" x14ac:dyDescent="0.25">
      <c r="A1760" s="7">
        <v>5223970</v>
      </c>
      <c r="B1760" s="1">
        <v>42942</v>
      </c>
      <c r="C1760" s="2">
        <v>0.41413194444444446</v>
      </c>
      <c r="D1760" s="2">
        <v>0.41684027777777777</v>
      </c>
    </row>
    <row r="1761" spans="1:4" x14ac:dyDescent="0.25">
      <c r="A1761" s="7">
        <v>8369071681</v>
      </c>
      <c r="B1761" s="1">
        <v>42942</v>
      </c>
      <c r="C1761" s="2">
        <v>0.41935185185185186</v>
      </c>
      <c r="D1761" s="2">
        <v>0.42133101851851851</v>
      </c>
    </row>
    <row r="1762" spans="1:4" x14ac:dyDescent="0.25">
      <c r="A1762" s="7">
        <v>5582631</v>
      </c>
      <c r="B1762" s="1">
        <v>42942</v>
      </c>
      <c r="C1762" s="2">
        <v>0.42229166666666668</v>
      </c>
      <c r="D1762" s="2">
        <v>0.42271990740740739</v>
      </c>
    </row>
    <row r="1763" spans="1:4" x14ac:dyDescent="0.25">
      <c r="A1763" s="7">
        <v>68043713</v>
      </c>
      <c r="B1763" s="1">
        <v>42942</v>
      </c>
      <c r="C1763" s="2">
        <v>0.42366898148148147</v>
      </c>
      <c r="D1763" s="2">
        <v>0.42792824074074076</v>
      </c>
    </row>
    <row r="1764" spans="1:4" x14ac:dyDescent="0.25">
      <c r="A1764" s="7">
        <v>89263578</v>
      </c>
      <c r="B1764" s="1">
        <v>42942</v>
      </c>
      <c r="C1764" s="2">
        <v>0.42912037037037037</v>
      </c>
      <c r="D1764" s="2">
        <v>0.43753472222222223</v>
      </c>
    </row>
    <row r="1765" spans="1:4" x14ac:dyDescent="0.25">
      <c r="A1765" s="7">
        <v>7511410</v>
      </c>
      <c r="B1765" s="1">
        <v>42942</v>
      </c>
      <c r="C1765" s="2">
        <v>0.43304398148148149</v>
      </c>
      <c r="D1765" s="2">
        <v>0.43761574074074072</v>
      </c>
    </row>
    <row r="1766" spans="1:4" x14ac:dyDescent="0.25">
      <c r="A1766" s="7">
        <v>2128803</v>
      </c>
      <c r="B1766" s="1">
        <v>42942</v>
      </c>
      <c r="C1766" s="2">
        <v>0.43815972222222221</v>
      </c>
      <c r="D1766" s="2">
        <v>0.44572916666666668</v>
      </c>
    </row>
    <row r="1767" spans="1:4" x14ac:dyDescent="0.25">
      <c r="A1767" s="7">
        <v>3135285</v>
      </c>
      <c r="B1767" s="1">
        <v>42942</v>
      </c>
      <c r="C1767" s="2">
        <v>0.43896990740740743</v>
      </c>
      <c r="D1767" s="2">
        <v>0.44863425925925926</v>
      </c>
    </row>
    <row r="1768" spans="1:4" x14ac:dyDescent="0.25">
      <c r="A1768" s="7">
        <v>5231877</v>
      </c>
      <c r="B1768" s="1">
        <v>42942</v>
      </c>
      <c r="C1768" s="2">
        <v>0.44265046296296295</v>
      </c>
      <c r="D1768" s="2">
        <v>0.45337962962962963</v>
      </c>
    </row>
    <row r="1769" spans="1:4" x14ac:dyDescent="0.25">
      <c r="A1769" s="7">
        <v>98391891</v>
      </c>
      <c r="B1769" s="1">
        <v>42942</v>
      </c>
      <c r="C1769" s="2">
        <v>0.44289351851851849</v>
      </c>
      <c r="D1769" s="2">
        <v>0.44364583333333335</v>
      </c>
    </row>
    <row r="1770" spans="1:4" x14ac:dyDescent="0.25">
      <c r="A1770" s="7">
        <v>9865524</v>
      </c>
      <c r="B1770" s="1">
        <v>42942</v>
      </c>
      <c r="C1770" s="2">
        <v>0.44298611111111114</v>
      </c>
      <c r="D1770" s="2">
        <v>0.45023148148148145</v>
      </c>
    </row>
    <row r="1771" spans="1:4" x14ac:dyDescent="0.25">
      <c r="A1771" s="7">
        <v>7988607</v>
      </c>
      <c r="B1771" s="1">
        <v>42942</v>
      </c>
      <c r="C1771" s="2">
        <v>0.44300925925925927</v>
      </c>
      <c r="D1771" s="2">
        <v>0.4513773148148148</v>
      </c>
    </row>
    <row r="1772" spans="1:4" x14ac:dyDescent="0.25">
      <c r="A1772" s="7">
        <v>4599598</v>
      </c>
      <c r="B1772" s="1">
        <v>42942</v>
      </c>
      <c r="C1772" s="2">
        <v>0.44710648148148147</v>
      </c>
      <c r="D1772" s="2">
        <v>0.45658564814814817</v>
      </c>
    </row>
    <row r="1773" spans="1:4" x14ac:dyDescent="0.25">
      <c r="A1773" s="7">
        <v>59984179</v>
      </c>
      <c r="B1773" s="1">
        <v>42942</v>
      </c>
      <c r="C1773" s="2">
        <v>0.44815972222222222</v>
      </c>
      <c r="D1773" s="2">
        <v>0.45435185185185184</v>
      </c>
    </row>
    <row r="1774" spans="1:4" x14ac:dyDescent="0.25">
      <c r="A1774" s="7">
        <v>9763924</v>
      </c>
      <c r="B1774" s="1">
        <v>42942</v>
      </c>
      <c r="C1774" s="2">
        <v>0.44972222222222225</v>
      </c>
      <c r="D1774" s="2">
        <v>0.45559027777777777</v>
      </c>
    </row>
    <row r="1775" spans="1:4" x14ac:dyDescent="0.25">
      <c r="A1775" s="7">
        <v>1531672</v>
      </c>
      <c r="B1775" s="1">
        <v>42942</v>
      </c>
      <c r="C1775" s="2">
        <v>0.45021990740740742</v>
      </c>
      <c r="D1775" s="2">
        <v>0.46079861111111109</v>
      </c>
    </row>
    <row r="1776" spans="1:4" x14ac:dyDescent="0.25">
      <c r="A1776" s="7">
        <v>59723258</v>
      </c>
      <c r="B1776" s="1">
        <v>42942</v>
      </c>
      <c r="C1776" s="2">
        <v>0.4503125</v>
      </c>
      <c r="D1776" s="2">
        <v>0.4601736111111111</v>
      </c>
    </row>
    <row r="1777" spans="1:4" x14ac:dyDescent="0.25">
      <c r="A1777" s="7">
        <v>6878722</v>
      </c>
      <c r="B1777" s="1">
        <v>42942</v>
      </c>
      <c r="C1777" s="2">
        <v>0.45333333333333331</v>
      </c>
      <c r="D1777" s="2">
        <v>0.45443287037037039</v>
      </c>
    </row>
    <row r="1778" spans="1:4" x14ac:dyDescent="0.25">
      <c r="A1778" s="7">
        <v>49278984</v>
      </c>
      <c r="B1778" s="1">
        <v>42942</v>
      </c>
      <c r="C1778" s="2">
        <v>0.45531250000000001</v>
      </c>
      <c r="D1778" s="2">
        <v>0.45717592592592593</v>
      </c>
    </row>
    <row r="1779" spans="1:4" x14ac:dyDescent="0.25">
      <c r="A1779" s="7">
        <v>5672312</v>
      </c>
      <c r="B1779" s="1">
        <v>42942</v>
      </c>
      <c r="C1779" s="2">
        <v>0.45554398148148151</v>
      </c>
      <c r="D1779" s="2">
        <v>0.45913194444444444</v>
      </c>
    </row>
    <row r="1780" spans="1:4" x14ac:dyDescent="0.25">
      <c r="A1780" s="7">
        <v>9716545</v>
      </c>
      <c r="B1780" s="1">
        <v>42942</v>
      </c>
      <c r="C1780" s="2">
        <v>0.45726851851851852</v>
      </c>
      <c r="D1780" s="2">
        <v>0.46751157407407407</v>
      </c>
    </row>
    <row r="1781" spans="1:4" x14ac:dyDescent="0.25">
      <c r="A1781" s="7">
        <v>97953696</v>
      </c>
      <c r="B1781" s="1">
        <v>42942</v>
      </c>
      <c r="C1781" s="2">
        <v>0.46297453703703706</v>
      </c>
      <c r="D1781" s="2">
        <v>0.47129629629629627</v>
      </c>
    </row>
    <row r="1782" spans="1:4" x14ac:dyDescent="0.25">
      <c r="A1782" s="7">
        <v>18636086</v>
      </c>
      <c r="B1782" s="1">
        <v>42942</v>
      </c>
      <c r="C1782" s="2">
        <v>0.46431712962962962</v>
      </c>
      <c r="D1782" s="2">
        <v>0.47060185185185183</v>
      </c>
    </row>
    <row r="1783" spans="1:4" x14ac:dyDescent="0.25">
      <c r="A1783" s="7">
        <v>2071691</v>
      </c>
      <c r="B1783" s="1">
        <v>42942</v>
      </c>
      <c r="C1783" s="2">
        <v>0.46703703703703703</v>
      </c>
      <c r="D1783" s="2">
        <v>0.47262731481481479</v>
      </c>
    </row>
    <row r="1784" spans="1:4" x14ac:dyDescent="0.25">
      <c r="A1784" s="7">
        <v>8023179</v>
      </c>
      <c r="B1784" s="1">
        <v>42942</v>
      </c>
      <c r="C1784" s="2">
        <v>0.46703703703703703</v>
      </c>
      <c r="D1784" s="2">
        <v>0.47568287037037038</v>
      </c>
    </row>
    <row r="1785" spans="1:4" x14ac:dyDescent="0.25">
      <c r="A1785" s="7">
        <v>3533421</v>
      </c>
      <c r="B1785" s="1">
        <v>42942</v>
      </c>
      <c r="C1785" s="2">
        <v>0.47266203703703702</v>
      </c>
      <c r="D1785" s="2">
        <v>0.48297453703703702</v>
      </c>
    </row>
    <row r="1786" spans="1:4" x14ac:dyDescent="0.25">
      <c r="A1786" s="7">
        <v>1160932</v>
      </c>
      <c r="B1786" s="1">
        <v>42942</v>
      </c>
      <c r="C1786" s="2">
        <v>0.47515046296296298</v>
      </c>
      <c r="D1786" s="2">
        <v>0.47552083333333334</v>
      </c>
    </row>
    <row r="1787" spans="1:4" x14ac:dyDescent="0.25">
      <c r="A1787" s="7">
        <v>6320579</v>
      </c>
      <c r="B1787" s="1">
        <v>42942</v>
      </c>
      <c r="C1787" s="2">
        <v>0.48082175925925924</v>
      </c>
      <c r="D1787" s="2">
        <v>0.48585648148148147</v>
      </c>
    </row>
    <row r="1788" spans="1:4" x14ac:dyDescent="0.25">
      <c r="A1788" s="7">
        <v>6021417</v>
      </c>
      <c r="B1788" s="1">
        <v>42942</v>
      </c>
      <c r="C1788" s="2">
        <v>0.48534722222222221</v>
      </c>
      <c r="D1788" s="2">
        <v>0.48814814814814816</v>
      </c>
    </row>
    <row r="1789" spans="1:4" x14ac:dyDescent="0.25">
      <c r="A1789" s="7">
        <v>3638658</v>
      </c>
      <c r="B1789" s="1">
        <v>42942</v>
      </c>
      <c r="C1789" s="2">
        <v>0.48700231481481482</v>
      </c>
      <c r="D1789" s="2">
        <v>0.49305555555555558</v>
      </c>
    </row>
    <row r="1790" spans="1:4" x14ac:dyDescent="0.25">
      <c r="A1790" s="7">
        <v>7595348</v>
      </c>
      <c r="B1790" s="1">
        <v>42942</v>
      </c>
      <c r="C1790" s="2">
        <v>0.48849537037037039</v>
      </c>
      <c r="D1790" s="2">
        <v>0.49665509259259261</v>
      </c>
    </row>
    <row r="1791" spans="1:4" x14ac:dyDescent="0.25">
      <c r="A1791" s="7">
        <v>6637746981</v>
      </c>
      <c r="B1791" s="1">
        <v>42942</v>
      </c>
      <c r="C1791" s="2">
        <v>0.49020833333333336</v>
      </c>
      <c r="D1791" s="2">
        <v>0.49932870370370369</v>
      </c>
    </row>
    <row r="1792" spans="1:4" x14ac:dyDescent="0.25">
      <c r="A1792" s="7">
        <v>8501947</v>
      </c>
      <c r="B1792" s="1">
        <v>42942</v>
      </c>
      <c r="C1792" s="2">
        <v>0.49135416666666665</v>
      </c>
      <c r="D1792" s="2">
        <v>0.49472222222222223</v>
      </c>
    </row>
    <row r="1793" spans="1:4" x14ac:dyDescent="0.25">
      <c r="A1793" s="7">
        <v>85666950</v>
      </c>
      <c r="B1793" s="1">
        <v>42942</v>
      </c>
      <c r="C1793" s="2">
        <v>0.49417824074074074</v>
      </c>
      <c r="D1793" s="2">
        <v>0.50312500000000004</v>
      </c>
    </row>
    <row r="1794" spans="1:4" x14ac:dyDescent="0.25">
      <c r="A1794" s="7">
        <v>72289518</v>
      </c>
      <c r="B1794" s="1">
        <v>42942</v>
      </c>
      <c r="C1794" s="2">
        <v>0.49541666666666667</v>
      </c>
      <c r="D1794" s="2">
        <v>0.49947916666666664</v>
      </c>
    </row>
    <row r="1795" spans="1:4" x14ac:dyDescent="0.25">
      <c r="A1795" s="7">
        <v>4419123</v>
      </c>
      <c r="B1795" s="1">
        <v>42942</v>
      </c>
      <c r="C1795" s="2">
        <v>0.49952546296296296</v>
      </c>
      <c r="D1795" s="2">
        <v>0.50207175925925929</v>
      </c>
    </row>
    <row r="1796" spans="1:4" x14ac:dyDescent="0.25">
      <c r="A1796" s="7">
        <v>75645195</v>
      </c>
      <c r="B1796" s="1">
        <v>42942</v>
      </c>
      <c r="C1796" s="2">
        <v>0.5046180555555555</v>
      </c>
      <c r="D1796" s="2">
        <v>0.50491898148148151</v>
      </c>
    </row>
    <row r="1797" spans="1:4" x14ac:dyDescent="0.25">
      <c r="A1797" s="7">
        <v>4305960</v>
      </c>
      <c r="B1797" s="1">
        <v>42942</v>
      </c>
      <c r="C1797" s="2">
        <v>0.50671296296296298</v>
      </c>
      <c r="D1797" s="2">
        <v>0.51233796296296297</v>
      </c>
    </row>
    <row r="1798" spans="1:4" x14ac:dyDescent="0.25">
      <c r="A1798" s="7">
        <v>21681406</v>
      </c>
      <c r="B1798" s="1">
        <v>42942</v>
      </c>
      <c r="C1798" s="2">
        <v>0.50876157407407407</v>
      </c>
      <c r="D1798" s="2">
        <v>0.51472222222222219</v>
      </c>
    </row>
    <row r="1799" spans="1:4" x14ac:dyDescent="0.25">
      <c r="A1799" s="7">
        <v>6401011</v>
      </c>
      <c r="B1799" s="1">
        <v>42942</v>
      </c>
      <c r="C1799" s="2">
        <v>0.51140046296296293</v>
      </c>
      <c r="D1799" s="2">
        <v>0.5186574074074074</v>
      </c>
    </row>
    <row r="1800" spans="1:4" x14ac:dyDescent="0.25">
      <c r="A1800" s="7">
        <v>1879412</v>
      </c>
      <c r="B1800" s="1">
        <v>42942</v>
      </c>
      <c r="C1800" s="2">
        <v>0.51546296296296301</v>
      </c>
      <c r="D1800" s="2">
        <v>0.52481481481481485</v>
      </c>
    </row>
    <row r="1801" spans="1:4" x14ac:dyDescent="0.25">
      <c r="A1801" s="7">
        <v>6218089</v>
      </c>
      <c r="B1801" s="1">
        <v>42942</v>
      </c>
      <c r="C1801" s="2">
        <v>0.51712962962962961</v>
      </c>
      <c r="D1801" s="2">
        <v>0.52177083333333329</v>
      </c>
    </row>
    <row r="1802" spans="1:4" x14ac:dyDescent="0.25">
      <c r="A1802" s="7">
        <v>3408462348</v>
      </c>
      <c r="B1802" s="1">
        <v>42942</v>
      </c>
      <c r="C1802" s="2">
        <v>0.52173611111111107</v>
      </c>
      <c r="D1802" s="2">
        <v>0.52998842592592588</v>
      </c>
    </row>
    <row r="1803" spans="1:4" x14ac:dyDescent="0.25">
      <c r="A1803" s="7">
        <v>9535780</v>
      </c>
      <c r="B1803" s="1">
        <v>42942</v>
      </c>
      <c r="C1803" s="2">
        <v>0.52265046296296291</v>
      </c>
      <c r="D1803" s="2">
        <v>0.53091435185185187</v>
      </c>
    </row>
    <row r="1804" spans="1:4" x14ac:dyDescent="0.25">
      <c r="A1804" s="7">
        <v>4945889</v>
      </c>
      <c r="B1804" s="1">
        <v>42942</v>
      </c>
      <c r="C1804" s="2">
        <v>0.52790509259259255</v>
      </c>
      <c r="D1804" s="2">
        <v>0.53581018518518519</v>
      </c>
    </row>
    <row r="1805" spans="1:4" x14ac:dyDescent="0.25">
      <c r="A1805" s="7">
        <v>8985437</v>
      </c>
      <c r="B1805" s="1">
        <v>42942</v>
      </c>
      <c r="C1805" s="2">
        <v>0.52937500000000004</v>
      </c>
      <c r="D1805" s="2">
        <v>0.53609953703703705</v>
      </c>
    </row>
    <row r="1806" spans="1:4" x14ac:dyDescent="0.25">
      <c r="A1806" s="7">
        <v>57891628</v>
      </c>
      <c r="B1806" s="1">
        <v>42942</v>
      </c>
      <c r="C1806" s="2">
        <v>0.53282407407407406</v>
      </c>
      <c r="D1806" s="2">
        <v>0.53501157407407407</v>
      </c>
    </row>
    <row r="1807" spans="1:4" x14ac:dyDescent="0.25">
      <c r="A1807" s="7">
        <v>9772824</v>
      </c>
      <c r="B1807" s="1">
        <v>42942</v>
      </c>
      <c r="C1807" s="2">
        <v>0.53344907407407405</v>
      </c>
      <c r="D1807" s="2">
        <v>0.54386574074074079</v>
      </c>
    </row>
    <row r="1808" spans="1:4" x14ac:dyDescent="0.25">
      <c r="A1808" s="7">
        <v>4154521</v>
      </c>
      <c r="B1808" s="1">
        <v>42942</v>
      </c>
      <c r="C1808" s="2">
        <v>0.53439814814814812</v>
      </c>
      <c r="D1808" s="2">
        <v>0.53813657407407411</v>
      </c>
    </row>
    <row r="1809" spans="1:4" x14ac:dyDescent="0.25">
      <c r="A1809" s="7">
        <v>96977805</v>
      </c>
      <c r="B1809" s="1">
        <v>42942</v>
      </c>
      <c r="C1809" s="2">
        <v>0.53601851851851856</v>
      </c>
      <c r="D1809" s="2">
        <v>0.54394675925925928</v>
      </c>
    </row>
    <row r="1810" spans="1:4" x14ac:dyDescent="0.25">
      <c r="A1810" s="7">
        <v>24665933</v>
      </c>
      <c r="B1810" s="1">
        <v>42942</v>
      </c>
      <c r="C1810" s="2">
        <v>0.53666666666666663</v>
      </c>
      <c r="D1810" s="2">
        <v>0.5370949074074074</v>
      </c>
    </row>
    <row r="1811" spans="1:4" x14ac:dyDescent="0.25">
      <c r="A1811" s="7">
        <v>5465004</v>
      </c>
      <c r="B1811" s="1">
        <v>42942</v>
      </c>
      <c r="C1811" s="2">
        <v>0.54017361111111106</v>
      </c>
      <c r="D1811" s="2">
        <v>0.54915509259259254</v>
      </c>
    </row>
    <row r="1812" spans="1:4" x14ac:dyDescent="0.25">
      <c r="A1812" s="7">
        <v>9560827</v>
      </c>
      <c r="B1812" s="1">
        <v>42942</v>
      </c>
      <c r="C1812" s="2">
        <v>0.54069444444444448</v>
      </c>
      <c r="D1812" s="2">
        <v>0.55103009259259261</v>
      </c>
    </row>
    <row r="1813" spans="1:4" x14ac:dyDescent="0.25">
      <c r="A1813" s="7">
        <v>3443287</v>
      </c>
      <c r="B1813" s="1">
        <v>42942</v>
      </c>
      <c r="C1813" s="2">
        <v>0.54593749999999996</v>
      </c>
      <c r="D1813" s="2">
        <v>0.55622685185185183</v>
      </c>
    </row>
    <row r="1814" spans="1:4" x14ac:dyDescent="0.25">
      <c r="A1814" s="7">
        <v>7551668</v>
      </c>
      <c r="B1814" s="1">
        <v>42942</v>
      </c>
      <c r="C1814" s="2">
        <v>0.55053240740740739</v>
      </c>
      <c r="D1814" s="2">
        <v>0.55672453703703706</v>
      </c>
    </row>
    <row r="1815" spans="1:4" x14ac:dyDescent="0.25">
      <c r="A1815" s="7">
        <v>3189059</v>
      </c>
      <c r="B1815" s="1">
        <v>42942</v>
      </c>
      <c r="C1815" s="2">
        <v>0.55462962962962958</v>
      </c>
      <c r="D1815" s="2">
        <v>0.56101851851851847</v>
      </c>
    </row>
    <row r="1816" spans="1:4" x14ac:dyDescent="0.25">
      <c r="A1816" s="7">
        <v>9061957</v>
      </c>
      <c r="B1816" s="1">
        <v>42942</v>
      </c>
      <c r="C1816" s="2">
        <v>0.55604166666666666</v>
      </c>
      <c r="D1816" s="2">
        <v>0.56381944444444443</v>
      </c>
    </row>
    <row r="1817" spans="1:4" x14ac:dyDescent="0.25">
      <c r="A1817" s="7">
        <v>2109147679</v>
      </c>
      <c r="B1817" s="1">
        <v>42942</v>
      </c>
      <c r="C1817" s="2">
        <v>0.56098379629629624</v>
      </c>
      <c r="D1817" s="2">
        <v>0.56753472222222223</v>
      </c>
    </row>
    <row r="1818" spans="1:4" x14ac:dyDescent="0.25">
      <c r="A1818" s="7">
        <v>59508384</v>
      </c>
      <c r="B1818" s="1">
        <v>42942</v>
      </c>
      <c r="C1818" s="2">
        <v>0.56232638888888886</v>
      </c>
      <c r="D1818" s="2">
        <v>0.56594907407407402</v>
      </c>
    </row>
    <row r="1819" spans="1:4" x14ac:dyDescent="0.25">
      <c r="A1819" s="7">
        <v>48529464</v>
      </c>
      <c r="B1819" s="1">
        <v>42942</v>
      </c>
      <c r="C1819" s="2">
        <v>0.56283564814814813</v>
      </c>
      <c r="D1819" s="2">
        <v>0.56427083333333339</v>
      </c>
    </row>
    <row r="1820" spans="1:4" x14ac:dyDescent="0.25">
      <c r="A1820" s="7">
        <v>4082744</v>
      </c>
      <c r="B1820" s="1">
        <v>42942</v>
      </c>
      <c r="C1820" s="2">
        <v>0.56481481481481477</v>
      </c>
      <c r="D1820" s="2">
        <v>0.57565972222222217</v>
      </c>
    </row>
    <row r="1821" spans="1:4" x14ac:dyDescent="0.25">
      <c r="A1821" s="7">
        <v>2395447</v>
      </c>
      <c r="B1821" s="1">
        <v>42942</v>
      </c>
      <c r="C1821" s="2">
        <v>0.56805555555555554</v>
      </c>
      <c r="D1821" s="2">
        <v>0.56937499999999996</v>
      </c>
    </row>
    <row r="1822" spans="1:4" x14ac:dyDescent="0.25">
      <c r="A1822" s="7">
        <v>96620804</v>
      </c>
      <c r="B1822" s="1">
        <v>42942</v>
      </c>
      <c r="C1822" s="2">
        <v>0.56945601851851857</v>
      </c>
      <c r="D1822" s="2">
        <v>0.5776041666666667</v>
      </c>
    </row>
    <row r="1823" spans="1:4" x14ac:dyDescent="0.25">
      <c r="A1823" s="7">
        <v>9489003225</v>
      </c>
      <c r="B1823" s="1">
        <v>42942</v>
      </c>
      <c r="C1823" s="2">
        <v>0.57263888888888892</v>
      </c>
      <c r="D1823" s="2">
        <v>0.57309027777777777</v>
      </c>
    </row>
    <row r="1824" spans="1:4" x14ac:dyDescent="0.25">
      <c r="A1824" s="7">
        <v>6897893</v>
      </c>
      <c r="B1824" s="1">
        <v>42942</v>
      </c>
      <c r="C1824" s="2">
        <v>0.57662037037037039</v>
      </c>
      <c r="D1824" s="2">
        <v>0.58204861111111106</v>
      </c>
    </row>
    <row r="1825" spans="1:4" x14ac:dyDescent="0.25">
      <c r="A1825" s="7">
        <v>9759222</v>
      </c>
      <c r="B1825" s="1">
        <v>42942</v>
      </c>
      <c r="C1825" s="2">
        <v>0.58021990740740736</v>
      </c>
      <c r="D1825" s="2">
        <v>0.58726851851851847</v>
      </c>
    </row>
    <row r="1826" spans="1:4" x14ac:dyDescent="0.25">
      <c r="A1826" s="7">
        <v>39793981</v>
      </c>
      <c r="B1826" s="1">
        <v>42942</v>
      </c>
      <c r="C1826" s="2">
        <v>0.58101851851851849</v>
      </c>
      <c r="D1826" s="2">
        <v>0.58164351851851848</v>
      </c>
    </row>
    <row r="1827" spans="1:4" x14ac:dyDescent="0.25">
      <c r="A1827" s="7">
        <v>3759991</v>
      </c>
      <c r="B1827" s="1">
        <v>42942</v>
      </c>
      <c r="C1827" s="2">
        <v>0.58408564814814812</v>
      </c>
      <c r="D1827" s="2">
        <v>0.58677083333333335</v>
      </c>
    </row>
    <row r="1828" spans="1:4" x14ac:dyDescent="0.25">
      <c r="A1828" s="7">
        <v>37838778</v>
      </c>
      <c r="B1828" s="1">
        <v>42942</v>
      </c>
      <c r="C1828" s="2">
        <v>0.58770833333333339</v>
      </c>
      <c r="D1828" s="2">
        <v>0.59591435185185182</v>
      </c>
    </row>
    <row r="1829" spans="1:4" x14ac:dyDescent="0.25">
      <c r="A1829" s="7">
        <v>3785540</v>
      </c>
      <c r="B1829" s="1">
        <v>42942</v>
      </c>
      <c r="C1829" s="2">
        <v>0.59261574074074075</v>
      </c>
      <c r="D1829" s="2">
        <v>0.60343749999999996</v>
      </c>
    </row>
    <row r="1830" spans="1:4" x14ac:dyDescent="0.25">
      <c r="A1830" s="7">
        <v>9689833</v>
      </c>
      <c r="B1830" s="1">
        <v>42942</v>
      </c>
      <c r="C1830" s="2">
        <v>0.5932291666666667</v>
      </c>
      <c r="D1830" s="2">
        <v>0.59943287037037041</v>
      </c>
    </row>
    <row r="1831" spans="1:4" x14ac:dyDescent="0.25">
      <c r="A1831" s="7">
        <v>8136309</v>
      </c>
      <c r="B1831" s="1">
        <v>42942</v>
      </c>
      <c r="C1831" s="2">
        <v>0.59876157407407404</v>
      </c>
      <c r="D1831" s="2">
        <v>0.60951388888888891</v>
      </c>
    </row>
    <row r="1832" spans="1:4" x14ac:dyDescent="0.25">
      <c r="A1832" s="7">
        <v>1177203</v>
      </c>
      <c r="B1832" s="1">
        <v>42942</v>
      </c>
      <c r="C1832" s="2">
        <v>0.60384259259259254</v>
      </c>
      <c r="D1832" s="2">
        <v>0.60452546296296295</v>
      </c>
    </row>
    <row r="1833" spans="1:4" x14ac:dyDescent="0.25">
      <c r="A1833" s="7">
        <v>6060835</v>
      </c>
      <c r="B1833" s="1">
        <v>42942</v>
      </c>
      <c r="C1833" s="2">
        <v>0.60623842592592592</v>
      </c>
      <c r="D1833" s="2">
        <v>0.61055555555555552</v>
      </c>
    </row>
    <row r="1834" spans="1:4" x14ac:dyDescent="0.25">
      <c r="A1834" s="7">
        <v>8534481</v>
      </c>
      <c r="B1834" s="1">
        <v>42942</v>
      </c>
      <c r="C1834" s="2">
        <v>0.60950231481481476</v>
      </c>
      <c r="D1834" s="2">
        <v>0.61940972222222224</v>
      </c>
    </row>
    <row r="1835" spans="1:4" x14ac:dyDescent="0.25">
      <c r="A1835" s="7">
        <v>4959594</v>
      </c>
      <c r="B1835" s="1">
        <v>42942</v>
      </c>
      <c r="C1835" s="2">
        <v>0.61371527777777779</v>
      </c>
      <c r="D1835" s="2">
        <v>0.6235532407407407</v>
      </c>
    </row>
    <row r="1836" spans="1:4" x14ac:dyDescent="0.25">
      <c r="A1836" s="7">
        <v>1047809</v>
      </c>
      <c r="B1836" s="1">
        <v>42942</v>
      </c>
      <c r="C1836" s="2">
        <v>0.61724537037037042</v>
      </c>
      <c r="D1836" s="2">
        <v>0.62866898148148154</v>
      </c>
    </row>
    <row r="1837" spans="1:4" x14ac:dyDescent="0.25">
      <c r="A1837" s="7">
        <v>3437033</v>
      </c>
      <c r="B1837" s="1">
        <v>42942</v>
      </c>
      <c r="C1837" s="2">
        <v>0.62089120370370365</v>
      </c>
      <c r="D1837" s="2">
        <v>0.62159722222222225</v>
      </c>
    </row>
    <row r="1838" spans="1:4" x14ac:dyDescent="0.25">
      <c r="A1838" s="7">
        <v>6801890</v>
      </c>
      <c r="B1838" s="1">
        <v>42942</v>
      </c>
      <c r="C1838" s="2">
        <v>0.62467592592592591</v>
      </c>
      <c r="D1838" s="2">
        <v>0.62690972222222219</v>
      </c>
    </row>
    <row r="1839" spans="1:4" x14ac:dyDescent="0.25">
      <c r="A1839" s="7">
        <v>2604004</v>
      </c>
      <c r="B1839" s="1">
        <v>42942</v>
      </c>
      <c r="C1839" s="2">
        <v>0.6277314814814815</v>
      </c>
      <c r="D1839" s="2">
        <v>0.63423611111111111</v>
      </c>
    </row>
    <row r="1840" spans="1:4" x14ac:dyDescent="0.25">
      <c r="A1840" s="7">
        <v>4379524</v>
      </c>
      <c r="B1840" s="1">
        <v>42943</v>
      </c>
      <c r="C1840" s="2">
        <v>0.33751157407407406</v>
      </c>
      <c r="D1840" s="2">
        <v>0.33754629629629629</v>
      </c>
    </row>
    <row r="1841" spans="1:4" x14ac:dyDescent="0.25">
      <c r="A1841" s="7">
        <v>12377650</v>
      </c>
      <c r="B1841" s="1">
        <v>42943</v>
      </c>
      <c r="C1841" s="2">
        <v>0.33943287037037034</v>
      </c>
      <c r="D1841" s="2">
        <v>0.34292824074074074</v>
      </c>
    </row>
    <row r="1842" spans="1:4" x14ac:dyDescent="0.25">
      <c r="A1842" s="7">
        <v>77869622</v>
      </c>
      <c r="B1842" s="1">
        <v>42943</v>
      </c>
      <c r="C1842" s="2">
        <v>0.34219907407407407</v>
      </c>
      <c r="D1842" s="2">
        <v>0.35170138888888891</v>
      </c>
    </row>
    <row r="1843" spans="1:4" x14ac:dyDescent="0.25">
      <c r="A1843" s="7">
        <v>3414247278</v>
      </c>
      <c r="B1843" s="1">
        <v>42943</v>
      </c>
      <c r="C1843" s="2">
        <v>0.34658564814814813</v>
      </c>
      <c r="D1843" s="2">
        <v>0.34666666666666668</v>
      </c>
    </row>
    <row r="1844" spans="1:4" x14ac:dyDescent="0.25">
      <c r="A1844" s="7">
        <v>5839324907</v>
      </c>
      <c r="B1844" s="1">
        <v>42943</v>
      </c>
      <c r="C1844" s="2">
        <v>0.3490509259259259</v>
      </c>
      <c r="D1844" s="2">
        <v>0.35481481481481481</v>
      </c>
    </row>
    <row r="1845" spans="1:4" x14ac:dyDescent="0.25">
      <c r="A1845" s="7">
        <v>4852863</v>
      </c>
      <c r="B1845" s="1">
        <v>42943</v>
      </c>
      <c r="C1845" s="2">
        <v>0.34975694444444444</v>
      </c>
      <c r="D1845" s="2">
        <v>0.35971064814814813</v>
      </c>
    </row>
    <row r="1846" spans="1:4" x14ac:dyDescent="0.25">
      <c r="A1846" s="7">
        <v>3245936</v>
      </c>
      <c r="B1846" s="1">
        <v>42943</v>
      </c>
      <c r="C1846" s="2">
        <v>0.35116898148148146</v>
      </c>
      <c r="D1846" s="2">
        <v>0.35408564814814814</v>
      </c>
    </row>
    <row r="1847" spans="1:4" x14ac:dyDescent="0.25">
      <c r="A1847" s="7">
        <v>6674505</v>
      </c>
      <c r="B1847" s="1">
        <v>42943</v>
      </c>
      <c r="C1847" s="2">
        <v>0.35136574074074073</v>
      </c>
      <c r="D1847" s="2">
        <v>0.35390046296296296</v>
      </c>
    </row>
    <row r="1848" spans="1:4" x14ac:dyDescent="0.25">
      <c r="A1848" s="7">
        <v>9591892</v>
      </c>
      <c r="B1848" s="1">
        <v>42943</v>
      </c>
      <c r="C1848" s="2">
        <v>0.35487268518518517</v>
      </c>
      <c r="D1848" s="2">
        <v>0.36251157407407408</v>
      </c>
    </row>
    <row r="1849" spans="1:4" x14ac:dyDescent="0.25">
      <c r="A1849" s="7">
        <v>96404523</v>
      </c>
      <c r="B1849" s="1">
        <v>42943</v>
      </c>
      <c r="C1849" s="2">
        <v>0.35592592592592592</v>
      </c>
      <c r="D1849" s="2">
        <v>0.36366898148148147</v>
      </c>
    </row>
    <row r="1850" spans="1:4" x14ac:dyDescent="0.25">
      <c r="A1850" s="7">
        <v>1405478</v>
      </c>
      <c r="B1850" s="1">
        <v>42943</v>
      </c>
      <c r="C1850" s="2">
        <v>0.35940972222222223</v>
      </c>
      <c r="D1850" s="2">
        <v>0.36412037037037037</v>
      </c>
    </row>
    <row r="1851" spans="1:4" x14ac:dyDescent="0.25">
      <c r="A1851" s="7">
        <v>5900506</v>
      </c>
      <c r="B1851" s="1">
        <v>42943</v>
      </c>
      <c r="C1851" s="2">
        <v>0.36026620370370371</v>
      </c>
      <c r="D1851" s="2">
        <v>0.36319444444444443</v>
      </c>
    </row>
    <row r="1852" spans="1:4" x14ac:dyDescent="0.25">
      <c r="A1852" s="7">
        <v>6060835</v>
      </c>
      <c r="B1852" s="1">
        <v>42943</v>
      </c>
      <c r="C1852" s="2">
        <v>0.36148148148148146</v>
      </c>
      <c r="D1852" s="2">
        <v>0.3721990740740741</v>
      </c>
    </row>
    <row r="1853" spans="1:4" x14ac:dyDescent="0.25">
      <c r="A1853" s="7">
        <v>8880275</v>
      </c>
      <c r="B1853" s="1">
        <v>42943</v>
      </c>
      <c r="C1853" s="2">
        <v>0.36598379629629629</v>
      </c>
      <c r="D1853" s="2">
        <v>0.37474537037037037</v>
      </c>
    </row>
    <row r="1854" spans="1:4" x14ac:dyDescent="0.25">
      <c r="A1854" s="7">
        <v>57101974</v>
      </c>
      <c r="B1854" s="1">
        <v>42943</v>
      </c>
      <c r="C1854" s="2">
        <v>0.37133101851851852</v>
      </c>
      <c r="D1854" s="2">
        <v>0.37923611111111111</v>
      </c>
    </row>
    <row r="1855" spans="1:4" x14ac:dyDescent="0.25">
      <c r="A1855" s="7">
        <v>2096100</v>
      </c>
      <c r="B1855" s="1">
        <v>42943</v>
      </c>
      <c r="C1855" s="2">
        <v>0.3717361111111111</v>
      </c>
      <c r="D1855" s="2">
        <v>0.37253472222222223</v>
      </c>
    </row>
    <row r="1856" spans="1:4" x14ac:dyDescent="0.25">
      <c r="A1856" s="7">
        <v>2366545</v>
      </c>
      <c r="B1856" s="1">
        <v>42943</v>
      </c>
      <c r="C1856" s="2">
        <v>0.3737152777777778</v>
      </c>
      <c r="D1856" s="2">
        <v>0.37967592592592592</v>
      </c>
    </row>
    <row r="1857" spans="1:4" x14ac:dyDescent="0.25">
      <c r="A1857" s="7">
        <v>2260131</v>
      </c>
      <c r="B1857" s="1">
        <v>42943</v>
      </c>
      <c r="C1857" s="2">
        <v>0.37664351851851852</v>
      </c>
      <c r="D1857" s="2">
        <v>0.38442129629629629</v>
      </c>
    </row>
    <row r="1858" spans="1:4" x14ac:dyDescent="0.25">
      <c r="A1858" s="7">
        <v>75818182</v>
      </c>
      <c r="B1858" s="1">
        <v>42943</v>
      </c>
      <c r="C1858" s="2">
        <v>0.37973379629629628</v>
      </c>
      <c r="D1858" s="2">
        <v>0.38395833333333335</v>
      </c>
    </row>
    <row r="1859" spans="1:4" x14ac:dyDescent="0.25">
      <c r="A1859" s="7">
        <v>1247125</v>
      </c>
      <c r="B1859" s="1">
        <v>42943</v>
      </c>
      <c r="C1859" s="2">
        <v>0.38461805555555556</v>
      </c>
      <c r="D1859" s="2">
        <v>0.39339120370370373</v>
      </c>
    </row>
    <row r="1860" spans="1:4" x14ac:dyDescent="0.25">
      <c r="A1860" s="7">
        <v>3733011</v>
      </c>
      <c r="B1860" s="1">
        <v>42943</v>
      </c>
      <c r="C1860" s="2">
        <v>0.38571759259259258</v>
      </c>
      <c r="D1860" s="2">
        <v>0.39556712962962964</v>
      </c>
    </row>
    <row r="1861" spans="1:4" x14ac:dyDescent="0.25">
      <c r="A1861" s="7">
        <v>6615729</v>
      </c>
      <c r="B1861" s="1">
        <v>42943</v>
      </c>
      <c r="C1861" s="2">
        <v>0.38997685185185182</v>
      </c>
      <c r="D1861" s="2">
        <v>0.39743055555555556</v>
      </c>
    </row>
    <row r="1862" spans="1:4" x14ac:dyDescent="0.25">
      <c r="A1862" s="7">
        <v>6844342</v>
      </c>
      <c r="B1862" s="1">
        <v>42943</v>
      </c>
      <c r="C1862" s="2">
        <v>0.39451388888888889</v>
      </c>
      <c r="D1862" s="2">
        <v>0.39609953703703704</v>
      </c>
    </row>
    <row r="1863" spans="1:4" x14ac:dyDescent="0.25">
      <c r="A1863" s="7">
        <v>8369815</v>
      </c>
      <c r="B1863" s="1">
        <v>42943</v>
      </c>
      <c r="C1863" s="2">
        <v>0.3967013888888889</v>
      </c>
      <c r="D1863" s="2">
        <v>0.40182870370370372</v>
      </c>
    </row>
    <row r="1864" spans="1:4" x14ac:dyDescent="0.25">
      <c r="A1864" s="7">
        <v>9304830</v>
      </c>
      <c r="B1864" s="1">
        <v>42943</v>
      </c>
      <c r="C1864" s="2">
        <v>0.39812500000000001</v>
      </c>
      <c r="D1864" s="2">
        <v>0.39895833333333336</v>
      </c>
    </row>
    <row r="1865" spans="1:4" x14ac:dyDescent="0.25">
      <c r="A1865" s="7">
        <v>1117708</v>
      </c>
      <c r="B1865" s="1">
        <v>42943</v>
      </c>
      <c r="C1865" s="2">
        <v>0.40266203703703701</v>
      </c>
      <c r="D1865" s="2">
        <v>0.4073148148148148</v>
      </c>
    </row>
    <row r="1866" spans="1:4" x14ac:dyDescent="0.25">
      <c r="A1866" s="7">
        <v>6055986</v>
      </c>
      <c r="B1866" s="1">
        <v>42943</v>
      </c>
      <c r="C1866" s="2">
        <v>0.40710648148148149</v>
      </c>
      <c r="D1866" s="2">
        <v>0.40740740740740738</v>
      </c>
    </row>
    <row r="1867" spans="1:4" x14ac:dyDescent="0.25">
      <c r="A1867" s="7">
        <v>4569864426</v>
      </c>
      <c r="B1867" s="1">
        <v>42943</v>
      </c>
      <c r="C1867" s="2">
        <v>0.40751157407407407</v>
      </c>
      <c r="D1867" s="2">
        <v>0.41725694444444444</v>
      </c>
    </row>
    <row r="1868" spans="1:4" x14ac:dyDescent="0.25">
      <c r="A1868" s="7">
        <v>2781512</v>
      </c>
      <c r="B1868" s="1">
        <v>42943</v>
      </c>
      <c r="C1868" s="2">
        <v>0.41244212962962962</v>
      </c>
      <c r="D1868" s="2">
        <v>0.41619212962962965</v>
      </c>
    </row>
    <row r="1869" spans="1:4" x14ac:dyDescent="0.25">
      <c r="A1869" s="7">
        <v>3093964</v>
      </c>
      <c r="B1869" s="1">
        <v>42943</v>
      </c>
      <c r="C1869" s="2">
        <v>0.41363425925925928</v>
      </c>
      <c r="D1869" s="2">
        <v>0.41902777777777778</v>
      </c>
    </row>
    <row r="1870" spans="1:4" x14ac:dyDescent="0.25">
      <c r="A1870" s="7">
        <v>9413315</v>
      </c>
      <c r="B1870" s="1">
        <v>42943</v>
      </c>
      <c r="C1870" s="2">
        <v>0.41783564814814816</v>
      </c>
      <c r="D1870" s="2">
        <v>0.42383101851851851</v>
      </c>
    </row>
    <row r="1871" spans="1:4" x14ac:dyDescent="0.25">
      <c r="A1871" s="7">
        <v>1890121</v>
      </c>
      <c r="B1871" s="1">
        <v>42943</v>
      </c>
      <c r="C1871" s="2">
        <v>0.42357638888888888</v>
      </c>
      <c r="D1871" s="2">
        <v>0.43</v>
      </c>
    </row>
    <row r="1872" spans="1:4" x14ac:dyDescent="0.25">
      <c r="A1872" s="7">
        <v>9906846123</v>
      </c>
      <c r="B1872" s="1">
        <v>42943</v>
      </c>
      <c r="C1872" s="2">
        <v>0.424375</v>
      </c>
      <c r="D1872" s="2">
        <v>0.42505787037037035</v>
      </c>
    </row>
    <row r="1873" spans="1:4" x14ac:dyDescent="0.25">
      <c r="A1873" s="7">
        <v>12063341</v>
      </c>
      <c r="B1873" s="1">
        <v>42943</v>
      </c>
      <c r="C1873" s="2">
        <v>0.42849537037037039</v>
      </c>
      <c r="D1873" s="2">
        <v>0.4372800925925926</v>
      </c>
    </row>
    <row r="1874" spans="1:4" x14ac:dyDescent="0.25">
      <c r="A1874" s="7">
        <v>27798660</v>
      </c>
      <c r="B1874" s="1">
        <v>42943</v>
      </c>
      <c r="C1874" s="2">
        <v>0.42925925925925928</v>
      </c>
      <c r="D1874" s="2">
        <v>0.43239583333333331</v>
      </c>
    </row>
    <row r="1875" spans="1:4" x14ac:dyDescent="0.25">
      <c r="A1875" s="7">
        <v>37077953</v>
      </c>
      <c r="B1875" s="1">
        <v>42943</v>
      </c>
      <c r="C1875" s="2">
        <v>0.43262731481481481</v>
      </c>
      <c r="D1875" s="2">
        <v>0.43929398148148147</v>
      </c>
    </row>
    <row r="1876" spans="1:4" x14ac:dyDescent="0.25">
      <c r="A1876" s="7">
        <v>70606958</v>
      </c>
      <c r="B1876" s="1">
        <v>42943</v>
      </c>
      <c r="C1876" s="2">
        <v>0.43387731481481484</v>
      </c>
      <c r="D1876" s="2">
        <v>0.44252314814814814</v>
      </c>
    </row>
    <row r="1877" spans="1:4" x14ac:dyDescent="0.25">
      <c r="A1877" s="7">
        <v>21303266</v>
      </c>
      <c r="B1877" s="1">
        <v>42943</v>
      </c>
      <c r="C1877" s="2">
        <v>0.4384953703703704</v>
      </c>
      <c r="D1877" s="2">
        <v>0.44209490740740742</v>
      </c>
    </row>
    <row r="1878" spans="1:4" x14ac:dyDescent="0.25">
      <c r="A1878" s="7">
        <v>66871690</v>
      </c>
      <c r="B1878" s="1">
        <v>42943</v>
      </c>
      <c r="C1878" s="2">
        <v>0.44003472222222223</v>
      </c>
      <c r="D1878" s="2">
        <v>0.44219907407407405</v>
      </c>
    </row>
    <row r="1879" spans="1:4" x14ac:dyDescent="0.25">
      <c r="A1879" s="7">
        <v>88366261</v>
      </c>
      <c r="B1879" s="1">
        <v>42943</v>
      </c>
      <c r="C1879" s="2">
        <v>0.44006944444444446</v>
      </c>
      <c r="D1879" s="2">
        <v>0.44208333333333333</v>
      </c>
    </row>
    <row r="1880" spans="1:4" x14ac:dyDescent="0.25">
      <c r="A1880" s="7">
        <v>9506446</v>
      </c>
      <c r="B1880" s="1">
        <v>42943</v>
      </c>
      <c r="C1880" s="2">
        <v>0.44490740740740742</v>
      </c>
      <c r="D1880" s="2">
        <v>0.45071759259259259</v>
      </c>
    </row>
    <row r="1881" spans="1:4" x14ac:dyDescent="0.25">
      <c r="A1881" s="7">
        <v>9225807</v>
      </c>
      <c r="B1881" s="1">
        <v>42943</v>
      </c>
      <c r="C1881" s="2">
        <v>0.44996527777777778</v>
      </c>
      <c r="D1881" s="2">
        <v>0.45952546296296298</v>
      </c>
    </row>
    <row r="1882" spans="1:4" x14ac:dyDescent="0.25">
      <c r="A1882" s="7">
        <v>6956143</v>
      </c>
      <c r="B1882" s="1">
        <v>42943</v>
      </c>
      <c r="C1882" s="2">
        <v>0.45157407407407407</v>
      </c>
      <c r="D1882" s="2">
        <v>0.455625</v>
      </c>
    </row>
    <row r="1883" spans="1:4" x14ac:dyDescent="0.25">
      <c r="A1883" s="7">
        <v>1472253</v>
      </c>
      <c r="B1883" s="1">
        <v>42943</v>
      </c>
      <c r="C1883" s="2">
        <v>0.45729166666666665</v>
      </c>
      <c r="D1883" s="2">
        <v>0.46041666666666664</v>
      </c>
    </row>
    <row r="1884" spans="1:4" x14ac:dyDescent="0.25">
      <c r="A1884" s="7">
        <v>4025325</v>
      </c>
      <c r="B1884" s="1">
        <v>42943</v>
      </c>
      <c r="C1884" s="2">
        <v>0.46151620370370372</v>
      </c>
      <c r="D1884" s="2">
        <v>0.46604166666666669</v>
      </c>
    </row>
    <row r="1885" spans="1:4" x14ac:dyDescent="0.25">
      <c r="A1885" s="7">
        <v>6220398</v>
      </c>
      <c r="B1885" s="1">
        <v>42943</v>
      </c>
      <c r="C1885" s="2">
        <v>0.46175925925925926</v>
      </c>
      <c r="D1885" s="2">
        <v>0.46263888888888888</v>
      </c>
    </row>
    <row r="1886" spans="1:4" x14ac:dyDescent="0.25">
      <c r="A1886" s="7">
        <v>6326108</v>
      </c>
      <c r="B1886" s="1">
        <v>42943</v>
      </c>
      <c r="C1886" s="2">
        <v>0.46474537037037039</v>
      </c>
      <c r="D1886" s="2">
        <v>0.47486111111111112</v>
      </c>
    </row>
    <row r="1887" spans="1:4" x14ac:dyDescent="0.25">
      <c r="A1887" s="7">
        <v>88929709</v>
      </c>
      <c r="B1887" s="1">
        <v>42943</v>
      </c>
      <c r="C1887" s="2">
        <v>0.46687499999999998</v>
      </c>
      <c r="D1887" s="2">
        <v>0.47510416666666666</v>
      </c>
    </row>
    <row r="1888" spans="1:4" x14ac:dyDescent="0.25">
      <c r="A1888" s="7">
        <v>3004967</v>
      </c>
      <c r="B1888" s="1">
        <v>42943</v>
      </c>
      <c r="C1888" s="2">
        <v>0.4707175925925926</v>
      </c>
      <c r="D1888" s="2">
        <v>0.47547453703703701</v>
      </c>
    </row>
    <row r="1889" spans="1:4" x14ac:dyDescent="0.25">
      <c r="A1889" s="7">
        <v>1721264</v>
      </c>
      <c r="B1889" s="1">
        <v>42943</v>
      </c>
      <c r="C1889" s="2">
        <v>0.47394675925925928</v>
      </c>
      <c r="D1889" s="2">
        <v>0.47922453703703705</v>
      </c>
    </row>
    <row r="1890" spans="1:4" x14ac:dyDescent="0.25">
      <c r="A1890" s="7">
        <v>5231877</v>
      </c>
      <c r="B1890" s="1">
        <v>42943</v>
      </c>
      <c r="C1890" s="2">
        <v>0.47550925925925924</v>
      </c>
      <c r="D1890" s="2">
        <v>0.47930555555555554</v>
      </c>
    </row>
    <row r="1891" spans="1:4" x14ac:dyDescent="0.25">
      <c r="A1891" s="7">
        <v>92414932</v>
      </c>
      <c r="B1891" s="1">
        <v>42943</v>
      </c>
      <c r="C1891" s="2">
        <v>0.48085648148148147</v>
      </c>
      <c r="D1891" s="2">
        <v>0.48893518518518519</v>
      </c>
    </row>
    <row r="1892" spans="1:4" x14ac:dyDescent="0.25">
      <c r="A1892" s="7">
        <v>3202610</v>
      </c>
      <c r="B1892" s="1">
        <v>42943</v>
      </c>
      <c r="C1892" s="2">
        <v>0.48528935185185185</v>
      </c>
      <c r="D1892" s="2">
        <v>0.48694444444444446</v>
      </c>
    </row>
    <row r="1893" spans="1:4" x14ac:dyDescent="0.25">
      <c r="A1893" s="7">
        <v>2825289</v>
      </c>
      <c r="B1893" s="1">
        <v>42943</v>
      </c>
      <c r="C1893" s="2">
        <v>0.4855902777777778</v>
      </c>
      <c r="D1893" s="2">
        <v>0.49710648148148145</v>
      </c>
    </row>
    <row r="1894" spans="1:4" x14ac:dyDescent="0.25">
      <c r="A1894" s="7">
        <v>7915936</v>
      </c>
      <c r="B1894" s="1">
        <v>42943</v>
      </c>
      <c r="C1894" s="2">
        <v>0.49075231481481479</v>
      </c>
      <c r="D1894" s="2">
        <v>0.49836805555555558</v>
      </c>
    </row>
    <row r="1895" spans="1:4" x14ac:dyDescent="0.25">
      <c r="A1895" s="7">
        <v>3680072</v>
      </c>
      <c r="B1895" s="1">
        <v>42943</v>
      </c>
      <c r="C1895" s="2">
        <v>0.49561342592592594</v>
      </c>
      <c r="D1895" s="2">
        <v>0.49716435185185187</v>
      </c>
    </row>
    <row r="1896" spans="1:4" x14ac:dyDescent="0.25">
      <c r="A1896" s="7">
        <v>6980867</v>
      </c>
      <c r="B1896" s="1">
        <v>42943</v>
      </c>
      <c r="C1896" s="2">
        <v>0.49716435185185187</v>
      </c>
      <c r="D1896" s="2">
        <v>0.50270833333333331</v>
      </c>
    </row>
    <row r="1897" spans="1:4" x14ac:dyDescent="0.25">
      <c r="A1897" s="7">
        <v>3656681</v>
      </c>
      <c r="B1897" s="1">
        <v>42943</v>
      </c>
      <c r="C1897" s="2">
        <v>0.50123842592592593</v>
      </c>
      <c r="D1897" s="2">
        <v>0.5084143518518518</v>
      </c>
    </row>
    <row r="1898" spans="1:4" x14ac:dyDescent="0.25">
      <c r="A1898" s="7">
        <v>4445684</v>
      </c>
      <c r="B1898" s="1">
        <v>42943</v>
      </c>
      <c r="C1898" s="2">
        <v>0.50361111111111112</v>
      </c>
      <c r="D1898" s="2">
        <v>0.51285879629629627</v>
      </c>
    </row>
    <row r="1899" spans="1:4" x14ac:dyDescent="0.25">
      <c r="A1899" s="7">
        <v>9864502</v>
      </c>
      <c r="B1899" s="1">
        <v>42943</v>
      </c>
      <c r="C1899" s="2">
        <v>0.50722222222222224</v>
      </c>
      <c r="D1899" s="2">
        <v>0.50762731481481482</v>
      </c>
    </row>
    <row r="1900" spans="1:4" x14ac:dyDescent="0.25">
      <c r="A1900" s="7">
        <v>5881130</v>
      </c>
      <c r="B1900" s="1">
        <v>42943</v>
      </c>
      <c r="C1900" s="2">
        <v>0.51086805555555559</v>
      </c>
      <c r="D1900" s="2">
        <v>0.516087962962963</v>
      </c>
    </row>
    <row r="1901" spans="1:4" x14ac:dyDescent="0.25">
      <c r="A1901" s="7">
        <v>2056567</v>
      </c>
      <c r="B1901" s="1">
        <v>42943</v>
      </c>
      <c r="C1901" s="2">
        <v>0.51563657407407404</v>
      </c>
      <c r="D1901" s="2">
        <v>0.52396990740740745</v>
      </c>
    </row>
    <row r="1902" spans="1:4" x14ac:dyDescent="0.25">
      <c r="A1902" s="7">
        <v>62150310</v>
      </c>
      <c r="B1902" s="1">
        <v>42943</v>
      </c>
      <c r="C1902" s="2">
        <v>0.52003472222222225</v>
      </c>
      <c r="D1902" s="2">
        <v>0.52927083333333336</v>
      </c>
    </row>
    <row r="1903" spans="1:4" x14ac:dyDescent="0.25">
      <c r="A1903" s="7">
        <v>9340299</v>
      </c>
      <c r="B1903" s="1">
        <v>42943</v>
      </c>
      <c r="C1903" s="2">
        <v>0.52034722222222218</v>
      </c>
      <c r="D1903" s="2">
        <v>0.52137731481481486</v>
      </c>
    </row>
    <row r="1904" spans="1:4" x14ac:dyDescent="0.25">
      <c r="A1904" s="7">
        <v>3912924</v>
      </c>
      <c r="B1904" s="1">
        <v>42943</v>
      </c>
      <c r="C1904" s="2">
        <v>0.52368055555555559</v>
      </c>
      <c r="D1904" s="2">
        <v>0.52627314814814818</v>
      </c>
    </row>
    <row r="1905" spans="1:4" x14ac:dyDescent="0.25">
      <c r="A1905" s="7">
        <v>8159466</v>
      </c>
      <c r="B1905" s="1">
        <v>42943</v>
      </c>
      <c r="C1905" s="2">
        <v>0.52460648148148148</v>
      </c>
      <c r="D1905" s="2">
        <v>0.52971064814814817</v>
      </c>
    </row>
    <row r="1906" spans="1:4" x14ac:dyDescent="0.25">
      <c r="A1906" s="7">
        <v>7467198</v>
      </c>
      <c r="B1906" s="1">
        <v>42943</v>
      </c>
      <c r="C1906" s="2">
        <v>0.52993055555555557</v>
      </c>
      <c r="D1906" s="2">
        <v>0.53739583333333329</v>
      </c>
    </row>
    <row r="1907" spans="1:4" x14ac:dyDescent="0.25">
      <c r="A1907" s="7">
        <v>4703748</v>
      </c>
      <c r="B1907" s="1">
        <v>42943</v>
      </c>
      <c r="C1907" s="2">
        <v>0.53315972222222219</v>
      </c>
      <c r="D1907" s="2">
        <v>0.53454861111111107</v>
      </c>
    </row>
    <row r="1908" spans="1:4" x14ac:dyDescent="0.25">
      <c r="A1908" s="7">
        <v>1165705</v>
      </c>
      <c r="B1908" s="1">
        <v>42943</v>
      </c>
      <c r="C1908" s="2">
        <v>0.53666666666666663</v>
      </c>
      <c r="D1908" s="2">
        <v>0.54100694444444442</v>
      </c>
    </row>
    <row r="1909" spans="1:4" x14ac:dyDescent="0.25">
      <c r="A1909" s="7">
        <v>90762334</v>
      </c>
      <c r="B1909" s="1">
        <v>42943</v>
      </c>
      <c r="C1909" s="2">
        <v>0.54144675925925922</v>
      </c>
      <c r="D1909" s="2">
        <v>0.54313657407407412</v>
      </c>
    </row>
    <row r="1910" spans="1:4" x14ac:dyDescent="0.25">
      <c r="A1910" s="7">
        <v>16527855</v>
      </c>
      <c r="B1910" s="1">
        <v>42943</v>
      </c>
      <c r="C1910" s="2">
        <v>0.54194444444444445</v>
      </c>
      <c r="D1910" s="2">
        <v>0.5513541666666667</v>
      </c>
    </row>
    <row r="1911" spans="1:4" x14ac:dyDescent="0.25">
      <c r="A1911" s="7">
        <v>1055495</v>
      </c>
      <c r="B1911" s="1">
        <v>42943</v>
      </c>
      <c r="C1911" s="2">
        <v>0.54600694444444442</v>
      </c>
      <c r="D1911" s="2">
        <v>0.54866898148148147</v>
      </c>
    </row>
    <row r="1912" spans="1:4" x14ac:dyDescent="0.25">
      <c r="A1912" s="7">
        <v>9120318</v>
      </c>
      <c r="B1912" s="1">
        <v>42943</v>
      </c>
      <c r="C1912" s="2">
        <v>0.54690972222222223</v>
      </c>
      <c r="D1912" s="2">
        <v>0.54707175925925922</v>
      </c>
    </row>
    <row r="1913" spans="1:4" x14ac:dyDescent="0.25">
      <c r="A1913" s="7">
        <v>4030817</v>
      </c>
      <c r="B1913" s="1">
        <v>42943</v>
      </c>
      <c r="C1913" s="2">
        <v>0.55092592592592593</v>
      </c>
      <c r="D1913" s="2">
        <v>0.56030092592592595</v>
      </c>
    </row>
    <row r="1914" spans="1:4" x14ac:dyDescent="0.25">
      <c r="A1914" s="7">
        <v>1025756</v>
      </c>
      <c r="B1914" s="1">
        <v>42943</v>
      </c>
      <c r="C1914" s="2">
        <v>0.55116898148148152</v>
      </c>
      <c r="D1914" s="2">
        <v>0.56047453703703709</v>
      </c>
    </row>
    <row r="1915" spans="1:4" x14ac:dyDescent="0.25">
      <c r="A1915" s="7">
        <v>29880225</v>
      </c>
      <c r="B1915" s="1">
        <v>42943</v>
      </c>
      <c r="C1915" s="2">
        <v>0.55174768518518513</v>
      </c>
      <c r="D1915" s="2">
        <v>0.55920138888888893</v>
      </c>
    </row>
    <row r="1916" spans="1:4" x14ac:dyDescent="0.25">
      <c r="A1916" s="7">
        <v>4791902</v>
      </c>
      <c r="B1916" s="1">
        <v>42943</v>
      </c>
      <c r="C1916" s="2">
        <v>0.55718749999999995</v>
      </c>
      <c r="D1916" s="2">
        <v>0.55753472222222222</v>
      </c>
    </row>
    <row r="1917" spans="1:4" x14ac:dyDescent="0.25">
      <c r="A1917" s="7">
        <v>5228419</v>
      </c>
      <c r="B1917" s="1">
        <v>42943</v>
      </c>
      <c r="C1917" s="2">
        <v>0.55995370370370368</v>
      </c>
      <c r="D1917" s="2">
        <v>0.56405092592592587</v>
      </c>
    </row>
    <row r="1918" spans="1:4" x14ac:dyDescent="0.25">
      <c r="A1918" s="7">
        <v>8991671</v>
      </c>
      <c r="B1918" s="1">
        <v>42943</v>
      </c>
      <c r="C1918" s="2">
        <v>0.56268518518518518</v>
      </c>
      <c r="D1918" s="2">
        <v>0.56517361111111108</v>
      </c>
    </row>
    <row r="1919" spans="1:4" x14ac:dyDescent="0.25">
      <c r="A1919" s="7">
        <v>8045338707</v>
      </c>
      <c r="B1919" s="1">
        <v>42943</v>
      </c>
      <c r="C1919" s="2">
        <v>0.56680555555555556</v>
      </c>
      <c r="D1919" s="2">
        <v>0.56877314814814817</v>
      </c>
    </row>
    <row r="1920" spans="1:4" x14ac:dyDescent="0.25">
      <c r="A1920" s="7">
        <v>9192546</v>
      </c>
      <c r="B1920" s="1">
        <v>42943</v>
      </c>
      <c r="C1920" s="2">
        <v>0.57233796296296291</v>
      </c>
      <c r="D1920" s="2">
        <v>0.57620370370370366</v>
      </c>
    </row>
    <row r="1921" spans="1:4" x14ac:dyDescent="0.25">
      <c r="A1921" s="7">
        <v>9664752</v>
      </c>
      <c r="B1921" s="1">
        <v>42943</v>
      </c>
      <c r="C1921" s="2">
        <v>0.57563657407407409</v>
      </c>
      <c r="D1921" s="2">
        <v>0.57976851851851852</v>
      </c>
    </row>
    <row r="1922" spans="1:4" x14ac:dyDescent="0.25">
      <c r="A1922" s="7">
        <v>62653835</v>
      </c>
      <c r="B1922" s="1">
        <v>42943</v>
      </c>
      <c r="C1922" s="2">
        <v>0.58034722222222224</v>
      </c>
      <c r="D1922" s="2">
        <v>0.58803240740740736</v>
      </c>
    </row>
    <row r="1923" spans="1:4" x14ac:dyDescent="0.25">
      <c r="A1923" s="7">
        <v>6087301</v>
      </c>
      <c r="B1923" s="1">
        <v>42943</v>
      </c>
      <c r="C1923" s="2">
        <v>0.58589120370370373</v>
      </c>
      <c r="D1923" s="2">
        <v>0.59706018518518522</v>
      </c>
    </row>
    <row r="1924" spans="1:4" x14ac:dyDescent="0.25">
      <c r="A1924" s="7">
        <v>3864488</v>
      </c>
      <c r="B1924" s="1">
        <v>42943</v>
      </c>
      <c r="C1924" s="2">
        <v>0.58601851851851849</v>
      </c>
      <c r="D1924" s="2">
        <v>0.58971064814814811</v>
      </c>
    </row>
    <row r="1925" spans="1:4" x14ac:dyDescent="0.25">
      <c r="A1925" s="7">
        <v>5604405</v>
      </c>
      <c r="B1925" s="1">
        <v>42943</v>
      </c>
      <c r="C1925" s="2">
        <v>0.58655092592592595</v>
      </c>
      <c r="D1925" s="2">
        <v>0.59761574074074075</v>
      </c>
    </row>
    <row r="1926" spans="1:4" x14ac:dyDescent="0.25">
      <c r="A1926" s="7">
        <v>4774889</v>
      </c>
      <c r="B1926" s="1">
        <v>42943</v>
      </c>
      <c r="C1926" s="2">
        <v>0.58733796296296292</v>
      </c>
      <c r="D1926" s="2">
        <v>0.59475694444444449</v>
      </c>
    </row>
    <row r="1927" spans="1:4" x14ac:dyDescent="0.25">
      <c r="A1927" s="7">
        <v>4017213</v>
      </c>
      <c r="B1927" s="1">
        <v>42943</v>
      </c>
      <c r="C1927" s="2">
        <v>0.59228009259259262</v>
      </c>
      <c r="D1927" s="2">
        <v>0.60034722222222225</v>
      </c>
    </row>
    <row r="1928" spans="1:4" x14ac:dyDescent="0.25">
      <c r="A1928" s="7">
        <v>4720934</v>
      </c>
      <c r="B1928" s="1">
        <v>42943</v>
      </c>
      <c r="C1928" s="2">
        <v>0.59624999999999995</v>
      </c>
      <c r="D1928" s="2">
        <v>0.59810185185185183</v>
      </c>
    </row>
    <row r="1929" spans="1:4" x14ac:dyDescent="0.25">
      <c r="A1929" s="7">
        <v>13494237</v>
      </c>
      <c r="B1929" s="1">
        <v>42943</v>
      </c>
      <c r="C1929" s="2">
        <v>0.60160879629629627</v>
      </c>
      <c r="D1929" s="2">
        <v>0.61234953703703698</v>
      </c>
    </row>
    <row r="1930" spans="1:4" x14ac:dyDescent="0.25">
      <c r="A1930" s="7">
        <v>71807686</v>
      </c>
      <c r="B1930" s="1">
        <v>42943</v>
      </c>
      <c r="C1930" s="2">
        <v>0.60339120370370369</v>
      </c>
      <c r="D1930" s="2">
        <v>0.61410879629629633</v>
      </c>
    </row>
    <row r="1931" spans="1:4" x14ac:dyDescent="0.25">
      <c r="A1931" s="7">
        <v>7865609</v>
      </c>
      <c r="B1931" s="1">
        <v>42943</v>
      </c>
      <c r="C1931" s="2">
        <v>0.60826388888888894</v>
      </c>
      <c r="D1931" s="2">
        <v>0.61071759259259262</v>
      </c>
    </row>
    <row r="1932" spans="1:4" x14ac:dyDescent="0.25">
      <c r="A1932" s="7">
        <v>5318850</v>
      </c>
      <c r="B1932" s="1">
        <v>42943</v>
      </c>
      <c r="C1932" s="2">
        <v>0.61053240740740744</v>
      </c>
      <c r="D1932" s="2">
        <v>0.61406249999999996</v>
      </c>
    </row>
    <row r="1933" spans="1:4" x14ac:dyDescent="0.25">
      <c r="A1933" s="7">
        <v>63613334</v>
      </c>
      <c r="B1933" s="1">
        <v>42943</v>
      </c>
      <c r="C1933" s="2">
        <v>0.61393518518518519</v>
      </c>
      <c r="D1933" s="2">
        <v>0.61831018518518521</v>
      </c>
    </row>
    <row r="1934" spans="1:4" x14ac:dyDescent="0.25">
      <c r="A1934" s="7">
        <v>2256093</v>
      </c>
      <c r="B1934" s="1">
        <v>42943</v>
      </c>
      <c r="C1934" s="2">
        <v>0.61958333333333337</v>
      </c>
      <c r="D1934" s="2">
        <v>0.62275462962962957</v>
      </c>
    </row>
    <row r="1935" spans="1:4" x14ac:dyDescent="0.25">
      <c r="A1935" s="7">
        <v>7421094</v>
      </c>
      <c r="B1935" s="1">
        <v>42943</v>
      </c>
      <c r="C1935" s="2">
        <v>0.62206018518518513</v>
      </c>
      <c r="D1935" s="2">
        <v>0.62554398148148149</v>
      </c>
    </row>
    <row r="1936" spans="1:4" x14ac:dyDescent="0.25">
      <c r="A1936" s="7">
        <v>5376362</v>
      </c>
      <c r="B1936" s="1">
        <v>42943</v>
      </c>
      <c r="C1936" s="2">
        <v>0.6255208333333333</v>
      </c>
      <c r="D1936" s="2">
        <v>0.63026620370370368</v>
      </c>
    </row>
    <row r="1937" spans="1:4" x14ac:dyDescent="0.25">
      <c r="A1937" s="7">
        <v>8967842</v>
      </c>
      <c r="B1937" s="1">
        <v>42944</v>
      </c>
      <c r="C1937" s="2">
        <v>0.3369328703703704</v>
      </c>
      <c r="D1937" s="2">
        <v>0.34400462962962963</v>
      </c>
    </row>
    <row r="1938" spans="1:4" x14ac:dyDescent="0.25">
      <c r="A1938" s="7">
        <v>76644634</v>
      </c>
      <c r="B1938" s="1">
        <v>42944</v>
      </c>
      <c r="C1938" s="2">
        <v>0.33696759259259257</v>
      </c>
      <c r="D1938" s="2">
        <v>0.33809027777777778</v>
      </c>
    </row>
    <row r="1939" spans="1:4" x14ac:dyDescent="0.25">
      <c r="A1939" s="7">
        <v>7622819</v>
      </c>
      <c r="B1939" s="1">
        <v>42944</v>
      </c>
      <c r="C1939" s="2">
        <v>0.33831018518518519</v>
      </c>
      <c r="D1939" s="2">
        <v>0.34758101851851853</v>
      </c>
    </row>
    <row r="1940" spans="1:4" x14ac:dyDescent="0.25">
      <c r="A1940" s="7">
        <v>3524259</v>
      </c>
      <c r="B1940" s="1">
        <v>42944</v>
      </c>
      <c r="C1940" s="2">
        <v>0.33927083333333335</v>
      </c>
      <c r="D1940" s="2">
        <v>0.34861111111111109</v>
      </c>
    </row>
    <row r="1941" spans="1:4" x14ac:dyDescent="0.25">
      <c r="A1941" s="7">
        <v>5550678</v>
      </c>
      <c r="B1941" s="1">
        <v>42944</v>
      </c>
      <c r="C1941" s="2">
        <v>0.34497685185185184</v>
      </c>
      <c r="D1941" s="2">
        <v>0.35487268518518517</v>
      </c>
    </row>
    <row r="1942" spans="1:4" x14ac:dyDescent="0.25">
      <c r="A1942" s="7">
        <v>41852472</v>
      </c>
      <c r="B1942" s="1">
        <v>42944</v>
      </c>
      <c r="C1942" s="2">
        <v>0.34826388888888887</v>
      </c>
      <c r="D1942" s="2">
        <v>0.34871527777777778</v>
      </c>
    </row>
    <row r="1943" spans="1:4" x14ac:dyDescent="0.25">
      <c r="A1943" s="7">
        <v>8799570155</v>
      </c>
      <c r="B1943" s="1">
        <v>42944</v>
      </c>
      <c r="C1943" s="2">
        <v>0.34932870370370372</v>
      </c>
      <c r="D1943" s="2">
        <v>0.35365740740740742</v>
      </c>
    </row>
    <row r="1944" spans="1:4" x14ac:dyDescent="0.25">
      <c r="A1944" s="7">
        <v>9329226</v>
      </c>
      <c r="B1944" s="1">
        <v>42944</v>
      </c>
      <c r="C1944" s="2">
        <v>0.34983796296296299</v>
      </c>
      <c r="D1944" s="2">
        <v>0.35505787037037034</v>
      </c>
    </row>
    <row r="1945" spans="1:4" x14ac:dyDescent="0.25">
      <c r="A1945" s="7">
        <v>9219408</v>
      </c>
      <c r="B1945" s="1">
        <v>42944</v>
      </c>
      <c r="C1945" s="2">
        <v>0.35519675925925925</v>
      </c>
      <c r="D1945" s="2">
        <v>0.36072916666666666</v>
      </c>
    </row>
    <row r="1946" spans="1:4" x14ac:dyDescent="0.25">
      <c r="A1946" s="7">
        <v>2163209</v>
      </c>
      <c r="B1946" s="1">
        <v>42944</v>
      </c>
      <c r="C1946" s="2">
        <v>0.35749999999999998</v>
      </c>
      <c r="D1946" s="2">
        <v>0.36791666666666667</v>
      </c>
    </row>
    <row r="1947" spans="1:4" x14ac:dyDescent="0.25">
      <c r="A1947" s="7">
        <v>98021540</v>
      </c>
      <c r="B1947" s="1">
        <v>42944</v>
      </c>
      <c r="C1947" s="2">
        <v>0.35806712962962961</v>
      </c>
      <c r="D1947" s="2">
        <v>0.36835648148148148</v>
      </c>
    </row>
    <row r="1948" spans="1:4" x14ac:dyDescent="0.25">
      <c r="A1948" s="7">
        <v>58420185</v>
      </c>
      <c r="B1948" s="1">
        <v>42944</v>
      </c>
      <c r="C1948" s="2">
        <v>0.35957175925925927</v>
      </c>
      <c r="D1948" s="2">
        <v>0.3616435185185185</v>
      </c>
    </row>
    <row r="1949" spans="1:4" x14ac:dyDescent="0.25">
      <c r="A1949" s="7">
        <v>2188847</v>
      </c>
      <c r="B1949" s="1">
        <v>42944</v>
      </c>
      <c r="C1949" s="2">
        <v>0.36321759259259262</v>
      </c>
      <c r="D1949" s="2">
        <v>0.36689814814814814</v>
      </c>
    </row>
    <row r="1950" spans="1:4" x14ac:dyDescent="0.25">
      <c r="A1950" s="7">
        <v>2419817</v>
      </c>
      <c r="B1950" s="1">
        <v>42944</v>
      </c>
      <c r="C1950" s="2">
        <v>0.36768518518518517</v>
      </c>
      <c r="D1950" s="2">
        <v>0.3742476851851852</v>
      </c>
    </row>
    <row r="1951" spans="1:4" x14ac:dyDescent="0.25">
      <c r="A1951" s="7">
        <v>8938444</v>
      </c>
      <c r="B1951" s="1">
        <v>42944</v>
      </c>
      <c r="C1951" s="2">
        <v>0.37162037037037038</v>
      </c>
      <c r="D1951" s="2">
        <v>0.37275462962962963</v>
      </c>
    </row>
    <row r="1952" spans="1:4" x14ac:dyDescent="0.25">
      <c r="A1952" s="7">
        <v>8512255</v>
      </c>
      <c r="B1952" s="1">
        <v>42944</v>
      </c>
      <c r="C1952" s="2">
        <v>0.37327546296296299</v>
      </c>
      <c r="D1952" s="2">
        <v>0.37962962962962965</v>
      </c>
    </row>
    <row r="1953" spans="1:4" x14ac:dyDescent="0.25">
      <c r="A1953" s="7">
        <v>7488966</v>
      </c>
      <c r="B1953" s="1">
        <v>42944</v>
      </c>
      <c r="C1953" s="2">
        <v>0.37513888888888891</v>
      </c>
      <c r="D1953" s="2">
        <v>0.3775</v>
      </c>
    </row>
    <row r="1954" spans="1:4" x14ac:dyDescent="0.25">
      <c r="A1954" s="7">
        <v>6068132</v>
      </c>
      <c r="B1954" s="1">
        <v>42944</v>
      </c>
      <c r="C1954" s="2">
        <v>0.37793981481481481</v>
      </c>
      <c r="D1954" s="2">
        <v>0.3873611111111111</v>
      </c>
    </row>
    <row r="1955" spans="1:4" x14ac:dyDescent="0.25">
      <c r="A1955" s="7">
        <v>6131743</v>
      </c>
      <c r="B1955" s="1">
        <v>42944</v>
      </c>
      <c r="C1955" s="2">
        <v>0.38305555555555554</v>
      </c>
      <c r="D1955" s="2">
        <v>0.38718750000000002</v>
      </c>
    </row>
    <row r="1956" spans="1:4" x14ac:dyDescent="0.25">
      <c r="A1956" s="7">
        <v>71564278</v>
      </c>
      <c r="B1956" s="1">
        <v>42944</v>
      </c>
      <c r="C1956" s="2">
        <v>0.38849537037037035</v>
      </c>
      <c r="D1956" s="2">
        <v>0.39708333333333334</v>
      </c>
    </row>
    <row r="1957" spans="1:4" x14ac:dyDescent="0.25">
      <c r="A1957" s="7">
        <v>4529192</v>
      </c>
      <c r="B1957" s="1">
        <v>42944</v>
      </c>
      <c r="C1957" s="2">
        <v>0.39005787037037037</v>
      </c>
      <c r="D1957" s="2">
        <v>0.39561342592592591</v>
      </c>
    </row>
    <row r="1958" spans="1:4" x14ac:dyDescent="0.25">
      <c r="A1958" s="7">
        <v>2193730</v>
      </c>
      <c r="B1958" s="1">
        <v>42944</v>
      </c>
      <c r="C1958" s="2">
        <v>0.39269675925925923</v>
      </c>
      <c r="D1958" s="2">
        <v>0.40126157407407409</v>
      </c>
    </row>
    <row r="1959" spans="1:4" x14ac:dyDescent="0.25">
      <c r="A1959" s="7">
        <v>3120387</v>
      </c>
      <c r="B1959" s="1">
        <v>42944</v>
      </c>
      <c r="C1959" s="2">
        <v>0.39303240740740741</v>
      </c>
      <c r="D1959" s="2">
        <v>0.39657407407407408</v>
      </c>
    </row>
    <row r="1960" spans="1:4" x14ac:dyDescent="0.25">
      <c r="A1960" s="7">
        <v>5726531</v>
      </c>
      <c r="B1960" s="1">
        <v>42944</v>
      </c>
      <c r="C1960" s="2">
        <v>0.39825231481481482</v>
      </c>
      <c r="D1960" s="2">
        <v>0.39855324074074072</v>
      </c>
    </row>
    <row r="1961" spans="1:4" x14ac:dyDescent="0.25">
      <c r="A1961" s="7">
        <v>5076649</v>
      </c>
      <c r="B1961" s="1">
        <v>42944</v>
      </c>
      <c r="C1961" s="2">
        <v>0.39922453703703703</v>
      </c>
      <c r="D1961" s="2">
        <v>0.40482638888888889</v>
      </c>
    </row>
    <row r="1962" spans="1:4" x14ac:dyDescent="0.25">
      <c r="A1962" s="7">
        <v>98939809</v>
      </c>
      <c r="B1962" s="1">
        <v>42944</v>
      </c>
      <c r="C1962" s="2">
        <v>0.40277777777777779</v>
      </c>
      <c r="D1962" s="2">
        <v>0.40599537037037037</v>
      </c>
    </row>
    <row r="1963" spans="1:4" x14ac:dyDescent="0.25">
      <c r="A1963" s="7">
        <v>2005653</v>
      </c>
      <c r="B1963" s="1">
        <v>42944</v>
      </c>
      <c r="C1963" s="2">
        <v>0.40842592592592591</v>
      </c>
      <c r="D1963" s="2">
        <v>0.41866898148148146</v>
      </c>
    </row>
    <row r="1964" spans="1:4" x14ac:dyDescent="0.25">
      <c r="A1964" s="7">
        <v>4659808</v>
      </c>
      <c r="B1964" s="1">
        <v>42944</v>
      </c>
      <c r="C1964" s="2">
        <v>0.40956018518518517</v>
      </c>
      <c r="D1964" s="2">
        <v>0.41278935185185184</v>
      </c>
    </row>
    <row r="1965" spans="1:4" x14ac:dyDescent="0.25">
      <c r="A1965" s="7">
        <v>60113139</v>
      </c>
      <c r="B1965" s="1">
        <v>42944</v>
      </c>
      <c r="C1965" s="2">
        <v>0.41228009259259257</v>
      </c>
      <c r="D1965" s="2">
        <v>0.41718749999999999</v>
      </c>
    </row>
    <row r="1966" spans="1:4" x14ac:dyDescent="0.25">
      <c r="A1966" s="7">
        <v>55896338</v>
      </c>
      <c r="B1966" s="1">
        <v>42944</v>
      </c>
      <c r="C1966" s="2">
        <v>0.41521990740740738</v>
      </c>
      <c r="D1966" s="2">
        <v>0.41893518518518519</v>
      </c>
    </row>
    <row r="1967" spans="1:4" x14ac:dyDescent="0.25">
      <c r="A1967" s="7">
        <v>9747403</v>
      </c>
      <c r="B1967" s="1">
        <v>42944</v>
      </c>
      <c r="C1967" s="2">
        <v>0.42093750000000002</v>
      </c>
      <c r="D1967" s="2">
        <v>0.42825231481481479</v>
      </c>
    </row>
    <row r="1968" spans="1:4" x14ac:dyDescent="0.25">
      <c r="A1968" s="7">
        <v>5687447</v>
      </c>
      <c r="B1968" s="1">
        <v>42944</v>
      </c>
      <c r="C1968" s="2">
        <v>0.42295138888888889</v>
      </c>
      <c r="D1968" s="2">
        <v>0.42423611111111109</v>
      </c>
    </row>
    <row r="1969" spans="1:4" x14ac:dyDescent="0.25">
      <c r="A1969" s="7">
        <v>78940032</v>
      </c>
      <c r="B1969" s="1">
        <v>42944</v>
      </c>
      <c r="C1969" s="2">
        <v>0.42478009259259258</v>
      </c>
      <c r="D1969" s="2">
        <v>0.43118055555555557</v>
      </c>
    </row>
    <row r="1970" spans="1:4" x14ac:dyDescent="0.25">
      <c r="A1970" s="7">
        <v>1094486764</v>
      </c>
      <c r="B1970" s="1">
        <v>42944</v>
      </c>
      <c r="C1970" s="2">
        <v>0.42781249999999998</v>
      </c>
      <c r="D1970" s="2">
        <v>0.43763888888888891</v>
      </c>
    </row>
    <row r="1971" spans="1:4" x14ac:dyDescent="0.25">
      <c r="A1971" s="7">
        <v>2611045</v>
      </c>
      <c r="B1971" s="1">
        <v>42944</v>
      </c>
      <c r="C1971" s="2">
        <v>0.43131944444444442</v>
      </c>
      <c r="D1971" s="2">
        <v>0.4387152777777778</v>
      </c>
    </row>
    <row r="1972" spans="1:4" x14ac:dyDescent="0.25">
      <c r="A1972" s="7">
        <v>6047761</v>
      </c>
      <c r="B1972" s="1">
        <v>42944</v>
      </c>
      <c r="C1972" s="2">
        <v>0.43351851851851853</v>
      </c>
      <c r="D1972" s="2">
        <v>0.4412152777777778</v>
      </c>
    </row>
    <row r="1973" spans="1:4" x14ac:dyDescent="0.25">
      <c r="A1973" s="7">
        <v>4154521</v>
      </c>
      <c r="B1973" s="1">
        <v>42944</v>
      </c>
      <c r="C1973" s="2">
        <v>0.43552083333333336</v>
      </c>
      <c r="D1973" s="2">
        <v>0.44587962962962963</v>
      </c>
    </row>
    <row r="1974" spans="1:4" x14ac:dyDescent="0.25">
      <c r="A1974" s="7">
        <v>8895257</v>
      </c>
      <c r="B1974" s="1">
        <v>42944</v>
      </c>
      <c r="C1974" s="2">
        <v>0.43975694444444446</v>
      </c>
      <c r="D1974" s="2">
        <v>0.4472800925925926</v>
      </c>
    </row>
    <row r="1975" spans="1:4" x14ac:dyDescent="0.25">
      <c r="A1975" s="7">
        <v>2199311</v>
      </c>
      <c r="B1975" s="1">
        <v>42944</v>
      </c>
      <c r="C1975" s="2">
        <v>0.44490740740740742</v>
      </c>
      <c r="D1975" s="2">
        <v>0.44578703703703704</v>
      </c>
    </row>
    <row r="1976" spans="1:4" x14ac:dyDescent="0.25">
      <c r="A1976" s="7">
        <v>17864361</v>
      </c>
      <c r="B1976" s="1">
        <v>42944</v>
      </c>
      <c r="C1976" s="2">
        <v>0.44605324074074076</v>
      </c>
      <c r="D1976" s="2">
        <v>0.45253472222222224</v>
      </c>
    </row>
    <row r="1977" spans="1:4" x14ac:dyDescent="0.25">
      <c r="A1977" s="7">
        <v>6943996503</v>
      </c>
      <c r="B1977" s="1">
        <v>42944</v>
      </c>
      <c r="C1977" s="2">
        <v>0.4506134259259259</v>
      </c>
      <c r="D1977" s="2">
        <v>0.45674768518518516</v>
      </c>
    </row>
    <row r="1978" spans="1:4" x14ac:dyDescent="0.25">
      <c r="A1978" s="7">
        <v>9547712</v>
      </c>
      <c r="B1978" s="1">
        <v>42944</v>
      </c>
      <c r="C1978" s="2">
        <v>0.45546296296296296</v>
      </c>
      <c r="D1978" s="2">
        <v>0.46259259259259261</v>
      </c>
    </row>
    <row r="1979" spans="1:4" x14ac:dyDescent="0.25">
      <c r="A1979" s="7">
        <v>3925701</v>
      </c>
      <c r="B1979" s="1">
        <v>42944</v>
      </c>
      <c r="C1979" s="2">
        <v>0.45756944444444442</v>
      </c>
      <c r="D1979" s="2">
        <v>0.46141203703703704</v>
      </c>
    </row>
    <row r="1980" spans="1:4" x14ac:dyDescent="0.25">
      <c r="A1980" s="7">
        <v>97317489</v>
      </c>
      <c r="B1980" s="1">
        <v>42944</v>
      </c>
      <c r="C1980" s="2">
        <v>0.46269675925925924</v>
      </c>
      <c r="D1980" s="2">
        <v>0.46620370370370373</v>
      </c>
    </row>
    <row r="1981" spans="1:4" x14ac:dyDescent="0.25">
      <c r="A1981" s="7">
        <v>78009874</v>
      </c>
      <c r="B1981" s="1">
        <v>42944</v>
      </c>
      <c r="C1981" s="2">
        <v>0.46400462962962963</v>
      </c>
      <c r="D1981" s="2">
        <v>0.46545138888888887</v>
      </c>
    </row>
    <row r="1982" spans="1:4" x14ac:dyDescent="0.25">
      <c r="A1982" s="7">
        <v>8590206</v>
      </c>
      <c r="B1982" s="1">
        <v>42944</v>
      </c>
      <c r="C1982" s="2">
        <v>0.46763888888888888</v>
      </c>
      <c r="D1982" s="2">
        <v>0.47359953703703705</v>
      </c>
    </row>
    <row r="1983" spans="1:4" x14ac:dyDescent="0.25">
      <c r="A1983" s="7">
        <v>7273239</v>
      </c>
      <c r="B1983" s="1">
        <v>42944</v>
      </c>
      <c r="C1983" s="2">
        <v>0.47111111111111109</v>
      </c>
      <c r="D1983" s="2">
        <v>0.48017361111111112</v>
      </c>
    </row>
    <row r="1984" spans="1:4" x14ac:dyDescent="0.25">
      <c r="A1984" s="7">
        <v>9975967</v>
      </c>
      <c r="B1984" s="1">
        <v>42944</v>
      </c>
      <c r="C1984" s="2">
        <v>0.47454861111111113</v>
      </c>
      <c r="D1984" s="2">
        <v>0.47562500000000002</v>
      </c>
    </row>
    <row r="1985" spans="1:4" x14ac:dyDescent="0.25">
      <c r="A1985" s="7">
        <v>2134315</v>
      </c>
      <c r="B1985" s="1">
        <v>42944</v>
      </c>
      <c r="C1985" s="2">
        <v>0.47733796296296294</v>
      </c>
      <c r="D1985" s="2">
        <v>0.48003472222222221</v>
      </c>
    </row>
    <row r="1986" spans="1:4" x14ac:dyDescent="0.25">
      <c r="A1986" s="7">
        <v>6919928</v>
      </c>
      <c r="B1986" s="1">
        <v>42944</v>
      </c>
      <c r="C1986" s="2">
        <v>0.4783101851851852</v>
      </c>
      <c r="D1986" s="2">
        <v>0.48770833333333335</v>
      </c>
    </row>
    <row r="1987" spans="1:4" x14ac:dyDescent="0.25">
      <c r="A1987" s="7">
        <v>45081794</v>
      </c>
      <c r="B1987" s="1">
        <v>42944</v>
      </c>
      <c r="C1987" s="2">
        <v>0.47928240740740741</v>
      </c>
      <c r="D1987" s="2">
        <v>0.481875</v>
      </c>
    </row>
    <row r="1988" spans="1:4" x14ac:dyDescent="0.25">
      <c r="A1988" s="7">
        <v>1661633</v>
      </c>
      <c r="B1988" s="1">
        <v>42944</v>
      </c>
      <c r="C1988" s="2">
        <v>0.48042824074074075</v>
      </c>
      <c r="D1988" s="2">
        <v>0.48422453703703705</v>
      </c>
    </row>
    <row r="1989" spans="1:4" x14ac:dyDescent="0.25">
      <c r="A1989" s="7">
        <v>1639829</v>
      </c>
      <c r="B1989" s="1">
        <v>42944</v>
      </c>
      <c r="C1989" s="2">
        <v>0.4815740740740741</v>
      </c>
      <c r="D1989" s="2">
        <v>0.48802083333333335</v>
      </c>
    </row>
    <row r="1990" spans="1:4" x14ac:dyDescent="0.25">
      <c r="A1990" s="7">
        <v>8585321</v>
      </c>
      <c r="B1990" s="1">
        <v>42944</v>
      </c>
      <c r="C1990" s="2">
        <v>0.4836111111111111</v>
      </c>
      <c r="D1990" s="2">
        <v>0.48996527777777776</v>
      </c>
    </row>
    <row r="1991" spans="1:4" x14ac:dyDescent="0.25">
      <c r="A1991" s="7">
        <v>1661643168</v>
      </c>
      <c r="B1991" s="1">
        <v>42944</v>
      </c>
      <c r="C1991" s="2">
        <v>0.48609953703703701</v>
      </c>
      <c r="D1991" s="2">
        <v>0.48850694444444442</v>
      </c>
    </row>
    <row r="1992" spans="1:4" x14ac:dyDescent="0.25">
      <c r="A1992" s="7">
        <v>5136126</v>
      </c>
      <c r="B1992" s="1">
        <v>42944</v>
      </c>
      <c r="C1992" s="2">
        <v>0.49048611111111112</v>
      </c>
      <c r="D1992" s="2">
        <v>0.49685185185185188</v>
      </c>
    </row>
    <row r="1993" spans="1:4" x14ac:dyDescent="0.25">
      <c r="A1993" s="7">
        <v>9747700</v>
      </c>
      <c r="B1993" s="1">
        <v>42944</v>
      </c>
      <c r="C1993" s="2">
        <v>0.49305555555555558</v>
      </c>
      <c r="D1993" s="2">
        <v>0.50435185185185183</v>
      </c>
    </row>
    <row r="1994" spans="1:4" x14ac:dyDescent="0.25">
      <c r="A1994" s="7">
        <v>8387594</v>
      </c>
      <c r="B1994" s="1">
        <v>42944</v>
      </c>
      <c r="C1994" s="2">
        <v>0.49401620370370369</v>
      </c>
      <c r="D1994" s="2">
        <v>0.49682870370370369</v>
      </c>
    </row>
    <row r="1995" spans="1:4" x14ac:dyDescent="0.25">
      <c r="A1995" s="7">
        <v>65166542</v>
      </c>
      <c r="B1995" s="1">
        <v>42944</v>
      </c>
      <c r="C1995" s="2">
        <v>0.49554398148148149</v>
      </c>
      <c r="D1995" s="2">
        <v>0.49667824074074074</v>
      </c>
    </row>
    <row r="1996" spans="1:4" x14ac:dyDescent="0.25">
      <c r="A1996" s="7">
        <v>77607017</v>
      </c>
      <c r="B1996" s="1">
        <v>42944</v>
      </c>
      <c r="C1996" s="2">
        <v>0.49858796296296298</v>
      </c>
      <c r="D1996" s="2">
        <v>0.50891203703703702</v>
      </c>
    </row>
    <row r="1997" spans="1:4" x14ac:dyDescent="0.25">
      <c r="A1997" s="7">
        <v>9028434625</v>
      </c>
      <c r="B1997" s="1">
        <v>42944</v>
      </c>
      <c r="C1997" s="2">
        <v>0.50208333333333333</v>
      </c>
      <c r="D1997" s="2">
        <v>0.5110069444444445</v>
      </c>
    </row>
    <row r="1998" spans="1:4" x14ac:dyDescent="0.25">
      <c r="A1998" s="7">
        <v>7503173</v>
      </c>
      <c r="B1998" s="1">
        <v>42944</v>
      </c>
      <c r="C1998" s="2">
        <v>0.50390046296296298</v>
      </c>
      <c r="D1998" s="2">
        <v>0.50619212962962967</v>
      </c>
    </row>
    <row r="1999" spans="1:4" x14ac:dyDescent="0.25">
      <c r="A1999" s="7">
        <v>9039872</v>
      </c>
      <c r="B1999" s="1">
        <v>42944</v>
      </c>
      <c r="C1999" s="2">
        <v>0.50825231481481481</v>
      </c>
      <c r="D1999" s="2">
        <v>0.5168518518518519</v>
      </c>
    </row>
    <row r="2000" spans="1:4" x14ac:dyDescent="0.25">
      <c r="A2000" s="7">
        <v>45940361</v>
      </c>
      <c r="B2000" s="1">
        <v>42944</v>
      </c>
      <c r="C2000" s="2">
        <v>0.50982638888888887</v>
      </c>
      <c r="D2000" s="2">
        <v>0.51537037037037037</v>
      </c>
    </row>
    <row r="2001" spans="1:4" x14ac:dyDescent="0.25">
      <c r="A2001" s="7">
        <v>6242177</v>
      </c>
      <c r="B2001" s="1">
        <v>42944</v>
      </c>
      <c r="C2001" s="2">
        <v>0.5138773148148148</v>
      </c>
      <c r="D2001" s="2">
        <v>0.52096064814814813</v>
      </c>
    </row>
    <row r="2002" spans="1:4" x14ac:dyDescent="0.25">
      <c r="A2002" s="7">
        <v>60454232</v>
      </c>
      <c r="B2002" s="1">
        <v>42944</v>
      </c>
      <c r="C2002" s="2">
        <v>0.5149421296296296</v>
      </c>
      <c r="D2002" s="2">
        <v>0.5248032407407407</v>
      </c>
    </row>
    <row r="2003" spans="1:4" x14ac:dyDescent="0.25">
      <c r="A2003" s="7">
        <v>4060894</v>
      </c>
      <c r="B2003" s="1">
        <v>42944</v>
      </c>
      <c r="C2003" s="2">
        <v>0.51730324074074074</v>
      </c>
      <c r="D2003" s="2">
        <v>0.51848379629629626</v>
      </c>
    </row>
    <row r="2004" spans="1:4" x14ac:dyDescent="0.25">
      <c r="A2004" s="7">
        <v>8223406</v>
      </c>
      <c r="B2004" s="1">
        <v>42944</v>
      </c>
      <c r="C2004" s="2">
        <v>0.51908564814814817</v>
      </c>
      <c r="D2004" s="2">
        <v>0.51929398148148154</v>
      </c>
    </row>
    <row r="2005" spans="1:4" x14ac:dyDescent="0.25">
      <c r="A2005" s="7">
        <v>43109897</v>
      </c>
      <c r="B2005" s="1">
        <v>42944</v>
      </c>
      <c r="C2005" s="2">
        <v>0.52467592592592593</v>
      </c>
      <c r="D2005" s="2">
        <v>0.53178240740740745</v>
      </c>
    </row>
    <row r="2006" spans="1:4" x14ac:dyDescent="0.25">
      <c r="A2006" s="7">
        <v>95805020</v>
      </c>
      <c r="B2006" s="1">
        <v>42944</v>
      </c>
      <c r="C2006" s="2">
        <v>0.52603009259259259</v>
      </c>
      <c r="D2006" s="2">
        <v>0.53304398148148147</v>
      </c>
    </row>
    <row r="2007" spans="1:4" x14ac:dyDescent="0.25">
      <c r="A2007" s="7">
        <v>2849439</v>
      </c>
      <c r="B2007" s="1">
        <v>42944</v>
      </c>
      <c r="C2007" s="2">
        <v>0.52813657407407411</v>
      </c>
      <c r="D2007" s="2">
        <v>0.53039351851851857</v>
      </c>
    </row>
    <row r="2008" spans="1:4" x14ac:dyDescent="0.25">
      <c r="A2008" s="7">
        <v>9589060</v>
      </c>
      <c r="B2008" s="1">
        <v>42944</v>
      </c>
      <c r="C2008" s="2">
        <v>0.53310185185185188</v>
      </c>
      <c r="D2008" s="2">
        <v>0.53871527777777772</v>
      </c>
    </row>
    <row r="2009" spans="1:4" x14ac:dyDescent="0.25">
      <c r="A2009" s="7">
        <v>2603125</v>
      </c>
      <c r="B2009" s="1">
        <v>42944</v>
      </c>
      <c r="C2009" s="2">
        <v>0.53541666666666665</v>
      </c>
      <c r="D2009" s="2">
        <v>0.53666666666666663</v>
      </c>
    </row>
    <row r="2010" spans="1:4" x14ac:dyDescent="0.25">
      <c r="A2010" s="7">
        <v>8770898</v>
      </c>
      <c r="B2010" s="1">
        <v>42944</v>
      </c>
      <c r="C2010" s="2">
        <v>0.53773148148148153</v>
      </c>
      <c r="D2010" s="2">
        <v>0.54628472222222224</v>
      </c>
    </row>
    <row r="2011" spans="1:4" x14ac:dyDescent="0.25">
      <c r="A2011" s="7">
        <v>3224960</v>
      </c>
      <c r="B2011" s="1">
        <v>42944</v>
      </c>
      <c r="C2011" s="2">
        <v>0.54221064814814812</v>
      </c>
      <c r="D2011" s="2">
        <v>0.54947916666666663</v>
      </c>
    </row>
    <row r="2012" spans="1:4" x14ac:dyDescent="0.25">
      <c r="A2012" s="7">
        <v>4150421</v>
      </c>
      <c r="B2012" s="1">
        <v>42944</v>
      </c>
      <c r="C2012" s="2">
        <v>0.54599537037037038</v>
      </c>
      <c r="D2012" s="2">
        <v>0.54759259259259263</v>
      </c>
    </row>
    <row r="2013" spans="1:4" x14ac:dyDescent="0.25">
      <c r="A2013" s="7">
        <v>44302763</v>
      </c>
      <c r="B2013" s="1">
        <v>42944</v>
      </c>
      <c r="C2013" s="2">
        <v>0.54905092592592597</v>
      </c>
      <c r="D2013" s="2">
        <v>0.55343750000000003</v>
      </c>
    </row>
    <row r="2014" spans="1:4" x14ac:dyDescent="0.25">
      <c r="A2014" s="7">
        <v>1922212</v>
      </c>
      <c r="B2014" s="1">
        <v>42944</v>
      </c>
      <c r="C2014" s="2">
        <v>0.55334490740740738</v>
      </c>
      <c r="D2014" s="2">
        <v>0.56339120370370366</v>
      </c>
    </row>
    <row r="2015" spans="1:4" x14ac:dyDescent="0.25">
      <c r="A2015" s="7">
        <v>9603024</v>
      </c>
      <c r="B2015" s="1">
        <v>42944</v>
      </c>
      <c r="C2015" s="2">
        <v>0.55806712962962968</v>
      </c>
      <c r="D2015" s="2">
        <v>0.55923611111111116</v>
      </c>
    </row>
    <row r="2016" spans="1:4" x14ac:dyDescent="0.25">
      <c r="A2016" s="7">
        <v>1640513</v>
      </c>
      <c r="B2016" s="1">
        <v>42944</v>
      </c>
      <c r="C2016" s="2">
        <v>0.56162037037037038</v>
      </c>
      <c r="D2016" s="2">
        <v>0.56876157407407413</v>
      </c>
    </row>
    <row r="2017" spans="1:4" x14ac:dyDescent="0.25">
      <c r="A2017" s="7">
        <v>16592072</v>
      </c>
      <c r="B2017" s="1">
        <v>42944</v>
      </c>
      <c r="C2017" s="2">
        <v>0.56673611111111111</v>
      </c>
      <c r="D2017" s="2">
        <v>0.57725694444444442</v>
      </c>
    </row>
    <row r="2018" spans="1:4" x14ac:dyDescent="0.25">
      <c r="A2018" s="7">
        <v>4895290</v>
      </c>
      <c r="B2018" s="1">
        <v>42944</v>
      </c>
      <c r="C2018" s="2">
        <v>0.56821759259259264</v>
      </c>
      <c r="D2018" s="2">
        <v>0.5773611111111111</v>
      </c>
    </row>
    <row r="2019" spans="1:4" x14ac:dyDescent="0.25">
      <c r="A2019" s="7">
        <v>5277660</v>
      </c>
      <c r="B2019" s="1">
        <v>42944</v>
      </c>
      <c r="C2019" s="2">
        <v>0.57050925925925922</v>
      </c>
      <c r="D2019" s="2">
        <v>0.58049768518518519</v>
      </c>
    </row>
    <row r="2020" spans="1:4" x14ac:dyDescent="0.25">
      <c r="A2020" s="7">
        <v>8715278</v>
      </c>
      <c r="B2020" s="1">
        <v>42944</v>
      </c>
      <c r="C2020" s="2">
        <v>0.57146990740740744</v>
      </c>
      <c r="D2020" s="2">
        <v>0.57642361111111107</v>
      </c>
    </row>
    <row r="2021" spans="1:4" x14ac:dyDescent="0.25">
      <c r="A2021" s="7">
        <v>1462418</v>
      </c>
      <c r="B2021" s="1">
        <v>42944</v>
      </c>
      <c r="C2021" s="2">
        <v>0.57186342592592587</v>
      </c>
      <c r="D2021" s="2">
        <v>0.57379629629629625</v>
      </c>
    </row>
    <row r="2022" spans="1:4" x14ac:dyDescent="0.25">
      <c r="A2022" s="7">
        <v>8077806</v>
      </c>
      <c r="B2022" s="1">
        <v>42944</v>
      </c>
      <c r="C2022" s="2">
        <v>0.57629629629629631</v>
      </c>
      <c r="D2022" s="2">
        <v>0.58628472222222228</v>
      </c>
    </row>
    <row r="2023" spans="1:4" x14ac:dyDescent="0.25">
      <c r="A2023" s="7">
        <v>5759409</v>
      </c>
      <c r="B2023" s="1">
        <v>42944</v>
      </c>
      <c r="C2023" s="2">
        <v>0.57835648148148144</v>
      </c>
      <c r="D2023" s="2">
        <v>0.58644675925925926</v>
      </c>
    </row>
    <row r="2024" spans="1:4" x14ac:dyDescent="0.25">
      <c r="A2024" s="7">
        <v>6257971</v>
      </c>
      <c r="B2024" s="1">
        <v>42944</v>
      </c>
      <c r="C2024" s="2">
        <v>0.58331018518518518</v>
      </c>
      <c r="D2024" s="2">
        <v>0.58539351851851851</v>
      </c>
    </row>
    <row r="2025" spans="1:4" x14ac:dyDescent="0.25">
      <c r="A2025" s="7">
        <v>91129571</v>
      </c>
      <c r="B2025" s="1">
        <v>42944</v>
      </c>
      <c r="C2025" s="2">
        <v>0.58353009259259259</v>
      </c>
      <c r="D2025" s="2">
        <v>0.58950231481481485</v>
      </c>
    </row>
    <row r="2026" spans="1:4" x14ac:dyDescent="0.25">
      <c r="A2026" s="7">
        <v>6884037</v>
      </c>
      <c r="B2026" s="1">
        <v>42944</v>
      </c>
      <c r="C2026" s="2">
        <v>0.58892361111111113</v>
      </c>
      <c r="D2026" s="2">
        <v>0.59381944444444446</v>
      </c>
    </row>
    <row r="2027" spans="1:4" x14ac:dyDescent="0.25">
      <c r="A2027" s="7">
        <v>6657074</v>
      </c>
      <c r="B2027" s="1">
        <v>42944</v>
      </c>
      <c r="C2027" s="2">
        <v>0.59035879629629628</v>
      </c>
      <c r="D2027" s="2">
        <v>0.5992939814814815</v>
      </c>
    </row>
    <row r="2028" spans="1:4" x14ac:dyDescent="0.25">
      <c r="A2028" s="7">
        <v>2211277198</v>
      </c>
      <c r="B2028" s="1">
        <v>42944</v>
      </c>
      <c r="C2028" s="2">
        <v>0.59439814814814818</v>
      </c>
      <c r="D2028" s="2">
        <v>0.60048611111111116</v>
      </c>
    </row>
    <row r="2029" spans="1:4" x14ac:dyDescent="0.25">
      <c r="A2029" s="7">
        <v>26766818</v>
      </c>
      <c r="B2029" s="1">
        <v>42944</v>
      </c>
      <c r="C2029" s="2">
        <v>0.59788194444444442</v>
      </c>
      <c r="D2029" s="2">
        <v>0.60576388888888888</v>
      </c>
    </row>
    <row r="2030" spans="1:4" x14ac:dyDescent="0.25">
      <c r="A2030" s="7">
        <v>4473835</v>
      </c>
      <c r="B2030" s="1">
        <v>42944</v>
      </c>
      <c r="C2030" s="2">
        <v>0.60322916666666671</v>
      </c>
      <c r="D2030" s="2">
        <v>0.60628472222222218</v>
      </c>
    </row>
    <row r="2031" spans="1:4" x14ac:dyDescent="0.25">
      <c r="A2031" s="7">
        <v>9941776</v>
      </c>
      <c r="B2031" s="1">
        <v>42944</v>
      </c>
      <c r="C2031" s="2">
        <v>0.60745370370370366</v>
      </c>
      <c r="D2031" s="2">
        <v>0.61017361111111112</v>
      </c>
    </row>
    <row r="2032" spans="1:4" x14ac:dyDescent="0.25">
      <c r="A2032" s="7">
        <v>9045402</v>
      </c>
      <c r="B2032" s="1">
        <v>42944</v>
      </c>
      <c r="C2032" s="2">
        <v>0.61322916666666671</v>
      </c>
      <c r="D2032" s="2">
        <v>0.62153935185185183</v>
      </c>
    </row>
    <row r="2033" spans="1:4" x14ac:dyDescent="0.25">
      <c r="A2033" s="7">
        <v>7662302259</v>
      </c>
      <c r="B2033" s="1">
        <v>42944</v>
      </c>
      <c r="C2033" s="2">
        <v>0.61570601851851847</v>
      </c>
      <c r="D2033" s="2">
        <v>0.62429398148148152</v>
      </c>
    </row>
    <row r="2034" spans="1:4" x14ac:dyDescent="0.25">
      <c r="A2034" s="7">
        <v>2756059784</v>
      </c>
      <c r="B2034" s="1">
        <v>42944</v>
      </c>
      <c r="C2034" s="2">
        <v>0.61962962962962964</v>
      </c>
      <c r="D2034" s="2">
        <v>0.62399305555555551</v>
      </c>
    </row>
    <row r="2035" spans="1:4" x14ac:dyDescent="0.25">
      <c r="A2035" s="7">
        <v>8667012</v>
      </c>
      <c r="B2035" s="1">
        <v>42944</v>
      </c>
      <c r="C2035" s="2">
        <v>0.62204861111111109</v>
      </c>
      <c r="D2035" s="2">
        <v>0.62440972222222224</v>
      </c>
    </row>
    <row r="2036" spans="1:4" x14ac:dyDescent="0.25">
      <c r="A2036" s="7">
        <v>34964547</v>
      </c>
      <c r="B2036" s="1">
        <v>42944</v>
      </c>
      <c r="C2036" s="2">
        <v>0.62502314814814819</v>
      </c>
      <c r="D2036" s="2">
        <v>0.63574074074074072</v>
      </c>
    </row>
    <row r="2037" spans="1:4" x14ac:dyDescent="0.25">
      <c r="A2037" s="7">
        <v>9357185</v>
      </c>
      <c r="B2037" s="1">
        <v>42947</v>
      </c>
      <c r="C2037" s="2">
        <v>0.3342013888888889</v>
      </c>
      <c r="D2037" s="2">
        <v>0.34159722222222222</v>
      </c>
    </row>
    <row r="2038" spans="1:4" x14ac:dyDescent="0.25">
      <c r="A2038" s="7">
        <v>12471534</v>
      </c>
      <c r="B2038" s="1">
        <v>42947</v>
      </c>
      <c r="C2038" s="2">
        <v>0.33929398148148149</v>
      </c>
      <c r="D2038" s="2">
        <v>0.34349537037037037</v>
      </c>
    </row>
    <row r="2039" spans="1:4" x14ac:dyDescent="0.25">
      <c r="A2039" s="7">
        <v>1003402</v>
      </c>
      <c r="B2039" s="1">
        <v>42947</v>
      </c>
      <c r="C2039" s="2">
        <v>0.34378472222222223</v>
      </c>
      <c r="D2039" s="2">
        <v>0.34677083333333331</v>
      </c>
    </row>
    <row r="2040" spans="1:4" x14ac:dyDescent="0.25">
      <c r="A2040" s="7">
        <v>4509550</v>
      </c>
      <c r="B2040" s="1">
        <v>42947</v>
      </c>
      <c r="C2040" s="2">
        <v>0.34609953703703705</v>
      </c>
      <c r="D2040" s="2">
        <v>0.35118055555555555</v>
      </c>
    </row>
    <row r="2041" spans="1:4" x14ac:dyDescent="0.25">
      <c r="A2041" s="7">
        <v>5356824</v>
      </c>
      <c r="B2041" s="1">
        <v>42947</v>
      </c>
      <c r="C2041" s="2">
        <v>0.35167824074074072</v>
      </c>
      <c r="D2041" s="2">
        <v>0.35538194444444443</v>
      </c>
    </row>
    <row r="2042" spans="1:4" x14ac:dyDescent="0.25">
      <c r="A2042" s="7">
        <v>4293872</v>
      </c>
      <c r="B2042" s="1">
        <v>42947</v>
      </c>
      <c r="C2042" s="2">
        <v>0.35333333333333333</v>
      </c>
      <c r="D2042" s="2">
        <v>0.35844907407407406</v>
      </c>
    </row>
    <row r="2043" spans="1:4" x14ac:dyDescent="0.25">
      <c r="A2043" s="7">
        <v>5086182</v>
      </c>
      <c r="B2043" s="1">
        <v>42947</v>
      </c>
      <c r="C2043" s="2">
        <v>0.35793981481481479</v>
      </c>
      <c r="D2043" s="2">
        <v>0.36571759259259257</v>
      </c>
    </row>
    <row r="2044" spans="1:4" x14ac:dyDescent="0.25">
      <c r="A2044" s="7">
        <v>6175467</v>
      </c>
      <c r="B2044" s="1">
        <v>42947</v>
      </c>
      <c r="C2044" s="2">
        <v>0.35976851851851854</v>
      </c>
      <c r="D2044" s="2">
        <v>0.36883101851851852</v>
      </c>
    </row>
    <row r="2045" spans="1:4" x14ac:dyDescent="0.25">
      <c r="A2045" s="7">
        <v>2107985</v>
      </c>
      <c r="B2045" s="1">
        <v>42947</v>
      </c>
      <c r="C2045" s="2">
        <v>0.36394675925925923</v>
      </c>
      <c r="D2045" s="2">
        <v>0.37373842592592593</v>
      </c>
    </row>
    <row r="2046" spans="1:4" x14ac:dyDescent="0.25">
      <c r="A2046" s="7">
        <v>9388066</v>
      </c>
      <c r="B2046" s="1">
        <v>42947</v>
      </c>
      <c r="C2046" s="2">
        <v>0.36552083333333335</v>
      </c>
      <c r="D2046" s="2">
        <v>0.3696990740740741</v>
      </c>
    </row>
    <row r="2047" spans="1:4" x14ac:dyDescent="0.25">
      <c r="A2047" s="7">
        <v>4614100</v>
      </c>
      <c r="B2047" s="1">
        <v>42947</v>
      </c>
      <c r="C2047" s="2">
        <v>0.36776620370370372</v>
      </c>
      <c r="D2047" s="2">
        <v>0.37584490740740739</v>
      </c>
    </row>
    <row r="2048" spans="1:4" x14ac:dyDescent="0.25">
      <c r="A2048" s="7">
        <v>8279741</v>
      </c>
      <c r="B2048" s="1">
        <v>42947</v>
      </c>
      <c r="C2048" s="2">
        <v>0.37170138888888887</v>
      </c>
      <c r="D2048" s="2">
        <v>0.38305555555555554</v>
      </c>
    </row>
    <row r="2049" spans="1:4" x14ac:dyDescent="0.25">
      <c r="A2049" s="7">
        <v>9564752674</v>
      </c>
      <c r="B2049" s="1">
        <v>42947</v>
      </c>
      <c r="C2049" s="2">
        <v>0.37239583333333331</v>
      </c>
      <c r="D2049" s="2">
        <v>0.37680555555555556</v>
      </c>
    </row>
    <row r="2050" spans="1:4" x14ac:dyDescent="0.25">
      <c r="A2050" s="7">
        <v>1451455</v>
      </c>
      <c r="B2050" s="1">
        <v>42947</v>
      </c>
      <c r="C2050" s="2">
        <v>0.37714120370370369</v>
      </c>
      <c r="D2050" s="2">
        <v>0.38119212962962962</v>
      </c>
    </row>
    <row r="2051" spans="1:4" x14ac:dyDescent="0.25">
      <c r="A2051" s="7">
        <v>8156713</v>
      </c>
      <c r="B2051" s="1">
        <v>42947</v>
      </c>
      <c r="C2051" s="2">
        <v>0.38130787037037039</v>
      </c>
      <c r="D2051" s="2">
        <v>0.38280092592592591</v>
      </c>
    </row>
    <row r="2052" spans="1:4" x14ac:dyDescent="0.25">
      <c r="A2052" s="7">
        <v>24024164</v>
      </c>
      <c r="B2052" s="1">
        <v>42947</v>
      </c>
      <c r="C2052" s="2">
        <v>0.38135416666666666</v>
      </c>
      <c r="D2052" s="2">
        <v>0.38210648148148146</v>
      </c>
    </row>
    <row r="2053" spans="1:4" x14ac:dyDescent="0.25">
      <c r="A2053" s="7">
        <v>75122204</v>
      </c>
      <c r="B2053" s="1">
        <v>42947</v>
      </c>
      <c r="C2053" s="2">
        <v>0.38641203703703703</v>
      </c>
      <c r="D2053" s="2">
        <v>0.39549768518518519</v>
      </c>
    </row>
    <row r="2054" spans="1:4" x14ac:dyDescent="0.25">
      <c r="A2054" s="7">
        <v>33166727</v>
      </c>
      <c r="B2054" s="1">
        <v>42947</v>
      </c>
      <c r="C2054" s="2">
        <v>0.38927083333333334</v>
      </c>
      <c r="D2054" s="2">
        <v>0.39721064814814816</v>
      </c>
    </row>
    <row r="2055" spans="1:4" x14ac:dyDescent="0.25">
      <c r="A2055" s="7">
        <v>4293872</v>
      </c>
      <c r="B2055" s="1">
        <v>42947</v>
      </c>
      <c r="C2055" s="2">
        <v>0.39023148148148146</v>
      </c>
      <c r="D2055" s="2">
        <v>0.39748842592592593</v>
      </c>
    </row>
    <row r="2056" spans="1:4" x14ac:dyDescent="0.25">
      <c r="A2056" s="7">
        <v>3017523</v>
      </c>
      <c r="B2056" s="1">
        <v>42947</v>
      </c>
      <c r="C2056" s="2">
        <v>0.3934259259259259</v>
      </c>
      <c r="D2056" s="2">
        <v>0.40181712962962962</v>
      </c>
    </row>
    <row r="2057" spans="1:4" x14ac:dyDescent="0.25">
      <c r="A2057" s="7">
        <v>5087484</v>
      </c>
      <c r="B2057" s="1">
        <v>42947</v>
      </c>
      <c r="C2057" s="2">
        <v>0.39766203703703706</v>
      </c>
      <c r="D2057" s="2">
        <v>0.39957175925925925</v>
      </c>
    </row>
    <row r="2058" spans="1:4" x14ac:dyDescent="0.25">
      <c r="A2058" s="7">
        <v>47615054</v>
      </c>
      <c r="B2058" s="1">
        <v>42947</v>
      </c>
      <c r="C2058" s="2">
        <v>0.39878472222222222</v>
      </c>
      <c r="D2058" s="2">
        <v>0.40041666666666664</v>
      </c>
    </row>
    <row r="2059" spans="1:4" x14ac:dyDescent="0.25">
      <c r="A2059" s="7">
        <v>7775602353</v>
      </c>
      <c r="B2059" s="1">
        <v>42947</v>
      </c>
      <c r="C2059" s="2">
        <v>0.40313657407407405</v>
      </c>
      <c r="D2059" s="2">
        <v>0.40773148148148147</v>
      </c>
    </row>
    <row r="2060" spans="1:4" x14ac:dyDescent="0.25">
      <c r="A2060" s="7">
        <v>9533304954</v>
      </c>
      <c r="B2060" s="1">
        <v>42947</v>
      </c>
      <c r="C2060" s="2">
        <v>0.40328703703703705</v>
      </c>
      <c r="D2060" s="2">
        <v>0.41405092592592591</v>
      </c>
    </row>
    <row r="2061" spans="1:4" x14ac:dyDescent="0.25">
      <c r="A2061" s="7">
        <v>5147651</v>
      </c>
      <c r="B2061" s="1">
        <v>42947</v>
      </c>
      <c r="C2061" s="2">
        <v>0.40497685185185184</v>
      </c>
      <c r="D2061" s="2">
        <v>0.41167824074074072</v>
      </c>
    </row>
    <row r="2062" spans="1:4" x14ac:dyDescent="0.25">
      <c r="A2062" s="7">
        <v>7564861</v>
      </c>
      <c r="B2062" s="1">
        <v>42947</v>
      </c>
      <c r="C2062" s="2">
        <v>0.40725694444444444</v>
      </c>
      <c r="D2062" s="2">
        <v>0.41819444444444442</v>
      </c>
    </row>
    <row r="2063" spans="1:4" x14ac:dyDescent="0.25">
      <c r="A2063" s="7">
        <v>8163790</v>
      </c>
      <c r="B2063" s="1">
        <v>42947</v>
      </c>
      <c r="C2063" s="2">
        <v>0.40787037037037038</v>
      </c>
      <c r="D2063" s="2">
        <v>0.40846064814814814</v>
      </c>
    </row>
    <row r="2064" spans="1:4" x14ac:dyDescent="0.25">
      <c r="A2064" s="7">
        <v>37930610</v>
      </c>
      <c r="B2064" s="1">
        <v>42947</v>
      </c>
      <c r="C2064" s="2">
        <v>0.41334490740740742</v>
      </c>
      <c r="D2064" s="2">
        <v>0.4239236111111111</v>
      </c>
    </row>
    <row r="2065" spans="1:4" x14ac:dyDescent="0.25">
      <c r="A2065" s="7">
        <v>7518300</v>
      </c>
      <c r="B2065" s="1">
        <v>42947</v>
      </c>
      <c r="C2065" s="2">
        <v>0.41337962962962965</v>
      </c>
      <c r="D2065" s="2">
        <v>0.41743055555555558</v>
      </c>
    </row>
    <row r="2066" spans="1:4" x14ac:dyDescent="0.25">
      <c r="A2066" s="7">
        <v>9233918039</v>
      </c>
      <c r="B2066" s="1">
        <v>42947</v>
      </c>
      <c r="C2066" s="2">
        <v>0.41523148148148148</v>
      </c>
      <c r="D2066" s="2">
        <v>0.42322916666666666</v>
      </c>
    </row>
    <row r="2067" spans="1:4" x14ac:dyDescent="0.25">
      <c r="A2067" s="7">
        <v>5744555</v>
      </c>
      <c r="B2067" s="1">
        <v>42947</v>
      </c>
      <c r="C2067" s="2">
        <v>0.41841435185185183</v>
      </c>
      <c r="D2067" s="2">
        <v>0.42677083333333332</v>
      </c>
    </row>
    <row r="2068" spans="1:4" x14ac:dyDescent="0.25">
      <c r="A2068" s="7">
        <v>17005785</v>
      </c>
      <c r="B2068" s="1">
        <v>42947</v>
      </c>
      <c r="C2068" s="2">
        <v>0.41873842592592592</v>
      </c>
      <c r="D2068" s="2">
        <v>0.42502314814814812</v>
      </c>
    </row>
    <row r="2069" spans="1:4" x14ac:dyDescent="0.25">
      <c r="A2069" s="7">
        <v>35281950</v>
      </c>
      <c r="B2069" s="1">
        <v>42947</v>
      </c>
      <c r="C2069" s="2">
        <v>0.41952546296296295</v>
      </c>
      <c r="D2069" s="2">
        <v>0.42105324074074074</v>
      </c>
    </row>
    <row r="2070" spans="1:4" x14ac:dyDescent="0.25">
      <c r="A2070" s="7">
        <v>54840810</v>
      </c>
      <c r="B2070" s="1">
        <v>42947</v>
      </c>
      <c r="C2070" s="2">
        <v>0.4211111111111111</v>
      </c>
      <c r="D2070" s="2">
        <v>0.42442129629629627</v>
      </c>
    </row>
    <row r="2071" spans="1:4" x14ac:dyDescent="0.25">
      <c r="A2071" s="7">
        <v>3236046</v>
      </c>
      <c r="B2071" s="1">
        <v>42947</v>
      </c>
      <c r="C2071" s="2">
        <v>0.42247685185185185</v>
      </c>
      <c r="D2071" s="2">
        <v>0.4268865740740741</v>
      </c>
    </row>
    <row r="2072" spans="1:4" x14ac:dyDescent="0.25">
      <c r="A2072" s="7">
        <v>20149106</v>
      </c>
      <c r="B2072" s="1">
        <v>42947</v>
      </c>
      <c r="C2072" s="2">
        <v>0.42586805555555557</v>
      </c>
      <c r="D2072" s="2">
        <v>0.42711805555555554</v>
      </c>
    </row>
    <row r="2073" spans="1:4" x14ac:dyDescent="0.25">
      <c r="A2073" s="7">
        <v>6124638</v>
      </c>
      <c r="B2073" s="1">
        <v>42947</v>
      </c>
      <c r="C2073" s="2">
        <v>0.43162037037037038</v>
      </c>
      <c r="D2073" s="2">
        <v>0.44153935185185184</v>
      </c>
    </row>
    <row r="2074" spans="1:4" x14ac:dyDescent="0.25">
      <c r="A2074" s="7">
        <v>1090396060</v>
      </c>
      <c r="B2074" s="1">
        <v>42947</v>
      </c>
      <c r="C2074" s="2">
        <v>0.43663194444444442</v>
      </c>
      <c r="D2074" s="2">
        <v>0.43993055555555555</v>
      </c>
    </row>
    <row r="2075" spans="1:4" x14ac:dyDescent="0.25">
      <c r="A2075" s="7">
        <v>9355422</v>
      </c>
      <c r="B2075" s="1">
        <v>42947</v>
      </c>
      <c r="C2075" s="2">
        <v>0.43686342592592592</v>
      </c>
      <c r="D2075" s="2">
        <v>0.44393518518518521</v>
      </c>
    </row>
    <row r="2076" spans="1:4" x14ac:dyDescent="0.25">
      <c r="A2076" s="7">
        <v>9950462</v>
      </c>
      <c r="B2076" s="1">
        <v>42947</v>
      </c>
      <c r="C2076" s="2">
        <v>0.44243055555555555</v>
      </c>
      <c r="D2076" s="2">
        <v>0.45349537037037035</v>
      </c>
    </row>
    <row r="2077" spans="1:4" x14ac:dyDescent="0.25">
      <c r="A2077" s="7">
        <v>2474506</v>
      </c>
      <c r="B2077" s="1">
        <v>42947</v>
      </c>
      <c r="C2077" s="2">
        <v>0.44802083333333331</v>
      </c>
      <c r="D2077" s="2">
        <v>0.45892361111111113</v>
      </c>
    </row>
    <row r="2078" spans="1:4" x14ac:dyDescent="0.25">
      <c r="A2078" s="7">
        <v>2462682</v>
      </c>
      <c r="B2078" s="1">
        <v>42947</v>
      </c>
      <c r="C2078" s="2">
        <v>0.45243055555555556</v>
      </c>
      <c r="D2078" s="2">
        <v>0.45275462962962965</v>
      </c>
    </row>
    <row r="2079" spans="1:4" x14ac:dyDescent="0.25">
      <c r="A2079" s="7">
        <v>8159788</v>
      </c>
      <c r="B2079" s="1">
        <v>42947</v>
      </c>
      <c r="C2079" s="2">
        <v>0.45399305555555558</v>
      </c>
      <c r="D2079" s="2">
        <v>0.46392361111111113</v>
      </c>
    </row>
    <row r="2080" spans="1:4" x14ac:dyDescent="0.25">
      <c r="A2080" s="7">
        <v>8802222</v>
      </c>
      <c r="B2080" s="1">
        <v>42947</v>
      </c>
      <c r="C2080" s="2">
        <v>0.4572222222222222</v>
      </c>
      <c r="D2080" s="2">
        <v>0.45910879629629631</v>
      </c>
    </row>
    <row r="2081" spans="1:4" x14ac:dyDescent="0.25">
      <c r="A2081" s="7">
        <v>6384230</v>
      </c>
      <c r="B2081" s="1">
        <v>42947</v>
      </c>
      <c r="C2081" s="2">
        <v>0.45846064814814813</v>
      </c>
      <c r="D2081" s="2">
        <v>0.46900462962962963</v>
      </c>
    </row>
    <row r="2082" spans="1:4" x14ac:dyDescent="0.25">
      <c r="A2082" s="7">
        <v>48676568</v>
      </c>
      <c r="B2082" s="1">
        <v>42947</v>
      </c>
      <c r="C2082" s="2">
        <v>0.45945601851851853</v>
      </c>
      <c r="D2082" s="2">
        <v>0.46525462962962966</v>
      </c>
    </row>
    <row r="2083" spans="1:4" x14ac:dyDescent="0.25">
      <c r="A2083" s="7">
        <v>3691457</v>
      </c>
      <c r="B2083" s="1">
        <v>42947</v>
      </c>
      <c r="C2083" s="2">
        <v>0.46119212962962963</v>
      </c>
      <c r="D2083" s="2">
        <v>0.4725347222222222</v>
      </c>
    </row>
    <row r="2084" spans="1:4" x14ac:dyDescent="0.25">
      <c r="A2084" s="7">
        <v>3263854</v>
      </c>
      <c r="B2084" s="1">
        <v>42947</v>
      </c>
      <c r="C2084" s="2">
        <v>0.46311342592592591</v>
      </c>
      <c r="D2084" s="2">
        <v>0.46394675925925927</v>
      </c>
    </row>
    <row r="2085" spans="1:4" x14ac:dyDescent="0.25">
      <c r="A2085" s="7">
        <v>8489588</v>
      </c>
      <c r="B2085" s="1">
        <v>42947</v>
      </c>
      <c r="C2085" s="2">
        <v>0.46803240740740742</v>
      </c>
      <c r="D2085" s="2">
        <v>0.47423611111111114</v>
      </c>
    </row>
    <row r="2086" spans="1:4" x14ac:dyDescent="0.25">
      <c r="A2086" s="7">
        <v>57211290</v>
      </c>
      <c r="B2086" s="1">
        <v>42947</v>
      </c>
      <c r="C2086" s="2">
        <v>0.46987268518518521</v>
      </c>
      <c r="D2086" s="2">
        <v>0.47664351851851849</v>
      </c>
    </row>
    <row r="2087" spans="1:4" x14ac:dyDescent="0.25">
      <c r="A2087" s="7">
        <v>67748426</v>
      </c>
      <c r="B2087" s="1">
        <v>42947</v>
      </c>
      <c r="C2087" s="2">
        <v>0.47158564814814813</v>
      </c>
      <c r="D2087" s="2">
        <v>0.47471064814814817</v>
      </c>
    </row>
    <row r="2088" spans="1:4" x14ac:dyDescent="0.25">
      <c r="A2088" s="7">
        <v>7225111</v>
      </c>
      <c r="B2088" s="1">
        <v>42947</v>
      </c>
      <c r="C2088" s="2">
        <v>0.47314814814814815</v>
      </c>
      <c r="D2088" s="2">
        <v>0.47643518518518518</v>
      </c>
    </row>
    <row r="2089" spans="1:4" x14ac:dyDescent="0.25">
      <c r="A2089" s="7">
        <v>5418543</v>
      </c>
      <c r="B2089" s="1">
        <v>42947</v>
      </c>
      <c r="C2089" s="2">
        <v>0.47315972222222225</v>
      </c>
      <c r="D2089" s="2">
        <v>0.47687499999999999</v>
      </c>
    </row>
    <row r="2090" spans="1:4" x14ac:dyDescent="0.25">
      <c r="A2090" s="7">
        <v>6439414</v>
      </c>
      <c r="B2090" s="1">
        <v>42947</v>
      </c>
      <c r="C2090" s="2">
        <v>0.47349537037037037</v>
      </c>
      <c r="D2090" s="2">
        <v>0.47881944444444446</v>
      </c>
    </row>
    <row r="2091" spans="1:4" x14ac:dyDescent="0.25">
      <c r="A2091" s="7">
        <v>3478173</v>
      </c>
      <c r="B2091" s="1">
        <v>42947</v>
      </c>
      <c r="C2091" s="2">
        <v>0.47357638888888887</v>
      </c>
      <c r="D2091" s="2">
        <v>0.47564814814814815</v>
      </c>
    </row>
    <row r="2092" spans="1:4" x14ac:dyDescent="0.25">
      <c r="A2092" s="7">
        <v>3691457</v>
      </c>
      <c r="B2092" s="1">
        <v>42947</v>
      </c>
      <c r="C2092" s="2">
        <v>0.47366898148148145</v>
      </c>
      <c r="D2092" s="2">
        <v>0.48020833333333335</v>
      </c>
    </row>
    <row r="2093" spans="1:4" x14ac:dyDescent="0.25">
      <c r="A2093" s="7">
        <v>6717763</v>
      </c>
      <c r="B2093" s="1">
        <v>42947</v>
      </c>
      <c r="C2093" s="2">
        <v>0.47851851851851851</v>
      </c>
      <c r="D2093" s="2">
        <v>0.48517361111111112</v>
      </c>
    </row>
    <row r="2094" spans="1:4" x14ac:dyDescent="0.25">
      <c r="A2094" s="7">
        <v>61228399</v>
      </c>
      <c r="B2094" s="1">
        <v>42947</v>
      </c>
      <c r="C2094" s="2">
        <v>0.48053240740740738</v>
      </c>
      <c r="D2094" s="2">
        <v>0.48828703703703702</v>
      </c>
    </row>
    <row r="2095" spans="1:4" x14ac:dyDescent="0.25">
      <c r="A2095" s="7">
        <v>9282166</v>
      </c>
      <c r="B2095" s="1">
        <v>42947</v>
      </c>
      <c r="C2095" s="2">
        <v>0.48141203703703705</v>
      </c>
      <c r="D2095" s="2">
        <v>0.49063657407407407</v>
      </c>
    </row>
    <row r="2096" spans="1:4" x14ac:dyDescent="0.25">
      <c r="A2096" s="7">
        <v>6426246</v>
      </c>
      <c r="B2096" s="1">
        <v>42947</v>
      </c>
      <c r="C2096" s="2">
        <v>0.48174768518518518</v>
      </c>
      <c r="D2096" s="2">
        <v>0.48682870370370368</v>
      </c>
    </row>
    <row r="2097" spans="1:4" x14ac:dyDescent="0.25">
      <c r="A2097" s="7">
        <v>8585321</v>
      </c>
      <c r="B2097" s="1">
        <v>42947</v>
      </c>
      <c r="C2097" s="2">
        <v>0.48424768518518518</v>
      </c>
      <c r="D2097" s="2">
        <v>0.48873842592592592</v>
      </c>
    </row>
    <row r="2098" spans="1:4" x14ac:dyDescent="0.25">
      <c r="A2098" s="7">
        <v>9791237</v>
      </c>
      <c r="B2098" s="1">
        <v>42947</v>
      </c>
      <c r="C2098" s="2">
        <v>0.48635416666666664</v>
      </c>
      <c r="D2098" s="2">
        <v>0.49025462962962962</v>
      </c>
    </row>
    <row r="2099" spans="1:4" x14ac:dyDescent="0.25">
      <c r="A2099" s="7">
        <v>1830251</v>
      </c>
      <c r="B2099" s="1">
        <v>42947</v>
      </c>
      <c r="C2099" s="2">
        <v>0.48893518518518519</v>
      </c>
      <c r="D2099" s="2">
        <v>0.49787037037037035</v>
      </c>
    </row>
    <row r="2100" spans="1:4" x14ac:dyDescent="0.25">
      <c r="A2100" s="7">
        <v>42603700</v>
      </c>
      <c r="B2100" s="1">
        <v>42947</v>
      </c>
      <c r="C2100" s="2">
        <v>0.49409722222222224</v>
      </c>
      <c r="D2100" s="2">
        <v>0.50521990740740741</v>
      </c>
    </row>
    <row r="2101" spans="1:4" x14ac:dyDescent="0.25">
      <c r="A2101" s="7">
        <v>3983714</v>
      </c>
      <c r="B2101" s="1">
        <v>42947</v>
      </c>
      <c r="C2101" s="2">
        <v>0.49849537037037039</v>
      </c>
      <c r="D2101" s="2">
        <v>0.5092592592592593</v>
      </c>
    </row>
    <row r="2102" spans="1:4" x14ac:dyDescent="0.25">
      <c r="A2102" s="7">
        <v>4520226</v>
      </c>
      <c r="B2102" s="1">
        <v>42947</v>
      </c>
      <c r="C2102" s="2">
        <v>0.49903935185185183</v>
      </c>
      <c r="D2102" s="2">
        <v>0.51059027777777777</v>
      </c>
    </row>
    <row r="2103" spans="1:4" x14ac:dyDescent="0.25">
      <c r="A2103" s="7">
        <v>6999348</v>
      </c>
      <c r="B2103" s="1">
        <v>42947</v>
      </c>
      <c r="C2103" s="2">
        <v>0.50065972222222221</v>
      </c>
      <c r="D2103" s="2">
        <v>0.50898148148148148</v>
      </c>
    </row>
    <row r="2104" spans="1:4" x14ac:dyDescent="0.25">
      <c r="A2104" s="7">
        <v>3767866</v>
      </c>
      <c r="B2104" s="1">
        <v>42947</v>
      </c>
      <c r="C2104" s="2">
        <v>0.5040972222222222</v>
      </c>
      <c r="D2104" s="2">
        <v>0.50971064814814815</v>
      </c>
    </row>
    <row r="2105" spans="1:4" x14ac:dyDescent="0.25">
      <c r="A2105" s="7">
        <v>49342013</v>
      </c>
      <c r="B2105" s="1">
        <v>42947</v>
      </c>
      <c r="C2105" s="2">
        <v>0.50410879629629635</v>
      </c>
      <c r="D2105" s="2">
        <v>0.50539351851851855</v>
      </c>
    </row>
    <row r="2106" spans="1:4" x14ac:dyDescent="0.25">
      <c r="A2106" s="7">
        <v>6051341</v>
      </c>
      <c r="B2106" s="1">
        <v>42947</v>
      </c>
      <c r="C2106" s="2">
        <v>0.50980324074074079</v>
      </c>
      <c r="D2106" s="2">
        <v>0.51123842592592594</v>
      </c>
    </row>
    <row r="2107" spans="1:4" x14ac:dyDescent="0.25">
      <c r="A2107" s="7">
        <v>4326245</v>
      </c>
      <c r="B2107" s="1">
        <v>42947</v>
      </c>
      <c r="C2107" s="2">
        <v>0.51331018518518523</v>
      </c>
      <c r="D2107" s="2">
        <v>0.51490740740740737</v>
      </c>
    </row>
    <row r="2108" spans="1:4" x14ac:dyDescent="0.25">
      <c r="A2108" s="7">
        <v>5356378</v>
      </c>
      <c r="B2108" s="1">
        <v>42947</v>
      </c>
      <c r="C2108" s="2">
        <v>0.51811342592592591</v>
      </c>
      <c r="D2108" s="2">
        <v>0.51965277777777774</v>
      </c>
    </row>
    <row r="2109" spans="1:4" x14ac:dyDescent="0.25">
      <c r="A2109" s="7">
        <v>1302842</v>
      </c>
      <c r="B2109" s="1">
        <v>42947</v>
      </c>
      <c r="C2109" s="2">
        <v>0.52203703703703708</v>
      </c>
      <c r="D2109" s="2">
        <v>0.53162037037037035</v>
      </c>
    </row>
    <row r="2110" spans="1:4" x14ac:dyDescent="0.25">
      <c r="A2110" s="7">
        <v>2025194</v>
      </c>
      <c r="B2110" s="1">
        <v>42947</v>
      </c>
      <c r="C2110" s="2">
        <v>0.52238425925925924</v>
      </c>
      <c r="D2110" s="2">
        <v>0.52749999999999997</v>
      </c>
    </row>
    <row r="2111" spans="1:4" x14ac:dyDescent="0.25">
      <c r="A2111" s="7">
        <v>6703754</v>
      </c>
      <c r="B2111" s="1">
        <v>42947</v>
      </c>
      <c r="C2111" s="2">
        <v>0.5237384259259259</v>
      </c>
      <c r="D2111" s="2">
        <v>0.52431712962962962</v>
      </c>
    </row>
    <row r="2112" spans="1:4" x14ac:dyDescent="0.25">
      <c r="A2112" s="7">
        <v>86965710</v>
      </c>
      <c r="B2112" s="1">
        <v>42947</v>
      </c>
      <c r="C2112" s="2">
        <v>0.52516203703703701</v>
      </c>
      <c r="D2112" s="2">
        <v>0.52825231481481483</v>
      </c>
    </row>
    <row r="2113" spans="1:4" x14ac:dyDescent="0.25">
      <c r="A2113" s="7">
        <v>9797571</v>
      </c>
      <c r="B2113" s="1">
        <v>42947</v>
      </c>
      <c r="C2113" s="2">
        <v>0.53011574074074075</v>
      </c>
      <c r="D2113" s="2">
        <v>0.5342824074074074</v>
      </c>
    </row>
    <row r="2114" spans="1:4" x14ac:dyDescent="0.25">
      <c r="A2114" s="7">
        <v>34628061</v>
      </c>
      <c r="B2114" s="1">
        <v>42947</v>
      </c>
      <c r="C2114" s="2">
        <v>0.53206018518518516</v>
      </c>
      <c r="D2114" s="2">
        <v>0.53396990740740746</v>
      </c>
    </row>
    <row r="2115" spans="1:4" x14ac:dyDescent="0.25">
      <c r="A2115" s="7">
        <v>6716140</v>
      </c>
      <c r="B2115" s="1">
        <v>42947</v>
      </c>
      <c r="C2115" s="2">
        <v>0.53451388888888884</v>
      </c>
      <c r="D2115" s="2">
        <v>0.54087962962962965</v>
      </c>
    </row>
    <row r="2116" spans="1:4" x14ac:dyDescent="0.25">
      <c r="A2116" s="7">
        <v>9709339</v>
      </c>
      <c r="B2116" s="1">
        <v>42947</v>
      </c>
      <c r="C2116" s="2">
        <v>0.53622685185185182</v>
      </c>
      <c r="D2116" s="2">
        <v>0.54399305555555555</v>
      </c>
    </row>
    <row r="2117" spans="1:4" x14ac:dyDescent="0.25">
      <c r="A2117" s="7">
        <v>1331802</v>
      </c>
      <c r="B2117" s="1">
        <v>42947</v>
      </c>
      <c r="C2117" s="2">
        <v>0.5376967592592593</v>
      </c>
      <c r="D2117" s="2">
        <v>0.54113425925925929</v>
      </c>
    </row>
    <row r="2118" spans="1:4" x14ac:dyDescent="0.25">
      <c r="A2118" s="7">
        <v>9413315</v>
      </c>
      <c r="B2118" s="1">
        <v>42947</v>
      </c>
      <c r="C2118" s="2">
        <v>0.53961805555555553</v>
      </c>
      <c r="D2118" s="2">
        <v>0.54870370370370369</v>
      </c>
    </row>
    <row r="2119" spans="1:4" x14ac:dyDescent="0.25">
      <c r="A2119" s="7">
        <v>9555643</v>
      </c>
      <c r="B2119" s="1">
        <v>42947</v>
      </c>
      <c r="C2119" s="2">
        <v>0.5415740740740741</v>
      </c>
      <c r="D2119" s="2">
        <v>0.54230324074074077</v>
      </c>
    </row>
    <row r="2120" spans="1:4" x14ac:dyDescent="0.25">
      <c r="A2120" s="7">
        <v>4824250</v>
      </c>
      <c r="B2120" s="1">
        <v>42947</v>
      </c>
      <c r="C2120" s="2">
        <v>0.54670138888888886</v>
      </c>
      <c r="D2120" s="2">
        <v>0.55440972222222218</v>
      </c>
    </row>
    <row r="2121" spans="1:4" x14ac:dyDescent="0.25">
      <c r="A2121" s="7">
        <v>3931914</v>
      </c>
      <c r="B2121" s="1">
        <v>42947</v>
      </c>
      <c r="C2121" s="2">
        <v>0.55063657407407407</v>
      </c>
      <c r="D2121" s="2">
        <v>0.55451388888888886</v>
      </c>
    </row>
    <row r="2122" spans="1:4" x14ac:dyDescent="0.25">
      <c r="A2122" s="7">
        <v>79698655</v>
      </c>
      <c r="B2122" s="1">
        <v>42947</v>
      </c>
      <c r="C2122" s="2">
        <v>0.55182870370370374</v>
      </c>
      <c r="D2122" s="2">
        <v>0.55775462962962963</v>
      </c>
    </row>
    <row r="2123" spans="1:4" x14ac:dyDescent="0.25">
      <c r="A2123" s="7">
        <v>5387521845</v>
      </c>
      <c r="B2123" s="1">
        <v>42947</v>
      </c>
      <c r="C2123" s="2">
        <v>0.55717592592592591</v>
      </c>
      <c r="D2123" s="2">
        <v>0.56000000000000005</v>
      </c>
    </row>
    <row r="2124" spans="1:4" x14ac:dyDescent="0.25">
      <c r="A2124" s="7">
        <v>84589848</v>
      </c>
      <c r="B2124" s="1">
        <v>42947</v>
      </c>
      <c r="C2124" s="2">
        <v>0.56119212962962961</v>
      </c>
      <c r="D2124" s="2">
        <v>0.56221064814814814</v>
      </c>
    </row>
    <row r="2125" spans="1:4" x14ac:dyDescent="0.25">
      <c r="A2125" s="7">
        <v>1927908</v>
      </c>
      <c r="B2125" s="1">
        <v>42947</v>
      </c>
      <c r="C2125" s="2">
        <v>0.56452546296296291</v>
      </c>
      <c r="D2125" s="2">
        <v>0.5725231481481482</v>
      </c>
    </row>
    <row r="2126" spans="1:4" x14ac:dyDescent="0.25">
      <c r="A2126" s="7">
        <v>7975900</v>
      </c>
      <c r="B2126" s="1">
        <v>42947</v>
      </c>
      <c r="C2126" s="2">
        <v>0.56582175925925926</v>
      </c>
      <c r="D2126" s="2">
        <v>0.57314814814814818</v>
      </c>
    </row>
    <row r="2127" spans="1:4" x14ac:dyDescent="0.25">
      <c r="A2127" s="7">
        <v>1731500345</v>
      </c>
      <c r="B2127" s="1">
        <v>42947</v>
      </c>
      <c r="C2127" s="2">
        <v>0.56916666666666671</v>
      </c>
      <c r="D2127" s="2">
        <v>0.57851851851851854</v>
      </c>
    </row>
    <row r="2128" spans="1:4" x14ac:dyDescent="0.25">
      <c r="A2128" s="7">
        <v>5926011</v>
      </c>
      <c r="B2128" s="1">
        <v>42947</v>
      </c>
      <c r="C2128" s="2">
        <v>0.57268518518518519</v>
      </c>
      <c r="D2128" s="2">
        <v>0.58170138888888889</v>
      </c>
    </row>
    <row r="2129" spans="1:4" x14ac:dyDescent="0.25">
      <c r="A2129" s="7">
        <v>6408952</v>
      </c>
      <c r="B2129" s="1">
        <v>42947</v>
      </c>
      <c r="C2129" s="2">
        <v>0.57740740740740737</v>
      </c>
      <c r="D2129" s="2">
        <v>0.58895833333333336</v>
      </c>
    </row>
    <row r="2130" spans="1:4" x14ac:dyDescent="0.25">
      <c r="A2130" s="7">
        <v>53370610</v>
      </c>
      <c r="B2130" s="1">
        <v>42947</v>
      </c>
      <c r="C2130" s="2">
        <v>0.57822916666666668</v>
      </c>
      <c r="D2130" s="2">
        <v>0.57994212962962965</v>
      </c>
    </row>
    <row r="2131" spans="1:4" x14ac:dyDescent="0.25">
      <c r="A2131" s="7">
        <v>8060169</v>
      </c>
      <c r="B2131" s="1">
        <v>42947</v>
      </c>
      <c r="C2131" s="2">
        <v>0.57874999999999999</v>
      </c>
      <c r="D2131" s="2">
        <v>0.58307870370370374</v>
      </c>
    </row>
    <row r="2132" spans="1:4" x14ac:dyDescent="0.25">
      <c r="A2132" s="7">
        <v>9147613</v>
      </c>
      <c r="B2132" s="1">
        <v>42947</v>
      </c>
      <c r="C2132" s="2">
        <v>0.57952546296296292</v>
      </c>
      <c r="D2132" s="2">
        <v>0.58090277777777777</v>
      </c>
    </row>
    <row r="2133" spans="1:4" x14ac:dyDescent="0.25">
      <c r="A2133" s="7">
        <v>4505950</v>
      </c>
      <c r="B2133" s="1">
        <v>42947</v>
      </c>
      <c r="C2133" s="2">
        <v>0.58163194444444444</v>
      </c>
      <c r="D2133" s="2">
        <v>0.5872222222222222</v>
      </c>
    </row>
    <row r="2134" spans="1:4" x14ac:dyDescent="0.25">
      <c r="A2134" s="7">
        <v>3537655</v>
      </c>
      <c r="B2134" s="1">
        <v>42947</v>
      </c>
      <c r="C2134" s="2">
        <v>0.58287037037037037</v>
      </c>
      <c r="D2134" s="2">
        <v>0.58347222222222217</v>
      </c>
    </row>
    <row r="2135" spans="1:4" x14ac:dyDescent="0.25">
      <c r="A2135" s="7">
        <v>1583683</v>
      </c>
      <c r="B2135" s="1">
        <v>42947</v>
      </c>
      <c r="C2135" s="2">
        <v>0.58784722222222219</v>
      </c>
      <c r="D2135" s="2">
        <v>0.58940972222222221</v>
      </c>
    </row>
    <row r="2136" spans="1:4" x14ac:dyDescent="0.25">
      <c r="A2136" s="7">
        <v>96302157</v>
      </c>
      <c r="B2136" s="1">
        <v>42947</v>
      </c>
      <c r="C2136" s="2">
        <v>0.59052083333333338</v>
      </c>
      <c r="D2136" s="2">
        <v>0.59702546296296299</v>
      </c>
    </row>
    <row r="2137" spans="1:4" x14ac:dyDescent="0.25">
      <c r="A2137" s="7">
        <v>1809111</v>
      </c>
      <c r="B2137" s="1">
        <v>42947</v>
      </c>
      <c r="C2137" s="2">
        <v>0.59290509259259261</v>
      </c>
      <c r="D2137" s="2">
        <v>0.60322916666666671</v>
      </c>
    </row>
    <row r="2138" spans="1:4" x14ac:dyDescent="0.25">
      <c r="A2138" s="7">
        <v>8493652</v>
      </c>
      <c r="B2138" s="1">
        <v>42947</v>
      </c>
      <c r="C2138" s="2">
        <v>0.59569444444444442</v>
      </c>
      <c r="D2138" s="2">
        <v>0.60372685185185182</v>
      </c>
    </row>
    <row r="2139" spans="1:4" x14ac:dyDescent="0.25">
      <c r="A2139" s="7">
        <v>1026326</v>
      </c>
      <c r="B2139" s="1">
        <v>42947</v>
      </c>
      <c r="C2139" s="2">
        <v>0.59736111111111112</v>
      </c>
      <c r="D2139" s="2">
        <v>0.60046296296296298</v>
      </c>
    </row>
    <row r="2140" spans="1:4" x14ac:dyDescent="0.25">
      <c r="A2140" s="7">
        <v>1475165</v>
      </c>
      <c r="B2140" s="1">
        <v>42947</v>
      </c>
      <c r="C2140" s="2">
        <v>0.60197916666666662</v>
      </c>
      <c r="D2140" s="2">
        <v>0.60856481481481484</v>
      </c>
    </row>
    <row r="2141" spans="1:4" x14ac:dyDescent="0.25">
      <c r="A2141" s="7">
        <v>6264844</v>
      </c>
      <c r="B2141" s="1">
        <v>42947</v>
      </c>
      <c r="C2141" s="2">
        <v>0.60348379629629634</v>
      </c>
      <c r="D2141" s="2">
        <v>0.61365740740740737</v>
      </c>
    </row>
    <row r="2142" spans="1:4" x14ac:dyDescent="0.25">
      <c r="A2142" s="7">
        <v>9861652</v>
      </c>
      <c r="B2142" s="1">
        <v>42947</v>
      </c>
      <c r="C2142" s="2">
        <v>0.60519675925925931</v>
      </c>
      <c r="D2142" s="2">
        <v>0.61221064814814818</v>
      </c>
    </row>
    <row r="2143" spans="1:4" x14ac:dyDescent="0.25">
      <c r="A2143" s="7">
        <v>5446203</v>
      </c>
      <c r="B2143" s="1">
        <v>42947</v>
      </c>
      <c r="C2143" s="2">
        <v>0.60825231481481479</v>
      </c>
      <c r="D2143" s="2">
        <v>0.61048611111111106</v>
      </c>
    </row>
    <row r="2144" spans="1:4" x14ac:dyDescent="0.25">
      <c r="A2144" s="7">
        <v>7762020</v>
      </c>
      <c r="B2144" s="1">
        <v>42947</v>
      </c>
      <c r="C2144" s="2">
        <v>0.61159722222222224</v>
      </c>
      <c r="D2144" s="2">
        <v>0.61434027777777778</v>
      </c>
    </row>
    <row r="2145" spans="1:4" x14ac:dyDescent="0.25">
      <c r="A2145" s="7">
        <v>4045129075</v>
      </c>
      <c r="B2145" s="1">
        <v>42947</v>
      </c>
      <c r="C2145" s="2">
        <v>0.61328703703703702</v>
      </c>
      <c r="D2145" s="2">
        <v>0.61828703703703702</v>
      </c>
    </row>
    <row r="2146" spans="1:4" x14ac:dyDescent="0.25">
      <c r="A2146" s="7">
        <v>96736796</v>
      </c>
      <c r="B2146" s="1">
        <v>42947</v>
      </c>
      <c r="C2146" s="2">
        <v>0.61524305555555558</v>
      </c>
      <c r="D2146" s="2">
        <v>0.62432870370370375</v>
      </c>
    </row>
    <row r="2147" spans="1:4" x14ac:dyDescent="0.25">
      <c r="A2147" s="7">
        <v>1035023</v>
      </c>
      <c r="B2147" s="1">
        <v>42947</v>
      </c>
      <c r="C2147" s="2">
        <v>0.61821759259259257</v>
      </c>
      <c r="D2147" s="2">
        <v>0.62706018518518514</v>
      </c>
    </row>
    <row r="2148" spans="1:4" x14ac:dyDescent="0.25">
      <c r="A2148" s="7">
        <v>9941776</v>
      </c>
      <c r="B2148" s="1">
        <v>42947</v>
      </c>
      <c r="C2148" s="2">
        <v>0.62299768518518517</v>
      </c>
      <c r="D2148" s="2">
        <v>0.62311342592592589</v>
      </c>
    </row>
    <row r="2149" spans="1:4" x14ac:dyDescent="0.25">
      <c r="A2149" s="7">
        <v>6401011</v>
      </c>
      <c r="B2149" s="1">
        <v>42947</v>
      </c>
      <c r="C2149" s="2">
        <v>0.62693287037037038</v>
      </c>
      <c r="D2149" s="2">
        <v>0.62837962962962968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51C0A-D5FA-4F45-B6EC-637F3841811D}">
  <dimension ref="A1:K2149"/>
  <sheetViews>
    <sheetView zoomScale="160" zoomScaleNormal="160" workbookViewId="0">
      <selection activeCell="K631" sqref="K631"/>
    </sheetView>
  </sheetViews>
  <sheetFormatPr defaultRowHeight="15" x14ac:dyDescent="0.25"/>
  <cols>
    <col min="1" max="1" width="11" bestFit="1" customWidth="1"/>
    <col min="2" max="2" width="10.42578125" bestFit="1" customWidth="1"/>
    <col min="3" max="3" width="13.7109375" bestFit="1" customWidth="1"/>
    <col min="4" max="4" width="14.140625" bestFit="1" customWidth="1"/>
    <col min="5" max="5" width="14.28515625" bestFit="1" customWidth="1"/>
    <col min="6" max="6" width="14" bestFit="1" customWidth="1"/>
    <col min="7" max="7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5843</v>
      </c>
      <c r="G1" t="s">
        <v>5845</v>
      </c>
    </row>
    <row r="2" spans="1:7" hidden="1" x14ac:dyDescent="0.25">
      <c r="A2" s="3" t="s">
        <v>12</v>
      </c>
      <c r="B2" s="3" t="s">
        <v>13</v>
      </c>
      <c r="C2" s="3" t="s">
        <v>14</v>
      </c>
      <c r="D2" s="3" t="s">
        <v>15</v>
      </c>
      <c r="E2" s="3" t="str">
        <f>IF(LEN(telefony__9[[#This Row],[nr]])=7,"stacjonarny",IF(LEN(telefony__9[[#This Row],[nr]])=8,"komórkowy","zagraniczny"))</f>
        <v>stacjonarny</v>
      </c>
      <c r="F2" s="3" t="str">
        <f>TEXT(telefony__9[[#This Row],[zakonczenie]]-telefony__9[[#This Row],[rozpoczecie]],"h:mm:ss")</f>
        <v>0:16:32</v>
      </c>
      <c r="G2" s="3">
        <f>HOUR(telefony__9[[#This Row],[czas trwania]])*3600 + MINUTE(telefony__9[[#This Row],[czas trwania]])*60+SECOND(telefony__9[[#This Row],[czas trwania]])</f>
        <v>992</v>
      </c>
    </row>
    <row r="3" spans="1:7" hidden="1" x14ac:dyDescent="0.25">
      <c r="A3" s="3" t="s">
        <v>16</v>
      </c>
      <c r="B3" s="3" t="s">
        <v>13</v>
      </c>
      <c r="C3" s="3" t="s">
        <v>17</v>
      </c>
      <c r="D3" s="3" t="s">
        <v>18</v>
      </c>
      <c r="E3" s="3" t="str">
        <f>IF(LEN(telefony__9[[#This Row],[nr]])=7,"stacjonarny",IF(LEN(telefony__9[[#This Row],[nr]])=8,"komórkowy","zagraniczny"))</f>
        <v>stacjonarny</v>
      </c>
      <c r="F3" s="3" t="str">
        <f>TEXT(telefony__9[[#This Row],[zakonczenie]]-telefony__9[[#This Row],[rozpoczecie]],"h:mm:ss")</f>
        <v>0:13:38</v>
      </c>
      <c r="G3" s="3">
        <f>HOUR(telefony__9[[#This Row],[czas trwania]])*3600 + MINUTE(telefony__9[[#This Row],[czas trwania]])*60+SECOND(telefony__9[[#This Row],[czas trwania]])</f>
        <v>818</v>
      </c>
    </row>
    <row r="4" spans="1:7" hidden="1" x14ac:dyDescent="0.25">
      <c r="A4" s="3" t="s">
        <v>16</v>
      </c>
      <c r="B4" s="3" t="s">
        <v>13</v>
      </c>
      <c r="C4" s="3" t="s">
        <v>19</v>
      </c>
      <c r="D4" s="3" t="s">
        <v>20</v>
      </c>
      <c r="E4" s="3" t="str">
        <f>IF(LEN(telefony__9[[#This Row],[nr]])=7,"stacjonarny",IF(LEN(telefony__9[[#This Row],[nr]])=8,"komórkowy","zagraniczny"))</f>
        <v>stacjonarny</v>
      </c>
      <c r="F4" s="3" t="str">
        <f>TEXT(telefony__9[[#This Row],[zakonczenie]]-telefony__9[[#This Row],[rozpoczecie]],"h:mm:ss")</f>
        <v>0:14:27</v>
      </c>
      <c r="G4" s="3">
        <f>HOUR(telefony__9[[#This Row],[czas trwania]])*3600 + MINUTE(telefony__9[[#This Row],[czas trwania]])*60+SECOND(telefony__9[[#This Row],[czas trwania]])</f>
        <v>867</v>
      </c>
    </row>
    <row r="5" spans="1:7" hidden="1" x14ac:dyDescent="0.25">
      <c r="A5" s="3" t="s">
        <v>21</v>
      </c>
      <c r="B5" s="3" t="s">
        <v>13</v>
      </c>
      <c r="C5" s="3" t="s">
        <v>22</v>
      </c>
      <c r="D5" s="3" t="s">
        <v>23</v>
      </c>
      <c r="E5" s="3" t="str">
        <f>IF(LEN(telefony__9[[#This Row],[nr]])=7,"stacjonarny",IF(LEN(telefony__9[[#This Row],[nr]])=8,"komórkowy","zagraniczny"))</f>
        <v>stacjonarny</v>
      </c>
      <c r="F5" s="3" t="str">
        <f>TEXT(telefony__9[[#This Row],[zakonczenie]]-telefony__9[[#This Row],[rozpoczecie]],"h:mm:ss")</f>
        <v>0:06:44</v>
      </c>
      <c r="G5" s="3">
        <f>HOUR(telefony__9[[#This Row],[czas trwania]])*3600 + MINUTE(telefony__9[[#This Row],[czas trwania]])*60+SECOND(telefony__9[[#This Row],[czas trwania]])</f>
        <v>404</v>
      </c>
    </row>
    <row r="6" spans="1:7" hidden="1" x14ac:dyDescent="0.25">
      <c r="A6" s="3" t="s">
        <v>24</v>
      </c>
      <c r="B6" s="3" t="s">
        <v>13</v>
      </c>
      <c r="C6" s="3" t="s">
        <v>25</v>
      </c>
      <c r="D6" s="3" t="s">
        <v>26</v>
      </c>
      <c r="E6" s="3" t="str">
        <f>IF(LEN(telefony__9[[#This Row],[nr]])=7,"stacjonarny",IF(LEN(telefony__9[[#This Row],[nr]])=8,"komórkowy","zagraniczny"))</f>
        <v>stacjonarny</v>
      </c>
      <c r="F6" s="3" t="str">
        <f>TEXT(telefony__9[[#This Row],[zakonczenie]]-telefony__9[[#This Row],[rozpoczecie]],"h:mm:ss")</f>
        <v>0:06:49</v>
      </c>
      <c r="G6" s="3">
        <f>HOUR(telefony__9[[#This Row],[czas trwania]])*3600 + MINUTE(telefony__9[[#This Row],[czas trwania]])*60+SECOND(telefony__9[[#This Row],[czas trwania]])</f>
        <v>409</v>
      </c>
    </row>
    <row r="7" spans="1:7" hidden="1" x14ac:dyDescent="0.25">
      <c r="A7" s="3" t="s">
        <v>27</v>
      </c>
      <c r="B7" s="3" t="s">
        <v>13</v>
      </c>
      <c r="C7" s="3" t="s">
        <v>28</v>
      </c>
      <c r="D7" s="3" t="s">
        <v>29</v>
      </c>
      <c r="E7" s="3" t="str">
        <f>IF(LEN(telefony__9[[#This Row],[nr]])=7,"stacjonarny",IF(LEN(telefony__9[[#This Row],[nr]])=8,"komórkowy","zagraniczny"))</f>
        <v>komórkowy</v>
      </c>
      <c r="F7" s="3" t="str">
        <f>TEXT(telefony__9[[#This Row],[zakonczenie]]-telefony__9[[#This Row],[rozpoczecie]],"h:mm:ss")</f>
        <v>0:05:18</v>
      </c>
      <c r="G7" s="3">
        <f>HOUR(telefony__9[[#This Row],[czas trwania]])*3600 + MINUTE(telefony__9[[#This Row],[czas trwania]])*60+SECOND(telefony__9[[#This Row],[czas trwania]])</f>
        <v>318</v>
      </c>
    </row>
    <row r="8" spans="1:7" hidden="1" x14ac:dyDescent="0.25">
      <c r="A8" s="3" t="s">
        <v>30</v>
      </c>
      <c r="B8" s="3" t="s">
        <v>13</v>
      </c>
      <c r="C8" s="3" t="s">
        <v>31</v>
      </c>
      <c r="D8" s="3" t="s">
        <v>32</v>
      </c>
      <c r="E8" s="3" t="str">
        <f>IF(LEN(telefony__9[[#This Row],[nr]])=7,"stacjonarny",IF(LEN(telefony__9[[#This Row],[nr]])=8,"komórkowy","zagraniczny"))</f>
        <v>komórkowy</v>
      </c>
      <c r="F8" s="3" t="str">
        <f>TEXT(telefony__9[[#This Row],[zakonczenie]]-telefony__9[[#This Row],[rozpoczecie]],"h:mm:ss")</f>
        <v>0:02:03</v>
      </c>
      <c r="G8" s="3">
        <f>HOUR(telefony__9[[#This Row],[czas trwania]])*3600 + MINUTE(telefony__9[[#This Row],[czas trwania]])*60+SECOND(telefony__9[[#This Row],[czas trwania]])</f>
        <v>123</v>
      </c>
    </row>
    <row r="9" spans="1:7" hidden="1" x14ac:dyDescent="0.25">
      <c r="A9" s="3" t="s">
        <v>33</v>
      </c>
      <c r="B9" s="3" t="s">
        <v>13</v>
      </c>
      <c r="C9" s="3" t="s">
        <v>34</v>
      </c>
      <c r="D9" s="3" t="s">
        <v>35</v>
      </c>
      <c r="E9" s="3" t="str">
        <f>IF(LEN(telefony__9[[#This Row],[nr]])=7,"stacjonarny",IF(LEN(telefony__9[[#This Row],[nr]])=8,"komórkowy","zagraniczny"))</f>
        <v>stacjonarny</v>
      </c>
      <c r="F9" s="3" t="str">
        <f>TEXT(telefony__9[[#This Row],[zakonczenie]]-telefony__9[[#This Row],[rozpoczecie]],"h:mm:ss")</f>
        <v>0:09:18</v>
      </c>
      <c r="G9" s="3">
        <f>HOUR(telefony__9[[#This Row],[czas trwania]])*3600 + MINUTE(telefony__9[[#This Row],[czas trwania]])*60+SECOND(telefony__9[[#This Row],[czas trwania]])</f>
        <v>558</v>
      </c>
    </row>
    <row r="10" spans="1:7" hidden="1" x14ac:dyDescent="0.25">
      <c r="A10" s="3" t="s">
        <v>16</v>
      </c>
      <c r="B10" s="3" t="s">
        <v>13</v>
      </c>
      <c r="C10" s="3" t="s">
        <v>36</v>
      </c>
      <c r="D10" s="3" t="s">
        <v>37</v>
      </c>
      <c r="E10" s="3" t="str">
        <f>IF(LEN(telefony__9[[#This Row],[nr]])=7,"stacjonarny",IF(LEN(telefony__9[[#This Row],[nr]])=8,"komórkowy","zagraniczny"))</f>
        <v>stacjonarny</v>
      </c>
      <c r="F10" s="3" t="str">
        <f>TEXT(telefony__9[[#This Row],[zakonczenie]]-telefony__9[[#This Row],[rozpoczecie]],"h:mm:ss")</f>
        <v>0:14:03</v>
      </c>
      <c r="G10" s="3">
        <f>HOUR(telefony__9[[#This Row],[czas trwania]])*3600 + MINUTE(telefony__9[[#This Row],[czas trwania]])*60+SECOND(telefony__9[[#This Row],[czas trwania]])</f>
        <v>843</v>
      </c>
    </row>
    <row r="11" spans="1:7" hidden="1" x14ac:dyDescent="0.25">
      <c r="A11" s="3" t="s">
        <v>38</v>
      </c>
      <c r="B11" s="3" t="s">
        <v>13</v>
      </c>
      <c r="C11" s="3" t="s">
        <v>39</v>
      </c>
      <c r="D11" s="3" t="s">
        <v>40</v>
      </c>
      <c r="E11" s="3" t="str">
        <f>IF(LEN(telefony__9[[#This Row],[nr]])=7,"stacjonarny",IF(LEN(telefony__9[[#This Row],[nr]])=8,"komórkowy","zagraniczny"))</f>
        <v>komórkowy</v>
      </c>
      <c r="F11" s="3" t="str">
        <f>TEXT(telefony__9[[#This Row],[zakonczenie]]-telefony__9[[#This Row],[rozpoczecie]],"h:mm:ss")</f>
        <v>0:15:35</v>
      </c>
      <c r="G11" s="3">
        <f>HOUR(telefony__9[[#This Row],[czas trwania]])*3600 + MINUTE(telefony__9[[#This Row],[czas trwania]])*60+SECOND(telefony__9[[#This Row],[czas trwania]])</f>
        <v>935</v>
      </c>
    </row>
    <row r="12" spans="1:7" hidden="1" x14ac:dyDescent="0.25">
      <c r="A12" s="3" t="s">
        <v>41</v>
      </c>
      <c r="B12" s="3" t="s">
        <v>13</v>
      </c>
      <c r="C12" s="3" t="s">
        <v>42</v>
      </c>
      <c r="D12" s="3" t="s">
        <v>43</v>
      </c>
      <c r="E12" s="3" t="str">
        <f>IF(LEN(telefony__9[[#This Row],[nr]])=7,"stacjonarny",IF(LEN(telefony__9[[#This Row],[nr]])=8,"komórkowy","zagraniczny"))</f>
        <v>stacjonarny</v>
      </c>
      <c r="F12" s="3" t="str">
        <f>TEXT(telefony__9[[#This Row],[zakonczenie]]-telefony__9[[#This Row],[rozpoczecie]],"h:mm:ss")</f>
        <v>0:12:28</v>
      </c>
      <c r="G12" s="3">
        <f>HOUR(telefony__9[[#This Row],[czas trwania]])*3600 + MINUTE(telefony__9[[#This Row],[czas trwania]])*60+SECOND(telefony__9[[#This Row],[czas trwania]])</f>
        <v>748</v>
      </c>
    </row>
    <row r="13" spans="1:7" hidden="1" x14ac:dyDescent="0.25">
      <c r="A13" s="3" t="s">
        <v>44</v>
      </c>
      <c r="B13" s="3" t="s">
        <v>13</v>
      </c>
      <c r="C13" s="3" t="s">
        <v>45</v>
      </c>
      <c r="D13" s="3" t="s">
        <v>46</v>
      </c>
      <c r="E13" s="3" t="str">
        <f>IF(LEN(telefony__9[[#This Row],[nr]])=7,"stacjonarny",IF(LEN(telefony__9[[#This Row],[nr]])=8,"komórkowy","zagraniczny"))</f>
        <v>komórkowy</v>
      </c>
      <c r="F13" s="3" t="str">
        <f>TEXT(telefony__9[[#This Row],[zakonczenie]]-telefony__9[[#This Row],[rozpoczecie]],"h:mm:ss")</f>
        <v>0:09:59</v>
      </c>
      <c r="G13" s="3">
        <f>HOUR(telefony__9[[#This Row],[czas trwania]])*3600 + MINUTE(telefony__9[[#This Row],[czas trwania]])*60+SECOND(telefony__9[[#This Row],[czas trwania]])</f>
        <v>599</v>
      </c>
    </row>
    <row r="14" spans="1:7" hidden="1" x14ac:dyDescent="0.25">
      <c r="A14" s="3" t="s">
        <v>47</v>
      </c>
      <c r="B14" s="3" t="s">
        <v>13</v>
      </c>
      <c r="C14" s="3" t="s">
        <v>48</v>
      </c>
      <c r="D14" s="3" t="s">
        <v>49</v>
      </c>
      <c r="E14" s="3" t="str">
        <f>IF(LEN(telefony__9[[#This Row],[nr]])=7,"stacjonarny",IF(LEN(telefony__9[[#This Row],[nr]])=8,"komórkowy","zagraniczny"))</f>
        <v>komórkowy</v>
      </c>
      <c r="F14" s="3" t="str">
        <f>TEXT(telefony__9[[#This Row],[zakonczenie]]-telefony__9[[#This Row],[rozpoczecie]],"h:mm:ss")</f>
        <v>0:04:29</v>
      </c>
      <c r="G14" s="3">
        <f>HOUR(telefony__9[[#This Row],[czas trwania]])*3600 + MINUTE(telefony__9[[#This Row],[czas trwania]])*60+SECOND(telefony__9[[#This Row],[czas trwania]])</f>
        <v>269</v>
      </c>
    </row>
    <row r="15" spans="1:7" hidden="1" x14ac:dyDescent="0.25">
      <c r="A15" s="3" t="s">
        <v>30</v>
      </c>
      <c r="B15" s="3" t="s">
        <v>13</v>
      </c>
      <c r="C15" s="3" t="s">
        <v>50</v>
      </c>
      <c r="D15" s="3" t="s">
        <v>51</v>
      </c>
      <c r="E15" s="3" t="str">
        <f>IF(LEN(telefony__9[[#This Row],[nr]])=7,"stacjonarny",IF(LEN(telefony__9[[#This Row],[nr]])=8,"komórkowy","zagraniczny"))</f>
        <v>komórkowy</v>
      </c>
      <c r="F15" s="3" t="str">
        <f>TEXT(telefony__9[[#This Row],[zakonczenie]]-telefony__9[[#This Row],[rozpoczecie]],"h:mm:ss")</f>
        <v>0:13:05</v>
      </c>
      <c r="G15" s="3">
        <f>HOUR(telefony__9[[#This Row],[czas trwania]])*3600 + MINUTE(telefony__9[[#This Row],[czas trwania]])*60+SECOND(telefony__9[[#This Row],[czas trwania]])</f>
        <v>785</v>
      </c>
    </row>
    <row r="16" spans="1:7" hidden="1" x14ac:dyDescent="0.25">
      <c r="A16" s="3" t="s">
        <v>52</v>
      </c>
      <c r="B16" s="3" t="s">
        <v>13</v>
      </c>
      <c r="C16" s="3" t="s">
        <v>53</v>
      </c>
      <c r="D16" s="3" t="s">
        <v>54</v>
      </c>
      <c r="E16" s="3" t="str">
        <f>IF(LEN(telefony__9[[#This Row],[nr]])=7,"stacjonarny",IF(LEN(telefony__9[[#This Row],[nr]])=8,"komórkowy","zagraniczny"))</f>
        <v>komórkowy</v>
      </c>
      <c r="F16" s="3" t="str">
        <f>TEXT(telefony__9[[#This Row],[zakonczenie]]-telefony__9[[#This Row],[rozpoczecie]],"h:mm:ss")</f>
        <v>0:11:26</v>
      </c>
      <c r="G16" s="3">
        <f>HOUR(telefony__9[[#This Row],[czas trwania]])*3600 + MINUTE(telefony__9[[#This Row],[czas trwania]])*60+SECOND(telefony__9[[#This Row],[czas trwania]])</f>
        <v>686</v>
      </c>
    </row>
    <row r="17" spans="1:7" hidden="1" x14ac:dyDescent="0.25">
      <c r="A17" s="3" t="s">
        <v>44</v>
      </c>
      <c r="B17" s="3" t="s">
        <v>13</v>
      </c>
      <c r="C17" s="3" t="s">
        <v>55</v>
      </c>
      <c r="D17" s="3" t="s">
        <v>56</v>
      </c>
      <c r="E17" s="3" t="str">
        <f>IF(LEN(telefony__9[[#This Row],[nr]])=7,"stacjonarny",IF(LEN(telefony__9[[#This Row],[nr]])=8,"komórkowy","zagraniczny"))</f>
        <v>komórkowy</v>
      </c>
      <c r="F17" s="3" t="str">
        <f>TEXT(telefony__9[[#This Row],[zakonczenie]]-telefony__9[[#This Row],[rozpoczecie]],"h:mm:ss")</f>
        <v>0:11:44</v>
      </c>
      <c r="G17" s="3">
        <f>HOUR(telefony__9[[#This Row],[czas trwania]])*3600 + MINUTE(telefony__9[[#This Row],[czas trwania]])*60+SECOND(telefony__9[[#This Row],[czas trwania]])</f>
        <v>704</v>
      </c>
    </row>
    <row r="18" spans="1:7" hidden="1" x14ac:dyDescent="0.25">
      <c r="A18" s="3" t="s">
        <v>41</v>
      </c>
      <c r="B18" s="3" t="s">
        <v>13</v>
      </c>
      <c r="C18" s="3" t="s">
        <v>57</v>
      </c>
      <c r="D18" s="3" t="s">
        <v>58</v>
      </c>
      <c r="E18" s="3" t="str">
        <f>IF(LEN(telefony__9[[#This Row],[nr]])=7,"stacjonarny",IF(LEN(telefony__9[[#This Row],[nr]])=8,"komórkowy","zagraniczny"))</f>
        <v>stacjonarny</v>
      </c>
      <c r="F18" s="3" t="str">
        <f>TEXT(telefony__9[[#This Row],[zakonczenie]]-telefony__9[[#This Row],[rozpoczecie]],"h:mm:ss")</f>
        <v>0:03:50</v>
      </c>
      <c r="G18" s="3">
        <f>HOUR(telefony__9[[#This Row],[czas trwania]])*3600 + MINUTE(telefony__9[[#This Row],[czas trwania]])*60+SECOND(telefony__9[[#This Row],[czas trwania]])</f>
        <v>230</v>
      </c>
    </row>
    <row r="19" spans="1:7" hidden="1" x14ac:dyDescent="0.25">
      <c r="A19" s="3" t="s">
        <v>59</v>
      </c>
      <c r="B19" s="3" t="s">
        <v>13</v>
      </c>
      <c r="C19" s="3" t="s">
        <v>60</v>
      </c>
      <c r="D19" s="3" t="s">
        <v>61</v>
      </c>
      <c r="E19" s="3" t="str">
        <f>IF(LEN(telefony__9[[#This Row],[nr]])=7,"stacjonarny",IF(LEN(telefony__9[[#This Row],[nr]])=8,"komórkowy","zagraniczny"))</f>
        <v>stacjonarny</v>
      </c>
      <c r="F19" s="3" t="str">
        <f>TEXT(telefony__9[[#This Row],[zakonczenie]]-telefony__9[[#This Row],[rozpoczecie]],"h:mm:ss")</f>
        <v>0:10:33</v>
      </c>
      <c r="G19" s="3">
        <f>HOUR(telefony__9[[#This Row],[czas trwania]])*3600 + MINUTE(telefony__9[[#This Row],[czas trwania]])*60+SECOND(telefony__9[[#This Row],[czas trwania]])</f>
        <v>633</v>
      </c>
    </row>
    <row r="20" spans="1:7" hidden="1" x14ac:dyDescent="0.25">
      <c r="A20" s="3" t="s">
        <v>62</v>
      </c>
      <c r="B20" s="3" t="s">
        <v>13</v>
      </c>
      <c r="C20" s="3" t="s">
        <v>63</v>
      </c>
      <c r="D20" s="3" t="s">
        <v>64</v>
      </c>
      <c r="E20" s="3" t="str">
        <f>IF(LEN(telefony__9[[#This Row],[nr]])=7,"stacjonarny",IF(LEN(telefony__9[[#This Row],[nr]])=8,"komórkowy","zagraniczny"))</f>
        <v>komórkowy</v>
      </c>
      <c r="F20" s="3" t="str">
        <f>TEXT(telefony__9[[#This Row],[zakonczenie]]-telefony__9[[#This Row],[rozpoczecie]],"h:mm:ss")</f>
        <v>0:16:36</v>
      </c>
      <c r="G20" s="3">
        <f>HOUR(telefony__9[[#This Row],[czas trwania]])*3600 + MINUTE(telefony__9[[#This Row],[czas trwania]])*60+SECOND(telefony__9[[#This Row],[czas trwania]])</f>
        <v>996</v>
      </c>
    </row>
    <row r="21" spans="1:7" hidden="1" x14ac:dyDescent="0.25">
      <c r="A21" s="3" t="s">
        <v>65</v>
      </c>
      <c r="B21" s="3" t="s">
        <v>13</v>
      </c>
      <c r="C21" s="3" t="s">
        <v>66</v>
      </c>
      <c r="D21" s="3" t="s">
        <v>67</v>
      </c>
      <c r="E21" s="3" t="str">
        <f>IF(LEN(telefony__9[[#This Row],[nr]])=7,"stacjonarny",IF(LEN(telefony__9[[#This Row],[nr]])=8,"komórkowy","zagraniczny"))</f>
        <v>stacjonarny</v>
      </c>
      <c r="F21" s="3" t="str">
        <f>TEXT(telefony__9[[#This Row],[zakonczenie]]-telefony__9[[#This Row],[rozpoczecie]],"h:mm:ss")</f>
        <v>0:03:56</v>
      </c>
      <c r="G21" s="3">
        <f>HOUR(telefony__9[[#This Row],[czas trwania]])*3600 + MINUTE(telefony__9[[#This Row],[czas trwania]])*60+SECOND(telefony__9[[#This Row],[czas trwania]])</f>
        <v>236</v>
      </c>
    </row>
    <row r="22" spans="1:7" hidden="1" x14ac:dyDescent="0.25">
      <c r="A22" s="3" t="s">
        <v>68</v>
      </c>
      <c r="B22" s="3" t="s">
        <v>13</v>
      </c>
      <c r="C22" s="3" t="s">
        <v>69</v>
      </c>
      <c r="D22" s="3" t="s">
        <v>70</v>
      </c>
      <c r="E22" s="3" t="str">
        <f>IF(LEN(telefony__9[[#This Row],[nr]])=7,"stacjonarny",IF(LEN(telefony__9[[#This Row],[nr]])=8,"komórkowy","zagraniczny"))</f>
        <v>stacjonarny</v>
      </c>
      <c r="F22" s="3" t="str">
        <f>TEXT(telefony__9[[#This Row],[zakonczenie]]-telefony__9[[#This Row],[rozpoczecie]],"h:mm:ss")</f>
        <v>0:04:46</v>
      </c>
      <c r="G22" s="3">
        <f>HOUR(telefony__9[[#This Row],[czas trwania]])*3600 + MINUTE(telefony__9[[#This Row],[czas trwania]])*60+SECOND(telefony__9[[#This Row],[czas trwania]])</f>
        <v>286</v>
      </c>
    </row>
    <row r="23" spans="1:7" hidden="1" x14ac:dyDescent="0.25">
      <c r="A23" s="3" t="s">
        <v>71</v>
      </c>
      <c r="B23" s="3" t="s">
        <v>13</v>
      </c>
      <c r="C23" s="3" t="s">
        <v>72</v>
      </c>
      <c r="D23" s="3" t="s">
        <v>73</v>
      </c>
      <c r="E23" s="3" t="str">
        <f>IF(LEN(telefony__9[[#This Row],[nr]])=7,"stacjonarny",IF(LEN(telefony__9[[#This Row],[nr]])=8,"komórkowy","zagraniczny"))</f>
        <v>zagraniczny</v>
      </c>
      <c r="F23" s="3" t="str">
        <f>TEXT(telefony__9[[#This Row],[zakonczenie]]-telefony__9[[#This Row],[rozpoczecie]],"h:mm:ss")</f>
        <v>0:16:17</v>
      </c>
      <c r="G23" s="3">
        <f>HOUR(telefony__9[[#This Row],[czas trwania]])*3600 + MINUTE(telefony__9[[#This Row],[czas trwania]])*60+SECOND(telefony__9[[#This Row],[czas trwania]])</f>
        <v>977</v>
      </c>
    </row>
    <row r="24" spans="1:7" hidden="1" x14ac:dyDescent="0.25">
      <c r="A24" s="3" t="s">
        <v>74</v>
      </c>
      <c r="B24" s="3" t="s">
        <v>13</v>
      </c>
      <c r="C24" s="3" t="s">
        <v>75</v>
      </c>
      <c r="D24" s="3" t="s">
        <v>76</v>
      </c>
      <c r="E24" s="3" t="str">
        <f>IF(LEN(telefony__9[[#This Row],[nr]])=7,"stacjonarny",IF(LEN(telefony__9[[#This Row],[nr]])=8,"komórkowy","zagraniczny"))</f>
        <v>stacjonarny</v>
      </c>
      <c r="F24" s="3" t="str">
        <f>TEXT(telefony__9[[#This Row],[zakonczenie]]-telefony__9[[#This Row],[rozpoczecie]],"h:mm:ss")</f>
        <v>0:07:32</v>
      </c>
      <c r="G24" s="3">
        <f>HOUR(telefony__9[[#This Row],[czas trwania]])*3600 + MINUTE(telefony__9[[#This Row],[czas trwania]])*60+SECOND(telefony__9[[#This Row],[czas trwania]])</f>
        <v>452</v>
      </c>
    </row>
    <row r="25" spans="1:7" hidden="1" x14ac:dyDescent="0.25">
      <c r="A25" s="3" t="s">
        <v>77</v>
      </c>
      <c r="B25" s="3" t="s">
        <v>13</v>
      </c>
      <c r="C25" s="3" t="s">
        <v>78</v>
      </c>
      <c r="D25" s="3" t="s">
        <v>79</v>
      </c>
      <c r="E25" s="3" t="str">
        <f>IF(LEN(telefony__9[[#This Row],[nr]])=7,"stacjonarny",IF(LEN(telefony__9[[#This Row],[nr]])=8,"komórkowy","zagraniczny"))</f>
        <v>stacjonarny</v>
      </c>
      <c r="F25" s="3" t="str">
        <f>TEXT(telefony__9[[#This Row],[zakonczenie]]-telefony__9[[#This Row],[rozpoczecie]],"h:mm:ss")</f>
        <v>0:00:48</v>
      </c>
      <c r="G25" s="3">
        <f>HOUR(telefony__9[[#This Row],[czas trwania]])*3600 + MINUTE(telefony__9[[#This Row],[czas trwania]])*60+SECOND(telefony__9[[#This Row],[czas trwania]])</f>
        <v>48</v>
      </c>
    </row>
    <row r="26" spans="1:7" hidden="1" x14ac:dyDescent="0.25">
      <c r="A26" s="3" t="s">
        <v>80</v>
      </c>
      <c r="B26" s="3" t="s">
        <v>13</v>
      </c>
      <c r="C26" s="3" t="s">
        <v>81</v>
      </c>
      <c r="D26" s="3" t="s">
        <v>82</v>
      </c>
      <c r="E26" s="3" t="str">
        <f>IF(LEN(telefony__9[[#This Row],[nr]])=7,"stacjonarny",IF(LEN(telefony__9[[#This Row],[nr]])=8,"komórkowy","zagraniczny"))</f>
        <v>komórkowy</v>
      </c>
      <c r="F26" s="3" t="str">
        <f>TEXT(telefony__9[[#This Row],[zakonczenie]]-telefony__9[[#This Row],[rozpoczecie]],"h:mm:ss")</f>
        <v>0:16:03</v>
      </c>
      <c r="G26" s="3">
        <f>HOUR(telefony__9[[#This Row],[czas trwania]])*3600 + MINUTE(telefony__9[[#This Row],[czas trwania]])*60+SECOND(telefony__9[[#This Row],[czas trwania]])</f>
        <v>963</v>
      </c>
    </row>
    <row r="27" spans="1:7" hidden="1" x14ac:dyDescent="0.25">
      <c r="A27" s="3" t="s">
        <v>83</v>
      </c>
      <c r="B27" s="3" t="s">
        <v>13</v>
      </c>
      <c r="C27" s="3" t="s">
        <v>84</v>
      </c>
      <c r="D27" s="3" t="s">
        <v>85</v>
      </c>
      <c r="E27" s="3" t="str">
        <f>IF(LEN(telefony__9[[#This Row],[nr]])=7,"stacjonarny",IF(LEN(telefony__9[[#This Row],[nr]])=8,"komórkowy","zagraniczny"))</f>
        <v>stacjonarny</v>
      </c>
      <c r="F27" s="3" t="str">
        <f>TEXT(telefony__9[[#This Row],[zakonczenie]]-telefony__9[[#This Row],[rozpoczecie]],"h:mm:ss")</f>
        <v>0:02:05</v>
      </c>
      <c r="G27" s="3">
        <f>HOUR(telefony__9[[#This Row],[czas trwania]])*3600 + MINUTE(telefony__9[[#This Row],[czas trwania]])*60+SECOND(telefony__9[[#This Row],[czas trwania]])</f>
        <v>125</v>
      </c>
    </row>
    <row r="28" spans="1:7" hidden="1" x14ac:dyDescent="0.25">
      <c r="A28" s="3" t="s">
        <v>86</v>
      </c>
      <c r="B28" s="3" t="s">
        <v>13</v>
      </c>
      <c r="C28" s="3" t="s">
        <v>87</v>
      </c>
      <c r="D28" s="3" t="s">
        <v>88</v>
      </c>
      <c r="E28" s="3" t="str">
        <f>IF(LEN(telefony__9[[#This Row],[nr]])=7,"stacjonarny",IF(LEN(telefony__9[[#This Row],[nr]])=8,"komórkowy","zagraniczny"))</f>
        <v>stacjonarny</v>
      </c>
      <c r="F28" s="3" t="str">
        <f>TEXT(telefony__9[[#This Row],[zakonczenie]]-telefony__9[[#This Row],[rozpoczecie]],"h:mm:ss")</f>
        <v>0:08:49</v>
      </c>
      <c r="G28" s="3">
        <f>HOUR(telefony__9[[#This Row],[czas trwania]])*3600 + MINUTE(telefony__9[[#This Row],[czas trwania]])*60+SECOND(telefony__9[[#This Row],[czas trwania]])</f>
        <v>529</v>
      </c>
    </row>
    <row r="29" spans="1:7" hidden="1" x14ac:dyDescent="0.25">
      <c r="A29" s="3" t="s">
        <v>89</v>
      </c>
      <c r="B29" s="3" t="s">
        <v>13</v>
      </c>
      <c r="C29" s="3" t="s">
        <v>90</v>
      </c>
      <c r="D29" s="3" t="s">
        <v>91</v>
      </c>
      <c r="E29" s="3" t="str">
        <f>IF(LEN(telefony__9[[#This Row],[nr]])=7,"stacjonarny",IF(LEN(telefony__9[[#This Row],[nr]])=8,"komórkowy","zagraniczny"))</f>
        <v>stacjonarny</v>
      </c>
      <c r="F29" s="3" t="str">
        <f>TEXT(telefony__9[[#This Row],[zakonczenie]]-telefony__9[[#This Row],[rozpoczecie]],"h:mm:ss")</f>
        <v>0:16:23</v>
      </c>
      <c r="G29" s="3">
        <f>HOUR(telefony__9[[#This Row],[czas trwania]])*3600 + MINUTE(telefony__9[[#This Row],[czas trwania]])*60+SECOND(telefony__9[[#This Row],[czas trwania]])</f>
        <v>983</v>
      </c>
    </row>
    <row r="30" spans="1:7" hidden="1" x14ac:dyDescent="0.25">
      <c r="A30" s="3" t="s">
        <v>92</v>
      </c>
      <c r="B30" s="3" t="s">
        <v>13</v>
      </c>
      <c r="C30" s="3" t="s">
        <v>93</v>
      </c>
      <c r="D30" s="3" t="s">
        <v>94</v>
      </c>
      <c r="E30" s="3" t="str">
        <f>IF(LEN(telefony__9[[#This Row],[nr]])=7,"stacjonarny",IF(LEN(telefony__9[[#This Row],[nr]])=8,"komórkowy","zagraniczny"))</f>
        <v>komórkowy</v>
      </c>
      <c r="F30" s="3" t="str">
        <f>TEXT(telefony__9[[#This Row],[zakonczenie]]-telefony__9[[#This Row],[rozpoczecie]],"h:mm:ss")</f>
        <v>0:03:04</v>
      </c>
      <c r="G30" s="3">
        <f>HOUR(telefony__9[[#This Row],[czas trwania]])*3600 + MINUTE(telefony__9[[#This Row],[czas trwania]])*60+SECOND(telefony__9[[#This Row],[czas trwania]])</f>
        <v>184</v>
      </c>
    </row>
    <row r="31" spans="1:7" hidden="1" x14ac:dyDescent="0.25">
      <c r="A31" s="3" t="s">
        <v>95</v>
      </c>
      <c r="B31" s="3" t="s">
        <v>13</v>
      </c>
      <c r="C31" s="3" t="s">
        <v>96</v>
      </c>
      <c r="D31" s="3" t="s">
        <v>97</v>
      </c>
      <c r="E31" s="3" t="str">
        <f>IF(LEN(telefony__9[[#This Row],[nr]])=7,"stacjonarny",IF(LEN(telefony__9[[#This Row],[nr]])=8,"komórkowy","zagraniczny"))</f>
        <v>stacjonarny</v>
      </c>
      <c r="F31" s="3" t="str">
        <f>TEXT(telefony__9[[#This Row],[zakonczenie]]-telefony__9[[#This Row],[rozpoczecie]],"h:mm:ss")</f>
        <v>0:12:36</v>
      </c>
      <c r="G31" s="3">
        <f>HOUR(telefony__9[[#This Row],[czas trwania]])*3600 + MINUTE(telefony__9[[#This Row],[czas trwania]])*60+SECOND(telefony__9[[#This Row],[czas trwania]])</f>
        <v>756</v>
      </c>
    </row>
    <row r="32" spans="1:7" hidden="1" x14ac:dyDescent="0.25">
      <c r="A32" s="3" t="s">
        <v>98</v>
      </c>
      <c r="B32" s="3" t="s">
        <v>13</v>
      </c>
      <c r="C32" s="3" t="s">
        <v>99</v>
      </c>
      <c r="D32" s="3" t="s">
        <v>100</v>
      </c>
      <c r="E32" s="3" t="str">
        <f>IF(LEN(telefony__9[[#This Row],[nr]])=7,"stacjonarny",IF(LEN(telefony__9[[#This Row],[nr]])=8,"komórkowy","zagraniczny"))</f>
        <v>stacjonarny</v>
      </c>
      <c r="F32" s="3" t="str">
        <f>TEXT(telefony__9[[#This Row],[zakonczenie]]-telefony__9[[#This Row],[rozpoczecie]],"h:mm:ss")</f>
        <v>0:06:34</v>
      </c>
      <c r="G32" s="3">
        <f>HOUR(telefony__9[[#This Row],[czas trwania]])*3600 + MINUTE(telefony__9[[#This Row],[czas trwania]])*60+SECOND(telefony__9[[#This Row],[czas trwania]])</f>
        <v>394</v>
      </c>
    </row>
    <row r="33" spans="1:7" hidden="1" x14ac:dyDescent="0.25">
      <c r="A33" s="3" t="s">
        <v>101</v>
      </c>
      <c r="B33" s="3" t="s">
        <v>13</v>
      </c>
      <c r="C33" s="3" t="s">
        <v>102</v>
      </c>
      <c r="D33" s="3" t="s">
        <v>103</v>
      </c>
      <c r="E33" s="3" t="str">
        <f>IF(LEN(telefony__9[[#This Row],[nr]])=7,"stacjonarny",IF(LEN(telefony__9[[#This Row],[nr]])=8,"komórkowy","zagraniczny"))</f>
        <v>stacjonarny</v>
      </c>
      <c r="F33" s="3" t="str">
        <f>TEXT(telefony__9[[#This Row],[zakonczenie]]-telefony__9[[#This Row],[rozpoczecie]],"h:mm:ss")</f>
        <v>0:09:22</v>
      </c>
      <c r="G33" s="3">
        <f>HOUR(telefony__9[[#This Row],[czas trwania]])*3600 + MINUTE(telefony__9[[#This Row],[czas trwania]])*60+SECOND(telefony__9[[#This Row],[czas trwania]])</f>
        <v>562</v>
      </c>
    </row>
    <row r="34" spans="1:7" hidden="1" x14ac:dyDescent="0.25">
      <c r="A34" s="3" t="s">
        <v>104</v>
      </c>
      <c r="B34" s="3" t="s">
        <v>13</v>
      </c>
      <c r="C34" s="3" t="s">
        <v>105</v>
      </c>
      <c r="D34" s="3" t="s">
        <v>106</v>
      </c>
      <c r="E34" s="3" t="str">
        <f>IF(LEN(telefony__9[[#This Row],[nr]])=7,"stacjonarny",IF(LEN(telefony__9[[#This Row],[nr]])=8,"komórkowy","zagraniczny"))</f>
        <v>komórkowy</v>
      </c>
      <c r="F34" s="3" t="str">
        <f>TEXT(telefony__9[[#This Row],[zakonczenie]]-telefony__9[[#This Row],[rozpoczecie]],"h:mm:ss")</f>
        <v>0:11:52</v>
      </c>
      <c r="G34" s="3">
        <f>HOUR(telefony__9[[#This Row],[czas trwania]])*3600 + MINUTE(telefony__9[[#This Row],[czas trwania]])*60+SECOND(telefony__9[[#This Row],[czas trwania]])</f>
        <v>712</v>
      </c>
    </row>
    <row r="35" spans="1:7" hidden="1" x14ac:dyDescent="0.25">
      <c r="A35" s="3" t="s">
        <v>104</v>
      </c>
      <c r="B35" s="3" t="s">
        <v>13</v>
      </c>
      <c r="C35" s="3" t="s">
        <v>107</v>
      </c>
      <c r="D35" s="3" t="s">
        <v>108</v>
      </c>
      <c r="E35" s="3" t="str">
        <f>IF(LEN(telefony__9[[#This Row],[nr]])=7,"stacjonarny",IF(LEN(telefony__9[[#This Row],[nr]])=8,"komórkowy","zagraniczny"))</f>
        <v>komórkowy</v>
      </c>
      <c r="F35" s="3" t="str">
        <f>TEXT(telefony__9[[#This Row],[zakonczenie]]-telefony__9[[#This Row],[rozpoczecie]],"h:mm:ss")</f>
        <v>0:01:17</v>
      </c>
      <c r="G35" s="3">
        <f>HOUR(telefony__9[[#This Row],[czas trwania]])*3600 + MINUTE(telefony__9[[#This Row],[czas trwania]])*60+SECOND(telefony__9[[#This Row],[czas trwania]])</f>
        <v>77</v>
      </c>
    </row>
    <row r="36" spans="1:7" hidden="1" x14ac:dyDescent="0.25">
      <c r="A36" s="3" t="s">
        <v>109</v>
      </c>
      <c r="B36" s="3" t="s">
        <v>13</v>
      </c>
      <c r="C36" s="3" t="s">
        <v>110</v>
      </c>
      <c r="D36" s="3" t="s">
        <v>111</v>
      </c>
      <c r="E36" s="3" t="str">
        <f>IF(LEN(telefony__9[[#This Row],[nr]])=7,"stacjonarny",IF(LEN(telefony__9[[#This Row],[nr]])=8,"komórkowy","zagraniczny"))</f>
        <v>stacjonarny</v>
      </c>
      <c r="F36" s="3" t="str">
        <f>TEXT(telefony__9[[#This Row],[zakonczenie]]-telefony__9[[#This Row],[rozpoczecie]],"h:mm:ss")</f>
        <v>0:14:13</v>
      </c>
      <c r="G36" s="3">
        <f>HOUR(telefony__9[[#This Row],[czas trwania]])*3600 + MINUTE(telefony__9[[#This Row],[czas trwania]])*60+SECOND(telefony__9[[#This Row],[czas trwania]])</f>
        <v>853</v>
      </c>
    </row>
    <row r="37" spans="1:7" hidden="1" x14ac:dyDescent="0.25">
      <c r="A37" s="3" t="s">
        <v>112</v>
      </c>
      <c r="B37" s="3" t="s">
        <v>13</v>
      </c>
      <c r="C37" s="3" t="s">
        <v>113</v>
      </c>
      <c r="D37" s="3" t="s">
        <v>114</v>
      </c>
      <c r="E37" s="3" t="str">
        <f>IF(LEN(telefony__9[[#This Row],[nr]])=7,"stacjonarny",IF(LEN(telefony__9[[#This Row],[nr]])=8,"komórkowy","zagraniczny"))</f>
        <v>stacjonarny</v>
      </c>
      <c r="F37" s="3" t="str">
        <f>TEXT(telefony__9[[#This Row],[zakonczenie]]-telefony__9[[#This Row],[rozpoczecie]],"h:mm:ss")</f>
        <v>0:03:10</v>
      </c>
      <c r="G37" s="3">
        <f>HOUR(telefony__9[[#This Row],[czas trwania]])*3600 + MINUTE(telefony__9[[#This Row],[czas trwania]])*60+SECOND(telefony__9[[#This Row],[czas trwania]])</f>
        <v>190</v>
      </c>
    </row>
    <row r="38" spans="1:7" hidden="1" x14ac:dyDescent="0.25">
      <c r="A38" s="3" t="s">
        <v>115</v>
      </c>
      <c r="B38" s="3" t="s">
        <v>13</v>
      </c>
      <c r="C38" s="3" t="s">
        <v>116</v>
      </c>
      <c r="D38" s="3" t="s">
        <v>117</v>
      </c>
      <c r="E38" s="3" t="str">
        <f>IF(LEN(telefony__9[[#This Row],[nr]])=7,"stacjonarny",IF(LEN(telefony__9[[#This Row],[nr]])=8,"komórkowy","zagraniczny"))</f>
        <v>komórkowy</v>
      </c>
      <c r="F38" s="3" t="str">
        <f>TEXT(telefony__9[[#This Row],[zakonczenie]]-telefony__9[[#This Row],[rozpoczecie]],"h:mm:ss")</f>
        <v>0:15:21</v>
      </c>
      <c r="G38" s="3">
        <f>HOUR(telefony__9[[#This Row],[czas trwania]])*3600 + MINUTE(telefony__9[[#This Row],[czas trwania]])*60+SECOND(telefony__9[[#This Row],[czas trwania]])</f>
        <v>921</v>
      </c>
    </row>
    <row r="39" spans="1:7" hidden="1" x14ac:dyDescent="0.25">
      <c r="A39" s="3" t="s">
        <v>16</v>
      </c>
      <c r="B39" s="3" t="s">
        <v>13</v>
      </c>
      <c r="C39" s="3" t="s">
        <v>118</v>
      </c>
      <c r="D39" s="3" t="s">
        <v>119</v>
      </c>
      <c r="E39" s="3" t="str">
        <f>IF(LEN(telefony__9[[#This Row],[nr]])=7,"stacjonarny",IF(LEN(telefony__9[[#This Row],[nr]])=8,"komórkowy","zagraniczny"))</f>
        <v>stacjonarny</v>
      </c>
      <c r="F39" s="3" t="str">
        <f>TEXT(telefony__9[[#This Row],[zakonczenie]]-telefony__9[[#This Row],[rozpoczecie]],"h:mm:ss")</f>
        <v>0:05:02</v>
      </c>
      <c r="G39" s="3">
        <f>HOUR(telefony__9[[#This Row],[czas trwania]])*3600 + MINUTE(telefony__9[[#This Row],[czas trwania]])*60+SECOND(telefony__9[[#This Row],[czas trwania]])</f>
        <v>302</v>
      </c>
    </row>
    <row r="40" spans="1:7" hidden="1" x14ac:dyDescent="0.25">
      <c r="A40" s="3" t="s">
        <v>120</v>
      </c>
      <c r="B40" s="3" t="s">
        <v>13</v>
      </c>
      <c r="C40" s="3" t="s">
        <v>121</v>
      </c>
      <c r="D40" s="3" t="s">
        <v>122</v>
      </c>
      <c r="E40" s="3" t="str">
        <f>IF(LEN(telefony__9[[#This Row],[nr]])=7,"stacjonarny",IF(LEN(telefony__9[[#This Row],[nr]])=8,"komórkowy","zagraniczny"))</f>
        <v>stacjonarny</v>
      </c>
      <c r="F40" s="3" t="str">
        <f>TEXT(telefony__9[[#This Row],[zakonczenie]]-telefony__9[[#This Row],[rozpoczecie]],"h:mm:ss")</f>
        <v>0:01:03</v>
      </c>
      <c r="G40" s="3">
        <f>HOUR(telefony__9[[#This Row],[czas trwania]])*3600 + MINUTE(telefony__9[[#This Row],[czas trwania]])*60+SECOND(telefony__9[[#This Row],[czas trwania]])</f>
        <v>63</v>
      </c>
    </row>
    <row r="41" spans="1:7" hidden="1" x14ac:dyDescent="0.25">
      <c r="A41" s="3" t="s">
        <v>123</v>
      </c>
      <c r="B41" s="3" t="s">
        <v>13</v>
      </c>
      <c r="C41" s="3" t="s">
        <v>124</v>
      </c>
      <c r="D41" s="3" t="s">
        <v>125</v>
      </c>
      <c r="E41" s="3" t="str">
        <f>IF(LEN(telefony__9[[#This Row],[nr]])=7,"stacjonarny",IF(LEN(telefony__9[[#This Row],[nr]])=8,"komórkowy","zagraniczny"))</f>
        <v>komórkowy</v>
      </c>
      <c r="F41" s="3" t="str">
        <f>TEXT(telefony__9[[#This Row],[zakonczenie]]-telefony__9[[#This Row],[rozpoczecie]],"h:mm:ss")</f>
        <v>0:10:10</v>
      </c>
      <c r="G41" s="3">
        <f>HOUR(telefony__9[[#This Row],[czas trwania]])*3600 + MINUTE(telefony__9[[#This Row],[czas trwania]])*60+SECOND(telefony__9[[#This Row],[czas trwania]])</f>
        <v>610</v>
      </c>
    </row>
    <row r="42" spans="1:7" hidden="1" x14ac:dyDescent="0.25">
      <c r="A42" s="3" t="s">
        <v>74</v>
      </c>
      <c r="B42" s="3" t="s">
        <v>13</v>
      </c>
      <c r="C42" s="3" t="s">
        <v>126</v>
      </c>
      <c r="D42" s="3" t="s">
        <v>127</v>
      </c>
      <c r="E42" s="3" t="str">
        <f>IF(LEN(telefony__9[[#This Row],[nr]])=7,"stacjonarny",IF(LEN(telefony__9[[#This Row],[nr]])=8,"komórkowy","zagraniczny"))</f>
        <v>stacjonarny</v>
      </c>
      <c r="F42" s="3" t="str">
        <f>TEXT(telefony__9[[#This Row],[zakonczenie]]-telefony__9[[#This Row],[rozpoczecie]],"h:mm:ss")</f>
        <v>0:05:41</v>
      </c>
      <c r="G42" s="3">
        <f>HOUR(telefony__9[[#This Row],[czas trwania]])*3600 + MINUTE(telefony__9[[#This Row],[czas trwania]])*60+SECOND(telefony__9[[#This Row],[czas trwania]])</f>
        <v>341</v>
      </c>
    </row>
    <row r="43" spans="1:7" hidden="1" x14ac:dyDescent="0.25">
      <c r="A43" s="3" t="s">
        <v>128</v>
      </c>
      <c r="B43" s="3" t="s">
        <v>13</v>
      </c>
      <c r="C43" s="3" t="s">
        <v>129</v>
      </c>
      <c r="D43" s="3" t="s">
        <v>130</v>
      </c>
      <c r="E43" s="3" t="str">
        <f>IF(LEN(telefony__9[[#This Row],[nr]])=7,"stacjonarny",IF(LEN(telefony__9[[#This Row],[nr]])=8,"komórkowy","zagraniczny"))</f>
        <v>stacjonarny</v>
      </c>
      <c r="F43" s="3" t="str">
        <f>TEXT(telefony__9[[#This Row],[zakonczenie]]-telefony__9[[#This Row],[rozpoczecie]],"h:mm:ss")</f>
        <v>0:08:48</v>
      </c>
      <c r="G43" s="3">
        <f>HOUR(telefony__9[[#This Row],[czas trwania]])*3600 + MINUTE(telefony__9[[#This Row],[czas trwania]])*60+SECOND(telefony__9[[#This Row],[czas trwania]])</f>
        <v>528</v>
      </c>
    </row>
    <row r="44" spans="1:7" hidden="1" x14ac:dyDescent="0.25">
      <c r="A44" s="3" t="s">
        <v>131</v>
      </c>
      <c r="B44" s="3" t="s">
        <v>13</v>
      </c>
      <c r="C44" s="3" t="s">
        <v>132</v>
      </c>
      <c r="D44" s="3" t="s">
        <v>133</v>
      </c>
      <c r="E44" s="3" t="str">
        <f>IF(LEN(telefony__9[[#This Row],[nr]])=7,"stacjonarny",IF(LEN(telefony__9[[#This Row],[nr]])=8,"komórkowy","zagraniczny"))</f>
        <v>komórkowy</v>
      </c>
      <c r="F44" s="3" t="str">
        <f>TEXT(telefony__9[[#This Row],[zakonczenie]]-telefony__9[[#This Row],[rozpoczecie]],"h:mm:ss")</f>
        <v>0:02:23</v>
      </c>
      <c r="G44" s="3">
        <f>HOUR(telefony__9[[#This Row],[czas trwania]])*3600 + MINUTE(telefony__9[[#This Row],[czas trwania]])*60+SECOND(telefony__9[[#This Row],[czas trwania]])</f>
        <v>143</v>
      </c>
    </row>
    <row r="45" spans="1:7" hidden="1" x14ac:dyDescent="0.25">
      <c r="A45" s="3" t="s">
        <v>134</v>
      </c>
      <c r="B45" s="3" t="s">
        <v>13</v>
      </c>
      <c r="C45" s="3" t="s">
        <v>130</v>
      </c>
      <c r="D45" s="3" t="s">
        <v>135</v>
      </c>
      <c r="E45" s="3" t="str">
        <f>IF(LEN(telefony__9[[#This Row],[nr]])=7,"stacjonarny",IF(LEN(telefony__9[[#This Row],[nr]])=8,"komórkowy","zagraniczny"))</f>
        <v>komórkowy</v>
      </c>
      <c r="F45" s="3" t="str">
        <f>TEXT(telefony__9[[#This Row],[zakonczenie]]-telefony__9[[#This Row],[rozpoczecie]],"h:mm:ss")</f>
        <v>0:13:09</v>
      </c>
      <c r="G45" s="3">
        <f>HOUR(telefony__9[[#This Row],[czas trwania]])*3600 + MINUTE(telefony__9[[#This Row],[czas trwania]])*60+SECOND(telefony__9[[#This Row],[czas trwania]])</f>
        <v>789</v>
      </c>
    </row>
    <row r="46" spans="1:7" hidden="1" x14ac:dyDescent="0.25">
      <c r="A46" s="3" t="s">
        <v>136</v>
      </c>
      <c r="B46" s="3" t="s">
        <v>13</v>
      </c>
      <c r="C46" s="3" t="s">
        <v>137</v>
      </c>
      <c r="D46" s="3" t="s">
        <v>138</v>
      </c>
      <c r="E46" s="3" t="str">
        <f>IF(LEN(telefony__9[[#This Row],[nr]])=7,"stacjonarny",IF(LEN(telefony__9[[#This Row],[nr]])=8,"komórkowy","zagraniczny"))</f>
        <v>zagraniczny</v>
      </c>
      <c r="F46" s="3" t="str">
        <f>TEXT(telefony__9[[#This Row],[zakonczenie]]-telefony__9[[#This Row],[rozpoczecie]],"h:mm:ss")</f>
        <v>0:10:45</v>
      </c>
      <c r="G46" s="3">
        <f>HOUR(telefony__9[[#This Row],[czas trwania]])*3600 + MINUTE(telefony__9[[#This Row],[czas trwania]])*60+SECOND(telefony__9[[#This Row],[czas trwania]])</f>
        <v>645</v>
      </c>
    </row>
    <row r="47" spans="1:7" hidden="1" x14ac:dyDescent="0.25">
      <c r="A47" s="3" t="s">
        <v>139</v>
      </c>
      <c r="B47" s="3" t="s">
        <v>13</v>
      </c>
      <c r="C47" s="3" t="s">
        <v>140</v>
      </c>
      <c r="D47" s="3" t="s">
        <v>141</v>
      </c>
      <c r="E47" s="3" t="str">
        <f>IF(LEN(telefony__9[[#This Row],[nr]])=7,"stacjonarny",IF(LEN(telefony__9[[#This Row],[nr]])=8,"komórkowy","zagraniczny"))</f>
        <v>stacjonarny</v>
      </c>
      <c r="F47" s="3" t="str">
        <f>TEXT(telefony__9[[#This Row],[zakonczenie]]-telefony__9[[#This Row],[rozpoczecie]],"h:mm:ss")</f>
        <v>0:13:27</v>
      </c>
      <c r="G47" s="3">
        <f>HOUR(telefony__9[[#This Row],[czas trwania]])*3600 + MINUTE(telefony__9[[#This Row],[czas trwania]])*60+SECOND(telefony__9[[#This Row],[czas trwania]])</f>
        <v>807</v>
      </c>
    </row>
    <row r="48" spans="1:7" hidden="1" x14ac:dyDescent="0.25">
      <c r="A48" s="3" t="s">
        <v>142</v>
      </c>
      <c r="B48" s="3" t="s">
        <v>13</v>
      </c>
      <c r="C48" s="3" t="s">
        <v>143</v>
      </c>
      <c r="D48" s="3" t="s">
        <v>144</v>
      </c>
      <c r="E48" s="3" t="str">
        <f>IF(LEN(telefony__9[[#This Row],[nr]])=7,"stacjonarny",IF(LEN(telefony__9[[#This Row],[nr]])=8,"komórkowy","zagraniczny"))</f>
        <v>komórkowy</v>
      </c>
      <c r="F48" s="3" t="str">
        <f>TEXT(telefony__9[[#This Row],[zakonczenie]]-telefony__9[[#This Row],[rozpoczecie]],"h:mm:ss")</f>
        <v>0:06:48</v>
      </c>
      <c r="G48" s="3">
        <f>HOUR(telefony__9[[#This Row],[czas trwania]])*3600 + MINUTE(telefony__9[[#This Row],[czas trwania]])*60+SECOND(telefony__9[[#This Row],[czas trwania]])</f>
        <v>408</v>
      </c>
    </row>
    <row r="49" spans="1:7" hidden="1" x14ac:dyDescent="0.25">
      <c r="A49" s="3" t="s">
        <v>145</v>
      </c>
      <c r="B49" s="3" t="s">
        <v>13</v>
      </c>
      <c r="C49" s="3" t="s">
        <v>146</v>
      </c>
      <c r="D49" s="3" t="s">
        <v>147</v>
      </c>
      <c r="E49" s="3" t="str">
        <f>IF(LEN(telefony__9[[#This Row],[nr]])=7,"stacjonarny",IF(LEN(telefony__9[[#This Row],[nr]])=8,"komórkowy","zagraniczny"))</f>
        <v>stacjonarny</v>
      </c>
      <c r="F49" s="3" t="str">
        <f>TEXT(telefony__9[[#This Row],[zakonczenie]]-telefony__9[[#This Row],[rozpoczecie]],"h:mm:ss")</f>
        <v>0:16:23</v>
      </c>
      <c r="G49" s="3">
        <f>HOUR(telefony__9[[#This Row],[czas trwania]])*3600 + MINUTE(telefony__9[[#This Row],[czas trwania]])*60+SECOND(telefony__9[[#This Row],[czas trwania]])</f>
        <v>983</v>
      </c>
    </row>
    <row r="50" spans="1:7" hidden="1" x14ac:dyDescent="0.25">
      <c r="A50" s="3" t="s">
        <v>148</v>
      </c>
      <c r="B50" s="3" t="s">
        <v>13</v>
      </c>
      <c r="C50" s="3" t="s">
        <v>149</v>
      </c>
      <c r="D50" s="3" t="s">
        <v>150</v>
      </c>
      <c r="E50" s="3" t="str">
        <f>IF(LEN(telefony__9[[#This Row],[nr]])=7,"stacjonarny",IF(LEN(telefony__9[[#This Row],[nr]])=8,"komórkowy","zagraniczny"))</f>
        <v>komórkowy</v>
      </c>
      <c r="F50" s="3" t="str">
        <f>TEXT(telefony__9[[#This Row],[zakonczenie]]-telefony__9[[#This Row],[rozpoczecie]],"h:mm:ss")</f>
        <v>0:06:59</v>
      </c>
      <c r="G50" s="3">
        <f>HOUR(telefony__9[[#This Row],[czas trwania]])*3600 + MINUTE(telefony__9[[#This Row],[czas trwania]])*60+SECOND(telefony__9[[#This Row],[czas trwania]])</f>
        <v>419</v>
      </c>
    </row>
    <row r="51" spans="1:7" hidden="1" x14ac:dyDescent="0.25">
      <c r="A51" s="3" t="s">
        <v>151</v>
      </c>
      <c r="B51" s="3" t="s">
        <v>13</v>
      </c>
      <c r="C51" s="3" t="s">
        <v>152</v>
      </c>
      <c r="D51" s="3" t="s">
        <v>153</v>
      </c>
      <c r="E51" s="3" t="str">
        <f>IF(LEN(telefony__9[[#This Row],[nr]])=7,"stacjonarny",IF(LEN(telefony__9[[#This Row],[nr]])=8,"komórkowy","zagraniczny"))</f>
        <v>stacjonarny</v>
      </c>
      <c r="F51" s="3" t="str">
        <f>TEXT(telefony__9[[#This Row],[zakonczenie]]-telefony__9[[#This Row],[rozpoczecie]],"h:mm:ss")</f>
        <v>0:03:32</v>
      </c>
      <c r="G51" s="3">
        <f>HOUR(telefony__9[[#This Row],[czas trwania]])*3600 + MINUTE(telefony__9[[#This Row],[czas trwania]])*60+SECOND(telefony__9[[#This Row],[czas trwania]])</f>
        <v>212</v>
      </c>
    </row>
    <row r="52" spans="1:7" hidden="1" x14ac:dyDescent="0.25">
      <c r="A52" s="3" t="s">
        <v>154</v>
      </c>
      <c r="B52" s="3" t="s">
        <v>13</v>
      </c>
      <c r="C52" s="3" t="s">
        <v>155</v>
      </c>
      <c r="D52" s="3" t="s">
        <v>156</v>
      </c>
      <c r="E52" s="3" t="str">
        <f>IF(LEN(telefony__9[[#This Row],[nr]])=7,"stacjonarny",IF(LEN(telefony__9[[#This Row],[nr]])=8,"komórkowy","zagraniczny"))</f>
        <v>stacjonarny</v>
      </c>
      <c r="F52" s="3" t="str">
        <f>TEXT(telefony__9[[#This Row],[zakonczenie]]-telefony__9[[#This Row],[rozpoczecie]],"h:mm:ss")</f>
        <v>0:02:50</v>
      </c>
      <c r="G52" s="3">
        <f>HOUR(telefony__9[[#This Row],[czas trwania]])*3600 + MINUTE(telefony__9[[#This Row],[czas trwania]])*60+SECOND(telefony__9[[#This Row],[czas trwania]])</f>
        <v>170</v>
      </c>
    </row>
    <row r="53" spans="1:7" hidden="1" x14ac:dyDescent="0.25">
      <c r="A53" s="3" t="s">
        <v>157</v>
      </c>
      <c r="B53" s="3" t="s">
        <v>13</v>
      </c>
      <c r="C53" s="3" t="s">
        <v>158</v>
      </c>
      <c r="D53" s="3" t="s">
        <v>159</v>
      </c>
      <c r="E53" s="3" t="str">
        <f>IF(LEN(telefony__9[[#This Row],[nr]])=7,"stacjonarny",IF(LEN(telefony__9[[#This Row],[nr]])=8,"komórkowy","zagraniczny"))</f>
        <v>stacjonarny</v>
      </c>
      <c r="F53" s="3" t="str">
        <f>TEXT(telefony__9[[#This Row],[zakonczenie]]-telefony__9[[#This Row],[rozpoczecie]],"h:mm:ss")</f>
        <v>0:15:24</v>
      </c>
      <c r="G53" s="3">
        <f>HOUR(telefony__9[[#This Row],[czas trwania]])*3600 + MINUTE(telefony__9[[#This Row],[czas trwania]])*60+SECOND(telefony__9[[#This Row],[czas trwania]])</f>
        <v>924</v>
      </c>
    </row>
    <row r="54" spans="1:7" hidden="1" x14ac:dyDescent="0.25">
      <c r="A54" s="3" t="s">
        <v>160</v>
      </c>
      <c r="B54" s="3" t="s">
        <v>13</v>
      </c>
      <c r="C54" s="3" t="s">
        <v>161</v>
      </c>
      <c r="D54" s="3" t="s">
        <v>162</v>
      </c>
      <c r="E54" s="3" t="str">
        <f>IF(LEN(telefony__9[[#This Row],[nr]])=7,"stacjonarny",IF(LEN(telefony__9[[#This Row],[nr]])=8,"komórkowy","zagraniczny"))</f>
        <v>stacjonarny</v>
      </c>
      <c r="F54" s="3" t="str">
        <f>TEXT(telefony__9[[#This Row],[zakonczenie]]-telefony__9[[#This Row],[rozpoczecie]],"h:mm:ss")</f>
        <v>0:06:07</v>
      </c>
      <c r="G54" s="3">
        <f>HOUR(telefony__9[[#This Row],[czas trwania]])*3600 + MINUTE(telefony__9[[#This Row],[czas trwania]])*60+SECOND(telefony__9[[#This Row],[czas trwania]])</f>
        <v>367</v>
      </c>
    </row>
    <row r="55" spans="1:7" hidden="1" x14ac:dyDescent="0.25">
      <c r="A55" s="3" t="s">
        <v>16</v>
      </c>
      <c r="B55" s="3" t="s">
        <v>13</v>
      </c>
      <c r="C55" s="3" t="s">
        <v>163</v>
      </c>
      <c r="D55" s="3" t="s">
        <v>164</v>
      </c>
      <c r="E55" s="3" t="str">
        <f>IF(LEN(telefony__9[[#This Row],[nr]])=7,"stacjonarny",IF(LEN(telefony__9[[#This Row],[nr]])=8,"komórkowy","zagraniczny"))</f>
        <v>stacjonarny</v>
      </c>
      <c r="F55" s="3" t="str">
        <f>TEXT(telefony__9[[#This Row],[zakonczenie]]-telefony__9[[#This Row],[rozpoczecie]],"h:mm:ss")</f>
        <v>0:11:20</v>
      </c>
      <c r="G55" s="3">
        <f>HOUR(telefony__9[[#This Row],[czas trwania]])*3600 + MINUTE(telefony__9[[#This Row],[czas trwania]])*60+SECOND(telefony__9[[#This Row],[czas trwania]])</f>
        <v>680</v>
      </c>
    </row>
    <row r="56" spans="1:7" hidden="1" x14ac:dyDescent="0.25">
      <c r="A56" s="3" t="s">
        <v>165</v>
      </c>
      <c r="B56" s="3" t="s">
        <v>13</v>
      </c>
      <c r="C56" s="3" t="s">
        <v>166</v>
      </c>
      <c r="D56" s="3" t="s">
        <v>167</v>
      </c>
      <c r="E56" s="3" t="str">
        <f>IF(LEN(telefony__9[[#This Row],[nr]])=7,"stacjonarny",IF(LEN(telefony__9[[#This Row],[nr]])=8,"komórkowy","zagraniczny"))</f>
        <v>stacjonarny</v>
      </c>
      <c r="F56" s="3" t="str">
        <f>TEXT(telefony__9[[#This Row],[zakonczenie]]-telefony__9[[#This Row],[rozpoczecie]],"h:mm:ss")</f>
        <v>0:06:31</v>
      </c>
      <c r="G56" s="3">
        <f>HOUR(telefony__9[[#This Row],[czas trwania]])*3600 + MINUTE(telefony__9[[#This Row],[czas trwania]])*60+SECOND(telefony__9[[#This Row],[czas trwania]])</f>
        <v>391</v>
      </c>
    </row>
    <row r="57" spans="1:7" hidden="1" x14ac:dyDescent="0.25">
      <c r="A57" s="3" t="s">
        <v>168</v>
      </c>
      <c r="B57" s="3" t="s">
        <v>13</v>
      </c>
      <c r="C57" s="3" t="s">
        <v>169</v>
      </c>
      <c r="D57" s="3" t="s">
        <v>170</v>
      </c>
      <c r="E57" s="3" t="str">
        <f>IF(LEN(telefony__9[[#This Row],[nr]])=7,"stacjonarny",IF(LEN(telefony__9[[#This Row],[nr]])=8,"komórkowy","zagraniczny"))</f>
        <v>stacjonarny</v>
      </c>
      <c r="F57" s="3" t="str">
        <f>TEXT(telefony__9[[#This Row],[zakonczenie]]-telefony__9[[#This Row],[rozpoczecie]],"h:mm:ss")</f>
        <v>0:00:17</v>
      </c>
      <c r="G57" s="3">
        <f>HOUR(telefony__9[[#This Row],[czas trwania]])*3600 + MINUTE(telefony__9[[#This Row],[czas trwania]])*60+SECOND(telefony__9[[#This Row],[czas trwania]])</f>
        <v>17</v>
      </c>
    </row>
    <row r="58" spans="1:7" hidden="1" x14ac:dyDescent="0.25">
      <c r="A58" s="3" t="s">
        <v>171</v>
      </c>
      <c r="B58" s="3" t="s">
        <v>13</v>
      </c>
      <c r="C58" s="3" t="s">
        <v>172</v>
      </c>
      <c r="D58" s="3" t="s">
        <v>173</v>
      </c>
      <c r="E58" s="3" t="str">
        <f>IF(LEN(telefony__9[[#This Row],[nr]])=7,"stacjonarny",IF(LEN(telefony__9[[#This Row],[nr]])=8,"komórkowy","zagraniczny"))</f>
        <v>komórkowy</v>
      </c>
      <c r="F58" s="3" t="str">
        <f>TEXT(telefony__9[[#This Row],[zakonczenie]]-telefony__9[[#This Row],[rozpoczecie]],"h:mm:ss")</f>
        <v>0:02:21</v>
      </c>
      <c r="G58" s="3">
        <f>HOUR(telefony__9[[#This Row],[czas trwania]])*3600 + MINUTE(telefony__9[[#This Row],[czas trwania]])*60+SECOND(telefony__9[[#This Row],[czas trwania]])</f>
        <v>141</v>
      </c>
    </row>
    <row r="59" spans="1:7" hidden="1" x14ac:dyDescent="0.25">
      <c r="A59" s="3" t="s">
        <v>174</v>
      </c>
      <c r="B59" s="3" t="s">
        <v>13</v>
      </c>
      <c r="C59" s="3" t="s">
        <v>175</v>
      </c>
      <c r="D59" s="3" t="s">
        <v>176</v>
      </c>
      <c r="E59" s="3" t="str">
        <f>IF(LEN(telefony__9[[#This Row],[nr]])=7,"stacjonarny",IF(LEN(telefony__9[[#This Row],[nr]])=8,"komórkowy","zagraniczny"))</f>
        <v>komórkowy</v>
      </c>
      <c r="F59" s="3" t="str">
        <f>TEXT(telefony__9[[#This Row],[zakonczenie]]-telefony__9[[#This Row],[rozpoczecie]],"h:mm:ss")</f>
        <v>0:03:47</v>
      </c>
      <c r="G59" s="3">
        <f>HOUR(telefony__9[[#This Row],[czas trwania]])*3600 + MINUTE(telefony__9[[#This Row],[czas trwania]])*60+SECOND(telefony__9[[#This Row],[czas trwania]])</f>
        <v>227</v>
      </c>
    </row>
    <row r="60" spans="1:7" hidden="1" x14ac:dyDescent="0.25">
      <c r="A60" s="3" t="s">
        <v>24</v>
      </c>
      <c r="B60" s="3" t="s">
        <v>13</v>
      </c>
      <c r="C60" s="3" t="s">
        <v>177</v>
      </c>
      <c r="D60" s="3" t="s">
        <v>178</v>
      </c>
      <c r="E60" s="3" t="str">
        <f>IF(LEN(telefony__9[[#This Row],[nr]])=7,"stacjonarny",IF(LEN(telefony__9[[#This Row],[nr]])=8,"komórkowy","zagraniczny"))</f>
        <v>stacjonarny</v>
      </c>
      <c r="F60" s="3" t="str">
        <f>TEXT(telefony__9[[#This Row],[zakonczenie]]-telefony__9[[#This Row],[rozpoczecie]],"h:mm:ss")</f>
        <v>0:10:06</v>
      </c>
      <c r="G60" s="3">
        <f>HOUR(telefony__9[[#This Row],[czas trwania]])*3600 + MINUTE(telefony__9[[#This Row],[czas trwania]])*60+SECOND(telefony__9[[#This Row],[czas trwania]])</f>
        <v>606</v>
      </c>
    </row>
    <row r="61" spans="1:7" hidden="1" x14ac:dyDescent="0.25">
      <c r="A61" s="3" t="s">
        <v>179</v>
      </c>
      <c r="B61" s="3" t="s">
        <v>13</v>
      </c>
      <c r="C61" s="3" t="s">
        <v>180</v>
      </c>
      <c r="D61" s="3" t="s">
        <v>181</v>
      </c>
      <c r="E61" s="3" t="str">
        <f>IF(LEN(telefony__9[[#This Row],[nr]])=7,"stacjonarny",IF(LEN(telefony__9[[#This Row],[nr]])=8,"komórkowy","zagraniczny"))</f>
        <v>stacjonarny</v>
      </c>
      <c r="F61" s="3" t="str">
        <f>TEXT(telefony__9[[#This Row],[zakonczenie]]-telefony__9[[#This Row],[rozpoczecie]],"h:mm:ss")</f>
        <v>0:03:25</v>
      </c>
      <c r="G61" s="3">
        <f>HOUR(telefony__9[[#This Row],[czas trwania]])*3600 + MINUTE(telefony__9[[#This Row],[czas trwania]])*60+SECOND(telefony__9[[#This Row],[czas trwania]])</f>
        <v>205</v>
      </c>
    </row>
    <row r="62" spans="1:7" hidden="1" x14ac:dyDescent="0.25">
      <c r="A62" s="3" t="s">
        <v>16</v>
      </c>
      <c r="B62" s="3" t="s">
        <v>13</v>
      </c>
      <c r="C62" s="3" t="s">
        <v>182</v>
      </c>
      <c r="D62" s="3" t="s">
        <v>183</v>
      </c>
      <c r="E62" s="3" t="str">
        <f>IF(LEN(telefony__9[[#This Row],[nr]])=7,"stacjonarny",IF(LEN(telefony__9[[#This Row],[nr]])=8,"komórkowy","zagraniczny"))</f>
        <v>stacjonarny</v>
      </c>
      <c r="F62" s="3" t="str">
        <f>TEXT(telefony__9[[#This Row],[zakonczenie]]-telefony__9[[#This Row],[rozpoczecie]],"h:mm:ss")</f>
        <v>0:13:36</v>
      </c>
      <c r="G62" s="3">
        <f>HOUR(telefony__9[[#This Row],[czas trwania]])*3600 + MINUTE(telefony__9[[#This Row],[czas trwania]])*60+SECOND(telefony__9[[#This Row],[czas trwania]])</f>
        <v>816</v>
      </c>
    </row>
    <row r="63" spans="1:7" hidden="1" x14ac:dyDescent="0.25">
      <c r="A63" s="3" t="s">
        <v>184</v>
      </c>
      <c r="B63" s="3" t="s">
        <v>13</v>
      </c>
      <c r="C63" s="3" t="s">
        <v>185</v>
      </c>
      <c r="D63" s="3" t="s">
        <v>186</v>
      </c>
      <c r="E63" s="3" t="str">
        <f>IF(LEN(telefony__9[[#This Row],[nr]])=7,"stacjonarny",IF(LEN(telefony__9[[#This Row],[nr]])=8,"komórkowy","zagraniczny"))</f>
        <v>stacjonarny</v>
      </c>
      <c r="F63" s="3" t="str">
        <f>TEXT(telefony__9[[#This Row],[zakonczenie]]-telefony__9[[#This Row],[rozpoczecie]],"h:mm:ss")</f>
        <v>0:09:59</v>
      </c>
      <c r="G63" s="3">
        <f>HOUR(telefony__9[[#This Row],[czas trwania]])*3600 + MINUTE(telefony__9[[#This Row],[czas trwania]])*60+SECOND(telefony__9[[#This Row],[czas trwania]])</f>
        <v>599</v>
      </c>
    </row>
    <row r="64" spans="1:7" hidden="1" x14ac:dyDescent="0.25">
      <c r="A64" s="3" t="s">
        <v>187</v>
      </c>
      <c r="B64" s="3" t="s">
        <v>13</v>
      </c>
      <c r="C64" s="3" t="s">
        <v>188</v>
      </c>
      <c r="D64" s="3" t="s">
        <v>189</v>
      </c>
      <c r="E64" s="3" t="str">
        <f>IF(LEN(telefony__9[[#This Row],[nr]])=7,"stacjonarny",IF(LEN(telefony__9[[#This Row],[nr]])=8,"komórkowy","zagraniczny"))</f>
        <v>stacjonarny</v>
      </c>
      <c r="F64" s="3" t="str">
        <f>TEXT(telefony__9[[#This Row],[zakonczenie]]-telefony__9[[#This Row],[rozpoczecie]],"h:mm:ss")</f>
        <v>0:03:54</v>
      </c>
      <c r="G64" s="3">
        <f>HOUR(telefony__9[[#This Row],[czas trwania]])*3600 + MINUTE(telefony__9[[#This Row],[czas trwania]])*60+SECOND(telefony__9[[#This Row],[czas trwania]])</f>
        <v>234</v>
      </c>
    </row>
    <row r="65" spans="1:7" hidden="1" x14ac:dyDescent="0.25">
      <c r="A65" s="3" t="s">
        <v>190</v>
      </c>
      <c r="B65" s="3" t="s">
        <v>13</v>
      </c>
      <c r="C65" s="3" t="s">
        <v>191</v>
      </c>
      <c r="D65" s="3" t="s">
        <v>192</v>
      </c>
      <c r="E65" s="3" t="str">
        <f>IF(LEN(telefony__9[[#This Row],[nr]])=7,"stacjonarny",IF(LEN(telefony__9[[#This Row],[nr]])=8,"komórkowy","zagraniczny"))</f>
        <v>stacjonarny</v>
      </c>
      <c r="F65" s="3" t="str">
        <f>TEXT(telefony__9[[#This Row],[zakonczenie]]-telefony__9[[#This Row],[rozpoczecie]],"h:mm:ss")</f>
        <v>0:00:30</v>
      </c>
      <c r="G65" s="3">
        <f>HOUR(telefony__9[[#This Row],[czas trwania]])*3600 + MINUTE(telefony__9[[#This Row],[czas trwania]])*60+SECOND(telefony__9[[#This Row],[czas trwania]])</f>
        <v>30</v>
      </c>
    </row>
    <row r="66" spans="1:7" hidden="1" x14ac:dyDescent="0.25">
      <c r="A66" s="3" t="s">
        <v>193</v>
      </c>
      <c r="B66" s="3" t="s">
        <v>13</v>
      </c>
      <c r="C66" s="3" t="s">
        <v>194</v>
      </c>
      <c r="D66" s="3" t="s">
        <v>195</v>
      </c>
      <c r="E66" s="3" t="str">
        <f>IF(LEN(telefony__9[[#This Row],[nr]])=7,"stacjonarny",IF(LEN(telefony__9[[#This Row],[nr]])=8,"komórkowy","zagraniczny"))</f>
        <v>stacjonarny</v>
      </c>
      <c r="F66" s="3" t="str">
        <f>TEXT(telefony__9[[#This Row],[zakonczenie]]-telefony__9[[#This Row],[rozpoczecie]],"h:mm:ss")</f>
        <v>0:10:42</v>
      </c>
      <c r="G66" s="3">
        <f>HOUR(telefony__9[[#This Row],[czas trwania]])*3600 + MINUTE(telefony__9[[#This Row],[czas trwania]])*60+SECOND(telefony__9[[#This Row],[czas trwania]])</f>
        <v>642</v>
      </c>
    </row>
    <row r="67" spans="1:7" hidden="1" x14ac:dyDescent="0.25">
      <c r="A67" s="3" t="s">
        <v>196</v>
      </c>
      <c r="B67" s="3" t="s">
        <v>13</v>
      </c>
      <c r="C67" s="3" t="s">
        <v>197</v>
      </c>
      <c r="D67" s="3" t="s">
        <v>198</v>
      </c>
      <c r="E67" s="3" t="str">
        <f>IF(LEN(telefony__9[[#This Row],[nr]])=7,"stacjonarny",IF(LEN(telefony__9[[#This Row],[nr]])=8,"komórkowy","zagraniczny"))</f>
        <v>komórkowy</v>
      </c>
      <c r="F67" s="3" t="str">
        <f>TEXT(telefony__9[[#This Row],[zakonczenie]]-telefony__9[[#This Row],[rozpoczecie]],"h:mm:ss")</f>
        <v>0:04:03</v>
      </c>
      <c r="G67" s="3">
        <f>HOUR(telefony__9[[#This Row],[czas trwania]])*3600 + MINUTE(telefony__9[[#This Row],[czas trwania]])*60+SECOND(telefony__9[[#This Row],[czas trwania]])</f>
        <v>243</v>
      </c>
    </row>
    <row r="68" spans="1:7" hidden="1" x14ac:dyDescent="0.25">
      <c r="A68" s="3" t="s">
        <v>199</v>
      </c>
      <c r="B68" s="3" t="s">
        <v>13</v>
      </c>
      <c r="C68" s="3" t="s">
        <v>200</v>
      </c>
      <c r="D68" s="3" t="s">
        <v>201</v>
      </c>
      <c r="E68" s="3" t="str">
        <f>IF(LEN(telefony__9[[#This Row],[nr]])=7,"stacjonarny",IF(LEN(telefony__9[[#This Row],[nr]])=8,"komórkowy","zagraniczny"))</f>
        <v>stacjonarny</v>
      </c>
      <c r="F68" s="3" t="str">
        <f>TEXT(telefony__9[[#This Row],[zakonczenie]]-telefony__9[[#This Row],[rozpoczecie]],"h:mm:ss")</f>
        <v>0:02:51</v>
      </c>
      <c r="G68" s="3">
        <f>HOUR(telefony__9[[#This Row],[czas trwania]])*3600 + MINUTE(telefony__9[[#This Row],[czas trwania]])*60+SECOND(telefony__9[[#This Row],[czas trwania]])</f>
        <v>171</v>
      </c>
    </row>
    <row r="69" spans="1:7" hidden="1" x14ac:dyDescent="0.25">
      <c r="A69" s="3" t="s">
        <v>89</v>
      </c>
      <c r="B69" s="3" t="s">
        <v>13</v>
      </c>
      <c r="C69" s="3" t="s">
        <v>202</v>
      </c>
      <c r="D69" s="3" t="s">
        <v>203</v>
      </c>
      <c r="E69" s="3" t="str">
        <f>IF(LEN(telefony__9[[#This Row],[nr]])=7,"stacjonarny",IF(LEN(telefony__9[[#This Row],[nr]])=8,"komórkowy","zagraniczny"))</f>
        <v>stacjonarny</v>
      </c>
      <c r="F69" s="3" t="str">
        <f>TEXT(telefony__9[[#This Row],[zakonczenie]]-telefony__9[[#This Row],[rozpoczecie]],"h:mm:ss")</f>
        <v>0:13:32</v>
      </c>
      <c r="G69" s="3">
        <f>HOUR(telefony__9[[#This Row],[czas trwania]])*3600 + MINUTE(telefony__9[[#This Row],[czas trwania]])*60+SECOND(telefony__9[[#This Row],[czas trwania]])</f>
        <v>812</v>
      </c>
    </row>
    <row r="70" spans="1:7" hidden="1" x14ac:dyDescent="0.25">
      <c r="A70" s="3" t="s">
        <v>204</v>
      </c>
      <c r="B70" s="3" t="s">
        <v>13</v>
      </c>
      <c r="C70" s="3" t="s">
        <v>205</v>
      </c>
      <c r="D70" s="3" t="s">
        <v>206</v>
      </c>
      <c r="E70" s="3" t="str">
        <f>IF(LEN(telefony__9[[#This Row],[nr]])=7,"stacjonarny",IF(LEN(telefony__9[[#This Row],[nr]])=8,"komórkowy","zagraniczny"))</f>
        <v>stacjonarny</v>
      </c>
      <c r="F70" s="3" t="str">
        <f>TEXT(telefony__9[[#This Row],[zakonczenie]]-telefony__9[[#This Row],[rozpoczecie]],"h:mm:ss")</f>
        <v>0:06:49</v>
      </c>
      <c r="G70" s="3">
        <f>HOUR(telefony__9[[#This Row],[czas trwania]])*3600 + MINUTE(telefony__9[[#This Row],[czas trwania]])*60+SECOND(telefony__9[[#This Row],[czas trwania]])</f>
        <v>409</v>
      </c>
    </row>
    <row r="71" spans="1:7" hidden="1" x14ac:dyDescent="0.25">
      <c r="A71" s="3" t="s">
        <v>207</v>
      </c>
      <c r="B71" s="3" t="s">
        <v>13</v>
      </c>
      <c r="C71" s="3" t="s">
        <v>208</v>
      </c>
      <c r="D71" s="3" t="s">
        <v>209</v>
      </c>
      <c r="E71" s="3" t="str">
        <f>IF(LEN(telefony__9[[#This Row],[nr]])=7,"stacjonarny",IF(LEN(telefony__9[[#This Row],[nr]])=8,"komórkowy","zagraniczny"))</f>
        <v>stacjonarny</v>
      </c>
      <c r="F71" s="3" t="str">
        <f>TEXT(telefony__9[[#This Row],[zakonczenie]]-telefony__9[[#This Row],[rozpoczecie]],"h:mm:ss")</f>
        <v>0:11:02</v>
      </c>
      <c r="G71" s="3">
        <f>HOUR(telefony__9[[#This Row],[czas trwania]])*3600 + MINUTE(telefony__9[[#This Row],[czas trwania]])*60+SECOND(telefony__9[[#This Row],[czas trwania]])</f>
        <v>662</v>
      </c>
    </row>
    <row r="72" spans="1:7" hidden="1" x14ac:dyDescent="0.25">
      <c r="A72" s="3" t="s">
        <v>210</v>
      </c>
      <c r="B72" s="3" t="s">
        <v>13</v>
      </c>
      <c r="C72" s="3" t="s">
        <v>211</v>
      </c>
      <c r="D72" s="3" t="s">
        <v>212</v>
      </c>
      <c r="E72" s="3" t="str">
        <f>IF(LEN(telefony__9[[#This Row],[nr]])=7,"stacjonarny",IF(LEN(telefony__9[[#This Row],[nr]])=8,"komórkowy","zagraniczny"))</f>
        <v>komórkowy</v>
      </c>
      <c r="F72" s="3" t="str">
        <f>TEXT(telefony__9[[#This Row],[zakonczenie]]-telefony__9[[#This Row],[rozpoczecie]],"h:mm:ss")</f>
        <v>0:00:56</v>
      </c>
      <c r="G72" s="3">
        <f>HOUR(telefony__9[[#This Row],[czas trwania]])*3600 + MINUTE(telefony__9[[#This Row],[czas trwania]])*60+SECOND(telefony__9[[#This Row],[czas trwania]])</f>
        <v>56</v>
      </c>
    </row>
    <row r="73" spans="1:7" hidden="1" x14ac:dyDescent="0.25">
      <c r="A73" s="3" t="s">
        <v>213</v>
      </c>
      <c r="B73" s="3" t="s">
        <v>13</v>
      </c>
      <c r="C73" s="3" t="s">
        <v>214</v>
      </c>
      <c r="D73" s="3" t="s">
        <v>215</v>
      </c>
      <c r="E73" s="3" t="str">
        <f>IF(LEN(telefony__9[[#This Row],[nr]])=7,"stacjonarny",IF(LEN(telefony__9[[#This Row],[nr]])=8,"komórkowy","zagraniczny"))</f>
        <v>komórkowy</v>
      </c>
      <c r="F73" s="3" t="str">
        <f>TEXT(telefony__9[[#This Row],[zakonczenie]]-telefony__9[[#This Row],[rozpoczecie]],"h:mm:ss")</f>
        <v>0:05:21</v>
      </c>
      <c r="G73" s="3">
        <f>HOUR(telefony__9[[#This Row],[czas trwania]])*3600 + MINUTE(telefony__9[[#This Row],[czas trwania]])*60+SECOND(telefony__9[[#This Row],[czas trwania]])</f>
        <v>321</v>
      </c>
    </row>
    <row r="74" spans="1:7" hidden="1" x14ac:dyDescent="0.25">
      <c r="A74" s="3" t="s">
        <v>136</v>
      </c>
      <c r="B74" s="3" t="s">
        <v>13</v>
      </c>
      <c r="C74" s="3" t="s">
        <v>216</v>
      </c>
      <c r="D74" s="3" t="s">
        <v>217</v>
      </c>
      <c r="E74" s="3" t="str">
        <f>IF(LEN(telefony__9[[#This Row],[nr]])=7,"stacjonarny",IF(LEN(telefony__9[[#This Row],[nr]])=8,"komórkowy","zagraniczny"))</f>
        <v>zagraniczny</v>
      </c>
      <c r="F74" s="3" t="str">
        <f>TEXT(telefony__9[[#This Row],[zakonczenie]]-telefony__9[[#This Row],[rozpoczecie]],"h:mm:ss")</f>
        <v>0:12:20</v>
      </c>
      <c r="G74" s="3">
        <f>HOUR(telefony__9[[#This Row],[czas trwania]])*3600 + MINUTE(telefony__9[[#This Row],[czas trwania]])*60+SECOND(telefony__9[[#This Row],[czas trwania]])</f>
        <v>740</v>
      </c>
    </row>
    <row r="75" spans="1:7" hidden="1" x14ac:dyDescent="0.25">
      <c r="A75" s="3" t="s">
        <v>218</v>
      </c>
      <c r="B75" s="3" t="s">
        <v>13</v>
      </c>
      <c r="C75" s="3" t="s">
        <v>219</v>
      </c>
      <c r="D75" s="3" t="s">
        <v>220</v>
      </c>
      <c r="E75" s="3" t="str">
        <f>IF(LEN(telefony__9[[#This Row],[nr]])=7,"stacjonarny",IF(LEN(telefony__9[[#This Row],[nr]])=8,"komórkowy","zagraniczny"))</f>
        <v>stacjonarny</v>
      </c>
      <c r="F75" s="3" t="str">
        <f>TEXT(telefony__9[[#This Row],[zakonczenie]]-telefony__9[[#This Row],[rozpoczecie]],"h:mm:ss")</f>
        <v>0:00:03</v>
      </c>
      <c r="G75" s="3">
        <f>HOUR(telefony__9[[#This Row],[czas trwania]])*3600 + MINUTE(telefony__9[[#This Row],[czas trwania]])*60+SECOND(telefony__9[[#This Row],[czas trwania]])</f>
        <v>3</v>
      </c>
    </row>
    <row r="76" spans="1:7" hidden="1" x14ac:dyDescent="0.25">
      <c r="A76" s="3" t="s">
        <v>193</v>
      </c>
      <c r="B76" s="3" t="s">
        <v>13</v>
      </c>
      <c r="C76" s="3" t="s">
        <v>221</v>
      </c>
      <c r="D76" s="3" t="s">
        <v>222</v>
      </c>
      <c r="E76" s="3" t="str">
        <f>IF(LEN(telefony__9[[#This Row],[nr]])=7,"stacjonarny",IF(LEN(telefony__9[[#This Row],[nr]])=8,"komórkowy","zagraniczny"))</f>
        <v>stacjonarny</v>
      </c>
      <c r="F76" s="3" t="str">
        <f>TEXT(telefony__9[[#This Row],[zakonczenie]]-telefony__9[[#This Row],[rozpoczecie]],"h:mm:ss")</f>
        <v>0:00:02</v>
      </c>
      <c r="G76" s="3">
        <f>HOUR(telefony__9[[#This Row],[czas trwania]])*3600 + MINUTE(telefony__9[[#This Row],[czas trwania]])*60+SECOND(telefony__9[[#This Row],[czas trwania]])</f>
        <v>2</v>
      </c>
    </row>
    <row r="77" spans="1:7" hidden="1" x14ac:dyDescent="0.25">
      <c r="A77" s="3" t="s">
        <v>223</v>
      </c>
      <c r="B77" s="3" t="s">
        <v>13</v>
      </c>
      <c r="C77" s="3" t="s">
        <v>224</v>
      </c>
      <c r="D77" s="3" t="s">
        <v>225</v>
      </c>
      <c r="E77" s="3" t="str">
        <f>IF(LEN(telefony__9[[#This Row],[nr]])=7,"stacjonarny",IF(LEN(telefony__9[[#This Row],[nr]])=8,"komórkowy","zagraniczny"))</f>
        <v>stacjonarny</v>
      </c>
      <c r="F77" s="3" t="str">
        <f>TEXT(telefony__9[[#This Row],[zakonczenie]]-telefony__9[[#This Row],[rozpoczecie]],"h:mm:ss")</f>
        <v>0:04:13</v>
      </c>
      <c r="G77" s="3">
        <f>HOUR(telefony__9[[#This Row],[czas trwania]])*3600 + MINUTE(telefony__9[[#This Row],[czas trwania]])*60+SECOND(telefony__9[[#This Row],[czas trwania]])</f>
        <v>253</v>
      </c>
    </row>
    <row r="78" spans="1:7" hidden="1" x14ac:dyDescent="0.25">
      <c r="A78" s="3" t="s">
        <v>226</v>
      </c>
      <c r="B78" s="3" t="s">
        <v>13</v>
      </c>
      <c r="C78" s="3" t="s">
        <v>227</v>
      </c>
      <c r="D78" s="3" t="s">
        <v>228</v>
      </c>
      <c r="E78" s="3" t="str">
        <f>IF(LEN(telefony__9[[#This Row],[nr]])=7,"stacjonarny",IF(LEN(telefony__9[[#This Row],[nr]])=8,"komórkowy","zagraniczny"))</f>
        <v>komórkowy</v>
      </c>
      <c r="F78" s="3" t="str">
        <f>TEXT(telefony__9[[#This Row],[zakonczenie]]-telefony__9[[#This Row],[rozpoczecie]],"h:mm:ss")</f>
        <v>0:05:51</v>
      </c>
      <c r="G78" s="3">
        <f>HOUR(telefony__9[[#This Row],[czas trwania]])*3600 + MINUTE(telefony__9[[#This Row],[czas trwania]])*60+SECOND(telefony__9[[#This Row],[czas trwania]])</f>
        <v>351</v>
      </c>
    </row>
    <row r="79" spans="1:7" hidden="1" x14ac:dyDescent="0.25">
      <c r="A79" s="3" t="s">
        <v>229</v>
      </c>
      <c r="B79" s="3" t="s">
        <v>13</v>
      </c>
      <c r="C79" s="3" t="s">
        <v>230</v>
      </c>
      <c r="D79" s="3" t="s">
        <v>231</v>
      </c>
      <c r="E79" s="3" t="str">
        <f>IF(LEN(telefony__9[[#This Row],[nr]])=7,"stacjonarny",IF(LEN(telefony__9[[#This Row],[nr]])=8,"komórkowy","zagraniczny"))</f>
        <v>stacjonarny</v>
      </c>
      <c r="F79" s="3" t="str">
        <f>TEXT(telefony__9[[#This Row],[zakonczenie]]-telefony__9[[#This Row],[rozpoczecie]],"h:mm:ss")</f>
        <v>0:12:49</v>
      </c>
      <c r="G79" s="3">
        <f>HOUR(telefony__9[[#This Row],[czas trwania]])*3600 + MINUTE(telefony__9[[#This Row],[czas trwania]])*60+SECOND(telefony__9[[#This Row],[czas trwania]])</f>
        <v>769</v>
      </c>
    </row>
    <row r="80" spans="1:7" hidden="1" x14ac:dyDescent="0.25">
      <c r="A80" s="3" t="s">
        <v>232</v>
      </c>
      <c r="B80" s="3" t="s">
        <v>13</v>
      </c>
      <c r="C80" s="3" t="s">
        <v>233</v>
      </c>
      <c r="D80" s="3" t="s">
        <v>234</v>
      </c>
      <c r="E80" s="3" t="str">
        <f>IF(LEN(telefony__9[[#This Row],[nr]])=7,"stacjonarny",IF(LEN(telefony__9[[#This Row],[nr]])=8,"komórkowy","zagraniczny"))</f>
        <v>stacjonarny</v>
      </c>
      <c r="F80" s="3" t="str">
        <f>TEXT(telefony__9[[#This Row],[zakonczenie]]-telefony__9[[#This Row],[rozpoczecie]],"h:mm:ss")</f>
        <v>0:05:03</v>
      </c>
      <c r="G80" s="3">
        <f>HOUR(telefony__9[[#This Row],[czas trwania]])*3600 + MINUTE(telefony__9[[#This Row],[czas trwania]])*60+SECOND(telefony__9[[#This Row],[czas trwania]])</f>
        <v>303</v>
      </c>
    </row>
    <row r="81" spans="1:7" hidden="1" x14ac:dyDescent="0.25">
      <c r="A81" s="3" t="s">
        <v>235</v>
      </c>
      <c r="B81" s="3" t="s">
        <v>13</v>
      </c>
      <c r="C81" s="3" t="s">
        <v>236</v>
      </c>
      <c r="D81" s="3" t="s">
        <v>237</v>
      </c>
      <c r="E81" s="3" t="str">
        <f>IF(LEN(telefony__9[[#This Row],[nr]])=7,"stacjonarny",IF(LEN(telefony__9[[#This Row],[nr]])=8,"komórkowy","zagraniczny"))</f>
        <v>stacjonarny</v>
      </c>
      <c r="F81" s="3" t="str">
        <f>TEXT(telefony__9[[#This Row],[zakonczenie]]-telefony__9[[#This Row],[rozpoczecie]],"h:mm:ss")</f>
        <v>0:01:25</v>
      </c>
      <c r="G81" s="3">
        <f>HOUR(telefony__9[[#This Row],[czas trwania]])*3600 + MINUTE(telefony__9[[#This Row],[czas trwania]])*60+SECOND(telefony__9[[#This Row],[czas trwania]])</f>
        <v>85</v>
      </c>
    </row>
    <row r="82" spans="1:7" hidden="1" x14ac:dyDescent="0.25">
      <c r="A82" s="3" t="s">
        <v>238</v>
      </c>
      <c r="B82" s="3" t="s">
        <v>13</v>
      </c>
      <c r="C82" s="3" t="s">
        <v>239</v>
      </c>
      <c r="D82" s="3" t="s">
        <v>240</v>
      </c>
      <c r="E82" s="3" t="str">
        <f>IF(LEN(telefony__9[[#This Row],[nr]])=7,"stacjonarny",IF(LEN(telefony__9[[#This Row],[nr]])=8,"komórkowy","zagraniczny"))</f>
        <v>stacjonarny</v>
      </c>
      <c r="F82" s="3" t="str">
        <f>TEXT(telefony__9[[#This Row],[zakonczenie]]-telefony__9[[#This Row],[rozpoczecie]],"h:mm:ss")</f>
        <v>0:13:10</v>
      </c>
      <c r="G82" s="3">
        <f>HOUR(telefony__9[[#This Row],[czas trwania]])*3600 + MINUTE(telefony__9[[#This Row],[czas trwania]])*60+SECOND(telefony__9[[#This Row],[czas trwania]])</f>
        <v>790</v>
      </c>
    </row>
    <row r="83" spans="1:7" hidden="1" x14ac:dyDescent="0.25">
      <c r="A83" s="3" t="s">
        <v>241</v>
      </c>
      <c r="B83" s="3" t="s">
        <v>13</v>
      </c>
      <c r="C83" s="3" t="s">
        <v>242</v>
      </c>
      <c r="D83" s="3" t="s">
        <v>243</v>
      </c>
      <c r="E83" s="3" t="str">
        <f>IF(LEN(telefony__9[[#This Row],[nr]])=7,"stacjonarny",IF(LEN(telefony__9[[#This Row],[nr]])=8,"komórkowy","zagraniczny"))</f>
        <v>stacjonarny</v>
      </c>
      <c r="F83" s="3" t="str">
        <f>TEXT(telefony__9[[#This Row],[zakonczenie]]-telefony__9[[#This Row],[rozpoczecie]],"h:mm:ss")</f>
        <v>0:02:54</v>
      </c>
      <c r="G83" s="3">
        <f>HOUR(telefony__9[[#This Row],[czas trwania]])*3600 + MINUTE(telefony__9[[#This Row],[czas trwania]])*60+SECOND(telefony__9[[#This Row],[czas trwania]])</f>
        <v>174</v>
      </c>
    </row>
    <row r="84" spans="1:7" hidden="1" x14ac:dyDescent="0.25">
      <c r="A84" s="3" t="s">
        <v>232</v>
      </c>
      <c r="B84" s="3" t="s">
        <v>13</v>
      </c>
      <c r="C84" s="3" t="s">
        <v>244</v>
      </c>
      <c r="D84" s="3" t="s">
        <v>245</v>
      </c>
      <c r="E84" s="3" t="str">
        <f>IF(LEN(telefony__9[[#This Row],[nr]])=7,"stacjonarny",IF(LEN(telefony__9[[#This Row],[nr]])=8,"komórkowy","zagraniczny"))</f>
        <v>stacjonarny</v>
      </c>
      <c r="F84" s="3" t="str">
        <f>TEXT(telefony__9[[#This Row],[zakonczenie]]-telefony__9[[#This Row],[rozpoczecie]],"h:mm:ss")</f>
        <v>0:05:12</v>
      </c>
      <c r="G84" s="3">
        <f>HOUR(telefony__9[[#This Row],[czas trwania]])*3600 + MINUTE(telefony__9[[#This Row],[czas trwania]])*60+SECOND(telefony__9[[#This Row],[czas trwania]])</f>
        <v>312</v>
      </c>
    </row>
    <row r="85" spans="1:7" hidden="1" x14ac:dyDescent="0.25">
      <c r="A85" s="3" t="s">
        <v>246</v>
      </c>
      <c r="B85" s="3" t="s">
        <v>13</v>
      </c>
      <c r="C85" s="3" t="s">
        <v>247</v>
      </c>
      <c r="D85" s="3" t="s">
        <v>248</v>
      </c>
      <c r="E85" s="3" t="str">
        <f>IF(LEN(telefony__9[[#This Row],[nr]])=7,"stacjonarny",IF(LEN(telefony__9[[#This Row],[nr]])=8,"komórkowy","zagraniczny"))</f>
        <v>komórkowy</v>
      </c>
      <c r="F85" s="3" t="str">
        <f>TEXT(telefony__9[[#This Row],[zakonczenie]]-telefony__9[[#This Row],[rozpoczecie]],"h:mm:ss")</f>
        <v>0:07:04</v>
      </c>
      <c r="G85" s="3">
        <f>HOUR(telefony__9[[#This Row],[czas trwania]])*3600 + MINUTE(telefony__9[[#This Row],[czas trwania]])*60+SECOND(telefony__9[[#This Row],[czas trwania]])</f>
        <v>424</v>
      </c>
    </row>
    <row r="86" spans="1:7" hidden="1" x14ac:dyDescent="0.25">
      <c r="A86" s="3" t="s">
        <v>249</v>
      </c>
      <c r="B86" s="3" t="s">
        <v>13</v>
      </c>
      <c r="C86" s="3" t="s">
        <v>250</v>
      </c>
      <c r="D86" s="3" t="s">
        <v>251</v>
      </c>
      <c r="E86" s="3" t="str">
        <f>IF(LEN(telefony__9[[#This Row],[nr]])=7,"stacjonarny",IF(LEN(telefony__9[[#This Row],[nr]])=8,"komórkowy","zagraniczny"))</f>
        <v>stacjonarny</v>
      </c>
      <c r="F86" s="3" t="str">
        <f>TEXT(telefony__9[[#This Row],[zakonczenie]]-telefony__9[[#This Row],[rozpoczecie]],"h:mm:ss")</f>
        <v>0:13:57</v>
      </c>
      <c r="G86" s="3">
        <f>HOUR(telefony__9[[#This Row],[czas trwania]])*3600 + MINUTE(telefony__9[[#This Row],[czas trwania]])*60+SECOND(telefony__9[[#This Row],[czas trwania]])</f>
        <v>837</v>
      </c>
    </row>
    <row r="87" spans="1:7" hidden="1" x14ac:dyDescent="0.25">
      <c r="A87" s="3" t="s">
        <v>252</v>
      </c>
      <c r="B87" s="3" t="s">
        <v>13</v>
      </c>
      <c r="C87" s="3" t="s">
        <v>253</v>
      </c>
      <c r="D87" s="3" t="s">
        <v>254</v>
      </c>
      <c r="E87" s="3" t="str">
        <f>IF(LEN(telefony__9[[#This Row],[nr]])=7,"stacjonarny",IF(LEN(telefony__9[[#This Row],[nr]])=8,"komórkowy","zagraniczny"))</f>
        <v>stacjonarny</v>
      </c>
      <c r="F87" s="3" t="str">
        <f>TEXT(telefony__9[[#This Row],[zakonczenie]]-telefony__9[[#This Row],[rozpoczecie]],"h:mm:ss")</f>
        <v>0:04:39</v>
      </c>
      <c r="G87" s="3">
        <f>HOUR(telefony__9[[#This Row],[czas trwania]])*3600 + MINUTE(telefony__9[[#This Row],[czas trwania]])*60+SECOND(telefony__9[[#This Row],[czas trwania]])</f>
        <v>279</v>
      </c>
    </row>
    <row r="88" spans="1:7" hidden="1" x14ac:dyDescent="0.25">
      <c r="A88" s="3" t="s">
        <v>255</v>
      </c>
      <c r="B88" s="3" t="s">
        <v>13</v>
      </c>
      <c r="C88" s="3" t="s">
        <v>256</v>
      </c>
      <c r="D88" s="3" t="s">
        <v>257</v>
      </c>
      <c r="E88" s="3" t="str">
        <f>IF(LEN(telefony__9[[#This Row],[nr]])=7,"stacjonarny",IF(LEN(telefony__9[[#This Row],[nr]])=8,"komórkowy","zagraniczny"))</f>
        <v>stacjonarny</v>
      </c>
      <c r="F88" s="3" t="str">
        <f>TEXT(telefony__9[[#This Row],[zakonczenie]]-telefony__9[[#This Row],[rozpoczecie]],"h:mm:ss")</f>
        <v>0:15:18</v>
      </c>
      <c r="G88" s="3">
        <f>HOUR(telefony__9[[#This Row],[czas trwania]])*3600 + MINUTE(telefony__9[[#This Row],[czas trwania]])*60+SECOND(telefony__9[[#This Row],[czas trwania]])</f>
        <v>918</v>
      </c>
    </row>
    <row r="89" spans="1:7" hidden="1" x14ac:dyDescent="0.25">
      <c r="A89" s="3" t="s">
        <v>258</v>
      </c>
      <c r="B89" s="3" t="s">
        <v>13</v>
      </c>
      <c r="C89" s="3" t="s">
        <v>259</v>
      </c>
      <c r="D89" s="3" t="s">
        <v>260</v>
      </c>
      <c r="E89" s="3" t="str">
        <f>IF(LEN(telefony__9[[#This Row],[nr]])=7,"stacjonarny",IF(LEN(telefony__9[[#This Row],[nr]])=8,"komórkowy","zagraniczny"))</f>
        <v>stacjonarny</v>
      </c>
      <c r="F89" s="3" t="str">
        <f>TEXT(telefony__9[[#This Row],[zakonczenie]]-telefony__9[[#This Row],[rozpoczecie]],"h:mm:ss")</f>
        <v>0:06:30</v>
      </c>
      <c r="G89" s="3">
        <f>HOUR(telefony__9[[#This Row],[czas trwania]])*3600 + MINUTE(telefony__9[[#This Row],[czas trwania]])*60+SECOND(telefony__9[[#This Row],[czas trwania]])</f>
        <v>390</v>
      </c>
    </row>
    <row r="90" spans="1:7" hidden="1" x14ac:dyDescent="0.25">
      <c r="A90" s="3" t="s">
        <v>27</v>
      </c>
      <c r="B90" s="3" t="s">
        <v>13</v>
      </c>
      <c r="C90" s="3" t="s">
        <v>261</v>
      </c>
      <c r="D90" s="3" t="s">
        <v>262</v>
      </c>
      <c r="E90" s="3" t="str">
        <f>IF(LEN(telefony__9[[#This Row],[nr]])=7,"stacjonarny",IF(LEN(telefony__9[[#This Row],[nr]])=8,"komórkowy","zagraniczny"))</f>
        <v>komórkowy</v>
      </c>
      <c r="F90" s="3" t="str">
        <f>TEXT(telefony__9[[#This Row],[zakonczenie]]-telefony__9[[#This Row],[rozpoczecie]],"h:mm:ss")</f>
        <v>0:05:17</v>
      </c>
      <c r="G90" s="3">
        <f>HOUR(telefony__9[[#This Row],[czas trwania]])*3600 + MINUTE(telefony__9[[#This Row],[czas trwania]])*60+SECOND(telefony__9[[#This Row],[czas trwania]])</f>
        <v>317</v>
      </c>
    </row>
    <row r="91" spans="1:7" hidden="1" x14ac:dyDescent="0.25">
      <c r="A91" s="3" t="s">
        <v>263</v>
      </c>
      <c r="B91" s="3" t="s">
        <v>13</v>
      </c>
      <c r="C91" s="3" t="s">
        <v>264</v>
      </c>
      <c r="D91" s="3" t="s">
        <v>265</v>
      </c>
      <c r="E91" s="3" t="str">
        <f>IF(LEN(telefony__9[[#This Row],[nr]])=7,"stacjonarny",IF(LEN(telefony__9[[#This Row],[nr]])=8,"komórkowy","zagraniczny"))</f>
        <v>stacjonarny</v>
      </c>
      <c r="F91" s="3" t="str">
        <f>TEXT(telefony__9[[#This Row],[zakonczenie]]-telefony__9[[#This Row],[rozpoczecie]],"h:mm:ss")</f>
        <v>0:14:45</v>
      </c>
      <c r="G91" s="3">
        <f>HOUR(telefony__9[[#This Row],[czas trwania]])*3600 + MINUTE(telefony__9[[#This Row],[czas trwania]])*60+SECOND(telefony__9[[#This Row],[czas trwania]])</f>
        <v>885</v>
      </c>
    </row>
    <row r="92" spans="1:7" hidden="1" x14ac:dyDescent="0.25">
      <c r="A92" s="3" t="s">
        <v>266</v>
      </c>
      <c r="B92" s="3" t="s">
        <v>13</v>
      </c>
      <c r="C92" s="3" t="s">
        <v>267</v>
      </c>
      <c r="D92" s="3" t="s">
        <v>268</v>
      </c>
      <c r="E92" s="3" t="str">
        <f>IF(LEN(telefony__9[[#This Row],[nr]])=7,"stacjonarny",IF(LEN(telefony__9[[#This Row],[nr]])=8,"komórkowy","zagraniczny"))</f>
        <v>stacjonarny</v>
      </c>
      <c r="F92" s="3" t="str">
        <f>TEXT(telefony__9[[#This Row],[zakonczenie]]-telefony__9[[#This Row],[rozpoczecie]],"h:mm:ss")</f>
        <v>0:00:22</v>
      </c>
      <c r="G92" s="3">
        <f>HOUR(telefony__9[[#This Row],[czas trwania]])*3600 + MINUTE(telefony__9[[#This Row],[czas trwania]])*60+SECOND(telefony__9[[#This Row],[czas trwania]])</f>
        <v>22</v>
      </c>
    </row>
    <row r="93" spans="1:7" hidden="1" x14ac:dyDescent="0.25">
      <c r="A93" s="3" t="s">
        <v>269</v>
      </c>
      <c r="B93" s="3" t="s">
        <v>13</v>
      </c>
      <c r="C93" s="3" t="s">
        <v>270</v>
      </c>
      <c r="D93" s="3" t="s">
        <v>271</v>
      </c>
      <c r="E93" s="3" t="str">
        <f>IF(LEN(telefony__9[[#This Row],[nr]])=7,"stacjonarny",IF(LEN(telefony__9[[#This Row],[nr]])=8,"komórkowy","zagraniczny"))</f>
        <v>stacjonarny</v>
      </c>
      <c r="F93" s="3" t="str">
        <f>TEXT(telefony__9[[#This Row],[zakonczenie]]-telefony__9[[#This Row],[rozpoczecie]],"h:mm:ss")</f>
        <v>0:13:55</v>
      </c>
      <c r="G93" s="3">
        <f>HOUR(telefony__9[[#This Row],[czas trwania]])*3600 + MINUTE(telefony__9[[#This Row],[czas trwania]])*60+SECOND(telefony__9[[#This Row],[czas trwania]])</f>
        <v>835</v>
      </c>
    </row>
    <row r="94" spans="1:7" hidden="1" x14ac:dyDescent="0.25">
      <c r="A94" s="3" t="s">
        <v>272</v>
      </c>
      <c r="B94" s="3" t="s">
        <v>13</v>
      </c>
      <c r="C94" s="3" t="s">
        <v>273</v>
      </c>
      <c r="D94" s="3" t="s">
        <v>274</v>
      </c>
      <c r="E94" s="3" t="str">
        <f>IF(LEN(telefony__9[[#This Row],[nr]])=7,"stacjonarny",IF(LEN(telefony__9[[#This Row],[nr]])=8,"komórkowy","zagraniczny"))</f>
        <v>stacjonarny</v>
      </c>
      <c r="F94" s="3" t="str">
        <f>TEXT(telefony__9[[#This Row],[zakonczenie]]-telefony__9[[#This Row],[rozpoczecie]],"h:mm:ss")</f>
        <v>0:10:05</v>
      </c>
      <c r="G94" s="3">
        <f>HOUR(telefony__9[[#This Row],[czas trwania]])*3600 + MINUTE(telefony__9[[#This Row],[czas trwania]])*60+SECOND(telefony__9[[#This Row],[czas trwania]])</f>
        <v>605</v>
      </c>
    </row>
    <row r="95" spans="1:7" hidden="1" x14ac:dyDescent="0.25">
      <c r="A95" s="3" t="s">
        <v>275</v>
      </c>
      <c r="B95" s="3" t="s">
        <v>13</v>
      </c>
      <c r="C95" s="3" t="s">
        <v>276</v>
      </c>
      <c r="D95" s="3" t="s">
        <v>277</v>
      </c>
      <c r="E95" s="3" t="str">
        <f>IF(LEN(telefony__9[[#This Row],[nr]])=7,"stacjonarny",IF(LEN(telefony__9[[#This Row],[nr]])=8,"komórkowy","zagraniczny"))</f>
        <v>stacjonarny</v>
      </c>
      <c r="F95" s="3" t="str">
        <f>TEXT(telefony__9[[#This Row],[zakonczenie]]-telefony__9[[#This Row],[rozpoczecie]],"h:mm:ss")</f>
        <v>0:15:31</v>
      </c>
      <c r="G95" s="3">
        <f>HOUR(telefony__9[[#This Row],[czas trwania]])*3600 + MINUTE(telefony__9[[#This Row],[czas trwania]])*60+SECOND(telefony__9[[#This Row],[czas trwania]])</f>
        <v>931</v>
      </c>
    </row>
    <row r="96" spans="1:7" hidden="1" x14ac:dyDescent="0.25">
      <c r="A96" s="3" t="s">
        <v>278</v>
      </c>
      <c r="B96" s="3" t="s">
        <v>13</v>
      </c>
      <c r="C96" s="3" t="s">
        <v>279</v>
      </c>
      <c r="D96" s="3" t="s">
        <v>280</v>
      </c>
      <c r="E96" s="3" t="str">
        <f>IF(LEN(telefony__9[[#This Row],[nr]])=7,"stacjonarny",IF(LEN(telefony__9[[#This Row],[nr]])=8,"komórkowy","zagraniczny"))</f>
        <v>stacjonarny</v>
      </c>
      <c r="F96" s="3" t="str">
        <f>TEXT(telefony__9[[#This Row],[zakonczenie]]-telefony__9[[#This Row],[rozpoczecie]],"h:mm:ss")</f>
        <v>0:08:16</v>
      </c>
      <c r="G96" s="3">
        <f>HOUR(telefony__9[[#This Row],[czas trwania]])*3600 + MINUTE(telefony__9[[#This Row],[czas trwania]])*60+SECOND(telefony__9[[#This Row],[czas trwania]])</f>
        <v>496</v>
      </c>
    </row>
    <row r="97" spans="1:7" hidden="1" x14ac:dyDescent="0.25">
      <c r="A97" s="3" t="s">
        <v>281</v>
      </c>
      <c r="B97" s="3" t="s">
        <v>13</v>
      </c>
      <c r="C97" s="3" t="s">
        <v>282</v>
      </c>
      <c r="D97" s="3" t="s">
        <v>283</v>
      </c>
      <c r="E97" s="3" t="str">
        <f>IF(LEN(telefony__9[[#This Row],[nr]])=7,"stacjonarny",IF(LEN(telefony__9[[#This Row],[nr]])=8,"komórkowy","zagraniczny"))</f>
        <v>stacjonarny</v>
      </c>
      <c r="F97" s="3" t="str">
        <f>TEXT(telefony__9[[#This Row],[zakonczenie]]-telefony__9[[#This Row],[rozpoczecie]],"h:mm:ss")</f>
        <v>0:00:27</v>
      </c>
      <c r="G97" s="3">
        <f>HOUR(telefony__9[[#This Row],[czas trwania]])*3600 + MINUTE(telefony__9[[#This Row],[czas trwania]])*60+SECOND(telefony__9[[#This Row],[czas trwania]])</f>
        <v>27</v>
      </c>
    </row>
    <row r="98" spans="1:7" hidden="1" x14ac:dyDescent="0.25">
      <c r="A98" s="3" t="s">
        <v>284</v>
      </c>
      <c r="B98" s="3" t="s">
        <v>13</v>
      </c>
      <c r="C98" s="3" t="s">
        <v>285</v>
      </c>
      <c r="D98" s="3" t="s">
        <v>286</v>
      </c>
      <c r="E98" s="3" t="str">
        <f>IF(LEN(telefony__9[[#This Row],[nr]])=7,"stacjonarny",IF(LEN(telefony__9[[#This Row],[nr]])=8,"komórkowy","zagraniczny"))</f>
        <v>stacjonarny</v>
      </c>
      <c r="F98" s="3" t="str">
        <f>TEXT(telefony__9[[#This Row],[zakonczenie]]-telefony__9[[#This Row],[rozpoczecie]],"h:mm:ss")</f>
        <v>0:16:31</v>
      </c>
      <c r="G98" s="3">
        <f>HOUR(telefony__9[[#This Row],[czas trwania]])*3600 + MINUTE(telefony__9[[#This Row],[czas trwania]])*60+SECOND(telefony__9[[#This Row],[czas trwania]])</f>
        <v>991</v>
      </c>
    </row>
    <row r="99" spans="1:7" hidden="1" x14ac:dyDescent="0.25">
      <c r="A99" s="3" t="s">
        <v>287</v>
      </c>
      <c r="B99" s="3" t="s">
        <v>288</v>
      </c>
      <c r="C99" s="3" t="s">
        <v>289</v>
      </c>
      <c r="D99" s="3" t="s">
        <v>290</v>
      </c>
      <c r="E99" s="3" t="str">
        <f>IF(LEN(telefony__9[[#This Row],[nr]])=7,"stacjonarny",IF(LEN(telefony__9[[#This Row],[nr]])=8,"komórkowy","zagraniczny"))</f>
        <v>komórkowy</v>
      </c>
      <c r="F99" s="3" t="str">
        <f>TEXT(telefony__9[[#This Row],[zakonczenie]]-telefony__9[[#This Row],[rozpoczecie]],"h:mm:ss")</f>
        <v>0:03:27</v>
      </c>
      <c r="G99" s="3">
        <f>HOUR(telefony__9[[#This Row],[czas trwania]])*3600 + MINUTE(telefony__9[[#This Row],[czas trwania]])*60+SECOND(telefony__9[[#This Row],[czas trwania]])</f>
        <v>207</v>
      </c>
    </row>
    <row r="100" spans="1:7" hidden="1" x14ac:dyDescent="0.25">
      <c r="A100" s="3" t="s">
        <v>291</v>
      </c>
      <c r="B100" s="3" t="s">
        <v>288</v>
      </c>
      <c r="C100" s="3" t="s">
        <v>292</v>
      </c>
      <c r="D100" s="3" t="s">
        <v>293</v>
      </c>
      <c r="E100" s="3" t="str">
        <f>IF(LEN(telefony__9[[#This Row],[nr]])=7,"stacjonarny",IF(LEN(telefony__9[[#This Row],[nr]])=8,"komórkowy","zagraniczny"))</f>
        <v>komórkowy</v>
      </c>
      <c r="F100" s="3" t="str">
        <f>TEXT(telefony__9[[#This Row],[zakonczenie]]-telefony__9[[#This Row],[rozpoczecie]],"h:mm:ss")</f>
        <v>0:16:26</v>
      </c>
      <c r="G100" s="3">
        <f>HOUR(telefony__9[[#This Row],[czas trwania]])*3600 + MINUTE(telefony__9[[#This Row],[czas trwania]])*60+SECOND(telefony__9[[#This Row],[czas trwania]])</f>
        <v>986</v>
      </c>
    </row>
    <row r="101" spans="1:7" hidden="1" x14ac:dyDescent="0.25">
      <c r="A101" s="3" t="s">
        <v>71</v>
      </c>
      <c r="B101" s="3" t="s">
        <v>288</v>
      </c>
      <c r="C101" s="3" t="s">
        <v>294</v>
      </c>
      <c r="D101" s="3" t="s">
        <v>295</v>
      </c>
      <c r="E101" s="3" t="str">
        <f>IF(LEN(telefony__9[[#This Row],[nr]])=7,"stacjonarny",IF(LEN(telefony__9[[#This Row],[nr]])=8,"komórkowy","zagraniczny"))</f>
        <v>zagraniczny</v>
      </c>
      <c r="F101" s="3" t="str">
        <f>TEXT(telefony__9[[#This Row],[zakonczenie]]-telefony__9[[#This Row],[rozpoczecie]],"h:mm:ss")</f>
        <v>0:12:49</v>
      </c>
      <c r="G101" s="3">
        <f>HOUR(telefony__9[[#This Row],[czas trwania]])*3600 + MINUTE(telefony__9[[#This Row],[czas trwania]])*60+SECOND(telefony__9[[#This Row],[czas trwania]])</f>
        <v>769</v>
      </c>
    </row>
    <row r="102" spans="1:7" hidden="1" x14ac:dyDescent="0.25">
      <c r="A102" s="3" t="s">
        <v>296</v>
      </c>
      <c r="B102" s="3" t="s">
        <v>288</v>
      </c>
      <c r="C102" s="3" t="s">
        <v>297</v>
      </c>
      <c r="D102" s="3" t="s">
        <v>298</v>
      </c>
      <c r="E102" s="3" t="str">
        <f>IF(LEN(telefony__9[[#This Row],[nr]])=7,"stacjonarny",IF(LEN(telefony__9[[#This Row],[nr]])=8,"komórkowy","zagraniczny"))</f>
        <v>stacjonarny</v>
      </c>
      <c r="F102" s="3" t="str">
        <f>TEXT(telefony__9[[#This Row],[zakonczenie]]-telefony__9[[#This Row],[rozpoczecie]],"h:mm:ss")</f>
        <v>0:16:20</v>
      </c>
      <c r="G102" s="3">
        <f>HOUR(telefony__9[[#This Row],[czas trwania]])*3600 + MINUTE(telefony__9[[#This Row],[czas trwania]])*60+SECOND(telefony__9[[#This Row],[czas trwania]])</f>
        <v>980</v>
      </c>
    </row>
    <row r="103" spans="1:7" hidden="1" x14ac:dyDescent="0.25">
      <c r="A103" s="3" t="s">
        <v>299</v>
      </c>
      <c r="B103" s="3" t="s">
        <v>288</v>
      </c>
      <c r="C103" s="3" t="s">
        <v>300</v>
      </c>
      <c r="D103" s="3" t="s">
        <v>301</v>
      </c>
      <c r="E103" s="3" t="str">
        <f>IF(LEN(telefony__9[[#This Row],[nr]])=7,"stacjonarny",IF(LEN(telefony__9[[#This Row],[nr]])=8,"komórkowy","zagraniczny"))</f>
        <v>komórkowy</v>
      </c>
      <c r="F103" s="3" t="str">
        <f>TEXT(telefony__9[[#This Row],[zakonczenie]]-telefony__9[[#This Row],[rozpoczecie]],"h:mm:ss")</f>
        <v>0:08:27</v>
      </c>
      <c r="G103" s="3">
        <f>HOUR(telefony__9[[#This Row],[czas trwania]])*3600 + MINUTE(telefony__9[[#This Row],[czas trwania]])*60+SECOND(telefony__9[[#This Row],[czas trwania]])</f>
        <v>507</v>
      </c>
    </row>
    <row r="104" spans="1:7" hidden="1" x14ac:dyDescent="0.25">
      <c r="A104" s="3" t="s">
        <v>302</v>
      </c>
      <c r="B104" s="3" t="s">
        <v>288</v>
      </c>
      <c r="C104" s="3" t="s">
        <v>303</v>
      </c>
      <c r="D104" s="3" t="s">
        <v>304</v>
      </c>
      <c r="E104" s="3" t="str">
        <f>IF(LEN(telefony__9[[#This Row],[nr]])=7,"stacjonarny",IF(LEN(telefony__9[[#This Row],[nr]])=8,"komórkowy","zagraniczny"))</f>
        <v>stacjonarny</v>
      </c>
      <c r="F104" s="3" t="str">
        <f>TEXT(telefony__9[[#This Row],[zakonczenie]]-telefony__9[[#This Row],[rozpoczecie]],"h:mm:ss")</f>
        <v>0:05:53</v>
      </c>
      <c r="G104" s="3">
        <f>HOUR(telefony__9[[#This Row],[czas trwania]])*3600 + MINUTE(telefony__9[[#This Row],[czas trwania]])*60+SECOND(telefony__9[[#This Row],[czas trwania]])</f>
        <v>353</v>
      </c>
    </row>
    <row r="105" spans="1:7" hidden="1" x14ac:dyDescent="0.25">
      <c r="A105" s="3" t="s">
        <v>299</v>
      </c>
      <c r="B105" s="3" t="s">
        <v>288</v>
      </c>
      <c r="C105" s="3" t="s">
        <v>305</v>
      </c>
      <c r="D105" s="3" t="s">
        <v>306</v>
      </c>
      <c r="E105" s="3" t="str">
        <f>IF(LEN(telefony__9[[#This Row],[nr]])=7,"stacjonarny",IF(LEN(telefony__9[[#This Row],[nr]])=8,"komórkowy","zagraniczny"))</f>
        <v>komórkowy</v>
      </c>
      <c r="F105" s="3" t="str">
        <f>TEXT(telefony__9[[#This Row],[zakonczenie]]-telefony__9[[#This Row],[rozpoczecie]],"h:mm:ss")</f>
        <v>0:07:30</v>
      </c>
      <c r="G105" s="3">
        <f>HOUR(telefony__9[[#This Row],[czas trwania]])*3600 + MINUTE(telefony__9[[#This Row],[czas trwania]])*60+SECOND(telefony__9[[#This Row],[czas trwania]])</f>
        <v>450</v>
      </c>
    </row>
    <row r="106" spans="1:7" hidden="1" x14ac:dyDescent="0.25">
      <c r="A106" s="3" t="s">
        <v>307</v>
      </c>
      <c r="B106" s="3" t="s">
        <v>288</v>
      </c>
      <c r="C106" s="3" t="s">
        <v>308</v>
      </c>
      <c r="D106" s="3" t="s">
        <v>309</v>
      </c>
      <c r="E106" s="3" t="str">
        <f>IF(LEN(telefony__9[[#This Row],[nr]])=7,"stacjonarny",IF(LEN(telefony__9[[#This Row],[nr]])=8,"komórkowy","zagraniczny"))</f>
        <v>stacjonarny</v>
      </c>
      <c r="F106" s="3" t="str">
        <f>TEXT(telefony__9[[#This Row],[zakonczenie]]-telefony__9[[#This Row],[rozpoczecie]],"h:mm:ss")</f>
        <v>0:14:03</v>
      </c>
      <c r="G106" s="3">
        <f>HOUR(telefony__9[[#This Row],[czas trwania]])*3600 + MINUTE(telefony__9[[#This Row],[czas trwania]])*60+SECOND(telefony__9[[#This Row],[czas trwania]])</f>
        <v>843</v>
      </c>
    </row>
    <row r="107" spans="1:7" hidden="1" x14ac:dyDescent="0.25">
      <c r="A107" s="3" t="s">
        <v>171</v>
      </c>
      <c r="B107" s="3" t="s">
        <v>288</v>
      </c>
      <c r="C107" s="3" t="s">
        <v>310</v>
      </c>
      <c r="D107" s="3" t="s">
        <v>311</v>
      </c>
      <c r="E107" s="3" t="str">
        <f>IF(LEN(telefony__9[[#This Row],[nr]])=7,"stacjonarny",IF(LEN(telefony__9[[#This Row],[nr]])=8,"komórkowy","zagraniczny"))</f>
        <v>komórkowy</v>
      </c>
      <c r="F107" s="3" t="str">
        <f>TEXT(telefony__9[[#This Row],[zakonczenie]]-telefony__9[[#This Row],[rozpoczecie]],"h:mm:ss")</f>
        <v>0:00:52</v>
      </c>
      <c r="G107" s="3">
        <f>HOUR(telefony__9[[#This Row],[czas trwania]])*3600 + MINUTE(telefony__9[[#This Row],[czas trwania]])*60+SECOND(telefony__9[[#This Row],[czas trwania]])</f>
        <v>52</v>
      </c>
    </row>
    <row r="108" spans="1:7" hidden="1" x14ac:dyDescent="0.25">
      <c r="A108" s="3" t="s">
        <v>312</v>
      </c>
      <c r="B108" s="3" t="s">
        <v>288</v>
      </c>
      <c r="C108" s="3" t="s">
        <v>313</v>
      </c>
      <c r="D108" s="3" t="s">
        <v>314</v>
      </c>
      <c r="E108" s="3" t="str">
        <f>IF(LEN(telefony__9[[#This Row],[nr]])=7,"stacjonarny",IF(LEN(telefony__9[[#This Row],[nr]])=8,"komórkowy","zagraniczny"))</f>
        <v>stacjonarny</v>
      </c>
      <c r="F108" s="3" t="str">
        <f>TEXT(telefony__9[[#This Row],[zakonczenie]]-telefony__9[[#This Row],[rozpoczecie]],"h:mm:ss")</f>
        <v>0:14:41</v>
      </c>
      <c r="G108" s="3">
        <f>HOUR(telefony__9[[#This Row],[czas trwania]])*3600 + MINUTE(telefony__9[[#This Row],[czas trwania]])*60+SECOND(telefony__9[[#This Row],[czas trwania]])</f>
        <v>881</v>
      </c>
    </row>
    <row r="109" spans="1:7" hidden="1" x14ac:dyDescent="0.25">
      <c r="A109" s="3" t="s">
        <v>315</v>
      </c>
      <c r="B109" s="3" t="s">
        <v>288</v>
      </c>
      <c r="C109" s="3" t="s">
        <v>316</v>
      </c>
      <c r="D109" s="3" t="s">
        <v>58</v>
      </c>
      <c r="E109" s="3" t="str">
        <f>IF(LEN(telefony__9[[#This Row],[nr]])=7,"stacjonarny",IF(LEN(telefony__9[[#This Row],[nr]])=8,"komórkowy","zagraniczny"))</f>
        <v>stacjonarny</v>
      </c>
      <c r="F109" s="3" t="str">
        <f>TEXT(telefony__9[[#This Row],[zakonczenie]]-telefony__9[[#This Row],[rozpoczecie]],"h:mm:ss")</f>
        <v>0:15:48</v>
      </c>
      <c r="G109" s="3">
        <f>HOUR(telefony__9[[#This Row],[czas trwania]])*3600 + MINUTE(telefony__9[[#This Row],[czas trwania]])*60+SECOND(telefony__9[[#This Row],[czas trwania]])</f>
        <v>948</v>
      </c>
    </row>
    <row r="110" spans="1:7" hidden="1" x14ac:dyDescent="0.25">
      <c r="A110" s="3" t="s">
        <v>317</v>
      </c>
      <c r="B110" s="3" t="s">
        <v>288</v>
      </c>
      <c r="C110" s="3" t="s">
        <v>318</v>
      </c>
      <c r="D110" s="3" t="s">
        <v>319</v>
      </c>
      <c r="E110" s="3" t="str">
        <f>IF(LEN(telefony__9[[#This Row],[nr]])=7,"stacjonarny",IF(LEN(telefony__9[[#This Row],[nr]])=8,"komórkowy","zagraniczny"))</f>
        <v>stacjonarny</v>
      </c>
      <c r="F110" s="3" t="str">
        <f>TEXT(telefony__9[[#This Row],[zakonczenie]]-telefony__9[[#This Row],[rozpoczecie]],"h:mm:ss")</f>
        <v>0:06:09</v>
      </c>
      <c r="G110" s="3">
        <f>HOUR(telefony__9[[#This Row],[czas trwania]])*3600 + MINUTE(telefony__9[[#This Row],[czas trwania]])*60+SECOND(telefony__9[[#This Row],[czas trwania]])</f>
        <v>369</v>
      </c>
    </row>
    <row r="111" spans="1:7" hidden="1" x14ac:dyDescent="0.25">
      <c r="A111" s="3" t="s">
        <v>232</v>
      </c>
      <c r="B111" s="3" t="s">
        <v>288</v>
      </c>
      <c r="C111" s="3" t="s">
        <v>320</v>
      </c>
      <c r="D111" s="3" t="s">
        <v>321</v>
      </c>
      <c r="E111" s="3" t="str">
        <f>IF(LEN(telefony__9[[#This Row],[nr]])=7,"stacjonarny",IF(LEN(telefony__9[[#This Row],[nr]])=8,"komórkowy","zagraniczny"))</f>
        <v>stacjonarny</v>
      </c>
      <c r="F111" s="3" t="str">
        <f>TEXT(telefony__9[[#This Row],[zakonczenie]]-telefony__9[[#This Row],[rozpoczecie]],"h:mm:ss")</f>
        <v>0:06:22</v>
      </c>
      <c r="G111" s="3">
        <f>HOUR(telefony__9[[#This Row],[czas trwania]])*3600 + MINUTE(telefony__9[[#This Row],[czas trwania]])*60+SECOND(telefony__9[[#This Row],[czas trwania]])</f>
        <v>382</v>
      </c>
    </row>
    <row r="112" spans="1:7" hidden="1" x14ac:dyDescent="0.25">
      <c r="A112" s="3" t="s">
        <v>322</v>
      </c>
      <c r="B112" s="3" t="s">
        <v>288</v>
      </c>
      <c r="C112" s="3" t="s">
        <v>323</v>
      </c>
      <c r="D112" s="3" t="s">
        <v>324</v>
      </c>
      <c r="E112" s="3" t="str">
        <f>IF(LEN(telefony__9[[#This Row],[nr]])=7,"stacjonarny",IF(LEN(telefony__9[[#This Row],[nr]])=8,"komórkowy","zagraniczny"))</f>
        <v>komórkowy</v>
      </c>
      <c r="F112" s="3" t="str">
        <f>TEXT(telefony__9[[#This Row],[zakonczenie]]-telefony__9[[#This Row],[rozpoczecie]],"h:mm:ss")</f>
        <v>0:11:09</v>
      </c>
      <c r="G112" s="3">
        <f>HOUR(telefony__9[[#This Row],[czas trwania]])*3600 + MINUTE(telefony__9[[#This Row],[czas trwania]])*60+SECOND(telefony__9[[#This Row],[czas trwania]])</f>
        <v>669</v>
      </c>
    </row>
    <row r="113" spans="1:7" hidden="1" x14ac:dyDescent="0.25">
      <c r="A113" s="3" t="s">
        <v>325</v>
      </c>
      <c r="B113" s="3" t="s">
        <v>288</v>
      </c>
      <c r="C113" s="3" t="s">
        <v>326</v>
      </c>
      <c r="D113" s="3" t="s">
        <v>327</v>
      </c>
      <c r="E113" s="3" t="str">
        <f>IF(LEN(telefony__9[[#This Row],[nr]])=7,"stacjonarny",IF(LEN(telefony__9[[#This Row],[nr]])=8,"komórkowy","zagraniczny"))</f>
        <v>stacjonarny</v>
      </c>
      <c r="F113" s="3" t="str">
        <f>TEXT(telefony__9[[#This Row],[zakonczenie]]-telefony__9[[#This Row],[rozpoczecie]],"h:mm:ss")</f>
        <v>0:05:08</v>
      </c>
      <c r="G113" s="3">
        <f>HOUR(telefony__9[[#This Row],[czas trwania]])*3600 + MINUTE(telefony__9[[#This Row],[czas trwania]])*60+SECOND(telefony__9[[#This Row],[czas trwania]])</f>
        <v>308</v>
      </c>
    </row>
    <row r="114" spans="1:7" hidden="1" x14ac:dyDescent="0.25">
      <c r="A114" s="3" t="s">
        <v>328</v>
      </c>
      <c r="B114" s="3" t="s">
        <v>288</v>
      </c>
      <c r="C114" s="3" t="s">
        <v>329</v>
      </c>
      <c r="D114" s="3" t="s">
        <v>330</v>
      </c>
      <c r="E114" s="3" t="str">
        <f>IF(LEN(telefony__9[[#This Row],[nr]])=7,"stacjonarny",IF(LEN(telefony__9[[#This Row],[nr]])=8,"komórkowy","zagraniczny"))</f>
        <v>stacjonarny</v>
      </c>
      <c r="F114" s="3" t="str">
        <f>TEXT(telefony__9[[#This Row],[zakonczenie]]-telefony__9[[#This Row],[rozpoczecie]],"h:mm:ss")</f>
        <v>0:02:57</v>
      </c>
      <c r="G114" s="3">
        <f>HOUR(telefony__9[[#This Row],[czas trwania]])*3600 + MINUTE(telefony__9[[#This Row],[czas trwania]])*60+SECOND(telefony__9[[#This Row],[czas trwania]])</f>
        <v>177</v>
      </c>
    </row>
    <row r="115" spans="1:7" hidden="1" x14ac:dyDescent="0.25">
      <c r="A115" s="3" t="s">
        <v>331</v>
      </c>
      <c r="B115" s="3" t="s">
        <v>288</v>
      </c>
      <c r="C115" s="3" t="s">
        <v>332</v>
      </c>
      <c r="D115" s="3" t="s">
        <v>333</v>
      </c>
      <c r="E115" s="3" t="str">
        <f>IF(LEN(telefony__9[[#This Row],[nr]])=7,"stacjonarny",IF(LEN(telefony__9[[#This Row],[nr]])=8,"komórkowy","zagraniczny"))</f>
        <v>stacjonarny</v>
      </c>
      <c r="F115" s="3" t="str">
        <f>TEXT(telefony__9[[#This Row],[zakonczenie]]-telefony__9[[#This Row],[rozpoczecie]],"h:mm:ss")</f>
        <v>0:07:58</v>
      </c>
      <c r="G115" s="3">
        <f>HOUR(telefony__9[[#This Row],[czas trwania]])*3600 + MINUTE(telefony__9[[#This Row],[czas trwania]])*60+SECOND(telefony__9[[#This Row],[czas trwania]])</f>
        <v>478</v>
      </c>
    </row>
    <row r="116" spans="1:7" hidden="1" x14ac:dyDescent="0.25">
      <c r="A116" s="3" t="s">
        <v>249</v>
      </c>
      <c r="B116" s="3" t="s">
        <v>288</v>
      </c>
      <c r="C116" s="3" t="s">
        <v>334</v>
      </c>
      <c r="D116" s="3" t="s">
        <v>335</v>
      </c>
      <c r="E116" s="3" t="str">
        <f>IF(LEN(telefony__9[[#This Row],[nr]])=7,"stacjonarny",IF(LEN(telefony__9[[#This Row],[nr]])=8,"komórkowy","zagraniczny"))</f>
        <v>stacjonarny</v>
      </c>
      <c r="F116" s="3" t="str">
        <f>TEXT(telefony__9[[#This Row],[zakonczenie]]-telefony__9[[#This Row],[rozpoczecie]],"h:mm:ss")</f>
        <v>0:00:58</v>
      </c>
      <c r="G116" s="3">
        <f>HOUR(telefony__9[[#This Row],[czas trwania]])*3600 + MINUTE(telefony__9[[#This Row],[czas trwania]])*60+SECOND(telefony__9[[#This Row],[czas trwania]])</f>
        <v>58</v>
      </c>
    </row>
    <row r="117" spans="1:7" hidden="1" x14ac:dyDescent="0.25">
      <c r="A117" s="3" t="s">
        <v>336</v>
      </c>
      <c r="B117" s="3" t="s">
        <v>288</v>
      </c>
      <c r="C117" s="3" t="s">
        <v>337</v>
      </c>
      <c r="D117" s="3" t="s">
        <v>338</v>
      </c>
      <c r="E117" s="3" t="str">
        <f>IF(LEN(telefony__9[[#This Row],[nr]])=7,"stacjonarny",IF(LEN(telefony__9[[#This Row],[nr]])=8,"komórkowy","zagraniczny"))</f>
        <v>stacjonarny</v>
      </c>
      <c r="F117" s="3" t="str">
        <f>TEXT(telefony__9[[#This Row],[zakonczenie]]-telefony__9[[#This Row],[rozpoczecie]],"h:mm:ss")</f>
        <v>0:08:21</v>
      </c>
      <c r="G117" s="3">
        <f>HOUR(telefony__9[[#This Row],[czas trwania]])*3600 + MINUTE(telefony__9[[#This Row],[czas trwania]])*60+SECOND(telefony__9[[#This Row],[czas trwania]])</f>
        <v>501</v>
      </c>
    </row>
    <row r="118" spans="1:7" hidden="1" x14ac:dyDescent="0.25">
      <c r="A118" s="3" t="s">
        <v>339</v>
      </c>
      <c r="B118" s="3" t="s">
        <v>288</v>
      </c>
      <c r="C118" s="3" t="s">
        <v>340</v>
      </c>
      <c r="D118" s="3" t="s">
        <v>341</v>
      </c>
      <c r="E118" s="3" t="str">
        <f>IF(LEN(telefony__9[[#This Row],[nr]])=7,"stacjonarny",IF(LEN(telefony__9[[#This Row],[nr]])=8,"komórkowy","zagraniczny"))</f>
        <v>stacjonarny</v>
      </c>
      <c r="F118" s="3" t="str">
        <f>TEXT(telefony__9[[#This Row],[zakonczenie]]-telefony__9[[#This Row],[rozpoczecie]],"h:mm:ss")</f>
        <v>0:16:37</v>
      </c>
      <c r="G118" s="3">
        <f>HOUR(telefony__9[[#This Row],[czas trwania]])*3600 + MINUTE(telefony__9[[#This Row],[czas trwania]])*60+SECOND(telefony__9[[#This Row],[czas trwania]])</f>
        <v>997</v>
      </c>
    </row>
    <row r="119" spans="1:7" hidden="1" x14ac:dyDescent="0.25">
      <c r="A119" s="3" t="s">
        <v>342</v>
      </c>
      <c r="B119" s="3" t="s">
        <v>288</v>
      </c>
      <c r="C119" s="3" t="s">
        <v>343</v>
      </c>
      <c r="D119" s="3" t="s">
        <v>344</v>
      </c>
      <c r="E119" s="3" t="str">
        <f>IF(LEN(telefony__9[[#This Row],[nr]])=7,"stacjonarny",IF(LEN(telefony__9[[#This Row],[nr]])=8,"komórkowy","zagraniczny"))</f>
        <v>stacjonarny</v>
      </c>
      <c r="F119" s="3" t="str">
        <f>TEXT(telefony__9[[#This Row],[zakonczenie]]-telefony__9[[#This Row],[rozpoczecie]],"h:mm:ss")</f>
        <v>0:07:05</v>
      </c>
      <c r="G119" s="3">
        <f>HOUR(telefony__9[[#This Row],[czas trwania]])*3600 + MINUTE(telefony__9[[#This Row],[czas trwania]])*60+SECOND(telefony__9[[#This Row],[czas trwania]])</f>
        <v>425</v>
      </c>
    </row>
    <row r="120" spans="1:7" hidden="1" x14ac:dyDescent="0.25">
      <c r="A120" s="3" t="s">
        <v>345</v>
      </c>
      <c r="B120" s="3" t="s">
        <v>288</v>
      </c>
      <c r="C120" s="3" t="s">
        <v>346</v>
      </c>
      <c r="D120" s="3" t="s">
        <v>347</v>
      </c>
      <c r="E120" s="3" t="str">
        <f>IF(LEN(telefony__9[[#This Row],[nr]])=7,"stacjonarny",IF(LEN(telefony__9[[#This Row],[nr]])=8,"komórkowy","zagraniczny"))</f>
        <v>komórkowy</v>
      </c>
      <c r="F120" s="3" t="str">
        <f>TEXT(telefony__9[[#This Row],[zakonczenie]]-telefony__9[[#This Row],[rozpoczecie]],"h:mm:ss")</f>
        <v>0:11:58</v>
      </c>
      <c r="G120" s="3">
        <f>HOUR(telefony__9[[#This Row],[czas trwania]])*3600 + MINUTE(telefony__9[[#This Row],[czas trwania]])*60+SECOND(telefony__9[[#This Row],[czas trwania]])</f>
        <v>718</v>
      </c>
    </row>
    <row r="121" spans="1:7" hidden="1" x14ac:dyDescent="0.25">
      <c r="A121" s="3" t="s">
        <v>348</v>
      </c>
      <c r="B121" s="3" t="s">
        <v>288</v>
      </c>
      <c r="C121" s="3" t="s">
        <v>349</v>
      </c>
      <c r="D121" s="3" t="s">
        <v>350</v>
      </c>
      <c r="E121" s="3" t="str">
        <f>IF(LEN(telefony__9[[#This Row],[nr]])=7,"stacjonarny",IF(LEN(telefony__9[[#This Row],[nr]])=8,"komórkowy","zagraniczny"))</f>
        <v>komórkowy</v>
      </c>
      <c r="F121" s="3" t="str">
        <f>TEXT(telefony__9[[#This Row],[zakonczenie]]-telefony__9[[#This Row],[rozpoczecie]],"h:mm:ss")</f>
        <v>0:01:48</v>
      </c>
      <c r="G121" s="3">
        <f>HOUR(telefony__9[[#This Row],[czas trwania]])*3600 + MINUTE(telefony__9[[#This Row],[czas trwania]])*60+SECOND(telefony__9[[#This Row],[czas trwania]])</f>
        <v>108</v>
      </c>
    </row>
    <row r="122" spans="1:7" hidden="1" x14ac:dyDescent="0.25">
      <c r="A122" s="3" t="s">
        <v>142</v>
      </c>
      <c r="B122" s="3" t="s">
        <v>288</v>
      </c>
      <c r="C122" s="3" t="s">
        <v>351</v>
      </c>
      <c r="D122" s="3" t="s">
        <v>352</v>
      </c>
      <c r="E122" s="3" t="str">
        <f>IF(LEN(telefony__9[[#This Row],[nr]])=7,"stacjonarny",IF(LEN(telefony__9[[#This Row],[nr]])=8,"komórkowy","zagraniczny"))</f>
        <v>komórkowy</v>
      </c>
      <c r="F122" s="3" t="str">
        <f>TEXT(telefony__9[[#This Row],[zakonczenie]]-telefony__9[[#This Row],[rozpoczecie]],"h:mm:ss")</f>
        <v>0:16:31</v>
      </c>
      <c r="G122" s="3">
        <f>HOUR(telefony__9[[#This Row],[czas trwania]])*3600 + MINUTE(telefony__9[[#This Row],[czas trwania]])*60+SECOND(telefony__9[[#This Row],[czas trwania]])</f>
        <v>991</v>
      </c>
    </row>
    <row r="123" spans="1:7" hidden="1" x14ac:dyDescent="0.25">
      <c r="A123" s="3" t="s">
        <v>353</v>
      </c>
      <c r="B123" s="3" t="s">
        <v>288</v>
      </c>
      <c r="C123" s="3" t="s">
        <v>354</v>
      </c>
      <c r="D123" s="3" t="s">
        <v>355</v>
      </c>
      <c r="E123" s="3" t="str">
        <f>IF(LEN(telefony__9[[#This Row],[nr]])=7,"stacjonarny",IF(LEN(telefony__9[[#This Row],[nr]])=8,"komórkowy","zagraniczny"))</f>
        <v>stacjonarny</v>
      </c>
      <c r="F123" s="3" t="str">
        <f>TEXT(telefony__9[[#This Row],[zakonczenie]]-telefony__9[[#This Row],[rozpoczecie]],"h:mm:ss")</f>
        <v>0:04:11</v>
      </c>
      <c r="G123" s="3">
        <f>HOUR(telefony__9[[#This Row],[czas trwania]])*3600 + MINUTE(telefony__9[[#This Row],[czas trwania]])*60+SECOND(telefony__9[[#This Row],[czas trwania]])</f>
        <v>251</v>
      </c>
    </row>
    <row r="124" spans="1:7" hidden="1" x14ac:dyDescent="0.25">
      <c r="A124" s="3" t="s">
        <v>356</v>
      </c>
      <c r="B124" s="3" t="s">
        <v>288</v>
      </c>
      <c r="C124" s="3" t="s">
        <v>357</v>
      </c>
      <c r="D124" s="3" t="s">
        <v>358</v>
      </c>
      <c r="E124" s="3" t="str">
        <f>IF(LEN(telefony__9[[#This Row],[nr]])=7,"stacjonarny",IF(LEN(telefony__9[[#This Row],[nr]])=8,"komórkowy","zagraniczny"))</f>
        <v>stacjonarny</v>
      </c>
      <c r="F124" s="3" t="str">
        <f>TEXT(telefony__9[[#This Row],[zakonczenie]]-telefony__9[[#This Row],[rozpoczecie]],"h:mm:ss")</f>
        <v>0:10:04</v>
      </c>
      <c r="G124" s="3">
        <f>HOUR(telefony__9[[#This Row],[czas trwania]])*3600 + MINUTE(telefony__9[[#This Row],[czas trwania]])*60+SECOND(telefony__9[[#This Row],[czas trwania]])</f>
        <v>604</v>
      </c>
    </row>
    <row r="125" spans="1:7" hidden="1" x14ac:dyDescent="0.25">
      <c r="A125" s="3" t="s">
        <v>184</v>
      </c>
      <c r="B125" s="3" t="s">
        <v>288</v>
      </c>
      <c r="C125" s="3" t="s">
        <v>359</v>
      </c>
      <c r="D125" s="3" t="s">
        <v>360</v>
      </c>
      <c r="E125" s="3" t="str">
        <f>IF(LEN(telefony__9[[#This Row],[nr]])=7,"stacjonarny",IF(LEN(telefony__9[[#This Row],[nr]])=8,"komórkowy","zagraniczny"))</f>
        <v>stacjonarny</v>
      </c>
      <c r="F125" s="3" t="str">
        <f>TEXT(telefony__9[[#This Row],[zakonczenie]]-telefony__9[[#This Row],[rozpoczecie]],"h:mm:ss")</f>
        <v>0:07:26</v>
      </c>
      <c r="G125" s="3">
        <f>HOUR(telefony__9[[#This Row],[czas trwania]])*3600 + MINUTE(telefony__9[[#This Row],[czas trwania]])*60+SECOND(telefony__9[[#This Row],[czas trwania]])</f>
        <v>446</v>
      </c>
    </row>
    <row r="126" spans="1:7" hidden="1" x14ac:dyDescent="0.25">
      <c r="A126" s="3" t="s">
        <v>361</v>
      </c>
      <c r="B126" s="3" t="s">
        <v>288</v>
      </c>
      <c r="C126" s="3" t="s">
        <v>362</v>
      </c>
      <c r="D126" s="3" t="s">
        <v>363</v>
      </c>
      <c r="E126" s="3" t="str">
        <f>IF(LEN(telefony__9[[#This Row],[nr]])=7,"stacjonarny",IF(LEN(telefony__9[[#This Row],[nr]])=8,"komórkowy","zagraniczny"))</f>
        <v>stacjonarny</v>
      </c>
      <c r="F126" s="3" t="str">
        <f>TEXT(telefony__9[[#This Row],[zakonczenie]]-telefony__9[[#This Row],[rozpoczecie]],"h:mm:ss")</f>
        <v>0:15:15</v>
      </c>
      <c r="G126" s="3">
        <f>HOUR(telefony__9[[#This Row],[czas trwania]])*3600 + MINUTE(telefony__9[[#This Row],[czas trwania]])*60+SECOND(telefony__9[[#This Row],[czas trwania]])</f>
        <v>915</v>
      </c>
    </row>
    <row r="127" spans="1:7" hidden="1" x14ac:dyDescent="0.25">
      <c r="A127" s="3" t="s">
        <v>364</v>
      </c>
      <c r="B127" s="3" t="s">
        <v>288</v>
      </c>
      <c r="C127" s="3" t="s">
        <v>365</v>
      </c>
      <c r="D127" s="3" t="s">
        <v>366</v>
      </c>
      <c r="E127" s="3" t="str">
        <f>IF(LEN(telefony__9[[#This Row],[nr]])=7,"stacjonarny",IF(LEN(telefony__9[[#This Row],[nr]])=8,"komórkowy","zagraniczny"))</f>
        <v>zagraniczny</v>
      </c>
      <c r="F127" s="3" t="str">
        <f>TEXT(telefony__9[[#This Row],[zakonczenie]]-telefony__9[[#This Row],[rozpoczecie]],"h:mm:ss")</f>
        <v>0:02:17</v>
      </c>
      <c r="G127" s="3">
        <f>HOUR(telefony__9[[#This Row],[czas trwania]])*3600 + MINUTE(telefony__9[[#This Row],[czas trwania]])*60+SECOND(telefony__9[[#This Row],[czas trwania]])</f>
        <v>137</v>
      </c>
    </row>
    <row r="128" spans="1:7" hidden="1" x14ac:dyDescent="0.25">
      <c r="A128" s="3" t="s">
        <v>16</v>
      </c>
      <c r="B128" s="3" t="s">
        <v>288</v>
      </c>
      <c r="C128" s="3" t="s">
        <v>367</v>
      </c>
      <c r="D128" s="3" t="s">
        <v>368</v>
      </c>
      <c r="E128" s="3" t="str">
        <f>IF(LEN(telefony__9[[#This Row],[nr]])=7,"stacjonarny",IF(LEN(telefony__9[[#This Row],[nr]])=8,"komórkowy","zagraniczny"))</f>
        <v>stacjonarny</v>
      </c>
      <c r="F128" s="3" t="str">
        <f>TEXT(telefony__9[[#This Row],[zakonczenie]]-telefony__9[[#This Row],[rozpoczecie]],"h:mm:ss")</f>
        <v>0:01:43</v>
      </c>
      <c r="G128" s="3">
        <f>HOUR(telefony__9[[#This Row],[czas trwania]])*3600 + MINUTE(telefony__9[[#This Row],[czas trwania]])*60+SECOND(telefony__9[[#This Row],[czas trwania]])</f>
        <v>103</v>
      </c>
    </row>
    <row r="129" spans="1:11" hidden="1" x14ac:dyDescent="0.25">
      <c r="A129" s="3" t="s">
        <v>157</v>
      </c>
      <c r="B129" s="3" t="s">
        <v>288</v>
      </c>
      <c r="C129" s="3" t="s">
        <v>369</v>
      </c>
      <c r="D129" s="3" t="s">
        <v>370</v>
      </c>
      <c r="E129" s="3" t="str">
        <f>IF(LEN(telefony__9[[#This Row],[nr]])=7,"stacjonarny",IF(LEN(telefony__9[[#This Row],[nr]])=8,"komórkowy","zagraniczny"))</f>
        <v>stacjonarny</v>
      </c>
      <c r="F129" s="3" t="str">
        <f>TEXT(telefony__9[[#This Row],[zakonczenie]]-telefony__9[[#This Row],[rozpoczecie]],"h:mm:ss")</f>
        <v>0:08:25</v>
      </c>
      <c r="G129" s="3">
        <f>HOUR(telefony__9[[#This Row],[czas trwania]])*3600 + MINUTE(telefony__9[[#This Row],[czas trwania]])*60+SECOND(telefony__9[[#This Row],[czas trwania]])</f>
        <v>505</v>
      </c>
    </row>
    <row r="130" spans="1:11" hidden="1" x14ac:dyDescent="0.25">
      <c r="A130" s="3" t="s">
        <v>371</v>
      </c>
      <c r="B130" s="3" t="s">
        <v>288</v>
      </c>
      <c r="C130" s="3" t="s">
        <v>372</v>
      </c>
      <c r="D130" s="3" t="s">
        <v>373</v>
      </c>
      <c r="E130" s="3" t="str">
        <f>IF(LEN(telefony__9[[#This Row],[nr]])=7,"stacjonarny",IF(LEN(telefony__9[[#This Row],[nr]])=8,"komórkowy","zagraniczny"))</f>
        <v>stacjonarny</v>
      </c>
      <c r="F130" s="3" t="str">
        <f>TEXT(telefony__9[[#This Row],[zakonczenie]]-telefony__9[[#This Row],[rozpoczecie]],"h:mm:ss")</f>
        <v>0:12:53</v>
      </c>
      <c r="G130" s="3">
        <f>HOUR(telefony__9[[#This Row],[czas trwania]])*3600 + MINUTE(telefony__9[[#This Row],[czas trwania]])*60+SECOND(telefony__9[[#This Row],[czas trwania]])</f>
        <v>773</v>
      </c>
    </row>
    <row r="131" spans="1:11" hidden="1" x14ac:dyDescent="0.25">
      <c r="A131" s="3" t="s">
        <v>374</v>
      </c>
      <c r="B131" s="3" t="s">
        <v>288</v>
      </c>
      <c r="C131" s="3" t="s">
        <v>375</v>
      </c>
      <c r="D131" s="3" t="s">
        <v>376</v>
      </c>
      <c r="E131" s="3" t="str">
        <f>IF(LEN(telefony__9[[#This Row],[nr]])=7,"stacjonarny",IF(LEN(telefony__9[[#This Row],[nr]])=8,"komórkowy","zagraniczny"))</f>
        <v>stacjonarny</v>
      </c>
      <c r="F131" s="3" t="str">
        <f>TEXT(telefony__9[[#This Row],[zakonczenie]]-telefony__9[[#This Row],[rozpoczecie]],"h:mm:ss")</f>
        <v>0:07:55</v>
      </c>
      <c r="G131" s="3">
        <f>HOUR(telefony__9[[#This Row],[czas trwania]])*3600 + MINUTE(telefony__9[[#This Row],[czas trwania]])*60+SECOND(telefony__9[[#This Row],[czas trwania]])</f>
        <v>475</v>
      </c>
    </row>
    <row r="132" spans="1:11" hidden="1" x14ac:dyDescent="0.25">
      <c r="A132" s="3" t="s">
        <v>377</v>
      </c>
      <c r="B132" s="3" t="s">
        <v>288</v>
      </c>
      <c r="C132" s="3" t="s">
        <v>378</v>
      </c>
      <c r="D132" s="3" t="s">
        <v>379</v>
      </c>
      <c r="E132" s="3" t="str">
        <f>IF(LEN(telefony__9[[#This Row],[nr]])=7,"stacjonarny",IF(LEN(telefony__9[[#This Row],[nr]])=8,"komórkowy","zagraniczny"))</f>
        <v>stacjonarny</v>
      </c>
      <c r="F132" s="3" t="str">
        <f>TEXT(telefony__9[[#This Row],[zakonczenie]]-telefony__9[[#This Row],[rozpoczecie]],"h:mm:ss")</f>
        <v>0:05:16</v>
      </c>
      <c r="G132" s="3">
        <f>HOUR(telefony__9[[#This Row],[czas trwania]])*3600 + MINUTE(telefony__9[[#This Row],[czas trwania]])*60+SECOND(telefony__9[[#This Row],[czas trwania]])</f>
        <v>316</v>
      </c>
    </row>
    <row r="133" spans="1:11" hidden="1" x14ac:dyDescent="0.25">
      <c r="A133" s="3" t="s">
        <v>380</v>
      </c>
      <c r="B133" s="3" t="s">
        <v>288</v>
      </c>
      <c r="C133" s="3" t="s">
        <v>381</v>
      </c>
      <c r="D133" s="3" t="s">
        <v>382</v>
      </c>
      <c r="E133" s="3" t="str">
        <f>IF(LEN(telefony__9[[#This Row],[nr]])=7,"stacjonarny",IF(LEN(telefony__9[[#This Row],[nr]])=8,"komórkowy","zagraniczny"))</f>
        <v>stacjonarny</v>
      </c>
      <c r="F133" s="3" t="str">
        <f>TEXT(telefony__9[[#This Row],[zakonczenie]]-telefony__9[[#This Row],[rozpoczecie]],"h:mm:ss")</f>
        <v>0:15:56</v>
      </c>
      <c r="G133" s="3">
        <f>HOUR(telefony__9[[#This Row],[czas trwania]])*3600 + MINUTE(telefony__9[[#This Row],[czas trwania]])*60+SECOND(telefony__9[[#This Row],[czas trwania]])</f>
        <v>956</v>
      </c>
    </row>
    <row r="134" spans="1:11" hidden="1" x14ac:dyDescent="0.25">
      <c r="A134" s="3" t="s">
        <v>383</v>
      </c>
      <c r="B134" s="3" t="s">
        <v>288</v>
      </c>
      <c r="C134" s="3" t="s">
        <v>384</v>
      </c>
      <c r="D134" s="3" t="s">
        <v>385</v>
      </c>
      <c r="E134" s="3" t="str">
        <f>IF(LEN(telefony__9[[#This Row],[nr]])=7,"stacjonarny",IF(LEN(telefony__9[[#This Row],[nr]])=8,"komórkowy","zagraniczny"))</f>
        <v>stacjonarny</v>
      </c>
      <c r="F134" s="3" t="str">
        <f>TEXT(telefony__9[[#This Row],[zakonczenie]]-telefony__9[[#This Row],[rozpoczecie]],"h:mm:ss")</f>
        <v>0:12:09</v>
      </c>
      <c r="G134" s="3">
        <f>HOUR(telefony__9[[#This Row],[czas trwania]])*3600 + MINUTE(telefony__9[[#This Row],[czas trwania]])*60+SECOND(telefony__9[[#This Row],[czas trwania]])</f>
        <v>729</v>
      </c>
    </row>
    <row r="135" spans="1:11" hidden="1" x14ac:dyDescent="0.25">
      <c r="A135" s="3" t="s">
        <v>386</v>
      </c>
      <c r="B135" s="3" t="s">
        <v>288</v>
      </c>
      <c r="C135" s="3" t="s">
        <v>387</v>
      </c>
      <c r="D135" s="3" t="s">
        <v>388</v>
      </c>
      <c r="E135" s="3" t="str">
        <f>IF(LEN(telefony__9[[#This Row],[nr]])=7,"stacjonarny",IF(LEN(telefony__9[[#This Row],[nr]])=8,"komórkowy","zagraniczny"))</f>
        <v>stacjonarny</v>
      </c>
      <c r="F135" s="3" t="str">
        <f>TEXT(telefony__9[[#This Row],[zakonczenie]]-telefony__9[[#This Row],[rozpoczecie]],"h:mm:ss")</f>
        <v>0:07:53</v>
      </c>
      <c r="G135" s="3">
        <f>HOUR(telefony__9[[#This Row],[czas trwania]])*3600 + MINUTE(telefony__9[[#This Row],[czas trwania]])*60+SECOND(telefony__9[[#This Row],[czas trwania]])</f>
        <v>473</v>
      </c>
    </row>
    <row r="136" spans="1:11" hidden="1" x14ac:dyDescent="0.25">
      <c r="A136" s="3" t="s">
        <v>389</v>
      </c>
      <c r="B136" s="3" t="s">
        <v>288</v>
      </c>
      <c r="C136" s="3" t="s">
        <v>390</v>
      </c>
      <c r="D136" s="3" t="s">
        <v>391</v>
      </c>
      <c r="E136" s="3" t="str">
        <f>IF(LEN(telefony__9[[#This Row],[nr]])=7,"stacjonarny",IF(LEN(telefony__9[[#This Row],[nr]])=8,"komórkowy","zagraniczny"))</f>
        <v>stacjonarny</v>
      </c>
      <c r="F136" s="3" t="str">
        <f>TEXT(telefony__9[[#This Row],[zakonczenie]]-telefony__9[[#This Row],[rozpoczecie]],"h:mm:ss")</f>
        <v>0:12:50</v>
      </c>
      <c r="G136" s="3">
        <f>HOUR(telefony__9[[#This Row],[czas trwania]])*3600 + MINUTE(telefony__9[[#This Row],[czas trwania]])*60+SECOND(telefony__9[[#This Row],[czas trwania]])</f>
        <v>770</v>
      </c>
    </row>
    <row r="137" spans="1:11" hidden="1" x14ac:dyDescent="0.25">
      <c r="A137" s="3" t="s">
        <v>392</v>
      </c>
      <c r="B137" s="3" t="s">
        <v>288</v>
      </c>
      <c r="C137" s="3" t="s">
        <v>393</v>
      </c>
      <c r="D137" s="3" t="s">
        <v>394</v>
      </c>
      <c r="E137" s="3" t="str">
        <f>IF(LEN(telefony__9[[#This Row],[nr]])=7,"stacjonarny",IF(LEN(telefony__9[[#This Row],[nr]])=8,"komórkowy","zagraniczny"))</f>
        <v>komórkowy</v>
      </c>
      <c r="F137" s="3" t="str">
        <f>TEXT(telefony__9[[#This Row],[zakonczenie]]-telefony__9[[#This Row],[rozpoczecie]],"h:mm:ss")</f>
        <v>0:12:32</v>
      </c>
      <c r="G137" s="3">
        <f>HOUR(telefony__9[[#This Row],[czas trwania]])*3600 + MINUTE(telefony__9[[#This Row],[czas trwania]])*60+SECOND(telefony__9[[#This Row],[czas trwania]])</f>
        <v>752</v>
      </c>
    </row>
    <row r="138" spans="1:11" ht="14.25" customHeight="1" x14ac:dyDescent="0.25">
      <c r="A138" s="3" t="s">
        <v>395</v>
      </c>
      <c r="B138" s="3" t="s">
        <v>288</v>
      </c>
      <c r="C138" s="3" t="s">
        <v>396</v>
      </c>
      <c r="D138" s="3" t="s">
        <v>397</v>
      </c>
      <c r="E138" s="3" t="str">
        <f>IF(LEN(telefony__9[[#This Row],[nr]])=7,"stacjonarny",IF(LEN(telefony__9[[#This Row],[nr]])=8,"komórkowy","zagraniczny"))</f>
        <v>komórkowy</v>
      </c>
      <c r="F138" s="3" t="str">
        <f>TEXT(telefony__9[[#This Row],[zakonczenie]]-telefony__9[[#This Row],[rozpoczecie]],"h:mm:ss")</f>
        <v>0:07:27</v>
      </c>
      <c r="G138" s="3">
        <f>HOUR(telefony__9[[#This Row],[czas trwania]])*3600 + MINUTE(telefony__9[[#This Row],[czas trwania]])*60+SECOND(telefony__9[[#This Row],[czas trwania]])</f>
        <v>447</v>
      </c>
    </row>
    <row r="139" spans="1:11" x14ac:dyDescent="0.25">
      <c r="A139" s="3" t="s">
        <v>398</v>
      </c>
      <c r="B139" s="3" t="s">
        <v>288</v>
      </c>
      <c r="C139" s="3" t="s">
        <v>399</v>
      </c>
      <c r="D139" s="3" t="s">
        <v>400</v>
      </c>
      <c r="E139" s="3" t="str">
        <f>IF(LEN(telefony__9[[#This Row],[nr]])=7,"stacjonarny",IF(LEN(telefony__9[[#This Row],[nr]])=8,"komórkowy","zagraniczny"))</f>
        <v>stacjonarny</v>
      </c>
      <c r="F139" s="3" t="str">
        <f>TEXT(telefony__9[[#This Row],[zakonczenie]]-telefony__9[[#This Row],[rozpoczecie]],"h:mm:ss")</f>
        <v>0:05:58</v>
      </c>
      <c r="G139" s="3">
        <f>HOUR(telefony__9[[#This Row],[czas trwania]])*3600 + MINUTE(telefony__9[[#This Row],[czas trwania]])*60+SECOND(telefony__9[[#This Row],[czas trwania]])</f>
        <v>358</v>
      </c>
      <c r="K139" t="s">
        <v>5860</v>
      </c>
    </row>
    <row r="140" spans="1:11" hidden="1" x14ac:dyDescent="0.25">
      <c r="A140" s="3" t="s">
        <v>401</v>
      </c>
      <c r="B140" s="3" t="s">
        <v>288</v>
      </c>
      <c r="C140" s="3" t="s">
        <v>402</v>
      </c>
      <c r="D140" s="3" t="s">
        <v>403</v>
      </c>
      <c r="E140" s="3" t="str">
        <f>IF(LEN(telefony__9[[#This Row],[nr]])=7,"stacjonarny",IF(LEN(telefony__9[[#This Row],[nr]])=8,"komórkowy","zagraniczny"))</f>
        <v>stacjonarny</v>
      </c>
      <c r="F140" s="3" t="str">
        <f>TEXT(telefony__9[[#This Row],[zakonczenie]]-telefony__9[[#This Row],[rozpoczecie]],"h:mm:ss")</f>
        <v>0:15:32</v>
      </c>
      <c r="G140" s="3">
        <f>HOUR(telefony__9[[#This Row],[czas trwania]])*3600 + MINUTE(telefony__9[[#This Row],[czas trwania]])*60+SECOND(telefony__9[[#This Row],[czas trwania]])</f>
        <v>932</v>
      </c>
    </row>
    <row r="141" spans="1:11" hidden="1" x14ac:dyDescent="0.25">
      <c r="A141" s="3" t="s">
        <v>401</v>
      </c>
      <c r="B141" s="3" t="s">
        <v>288</v>
      </c>
      <c r="C141" s="3" t="s">
        <v>404</v>
      </c>
      <c r="D141" s="3" t="s">
        <v>405</v>
      </c>
      <c r="E141" s="3" t="str">
        <f>IF(LEN(telefony__9[[#This Row],[nr]])=7,"stacjonarny",IF(LEN(telefony__9[[#This Row],[nr]])=8,"komórkowy","zagraniczny"))</f>
        <v>stacjonarny</v>
      </c>
      <c r="F141" s="3" t="str">
        <f>TEXT(telefony__9[[#This Row],[zakonczenie]]-telefony__9[[#This Row],[rozpoczecie]],"h:mm:ss")</f>
        <v>0:06:02</v>
      </c>
      <c r="G141" s="3">
        <f>HOUR(telefony__9[[#This Row],[czas trwania]])*3600 + MINUTE(telefony__9[[#This Row],[czas trwania]])*60+SECOND(telefony__9[[#This Row],[czas trwania]])</f>
        <v>362</v>
      </c>
    </row>
    <row r="142" spans="1:11" hidden="1" x14ac:dyDescent="0.25">
      <c r="A142" s="3" t="s">
        <v>406</v>
      </c>
      <c r="B142" s="3" t="s">
        <v>288</v>
      </c>
      <c r="C142" s="3" t="s">
        <v>407</v>
      </c>
      <c r="D142" s="3" t="s">
        <v>408</v>
      </c>
      <c r="E142" s="3" t="str">
        <f>IF(LEN(telefony__9[[#This Row],[nr]])=7,"stacjonarny",IF(LEN(telefony__9[[#This Row],[nr]])=8,"komórkowy","zagraniczny"))</f>
        <v>stacjonarny</v>
      </c>
      <c r="F142" s="3" t="str">
        <f>TEXT(telefony__9[[#This Row],[zakonczenie]]-telefony__9[[#This Row],[rozpoczecie]],"h:mm:ss")</f>
        <v>0:12:46</v>
      </c>
      <c r="G142" s="3">
        <f>HOUR(telefony__9[[#This Row],[czas trwania]])*3600 + MINUTE(telefony__9[[#This Row],[czas trwania]])*60+SECOND(telefony__9[[#This Row],[czas trwania]])</f>
        <v>766</v>
      </c>
    </row>
    <row r="143" spans="1:11" hidden="1" x14ac:dyDescent="0.25">
      <c r="A143" s="3" t="s">
        <v>409</v>
      </c>
      <c r="B143" s="3" t="s">
        <v>288</v>
      </c>
      <c r="C143" s="3" t="s">
        <v>410</v>
      </c>
      <c r="D143" s="3" t="s">
        <v>411</v>
      </c>
      <c r="E143" s="3" t="str">
        <f>IF(LEN(telefony__9[[#This Row],[nr]])=7,"stacjonarny",IF(LEN(telefony__9[[#This Row],[nr]])=8,"komórkowy","zagraniczny"))</f>
        <v>stacjonarny</v>
      </c>
      <c r="F143" s="3" t="str">
        <f>TEXT(telefony__9[[#This Row],[zakonczenie]]-telefony__9[[#This Row],[rozpoczecie]],"h:mm:ss")</f>
        <v>0:00:50</v>
      </c>
      <c r="G143" s="3">
        <f>HOUR(telefony__9[[#This Row],[czas trwania]])*3600 + MINUTE(telefony__9[[#This Row],[czas trwania]])*60+SECOND(telefony__9[[#This Row],[czas trwania]])</f>
        <v>50</v>
      </c>
    </row>
    <row r="144" spans="1:11" hidden="1" x14ac:dyDescent="0.25">
      <c r="A144" s="3" t="s">
        <v>412</v>
      </c>
      <c r="B144" s="3" t="s">
        <v>288</v>
      </c>
      <c r="C144" s="3" t="s">
        <v>413</v>
      </c>
      <c r="D144" s="3" t="s">
        <v>414</v>
      </c>
      <c r="E144" s="3" t="str">
        <f>IF(LEN(telefony__9[[#This Row],[nr]])=7,"stacjonarny",IF(LEN(telefony__9[[#This Row],[nr]])=8,"komórkowy","zagraniczny"))</f>
        <v>stacjonarny</v>
      </c>
      <c r="F144" s="3" t="str">
        <f>TEXT(telefony__9[[#This Row],[zakonczenie]]-telefony__9[[#This Row],[rozpoczecie]],"h:mm:ss")</f>
        <v>0:07:56</v>
      </c>
      <c r="G144" s="3">
        <f>HOUR(telefony__9[[#This Row],[czas trwania]])*3600 + MINUTE(telefony__9[[#This Row],[czas trwania]])*60+SECOND(telefony__9[[#This Row],[czas trwania]])</f>
        <v>476</v>
      </c>
    </row>
    <row r="145" spans="1:7" hidden="1" x14ac:dyDescent="0.25">
      <c r="A145" s="3" t="s">
        <v>415</v>
      </c>
      <c r="B145" s="3" t="s">
        <v>288</v>
      </c>
      <c r="C145" s="3" t="s">
        <v>416</v>
      </c>
      <c r="D145" s="3" t="s">
        <v>417</v>
      </c>
      <c r="E145" s="3" t="str">
        <f>IF(LEN(telefony__9[[#This Row],[nr]])=7,"stacjonarny",IF(LEN(telefony__9[[#This Row],[nr]])=8,"komórkowy","zagraniczny"))</f>
        <v>stacjonarny</v>
      </c>
      <c r="F145" s="3" t="str">
        <f>TEXT(telefony__9[[#This Row],[zakonczenie]]-telefony__9[[#This Row],[rozpoczecie]],"h:mm:ss")</f>
        <v>0:03:52</v>
      </c>
      <c r="G145" s="3">
        <f>HOUR(telefony__9[[#This Row],[czas trwania]])*3600 + MINUTE(telefony__9[[#This Row],[czas trwania]])*60+SECOND(telefony__9[[#This Row],[czas trwania]])</f>
        <v>232</v>
      </c>
    </row>
    <row r="146" spans="1:7" hidden="1" x14ac:dyDescent="0.25">
      <c r="A146" s="3" t="s">
        <v>418</v>
      </c>
      <c r="B146" s="3" t="s">
        <v>288</v>
      </c>
      <c r="C146" s="3" t="s">
        <v>419</v>
      </c>
      <c r="D146" s="3" t="s">
        <v>420</v>
      </c>
      <c r="E146" s="3" t="str">
        <f>IF(LEN(telefony__9[[#This Row],[nr]])=7,"stacjonarny",IF(LEN(telefony__9[[#This Row],[nr]])=8,"komórkowy","zagraniczny"))</f>
        <v>stacjonarny</v>
      </c>
      <c r="F146" s="3" t="str">
        <f>TEXT(telefony__9[[#This Row],[zakonczenie]]-telefony__9[[#This Row],[rozpoczecie]],"h:mm:ss")</f>
        <v>0:16:31</v>
      </c>
      <c r="G146" s="3">
        <f>HOUR(telefony__9[[#This Row],[czas trwania]])*3600 + MINUTE(telefony__9[[#This Row],[czas trwania]])*60+SECOND(telefony__9[[#This Row],[czas trwania]])</f>
        <v>991</v>
      </c>
    </row>
    <row r="147" spans="1:7" hidden="1" x14ac:dyDescent="0.25">
      <c r="A147" s="3" t="s">
        <v>421</v>
      </c>
      <c r="B147" s="3" t="s">
        <v>288</v>
      </c>
      <c r="C147" s="3" t="s">
        <v>422</v>
      </c>
      <c r="D147" s="3" t="s">
        <v>423</v>
      </c>
      <c r="E147" s="3" t="str">
        <f>IF(LEN(telefony__9[[#This Row],[nr]])=7,"stacjonarny",IF(LEN(telefony__9[[#This Row],[nr]])=8,"komórkowy","zagraniczny"))</f>
        <v>stacjonarny</v>
      </c>
      <c r="F147" s="3" t="str">
        <f>TEXT(telefony__9[[#This Row],[zakonczenie]]-telefony__9[[#This Row],[rozpoczecie]],"h:mm:ss")</f>
        <v>0:13:54</v>
      </c>
      <c r="G147" s="3">
        <f>HOUR(telefony__9[[#This Row],[czas trwania]])*3600 + MINUTE(telefony__9[[#This Row],[czas trwania]])*60+SECOND(telefony__9[[#This Row],[czas trwania]])</f>
        <v>834</v>
      </c>
    </row>
    <row r="148" spans="1:7" hidden="1" x14ac:dyDescent="0.25">
      <c r="A148" s="3" t="s">
        <v>424</v>
      </c>
      <c r="B148" s="3" t="s">
        <v>288</v>
      </c>
      <c r="C148" s="3" t="s">
        <v>425</v>
      </c>
      <c r="D148" s="3" t="s">
        <v>426</v>
      </c>
      <c r="E148" s="3" t="str">
        <f>IF(LEN(telefony__9[[#This Row],[nr]])=7,"stacjonarny",IF(LEN(telefony__9[[#This Row],[nr]])=8,"komórkowy","zagraniczny"))</f>
        <v>komórkowy</v>
      </c>
      <c r="F148" s="3" t="str">
        <f>TEXT(telefony__9[[#This Row],[zakonczenie]]-telefony__9[[#This Row],[rozpoczecie]],"h:mm:ss")</f>
        <v>0:09:12</v>
      </c>
      <c r="G148" s="3">
        <f>HOUR(telefony__9[[#This Row],[czas trwania]])*3600 + MINUTE(telefony__9[[#This Row],[czas trwania]])*60+SECOND(telefony__9[[#This Row],[czas trwania]])</f>
        <v>552</v>
      </c>
    </row>
    <row r="149" spans="1:7" hidden="1" x14ac:dyDescent="0.25">
      <c r="A149" s="3" t="s">
        <v>427</v>
      </c>
      <c r="B149" s="3" t="s">
        <v>288</v>
      </c>
      <c r="C149" s="3" t="s">
        <v>428</v>
      </c>
      <c r="D149" s="3" t="s">
        <v>429</v>
      </c>
      <c r="E149" s="3" t="str">
        <f>IF(LEN(telefony__9[[#This Row],[nr]])=7,"stacjonarny",IF(LEN(telefony__9[[#This Row],[nr]])=8,"komórkowy","zagraniczny"))</f>
        <v>stacjonarny</v>
      </c>
      <c r="F149" s="3" t="str">
        <f>TEXT(telefony__9[[#This Row],[zakonczenie]]-telefony__9[[#This Row],[rozpoczecie]],"h:mm:ss")</f>
        <v>0:13:20</v>
      </c>
      <c r="G149" s="3">
        <f>HOUR(telefony__9[[#This Row],[czas trwania]])*3600 + MINUTE(telefony__9[[#This Row],[czas trwania]])*60+SECOND(telefony__9[[#This Row],[czas trwania]])</f>
        <v>800</v>
      </c>
    </row>
    <row r="150" spans="1:7" hidden="1" x14ac:dyDescent="0.25">
      <c r="A150" s="3" t="s">
        <v>430</v>
      </c>
      <c r="B150" s="3" t="s">
        <v>288</v>
      </c>
      <c r="C150" s="3" t="s">
        <v>431</v>
      </c>
      <c r="D150" s="3" t="s">
        <v>432</v>
      </c>
      <c r="E150" s="3" t="str">
        <f>IF(LEN(telefony__9[[#This Row],[nr]])=7,"stacjonarny",IF(LEN(telefony__9[[#This Row],[nr]])=8,"komórkowy","zagraniczny"))</f>
        <v>stacjonarny</v>
      </c>
      <c r="F150" s="3" t="str">
        <f>TEXT(telefony__9[[#This Row],[zakonczenie]]-telefony__9[[#This Row],[rozpoczecie]],"h:mm:ss")</f>
        <v>0:11:54</v>
      </c>
      <c r="G150" s="3">
        <f>HOUR(telefony__9[[#This Row],[czas trwania]])*3600 + MINUTE(telefony__9[[#This Row],[czas trwania]])*60+SECOND(telefony__9[[#This Row],[czas trwania]])</f>
        <v>714</v>
      </c>
    </row>
    <row r="151" spans="1:7" hidden="1" x14ac:dyDescent="0.25">
      <c r="A151" s="3" t="s">
        <v>433</v>
      </c>
      <c r="B151" s="3" t="s">
        <v>288</v>
      </c>
      <c r="C151" s="3" t="s">
        <v>434</v>
      </c>
      <c r="D151" s="3" t="s">
        <v>435</v>
      </c>
      <c r="E151" s="3" t="str">
        <f>IF(LEN(telefony__9[[#This Row],[nr]])=7,"stacjonarny",IF(LEN(telefony__9[[#This Row],[nr]])=8,"komórkowy","zagraniczny"))</f>
        <v>komórkowy</v>
      </c>
      <c r="F151" s="3" t="str">
        <f>TEXT(telefony__9[[#This Row],[zakonczenie]]-telefony__9[[#This Row],[rozpoczecie]],"h:mm:ss")</f>
        <v>0:12:40</v>
      </c>
      <c r="G151" s="3">
        <f>HOUR(telefony__9[[#This Row],[czas trwania]])*3600 + MINUTE(telefony__9[[#This Row],[czas trwania]])*60+SECOND(telefony__9[[#This Row],[czas trwania]])</f>
        <v>760</v>
      </c>
    </row>
    <row r="152" spans="1:7" hidden="1" x14ac:dyDescent="0.25">
      <c r="A152" s="3" t="s">
        <v>436</v>
      </c>
      <c r="B152" s="3" t="s">
        <v>288</v>
      </c>
      <c r="C152" s="3" t="s">
        <v>437</v>
      </c>
      <c r="D152" s="3" t="s">
        <v>438</v>
      </c>
      <c r="E152" s="3" t="str">
        <f>IF(LEN(telefony__9[[#This Row],[nr]])=7,"stacjonarny",IF(LEN(telefony__9[[#This Row],[nr]])=8,"komórkowy","zagraniczny"))</f>
        <v>stacjonarny</v>
      </c>
      <c r="F152" s="3" t="str">
        <f>TEXT(telefony__9[[#This Row],[zakonczenie]]-telefony__9[[#This Row],[rozpoczecie]],"h:mm:ss")</f>
        <v>0:15:22</v>
      </c>
      <c r="G152" s="3">
        <f>HOUR(telefony__9[[#This Row],[czas trwania]])*3600 + MINUTE(telefony__9[[#This Row],[czas trwania]])*60+SECOND(telefony__9[[#This Row],[czas trwania]])</f>
        <v>922</v>
      </c>
    </row>
    <row r="153" spans="1:7" hidden="1" x14ac:dyDescent="0.25">
      <c r="A153" s="3" t="s">
        <v>439</v>
      </c>
      <c r="B153" s="3" t="s">
        <v>288</v>
      </c>
      <c r="C153" s="3" t="s">
        <v>440</v>
      </c>
      <c r="D153" s="3" t="s">
        <v>441</v>
      </c>
      <c r="E153" s="3" t="str">
        <f>IF(LEN(telefony__9[[#This Row],[nr]])=7,"stacjonarny",IF(LEN(telefony__9[[#This Row],[nr]])=8,"komórkowy","zagraniczny"))</f>
        <v>komórkowy</v>
      </c>
      <c r="F153" s="3" t="str">
        <f>TEXT(telefony__9[[#This Row],[zakonczenie]]-telefony__9[[#This Row],[rozpoczecie]],"h:mm:ss")</f>
        <v>0:11:32</v>
      </c>
      <c r="G153" s="3">
        <f>HOUR(telefony__9[[#This Row],[czas trwania]])*3600 + MINUTE(telefony__9[[#This Row],[czas trwania]])*60+SECOND(telefony__9[[#This Row],[czas trwania]])</f>
        <v>692</v>
      </c>
    </row>
    <row r="154" spans="1:7" hidden="1" x14ac:dyDescent="0.25">
      <c r="A154" s="3" t="s">
        <v>442</v>
      </c>
      <c r="B154" s="3" t="s">
        <v>288</v>
      </c>
      <c r="C154" s="3" t="s">
        <v>443</v>
      </c>
      <c r="D154" s="3" t="s">
        <v>444</v>
      </c>
      <c r="E154" s="3" t="str">
        <f>IF(LEN(telefony__9[[#This Row],[nr]])=7,"stacjonarny",IF(LEN(telefony__9[[#This Row],[nr]])=8,"komórkowy","zagraniczny"))</f>
        <v>stacjonarny</v>
      </c>
      <c r="F154" s="3" t="str">
        <f>TEXT(telefony__9[[#This Row],[zakonczenie]]-telefony__9[[#This Row],[rozpoczecie]],"h:mm:ss")</f>
        <v>0:14:03</v>
      </c>
      <c r="G154" s="3">
        <f>HOUR(telefony__9[[#This Row],[czas trwania]])*3600 + MINUTE(telefony__9[[#This Row],[czas trwania]])*60+SECOND(telefony__9[[#This Row],[czas trwania]])</f>
        <v>843</v>
      </c>
    </row>
    <row r="155" spans="1:7" hidden="1" x14ac:dyDescent="0.25">
      <c r="A155" s="3" t="s">
        <v>445</v>
      </c>
      <c r="B155" s="3" t="s">
        <v>288</v>
      </c>
      <c r="C155" s="3" t="s">
        <v>446</v>
      </c>
      <c r="D155" s="3" t="s">
        <v>164</v>
      </c>
      <c r="E155" s="3" t="str">
        <f>IF(LEN(telefony__9[[#This Row],[nr]])=7,"stacjonarny",IF(LEN(telefony__9[[#This Row],[nr]])=8,"komórkowy","zagraniczny"))</f>
        <v>stacjonarny</v>
      </c>
      <c r="F155" s="3" t="str">
        <f>TEXT(telefony__9[[#This Row],[zakonczenie]]-telefony__9[[#This Row],[rozpoczecie]],"h:mm:ss")</f>
        <v>0:11:42</v>
      </c>
      <c r="G155" s="3">
        <f>HOUR(telefony__9[[#This Row],[czas trwania]])*3600 + MINUTE(telefony__9[[#This Row],[czas trwania]])*60+SECOND(telefony__9[[#This Row],[czas trwania]])</f>
        <v>702</v>
      </c>
    </row>
    <row r="156" spans="1:7" hidden="1" x14ac:dyDescent="0.25">
      <c r="A156" s="3" t="s">
        <v>447</v>
      </c>
      <c r="B156" s="3" t="s">
        <v>288</v>
      </c>
      <c r="C156" s="3" t="s">
        <v>448</v>
      </c>
      <c r="D156" s="3" t="s">
        <v>449</v>
      </c>
      <c r="E156" s="3" t="str">
        <f>IF(LEN(telefony__9[[#This Row],[nr]])=7,"stacjonarny",IF(LEN(telefony__9[[#This Row],[nr]])=8,"komórkowy","zagraniczny"))</f>
        <v>stacjonarny</v>
      </c>
      <c r="F156" s="3" t="str">
        <f>TEXT(telefony__9[[#This Row],[zakonczenie]]-telefony__9[[#This Row],[rozpoczecie]],"h:mm:ss")</f>
        <v>0:13:37</v>
      </c>
      <c r="G156" s="3">
        <f>HOUR(telefony__9[[#This Row],[czas trwania]])*3600 + MINUTE(telefony__9[[#This Row],[czas trwania]])*60+SECOND(telefony__9[[#This Row],[czas trwania]])</f>
        <v>817</v>
      </c>
    </row>
    <row r="157" spans="1:7" hidden="1" x14ac:dyDescent="0.25">
      <c r="A157" s="3" t="s">
        <v>450</v>
      </c>
      <c r="B157" s="3" t="s">
        <v>288</v>
      </c>
      <c r="C157" s="3" t="s">
        <v>451</v>
      </c>
      <c r="D157" s="3" t="s">
        <v>452</v>
      </c>
      <c r="E157" s="3" t="str">
        <f>IF(LEN(telefony__9[[#This Row],[nr]])=7,"stacjonarny",IF(LEN(telefony__9[[#This Row],[nr]])=8,"komórkowy","zagraniczny"))</f>
        <v>stacjonarny</v>
      </c>
      <c r="F157" s="3" t="str">
        <f>TEXT(telefony__9[[#This Row],[zakonczenie]]-telefony__9[[#This Row],[rozpoczecie]],"h:mm:ss")</f>
        <v>0:11:43</v>
      </c>
      <c r="G157" s="3">
        <f>HOUR(telefony__9[[#This Row],[czas trwania]])*3600 + MINUTE(telefony__9[[#This Row],[czas trwania]])*60+SECOND(telefony__9[[#This Row],[czas trwania]])</f>
        <v>703</v>
      </c>
    </row>
    <row r="158" spans="1:7" hidden="1" x14ac:dyDescent="0.25">
      <c r="A158" s="3" t="s">
        <v>453</v>
      </c>
      <c r="B158" s="3" t="s">
        <v>288</v>
      </c>
      <c r="C158" s="3" t="s">
        <v>454</v>
      </c>
      <c r="D158" s="3" t="s">
        <v>455</v>
      </c>
      <c r="E158" s="3" t="str">
        <f>IF(LEN(telefony__9[[#This Row],[nr]])=7,"stacjonarny",IF(LEN(telefony__9[[#This Row],[nr]])=8,"komórkowy","zagraniczny"))</f>
        <v>komórkowy</v>
      </c>
      <c r="F158" s="3" t="str">
        <f>TEXT(telefony__9[[#This Row],[zakonczenie]]-telefony__9[[#This Row],[rozpoczecie]],"h:mm:ss")</f>
        <v>0:05:51</v>
      </c>
      <c r="G158" s="3">
        <f>HOUR(telefony__9[[#This Row],[czas trwania]])*3600 + MINUTE(telefony__9[[#This Row],[czas trwania]])*60+SECOND(telefony__9[[#This Row],[czas trwania]])</f>
        <v>351</v>
      </c>
    </row>
    <row r="159" spans="1:7" hidden="1" x14ac:dyDescent="0.25">
      <c r="A159" s="3" t="s">
        <v>456</v>
      </c>
      <c r="B159" s="3" t="s">
        <v>288</v>
      </c>
      <c r="C159" s="3" t="s">
        <v>457</v>
      </c>
      <c r="D159" s="3" t="s">
        <v>458</v>
      </c>
      <c r="E159" s="3" t="str">
        <f>IF(LEN(telefony__9[[#This Row],[nr]])=7,"stacjonarny",IF(LEN(telefony__9[[#This Row],[nr]])=8,"komórkowy","zagraniczny"))</f>
        <v>stacjonarny</v>
      </c>
      <c r="F159" s="3" t="str">
        <f>TEXT(telefony__9[[#This Row],[zakonczenie]]-telefony__9[[#This Row],[rozpoczecie]],"h:mm:ss")</f>
        <v>0:04:26</v>
      </c>
      <c r="G159" s="3">
        <f>HOUR(telefony__9[[#This Row],[czas trwania]])*3600 + MINUTE(telefony__9[[#This Row],[czas trwania]])*60+SECOND(telefony__9[[#This Row],[czas trwania]])</f>
        <v>266</v>
      </c>
    </row>
    <row r="160" spans="1:7" hidden="1" x14ac:dyDescent="0.25">
      <c r="A160" s="3" t="s">
        <v>459</v>
      </c>
      <c r="B160" s="3" t="s">
        <v>288</v>
      </c>
      <c r="C160" s="3" t="s">
        <v>460</v>
      </c>
      <c r="D160" s="3" t="s">
        <v>461</v>
      </c>
      <c r="E160" s="3" t="str">
        <f>IF(LEN(telefony__9[[#This Row],[nr]])=7,"stacjonarny",IF(LEN(telefony__9[[#This Row],[nr]])=8,"komórkowy","zagraniczny"))</f>
        <v>komórkowy</v>
      </c>
      <c r="F160" s="3" t="str">
        <f>TEXT(telefony__9[[#This Row],[zakonczenie]]-telefony__9[[#This Row],[rozpoczecie]],"h:mm:ss")</f>
        <v>0:01:15</v>
      </c>
      <c r="G160" s="3">
        <f>HOUR(telefony__9[[#This Row],[czas trwania]])*3600 + MINUTE(telefony__9[[#This Row],[czas trwania]])*60+SECOND(telefony__9[[#This Row],[czas trwania]])</f>
        <v>75</v>
      </c>
    </row>
    <row r="161" spans="1:7" hidden="1" x14ac:dyDescent="0.25">
      <c r="A161" s="3" t="s">
        <v>336</v>
      </c>
      <c r="B161" s="3" t="s">
        <v>288</v>
      </c>
      <c r="C161" s="3" t="s">
        <v>462</v>
      </c>
      <c r="D161" s="3" t="s">
        <v>463</v>
      </c>
      <c r="E161" s="3" t="str">
        <f>IF(LEN(telefony__9[[#This Row],[nr]])=7,"stacjonarny",IF(LEN(telefony__9[[#This Row],[nr]])=8,"komórkowy","zagraniczny"))</f>
        <v>stacjonarny</v>
      </c>
      <c r="F161" s="3" t="str">
        <f>TEXT(telefony__9[[#This Row],[zakonczenie]]-telefony__9[[#This Row],[rozpoczecie]],"h:mm:ss")</f>
        <v>0:15:43</v>
      </c>
      <c r="G161" s="3">
        <f>HOUR(telefony__9[[#This Row],[czas trwania]])*3600 + MINUTE(telefony__9[[#This Row],[czas trwania]])*60+SECOND(telefony__9[[#This Row],[czas trwania]])</f>
        <v>943</v>
      </c>
    </row>
    <row r="162" spans="1:7" hidden="1" x14ac:dyDescent="0.25">
      <c r="A162" s="3" t="s">
        <v>464</v>
      </c>
      <c r="B162" s="3" t="s">
        <v>288</v>
      </c>
      <c r="C162" s="3" t="s">
        <v>465</v>
      </c>
      <c r="D162" s="3" t="s">
        <v>466</v>
      </c>
      <c r="E162" s="3" t="str">
        <f>IF(LEN(telefony__9[[#This Row],[nr]])=7,"stacjonarny",IF(LEN(telefony__9[[#This Row],[nr]])=8,"komórkowy","zagraniczny"))</f>
        <v>komórkowy</v>
      </c>
      <c r="F162" s="3" t="str">
        <f>TEXT(telefony__9[[#This Row],[zakonczenie]]-telefony__9[[#This Row],[rozpoczecie]],"h:mm:ss")</f>
        <v>0:03:45</v>
      </c>
      <c r="G162" s="3">
        <f>HOUR(telefony__9[[#This Row],[czas trwania]])*3600 + MINUTE(telefony__9[[#This Row],[czas trwania]])*60+SECOND(telefony__9[[#This Row],[czas trwania]])</f>
        <v>225</v>
      </c>
    </row>
    <row r="163" spans="1:7" hidden="1" x14ac:dyDescent="0.25">
      <c r="A163" s="3" t="s">
        <v>467</v>
      </c>
      <c r="B163" s="3" t="s">
        <v>288</v>
      </c>
      <c r="C163" s="3" t="s">
        <v>468</v>
      </c>
      <c r="D163" s="3" t="s">
        <v>469</v>
      </c>
      <c r="E163" s="3" t="str">
        <f>IF(LEN(telefony__9[[#This Row],[nr]])=7,"stacjonarny",IF(LEN(telefony__9[[#This Row],[nr]])=8,"komórkowy","zagraniczny"))</f>
        <v>komórkowy</v>
      </c>
      <c r="F163" s="3" t="str">
        <f>TEXT(telefony__9[[#This Row],[zakonczenie]]-telefony__9[[#This Row],[rozpoczecie]],"h:mm:ss")</f>
        <v>0:06:38</v>
      </c>
      <c r="G163" s="3">
        <f>HOUR(telefony__9[[#This Row],[czas trwania]])*3600 + MINUTE(telefony__9[[#This Row],[czas trwania]])*60+SECOND(telefony__9[[#This Row],[czas trwania]])</f>
        <v>398</v>
      </c>
    </row>
    <row r="164" spans="1:7" hidden="1" x14ac:dyDescent="0.25">
      <c r="A164" s="3" t="s">
        <v>284</v>
      </c>
      <c r="B164" s="3" t="s">
        <v>288</v>
      </c>
      <c r="C164" s="3" t="s">
        <v>470</v>
      </c>
      <c r="D164" s="3" t="s">
        <v>471</v>
      </c>
      <c r="E164" s="3" t="str">
        <f>IF(LEN(telefony__9[[#This Row],[nr]])=7,"stacjonarny",IF(LEN(telefony__9[[#This Row],[nr]])=8,"komórkowy","zagraniczny"))</f>
        <v>stacjonarny</v>
      </c>
      <c r="F164" s="3" t="str">
        <f>TEXT(telefony__9[[#This Row],[zakonczenie]]-telefony__9[[#This Row],[rozpoczecie]],"h:mm:ss")</f>
        <v>0:14:47</v>
      </c>
      <c r="G164" s="3">
        <f>HOUR(telefony__9[[#This Row],[czas trwania]])*3600 + MINUTE(telefony__9[[#This Row],[czas trwania]])*60+SECOND(telefony__9[[#This Row],[czas trwania]])</f>
        <v>887</v>
      </c>
    </row>
    <row r="165" spans="1:7" hidden="1" x14ac:dyDescent="0.25">
      <c r="A165" s="3" t="s">
        <v>296</v>
      </c>
      <c r="B165" s="3" t="s">
        <v>288</v>
      </c>
      <c r="C165" s="3" t="s">
        <v>472</v>
      </c>
      <c r="D165" s="3" t="s">
        <v>473</v>
      </c>
      <c r="E165" s="3" t="str">
        <f>IF(LEN(telefony__9[[#This Row],[nr]])=7,"stacjonarny",IF(LEN(telefony__9[[#This Row],[nr]])=8,"komórkowy","zagraniczny"))</f>
        <v>stacjonarny</v>
      </c>
      <c r="F165" s="3" t="str">
        <f>TEXT(telefony__9[[#This Row],[zakonczenie]]-telefony__9[[#This Row],[rozpoczecie]],"h:mm:ss")</f>
        <v>0:13:23</v>
      </c>
      <c r="G165" s="3">
        <f>HOUR(telefony__9[[#This Row],[czas trwania]])*3600 + MINUTE(telefony__9[[#This Row],[czas trwania]])*60+SECOND(telefony__9[[#This Row],[czas trwania]])</f>
        <v>803</v>
      </c>
    </row>
    <row r="166" spans="1:7" hidden="1" x14ac:dyDescent="0.25">
      <c r="A166" s="3" t="s">
        <v>474</v>
      </c>
      <c r="B166" s="3" t="s">
        <v>288</v>
      </c>
      <c r="C166" s="3" t="s">
        <v>475</v>
      </c>
      <c r="D166" s="3" t="s">
        <v>476</v>
      </c>
      <c r="E166" s="3" t="str">
        <f>IF(LEN(telefony__9[[#This Row],[nr]])=7,"stacjonarny",IF(LEN(telefony__9[[#This Row],[nr]])=8,"komórkowy","zagraniczny"))</f>
        <v>komórkowy</v>
      </c>
      <c r="F166" s="3" t="str">
        <f>TEXT(telefony__9[[#This Row],[zakonczenie]]-telefony__9[[#This Row],[rozpoczecie]],"h:mm:ss")</f>
        <v>0:00:48</v>
      </c>
      <c r="G166" s="3">
        <f>HOUR(telefony__9[[#This Row],[czas trwania]])*3600 + MINUTE(telefony__9[[#This Row],[czas trwania]])*60+SECOND(telefony__9[[#This Row],[czas trwania]])</f>
        <v>48</v>
      </c>
    </row>
    <row r="167" spans="1:7" hidden="1" x14ac:dyDescent="0.25">
      <c r="A167" s="3" t="s">
        <v>477</v>
      </c>
      <c r="B167" s="3" t="s">
        <v>288</v>
      </c>
      <c r="C167" s="3" t="s">
        <v>478</v>
      </c>
      <c r="D167" s="3" t="s">
        <v>479</v>
      </c>
      <c r="E167" s="3" t="str">
        <f>IF(LEN(telefony__9[[#This Row],[nr]])=7,"stacjonarny",IF(LEN(telefony__9[[#This Row],[nr]])=8,"komórkowy","zagraniczny"))</f>
        <v>stacjonarny</v>
      </c>
      <c r="F167" s="3" t="str">
        <f>TEXT(telefony__9[[#This Row],[zakonczenie]]-telefony__9[[#This Row],[rozpoczecie]],"h:mm:ss")</f>
        <v>0:02:51</v>
      </c>
      <c r="G167" s="3">
        <f>HOUR(telefony__9[[#This Row],[czas trwania]])*3600 + MINUTE(telefony__9[[#This Row],[czas trwania]])*60+SECOND(telefony__9[[#This Row],[czas trwania]])</f>
        <v>171</v>
      </c>
    </row>
    <row r="168" spans="1:7" hidden="1" x14ac:dyDescent="0.25">
      <c r="A168" s="3" t="s">
        <v>480</v>
      </c>
      <c r="B168" s="3" t="s">
        <v>288</v>
      </c>
      <c r="C168" s="3" t="s">
        <v>481</v>
      </c>
      <c r="D168" s="3" t="s">
        <v>482</v>
      </c>
      <c r="E168" s="3" t="str">
        <f>IF(LEN(telefony__9[[#This Row],[nr]])=7,"stacjonarny",IF(LEN(telefony__9[[#This Row],[nr]])=8,"komórkowy","zagraniczny"))</f>
        <v>stacjonarny</v>
      </c>
      <c r="F168" s="3" t="str">
        <f>TEXT(telefony__9[[#This Row],[zakonczenie]]-telefony__9[[#This Row],[rozpoczecie]],"h:mm:ss")</f>
        <v>0:04:52</v>
      </c>
      <c r="G168" s="3">
        <f>HOUR(telefony__9[[#This Row],[czas trwania]])*3600 + MINUTE(telefony__9[[#This Row],[czas trwania]])*60+SECOND(telefony__9[[#This Row],[czas trwania]])</f>
        <v>292</v>
      </c>
    </row>
    <row r="169" spans="1:7" hidden="1" x14ac:dyDescent="0.25">
      <c r="A169" s="3" t="s">
        <v>483</v>
      </c>
      <c r="B169" s="3" t="s">
        <v>288</v>
      </c>
      <c r="C169" s="3" t="s">
        <v>484</v>
      </c>
      <c r="D169" s="3" t="s">
        <v>485</v>
      </c>
      <c r="E169" s="3" t="str">
        <f>IF(LEN(telefony__9[[#This Row],[nr]])=7,"stacjonarny",IF(LEN(telefony__9[[#This Row],[nr]])=8,"komórkowy","zagraniczny"))</f>
        <v>stacjonarny</v>
      </c>
      <c r="F169" s="3" t="str">
        <f>TEXT(telefony__9[[#This Row],[zakonczenie]]-telefony__9[[#This Row],[rozpoczecie]],"h:mm:ss")</f>
        <v>0:04:26</v>
      </c>
      <c r="G169" s="3">
        <f>HOUR(telefony__9[[#This Row],[czas trwania]])*3600 + MINUTE(telefony__9[[#This Row],[czas trwania]])*60+SECOND(telefony__9[[#This Row],[czas trwania]])</f>
        <v>266</v>
      </c>
    </row>
    <row r="170" spans="1:7" hidden="1" x14ac:dyDescent="0.25">
      <c r="A170" s="3" t="s">
        <v>486</v>
      </c>
      <c r="B170" s="3" t="s">
        <v>288</v>
      </c>
      <c r="C170" s="3" t="s">
        <v>487</v>
      </c>
      <c r="D170" s="3" t="s">
        <v>488</v>
      </c>
      <c r="E170" s="3" t="str">
        <f>IF(LEN(telefony__9[[#This Row],[nr]])=7,"stacjonarny",IF(LEN(telefony__9[[#This Row],[nr]])=8,"komórkowy","zagraniczny"))</f>
        <v>zagraniczny</v>
      </c>
      <c r="F170" s="3" t="str">
        <f>TEXT(telefony__9[[#This Row],[zakonczenie]]-telefony__9[[#This Row],[rozpoczecie]],"h:mm:ss")</f>
        <v>0:04:16</v>
      </c>
      <c r="G170" s="3">
        <f>HOUR(telefony__9[[#This Row],[czas trwania]])*3600 + MINUTE(telefony__9[[#This Row],[czas trwania]])*60+SECOND(telefony__9[[#This Row],[czas trwania]])</f>
        <v>256</v>
      </c>
    </row>
    <row r="171" spans="1:7" hidden="1" x14ac:dyDescent="0.25">
      <c r="A171" s="3" t="s">
        <v>489</v>
      </c>
      <c r="B171" s="3" t="s">
        <v>288</v>
      </c>
      <c r="C171" s="3" t="s">
        <v>490</v>
      </c>
      <c r="D171" s="3" t="s">
        <v>209</v>
      </c>
      <c r="E171" s="3" t="str">
        <f>IF(LEN(telefony__9[[#This Row],[nr]])=7,"stacjonarny",IF(LEN(telefony__9[[#This Row],[nr]])=8,"komórkowy","zagraniczny"))</f>
        <v>stacjonarny</v>
      </c>
      <c r="F171" s="3" t="str">
        <f>TEXT(telefony__9[[#This Row],[zakonczenie]]-telefony__9[[#This Row],[rozpoczecie]],"h:mm:ss")</f>
        <v>0:06:18</v>
      </c>
      <c r="G171" s="3">
        <f>HOUR(telefony__9[[#This Row],[czas trwania]])*3600 + MINUTE(telefony__9[[#This Row],[czas trwania]])*60+SECOND(telefony__9[[#This Row],[czas trwania]])</f>
        <v>378</v>
      </c>
    </row>
    <row r="172" spans="1:7" hidden="1" x14ac:dyDescent="0.25">
      <c r="A172" s="3" t="s">
        <v>491</v>
      </c>
      <c r="B172" s="3" t="s">
        <v>288</v>
      </c>
      <c r="C172" s="3" t="s">
        <v>492</v>
      </c>
      <c r="D172" s="3" t="s">
        <v>493</v>
      </c>
      <c r="E172" s="3" t="str">
        <f>IF(LEN(telefony__9[[#This Row],[nr]])=7,"stacjonarny",IF(LEN(telefony__9[[#This Row],[nr]])=8,"komórkowy","zagraniczny"))</f>
        <v>stacjonarny</v>
      </c>
      <c r="F172" s="3" t="str">
        <f>TEXT(telefony__9[[#This Row],[zakonczenie]]-telefony__9[[#This Row],[rozpoczecie]],"h:mm:ss")</f>
        <v>0:00:34</v>
      </c>
      <c r="G172" s="3">
        <f>HOUR(telefony__9[[#This Row],[czas trwania]])*3600 + MINUTE(telefony__9[[#This Row],[czas trwania]])*60+SECOND(telefony__9[[#This Row],[czas trwania]])</f>
        <v>34</v>
      </c>
    </row>
    <row r="173" spans="1:7" hidden="1" x14ac:dyDescent="0.25">
      <c r="A173" s="3" t="s">
        <v>494</v>
      </c>
      <c r="B173" s="3" t="s">
        <v>288</v>
      </c>
      <c r="C173" s="3" t="s">
        <v>495</v>
      </c>
      <c r="D173" s="3" t="s">
        <v>496</v>
      </c>
      <c r="E173" s="3" t="str">
        <f>IF(LEN(telefony__9[[#This Row],[nr]])=7,"stacjonarny",IF(LEN(telefony__9[[#This Row],[nr]])=8,"komórkowy","zagraniczny"))</f>
        <v>stacjonarny</v>
      </c>
      <c r="F173" s="3" t="str">
        <f>TEXT(telefony__9[[#This Row],[zakonczenie]]-telefony__9[[#This Row],[rozpoczecie]],"h:mm:ss")</f>
        <v>0:09:11</v>
      </c>
      <c r="G173" s="3">
        <f>HOUR(telefony__9[[#This Row],[czas trwania]])*3600 + MINUTE(telefony__9[[#This Row],[czas trwania]])*60+SECOND(telefony__9[[#This Row],[czas trwania]])</f>
        <v>551</v>
      </c>
    </row>
    <row r="174" spans="1:7" hidden="1" x14ac:dyDescent="0.25">
      <c r="A174" s="3" t="s">
        <v>497</v>
      </c>
      <c r="B174" s="3" t="s">
        <v>288</v>
      </c>
      <c r="C174" s="3" t="s">
        <v>498</v>
      </c>
      <c r="D174" s="3" t="s">
        <v>499</v>
      </c>
      <c r="E174" s="3" t="str">
        <f>IF(LEN(telefony__9[[#This Row],[nr]])=7,"stacjonarny",IF(LEN(telefony__9[[#This Row],[nr]])=8,"komórkowy","zagraniczny"))</f>
        <v>stacjonarny</v>
      </c>
      <c r="F174" s="3" t="str">
        <f>TEXT(telefony__9[[#This Row],[zakonczenie]]-telefony__9[[#This Row],[rozpoczecie]],"h:mm:ss")</f>
        <v>0:02:24</v>
      </c>
      <c r="G174" s="3">
        <f>HOUR(telefony__9[[#This Row],[czas trwania]])*3600 + MINUTE(telefony__9[[#This Row],[czas trwania]])*60+SECOND(telefony__9[[#This Row],[czas trwania]])</f>
        <v>144</v>
      </c>
    </row>
    <row r="175" spans="1:7" hidden="1" x14ac:dyDescent="0.25">
      <c r="A175" s="3" t="s">
        <v>500</v>
      </c>
      <c r="B175" s="3" t="s">
        <v>288</v>
      </c>
      <c r="C175" s="3" t="s">
        <v>501</v>
      </c>
      <c r="D175" s="3" t="s">
        <v>502</v>
      </c>
      <c r="E175" s="3" t="str">
        <f>IF(LEN(telefony__9[[#This Row],[nr]])=7,"stacjonarny",IF(LEN(telefony__9[[#This Row],[nr]])=8,"komórkowy","zagraniczny"))</f>
        <v>stacjonarny</v>
      </c>
      <c r="F175" s="3" t="str">
        <f>TEXT(telefony__9[[#This Row],[zakonczenie]]-telefony__9[[#This Row],[rozpoczecie]],"h:mm:ss")</f>
        <v>0:15:27</v>
      </c>
      <c r="G175" s="3">
        <f>HOUR(telefony__9[[#This Row],[czas trwania]])*3600 + MINUTE(telefony__9[[#This Row],[czas trwania]])*60+SECOND(telefony__9[[#This Row],[czas trwania]])</f>
        <v>927</v>
      </c>
    </row>
    <row r="176" spans="1:7" hidden="1" x14ac:dyDescent="0.25">
      <c r="A176" s="3" t="s">
        <v>503</v>
      </c>
      <c r="B176" s="3" t="s">
        <v>288</v>
      </c>
      <c r="C176" s="3" t="s">
        <v>504</v>
      </c>
      <c r="D176" s="3" t="s">
        <v>505</v>
      </c>
      <c r="E176" s="3" t="str">
        <f>IF(LEN(telefony__9[[#This Row],[nr]])=7,"stacjonarny",IF(LEN(telefony__9[[#This Row],[nr]])=8,"komórkowy","zagraniczny"))</f>
        <v>zagraniczny</v>
      </c>
      <c r="F176" s="3" t="str">
        <f>TEXT(telefony__9[[#This Row],[zakonczenie]]-telefony__9[[#This Row],[rozpoczecie]],"h:mm:ss")</f>
        <v>0:06:16</v>
      </c>
      <c r="G176" s="3">
        <f>HOUR(telefony__9[[#This Row],[czas trwania]])*3600 + MINUTE(telefony__9[[#This Row],[czas trwania]])*60+SECOND(telefony__9[[#This Row],[czas trwania]])</f>
        <v>376</v>
      </c>
    </row>
    <row r="177" spans="1:7" hidden="1" x14ac:dyDescent="0.25">
      <c r="A177" s="3" t="s">
        <v>506</v>
      </c>
      <c r="B177" s="3" t="s">
        <v>288</v>
      </c>
      <c r="C177" s="3" t="s">
        <v>507</v>
      </c>
      <c r="D177" s="3" t="s">
        <v>508</v>
      </c>
      <c r="E177" s="3" t="str">
        <f>IF(LEN(telefony__9[[#This Row],[nr]])=7,"stacjonarny",IF(LEN(telefony__9[[#This Row],[nr]])=8,"komórkowy","zagraniczny"))</f>
        <v>stacjonarny</v>
      </c>
      <c r="F177" s="3" t="str">
        <f>TEXT(telefony__9[[#This Row],[zakonczenie]]-telefony__9[[#This Row],[rozpoczecie]],"h:mm:ss")</f>
        <v>0:00:17</v>
      </c>
      <c r="G177" s="3">
        <f>HOUR(telefony__9[[#This Row],[czas trwania]])*3600 + MINUTE(telefony__9[[#This Row],[czas trwania]])*60+SECOND(telefony__9[[#This Row],[czas trwania]])</f>
        <v>17</v>
      </c>
    </row>
    <row r="178" spans="1:7" hidden="1" x14ac:dyDescent="0.25">
      <c r="A178" s="3" t="s">
        <v>27</v>
      </c>
      <c r="B178" s="3" t="s">
        <v>288</v>
      </c>
      <c r="C178" s="3" t="s">
        <v>509</v>
      </c>
      <c r="D178" s="3" t="s">
        <v>510</v>
      </c>
      <c r="E178" s="3" t="str">
        <f>IF(LEN(telefony__9[[#This Row],[nr]])=7,"stacjonarny",IF(LEN(telefony__9[[#This Row],[nr]])=8,"komórkowy","zagraniczny"))</f>
        <v>komórkowy</v>
      </c>
      <c r="F178" s="3" t="str">
        <f>TEXT(telefony__9[[#This Row],[zakonczenie]]-telefony__9[[#This Row],[rozpoczecie]],"h:mm:ss")</f>
        <v>0:01:07</v>
      </c>
      <c r="G178" s="3">
        <f>HOUR(telefony__9[[#This Row],[czas trwania]])*3600 + MINUTE(telefony__9[[#This Row],[czas trwania]])*60+SECOND(telefony__9[[#This Row],[czas trwania]])</f>
        <v>67</v>
      </c>
    </row>
    <row r="179" spans="1:7" hidden="1" x14ac:dyDescent="0.25">
      <c r="A179" s="3" t="s">
        <v>511</v>
      </c>
      <c r="B179" s="3" t="s">
        <v>288</v>
      </c>
      <c r="C179" s="3" t="s">
        <v>512</v>
      </c>
      <c r="D179" s="3" t="s">
        <v>513</v>
      </c>
      <c r="E179" s="3" t="str">
        <f>IF(LEN(telefony__9[[#This Row],[nr]])=7,"stacjonarny",IF(LEN(telefony__9[[#This Row],[nr]])=8,"komórkowy","zagraniczny"))</f>
        <v>stacjonarny</v>
      </c>
      <c r="F179" s="3" t="str">
        <f>TEXT(telefony__9[[#This Row],[zakonczenie]]-telefony__9[[#This Row],[rozpoczecie]],"h:mm:ss")</f>
        <v>0:11:39</v>
      </c>
      <c r="G179" s="3">
        <f>HOUR(telefony__9[[#This Row],[czas trwania]])*3600 + MINUTE(telefony__9[[#This Row],[czas trwania]])*60+SECOND(telefony__9[[#This Row],[czas trwania]])</f>
        <v>699</v>
      </c>
    </row>
    <row r="180" spans="1:7" hidden="1" x14ac:dyDescent="0.25">
      <c r="A180" s="3" t="s">
        <v>514</v>
      </c>
      <c r="B180" s="3" t="s">
        <v>288</v>
      </c>
      <c r="C180" s="3" t="s">
        <v>515</v>
      </c>
      <c r="D180" s="3" t="s">
        <v>516</v>
      </c>
      <c r="E180" s="3" t="str">
        <f>IF(LEN(telefony__9[[#This Row],[nr]])=7,"stacjonarny",IF(LEN(telefony__9[[#This Row],[nr]])=8,"komórkowy","zagraniczny"))</f>
        <v>stacjonarny</v>
      </c>
      <c r="F180" s="3" t="str">
        <f>TEXT(telefony__9[[#This Row],[zakonczenie]]-telefony__9[[#This Row],[rozpoczecie]],"h:mm:ss")</f>
        <v>0:05:54</v>
      </c>
      <c r="G180" s="3">
        <f>HOUR(telefony__9[[#This Row],[czas trwania]])*3600 + MINUTE(telefony__9[[#This Row],[czas trwania]])*60+SECOND(telefony__9[[#This Row],[czas trwania]])</f>
        <v>354</v>
      </c>
    </row>
    <row r="181" spans="1:7" hidden="1" x14ac:dyDescent="0.25">
      <c r="A181" s="3" t="s">
        <v>517</v>
      </c>
      <c r="B181" s="3" t="s">
        <v>288</v>
      </c>
      <c r="C181" s="3" t="s">
        <v>515</v>
      </c>
      <c r="D181" s="3" t="s">
        <v>518</v>
      </c>
      <c r="E181" s="3" t="str">
        <f>IF(LEN(telefony__9[[#This Row],[nr]])=7,"stacjonarny",IF(LEN(telefony__9[[#This Row],[nr]])=8,"komórkowy","zagraniczny"))</f>
        <v>zagraniczny</v>
      </c>
      <c r="F181" s="3" t="str">
        <f>TEXT(telefony__9[[#This Row],[zakonczenie]]-telefony__9[[#This Row],[rozpoczecie]],"h:mm:ss")</f>
        <v>0:09:09</v>
      </c>
      <c r="G181" s="3">
        <f>HOUR(telefony__9[[#This Row],[czas trwania]])*3600 + MINUTE(telefony__9[[#This Row],[czas trwania]])*60+SECOND(telefony__9[[#This Row],[czas trwania]])</f>
        <v>549</v>
      </c>
    </row>
    <row r="182" spans="1:7" hidden="1" x14ac:dyDescent="0.25">
      <c r="A182" s="3" t="s">
        <v>519</v>
      </c>
      <c r="B182" s="3" t="s">
        <v>288</v>
      </c>
      <c r="C182" s="3" t="s">
        <v>520</v>
      </c>
      <c r="D182" s="3" t="s">
        <v>521</v>
      </c>
      <c r="E182" s="3" t="str">
        <f>IF(LEN(telefony__9[[#This Row],[nr]])=7,"stacjonarny",IF(LEN(telefony__9[[#This Row],[nr]])=8,"komórkowy","zagraniczny"))</f>
        <v>komórkowy</v>
      </c>
      <c r="F182" s="3" t="str">
        <f>TEXT(telefony__9[[#This Row],[zakonczenie]]-telefony__9[[#This Row],[rozpoczecie]],"h:mm:ss")</f>
        <v>0:14:49</v>
      </c>
      <c r="G182" s="3">
        <f>HOUR(telefony__9[[#This Row],[czas trwania]])*3600 + MINUTE(telefony__9[[#This Row],[czas trwania]])*60+SECOND(telefony__9[[#This Row],[czas trwania]])</f>
        <v>889</v>
      </c>
    </row>
    <row r="183" spans="1:7" hidden="1" x14ac:dyDescent="0.25">
      <c r="A183" s="3" t="s">
        <v>522</v>
      </c>
      <c r="B183" s="3" t="s">
        <v>288</v>
      </c>
      <c r="C183" s="3" t="s">
        <v>523</v>
      </c>
      <c r="D183" s="3" t="s">
        <v>524</v>
      </c>
      <c r="E183" s="3" t="str">
        <f>IF(LEN(telefony__9[[#This Row],[nr]])=7,"stacjonarny",IF(LEN(telefony__9[[#This Row],[nr]])=8,"komórkowy","zagraniczny"))</f>
        <v>komórkowy</v>
      </c>
      <c r="F183" s="3" t="str">
        <f>TEXT(telefony__9[[#This Row],[zakonczenie]]-telefony__9[[#This Row],[rozpoczecie]],"h:mm:ss")</f>
        <v>0:06:38</v>
      </c>
      <c r="G183" s="3">
        <f>HOUR(telefony__9[[#This Row],[czas trwania]])*3600 + MINUTE(telefony__9[[#This Row],[czas trwania]])*60+SECOND(telefony__9[[#This Row],[czas trwania]])</f>
        <v>398</v>
      </c>
    </row>
    <row r="184" spans="1:7" hidden="1" x14ac:dyDescent="0.25">
      <c r="A184" s="3" t="s">
        <v>525</v>
      </c>
      <c r="B184" s="3" t="s">
        <v>288</v>
      </c>
      <c r="C184" s="3" t="s">
        <v>526</v>
      </c>
      <c r="D184" s="3" t="s">
        <v>527</v>
      </c>
      <c r="E184" s="3" t="str">
        <f>IF(LEN(telefony__9[[#This Row],[nr]])=7,"stacjonarny",IF(LEN(telefony__9[[#This Row],[nr]])=8,"komórkowy","zagraniczny"))</f>
        <v>stacjonarny</v>
      </c>
      <c r="F184" s="3" t="str">
        <f>TEXT(telefony__9[[#This Row],[zakonczenie]]-telefony__9[[#This Row],[rozpoczecie]],"h:mm:ss")</f>
        <v>0:07:08</v>
      </c>
      <c r="G184" s="3">
        <f>HOUR(telefony__9[[#This Row],[czas trwania]])*3600 + MINUTE(telefony__9[[#This Row],[czas trwania]])*60+SECOND(telefony__9[[#This Row],[czas trwania]])</f>
        <v>428</v>
      </c>
    </row>
    <row r="185" spans="1:7" hidden="1" x14ac:dyDescent="0.25">
      <c r="A185" s="3" t="s">
        <v>528</v>
      </c>
      <c r="B185" s="3" t="s">
        <v>288</v>
      </c>
      <c r="C185" s="3" t="s">
        <v>529</v>
      </c>
      <c r="D185" s="3" t="s">
        <v>530</v>
      </c>
      <c r="E185" s="3" t="str">
        <f>IF(LEN(telefony__9[[#This Row],[nr]])=7,"stacjonarny",IF(LEN(telefony__9[[#This Row],[nr]])=8,"komórkowy","zagraniczny"))</f>
        <v>zagraniczny</v>
      </c>
      <c r="F185" s="3" t="str">
        <f>TEXT(telefony__9[[#This Row],[zakonczenie]]-telefony__9[[#This Row],[rozpoczecie]],"h:mm:ss")</f>
        <v>0:06:26</v>
      </c>
      <c r="G185" s="3">
        <f>HOUR(telefony__9[[#This Row],[czas trwania]])*3600 + MINUTE(telefony__9[[#This Row],[czas trwania]])*60+SECOND(telefony__9[[#This Row],[czas trwania]])</f>
        <v>386</v>
      </c>
    </row>
    <row r="186" spans="1:7" hidden="1" x14ac:dyDescent="0.25">
      <c r="A186" s="3" t="s">
        <v>284</v>
      </c>
      <c r="B186" s="3" t="s">
        <v>288</v>
      </c>
      <c r="C186" s="3" t="s">
        <v>531</v>
      </c>
      <c r="D186" s="3" t="s">
        <v>531</v>
      </c>
      <c r="E186" s="3" t="str">
        <f>IF(LEN(telefony__9[[#This Row],[nr]])=7,"stacjonarny",IF(LEN(telefony__9[[#This Row],[nr]])=8,"komórkowy","zagraniczny"))</f>
        <v>stacjonarny</v>
      </c>
      <c r="F186" s="3" t="str">
        <f>TEXT(telefony__9[[#This Row],[zakonczenie]]-telefony__9[[#This Row],[rozpoczecie]],"h:mm:ss")</f>
        <v>0:00:00</v>
      </c>
      <c r="G186" s="3">
        <f>HOUR(telefony__9[[#This Row],[czas trwania]])*3600 + MINUTE(telefony__9[[#This Row],[czas trwania]])*60+SECOND(telefony__9[[#This Row],[czas trwania]])</f>
        <v>0</v>
      </c>
    </row>
    <row r="187" spans="1:7" hidden="1" x14ac:dyDescent="0.25">
      <c r="A187" s="3" t="s">
        <v>532</v>
      </c>
      <c r="B187" s="3" t="s">
        <v>288</v>
      </c>
      <c r="C187" s="3" t="s">
        <v>533</v>
      </c>
      <c r="D187" s="3" t="s">
        <v>534</v>
      </c>
      <c r="E187" s="3" t="str">
        <f>IF(LEN(telefony__9[[#This Row],[nr]])=7,"stacjonarny",IF(LEN(telefony__9[[#This Row],[nr]])=8,"komórkowy","zagraniczny"))</f>
        <v>stacjonarny</v>
      </c>
      <c r="F187" s="3" t="str">
        <f>TEXT(telefony__9[[#This Row],[zakonczenie]]-telefony__9[[#This Row],[rozpoczecie]],"h:mm:ss")</f>
        <v>0:06:45</v>
      </c>
      <c r="G187" s="3">
        <f>HOUR(telefony__9[[#This Row],[czas trwania]])*3600 + MINUTE(telefony__9[[#This Row],[czas trwania]])*60+SECOND(telefony__9[[#This Row],[czas trwania]])</f>
        <v>405</v>
      </c>
    </row>
    <row r="188" spans="1:7" hidden="1" x14ac:dyDescent="0.25">
      <c r="A188" s="3" t="s">
        <v>535</v>
      </c>
      <c r="B188" s="3" t="s">
        <v>288</v>
      </c>
      <c r="C188" s="3" t="s">
        <v>536</v>
      </c>
      <c r="D188" s="3" t="s">
        <v>537</v>
      </c>
      <c r="E188" s="3" t="str">
        <f>IF(LEN(telefony__9[[#This Row],[nr]])=7,"stacjonarny",IF(LEN(telefony__9[[#This Row],[nr]])=8,"komórkowy","zagraniczny"))</f>
        <v>stacjonarny</v>
      </c>
      <c r="F188" s="3" t="str">
        <f>TEXT(telefony__9[[#This Row],[zakonczenie]]-telefony__9[[#This Row],[rozpoczecie]],"h:mm:ss")</f>
        <v>0:07:12</v>
      </c>
      <c r="G188" s="3">
        <f>HOUR(telefony__9[[#This Row],[czas trwania]])*3600 + MINUTE(telefony__9[[#This Row],[czas trwania]])*60+SECOND(telefony__9[[#This Row],[czas trwania]])</f>
        <v>432</v>
      </c>
    </row>
    <row r="189" spans="1:7" hidden="1" x14ac:dyDescent="0.25">
      <c r="A189" s="3" t="s">
        <v>538</v>
      </c>
      <c r="B189" s="3" t="s">
        <v>288</v>
      </c>
      <c r="C189" s="3" t="s">
        <v>539</v>
      </c>
      <c r="D189" s="3" t="s">
        <v>540</v>
      </c>
      <c r="E189" s="3" t="str">
        <f>IF(LEN(telefony__9[[#This Row],[nr]])=7,"stacjonarny",IF(LEN(telefony__9[[#This Row],[nr]])=8,"komórkowy","zagraniczny"))</f>
        <v>stacjonarny</v>
      </c>
      <c r="F189" s="3" t="str">
        <f>TEXT(telefony__9[[#This Row],[zakonczenie]]-telefony__9[[#This Row],[rozpoczecie]],"h:mm:ss")</f>
        <v>0:10:14</v>
      </c>
      <c r="G189" s="3">
        <f>HOUR(telefony__9[[#This Row],[czas trwania]])*3600 + MINUTE(telefony__9[[#This Row],[czas trwania]])*60+SECOND(telefony__9[[#This Row],[czas trwania]])</f>
        <v>614</v>
      </c>
    </row>
    <row r="190" spans="1:7" hidden="1" x14ac:dyDescent="0.25">
      <c r="A190" s="3" t="s">
        <v>541</v>
      </c>
      <c r="B190" s="3" t="s">
        <v>288</v>
      </c>
      <c r="C190" s="3" t="s">
        <v>542</v>
      </c>
      <c r="D190" s="3" t="s">
        <v>543</v>
      </c>
      <c r="E190" s="3" t="str">
        <f>IF(LEN(telefony__9[[#This Row],[nr]])=7,"stacjonarny",IF(LEN(telefony__9[[#This Row],[nr]])=8,"komórkowy","zagraniczny"))</f>
        <v>stacjonarny</v>
      </c>
      <c r="F190" s="3" t="str">
        <f>TEXT(telefony__9[[#This Row],[zakonczenie]]-telefony__9[[#This Row],[rozpoczecie]],"h:mm:ss")</f>
        <v>0:10:53</v>
      </c>
      <c r="G190" s="3">
        <f>HOUR(telefony__9[[#This Row],[czas trwania]])*3600 + MINUTE(telefony__9[[#This Row],[czas trwania]])*60+SECOND(telefony__9[[#This Row],[czas trwania]])</f>
        <v>653</v>
      </c>
    </row>
    <row r="191" spans="1:7" hidden="1" x14ac:dyDescent="0.25">
      <c r="A191" s="3" t="s">
        <v>544</v>
      </c>
      <c r="B191" s="3" t="s">
        <v>288</v>
      </c>
      <c r="C191" s="3" t="s">
        <v>545</v>
      </c>
      <c r="D191" s="3" t="s">
        <v>546</v>
      </c>
      <c r="E191" s="3" t="str">
        <f>IF(LEN(telefony__9[[#This Row],[nr]])=7,"stacjonarny",IF(LEN(telefony__9[[#This Row],[nr]])=8,"komórkowy","zagraniczny"))</f>
        <v>stacjonarny</v>
      </c>
      <c r="F191" s="3" t="str">
        <f>TEXT(telefony__9[[#This Row],[zakonczenie]]-telefony__9[[#This Row],[rozpoczecie]],"h:mm:ss")</f>
        <v>0:06:14</v>
      </c>
      <c r="G191" s="3">
        <f>HOUR(telefony__9[[#This Row],[czas trwania]])*3600 + MINUTE(telefony__9[[#This Row],[czas trwania]])*60+SECOND(telefony__9[[#This Row],[czas trwania]])</f>
        <v>374</v>
      </c>
    </row>
    <row r="192" spans="1:7" hidden="1" x14ac:dyDescent="0.25">
      <c r="A192" s="3" t="s">
        <v>547</v>
      </c>
      <c r="B192" s="3" t="s">
        <v>288</v>
      </c>
      <c r="C192" s="3" t="s">
        <v>545</v>
      </c>
      <c r="D192" s="3" t="s">
        <v>548</v>
      </c>
      <c r="E192" s="3" t="str">
        <f>IF(LEN(telefony__9[[#This Row],[nr]])=7,"stacjonarny",IF(LEN(telefony__9[[#This Row],[nr]])=8,"komórkowy","zagraniczny"))</f>
        <v>stacjonarny</v>
      </c>
      <c r="F192" s="3" t="str">
        <f>TEXT(telefony__9[[#This Row],[zakonczenie]]-telefony__9[[#This Row],[rozpoczecie]],"h:mm:ss")</f>
        <v>0:11:27</v>
      </c>
      <c r="G192" s="3">
        <f>HOUR(telefony__9[[#This Row],[czas trwania]])*3600 + MINUTE(telefony__9[[#This Row],[czas trwania]])*60+SECOND(telefony__9[[#This Row],[czas trwania]])</f>
        <v>687</v>
      </c>
    </row>
    <row r="193" spans="1:7" hidden="1" x14ac:dyDescent="0.25">
      <c r="A193" s="3" t="s">
        <v>395</v>
      </c>
      <c r="B193" s="3" t="s">
        <v>288</v>
      </c>
      <c r="C193" s="3" t="s">
        <v>549</v>
      </c>
      <c r="D193" s="3" t="s">
        <v>550</v>
      </c>
      <c r="E193" s="3" t="str">
        <f>IF(LEN(telefony__9[[#This Row],[nr]])=7,"stacjonarny",IF(LEN(telefony__9[[#This Row],[nr]])=8,"komórkowy","zagraniczny"))</f>
        <v>komórkowy</v>
      </c>
      <c r="F193" s="3" t="str">
        <f>TEXT(telefony__9[[#This Row],[zakonczenie]]-telefony__9[[#This Row],[rozpoczecie]],"h:mm:ss")</f>
        <v>0:11:17</v>
      </c>
      <c r="G193" s="3">
        <f>HOUR(telefony__9[[#This Row],[czas trwania]])*3600 + MINUTE(telefony__9[[#This Row],[czas trwania]])*60+SECOND(telefony__9[[#This Row],[czas trwania]])</f>
        <v>677</v>
      </c>
    </row>
    <row r="194" spans="1:7" hidden="1" x14ac:dyDescent="0.25">
      <c r="A194" s="3" t="s">
        <v>551</v>
      </c>
      <c r="B194" s="3" t="s">
        <v>288</v>
      </c>
      <c r="C194" s="3" t="s">
        <v>552</v>
      </c>
      <c r="D194" s="3" t="s">
        <v>553</v>
      </c>
      <c r="E194" s="3" t="str">
        <f>IF(LEN(telefony__9[[#This Row],[nr]])=7,"stacjonarny",IF(LEN(telefony__9[[#This Row],[nr]])=8,"komórkowy","zagraniczny"))</f>
        <v>stacjonarny</v>
      </c>
      <c r="F194" s="3" t="str">
        <f>TEXT(telefony__9[[#This Row],[zakonczenie]]-telefony__9[[#This Row],[rozpoczecie]],"h:mm:ss")</f>
        <v>0:12:05</v>
      </c>
      <c r="G194" s="3">
        <f>HOUR(telefony__9[[#This Row],[czas trwania]])*3600 + MINUTE(telefony__9[[#This Row],[czas trwania]])*60+SECOND(telefony__9[[#This Row],[czas trwania]])</f>
        <v>725</v>
      </c>
    </row>
    <row r="195" spans="1:7" hidden="1" x14ac:dyDescent="0.25">
      <c r="A195" s="3" t="s">
        <v>554</v>
      </c>
      <c r="B195" s="3" t="s">
        <v>288</v>
      </c>
      <c r="C195" s="3" t="s">
        <v>555</v>
      </c>
      <c r="D195" s="3" t="s">
        <v>556</v>
      </c>
      <c r="E195" s="3" t="str">
        <f>IF(LEN(telefony__9[[#This Row],[nr]])=7,"stacjonarny",IF(LEN(telefony__9[[#This Row],[nr]])=8,"komórkowy","zagraniczny"))</f>
        <v>stacjonarny</v>
      </c>
      <c r="F195" s="3" t="str">
        <f>TEXT(telefony__9[[#This Row],[zakonczenie]]-telefony__9[[#This Row],[rozpoczecie]],"h:mm:ss")</f>
        <v>0:06:36</v>
      </c>
      <c r="G195" s="3">
        <f>HOUR(telefony__9[[#This Row],[czas trwania]])*3600 + MINUTE(telefony__9[[#This Row],[czas trwania]])*60+SECOND(telefony__9[[#This Row],[czas trwania]])</f>
        <v>396</v>
      </c>
    </row>
    <row r="196" spans="1:7" hidden="1" x14ac:dyDescent="0.25">
      <c r="A196" s="3" t="s">
        <v>519</v>
      </c>
      <c r="B196" s="3" t="s">
        <v>557</v>
      </c>
      <c r="C196" s="3" t="s">
        <v>558</v>
      </c>
      <c r="D196" s="3" t="s">
        <v>559</v>
      </c>
      <c r="E196" s="3" t="str">
        <f>IF(LEN(telefony__9[[#This Row],[nr]])=7,"stacjonarny",IF(LEN(telefony__9[[#This Row],[nr]])=8,"komórkowy","zagraniczny"))</f>
        <v>komórkowy</v>
      </c>
      <c r="F196" s="3" t="str">
        <f>TEXT(telefony__9[[#This Row],[zakonczenie]]-telefony__9[[#This Row],[rozpoczecie]],"h:mm:ss")</f>
        <v>0:11:38</v>
      </c>
      <c r="G196" s="3">
        <f>HOUR(telefony__9[[#This Row],[czas trwania]])*3600 + MINUTE(telefony__9[[#This Row],[czas trwania]])*60+SECOND(telefony__9[[#This Row],[czas trwania]])</f>
        <v>698</v>
      </c>
    </row>
    <row r="197" spans="1:7" hidden="1" x14ac:dyDescent="0.25">
      <c r="A197" s="3" t="s">
        <v>560</v>
      </c>
      <c r="B197" s="3" t="s">
        <v>557</v>
      </c>
      <c r="C197" s="3" t="s">
        <v>561</v>
      </c>
      <c r="D197" s="3" t="s">
        <v>562</v>
      </c>
      <c r="E197" s="3" t="str">
        <f>IF(LEN(telefony__9[[#This Row],[nr]])=7,"stacjonarny",IF(LEN(telefony__9[[#This Row],[nr]])=8,"komórkowy","zagraniczny"))</f>
        <v>zagraniczny</v>
      </c>
      <c r="F197" s="3" t="str">
        <f>TEXT(telefony__9[[#This Row],[zakonczenie]]-telefony__9[[#This Row],[rozpoczecie]],"h:mm:ss")</f>
        <v>0:09:22</v>
      </c>
      <c r="G197" s="3">
        <f>HOUR(telefony__9[[#This Row],[czas trwania]])*3600 + MINUTE(telefony__9[[#This Row],[czas trwania]])*60+SECOND(telefony__9[[#This Row],[czas trwania]])</f>
        <v>562</v>
      </c>
    </row>
    <row r="198" spans="1:7" hidden="1" x14ac:dyDescent="0.25">
      <c r="A198" s="3" t="s">
        <v>563</v>
      </c>
      <c r="B198" s="3" t="s">
        <v>557</v>
      </c>
      <c r="C198" s="3" t="s">
        <v>564</v>
      </c>
      <c r="D198" s="3" t="s">
        <v>565</v>
      </c>
      <c r="E198" s="3" t="str">
        <f>IF(LEN(telefony__9[[#This Row],[nr]])=7,"stacjonarny",IF(LEN(telefony__9[[#This Row],[nr]])=8,"komórkowy","zagraniczny"))</f>
        <v>stacjonarny</v>
      </c>
      <c r="F198" s="3" t="str">
        <f>TEXT(telefony__9[[#This Row],[zakonczenie]]-telefony__9[[#This Row],[rozpoczecie]],"h:mm:ss")</f>
        <v>0:03:33</v>
      </c>
      <c r="G198" s="3">
        <f>HOUR(telefony__9[[#This Row],[czas trwania]])*3600 + MINUTE(telefony__9[[#This Row],[czas trwania]])*60+SECOND(telefony__9[[#This Row],[czas trwania]])</f>
        <v>213</v>
      </c>
    </row>
    <row r="199" spans="1:7" hidden="1" x14ac:dyDescent="0.25">
      <c r="A199" s="3" t="s">
        <v>566</v>
      </c>
      <c r="B199" s="3" t="s">
        <v>557</v>
      </c>
      <c r="C199" s="3" t="s">
        <v>567</v>
      </c>
      <c r="D199" s="3" t="s">
        <v>568</v>
      </c>
      <c r="E199" s="3" t="str">
        <f>IF(LEN(telefony__9[[#This Row],[nr]])=7,"stacjonarny",IF(LEN(telefony__9[[#This Row],[nr]])=8,"komórkowy","zagraniczny"))</f>
        <v>stacjonarny</v>
      </c>
      <c r="F199" s="3" t="str">
        <f>TEXT(telefony__9[[#This Row],[zakonczenie]]-telefony__9[[#This Row],[rozpoczecie]],"h:mm:ss")</f>
        <v>0:00:55</v>
      </c>
      <c r="G199" s="3">
        <f>HOUR(telefony__9[[#This Row],[czas trwania]])*3600 + MINUTE(telefony__9[[#This Row],[czas trwania]])*60+SECOND(telefony__9[[#This Row],[czas trwania]])</f>
        <v>55</v>
      </c>
    </row>
    <row r="200" spans="1:7" hidden="1" x14ac:dyDescent="0.25">
      <c r="A200" s="3" t="s">
        <v>65</v>
      </c>
      <c r="B200" s="3" t="s">
        <v>557</v>
      </c>
      <c r="C200" s="3" t="s">
        <v>569</v>
      </c>
      <c r="D200" s="3" t="s">
        <v>570</v>
      </c>
      <c r="E200" s="3" t="str">
        <f>IF(LEN(telefony__9[[#This Row],[nr]])=7,"stacjonarny",IF(LEN(telefony__9[[#This Row],[nr]])=8,"komórkowy","zagraniczny"))</f>
        <v>stacjonarny</v>
      </c>
      <c r="F200" s="3" t="str">
        <f>TEXT(telefony__9[[#This Row],[zakonczenie]]-telefony__9[[#This Row],[rozpoczecie]],"h:mm:ss")</f>
        <v>0:06:53</v>
      </c>
      <c r="G200" s="3">
        <f>HOUR(telefony__9[[#This Row],[czas trwania]])*3600 + MINUTE(telefony__9[[#This Row],[czas trwania]])*60+SECOND(telefony__9[[#This Row],[czas trwania]])</f>
        <v>413</v>
      </c>
    </row>
    <row r="201" spans="1:7" hidden="1" x14ac:dyDescent="0.25">
      <c r="A201" s="3" t="s">
        <v>571</v>
      </c>
      <c r="B201" s="3" t="s">
        <v>557</v>
      </c>
      <c r="C201" s="3" t="s">
        <v>572</v>
      </c>
      <c r="D201" s="3" t="s">
        <v>573</v>
      </c>
      <c r="E201" s="3" t="str">
        <f>IF(LEN(telefony__9[[#This Row],[nr]])=7,"stacjonarny",IF(LEN(telefony__9[[#This Row],[nr]])=8,"komórkowy","zagraniczny"))</f>
        <v>stacjonarny</v>
      </c>
      <c r="F201" s="3" t="str">
        <f>TEXT(telefony__9[[#This Row],[zakonczenie]]-telefony__9[[#This Row],[rozpoczecie]],"h:mm:ss")</f>
        <v>0:16:28</v>
      </c>
      <c r="G201" s="3">
        <f>HOUR(telefony__9[[#This Row],[czas trwania]])*3600 + MINUTE(telefony__9[[#This Row],[czas trwania]])*60+SECOND(telefony__9[[#This Row],[czas trwania]])</f>
        <v>988</v>
      </c>
    </row>
    <row r="202" spans="1:7" hidden="1" x14ac:dyDescent="0.25">
      <c r="A202" s="3" t="s">
        <v>574</v>
      </c>
      <c r="B202" s="3" t="s">
        <v>557</v>
      </c>
      <c r="C202" s="3" t="s">
        <v>575</v>
      </c>
      <c r="D202" s="3" t="s">
        <v>576</v>
      </c>
      <c r="E202" s="3" t="str">
        <f>IF(LEN(telefony__9[[#This Row],[nr]])=7,"stacjonarny",IF(LEN(telefony__9[[#This Row],[nr]])=8,"komórkowy","zagraniczny"))</f>
        <v>stacjonarny</v>
      </c>
      <c r="F202" s="3" t="str">
        <f>TEXT(telefony__9[[#This Row],[zakonczenie]]-telefony__9[[#This Row],[rozpoczecie]],"h:mm:ss")</f>
        <v>0:07:31</v>
      </c>
      <c r="G202" s="3">
        <f>HOUR(telefony__9[[#This Row],[czas trwania]])*3600 + MINUTE(telefony__9[[#This Row],[czas trwania]])*60+SECOND(telefony__9[[#This Row],[czas trwania]])</f>
        <v>451</v>
      </c>
    </row>
    <row r="203" spans="1:7" hidden="1" x14ac:dyDescent="0.25">
      <c r="A203" s="3" t="s">
        <v>577</v>
      </c>
      <c r="B203" s="3" t="s">
        <v>557</v>
      </c>
      <c r="C203" s="3" t="s">
        <v>578</v>
      </c>
      <c r="D203" s="3" t="s">
        <v>579</v>
      </c>
      <c r="E203" s="3" t="str">
        <f>IF(LEN(telefony__9[[#This Row],[nr]])=7,"stacjonarny",IF(LEN(telefony__9[[#This Row],[nr]])=8,"komórkowy","zagraniczny"))</f>
        <v>komórkowy</v>
      </c>
      <c r="F203" s="3" t="str">
        <f>TEXT(telefony__9[[#This Row],[zakonczenie]]-telefony__9[[#This Row],[rozpoczecie]],"h:mm:ss")</f>
        <v>0:08:28</v>
      </c>
      <c r="G203" s="3">
        <f>HOUR(telefony__9[[#This Row],[czas trwania]])*3600 + MINUTE(telefony__9[[#This Row],[czas trwania]])*60+SECOND(telefony__9[[#This Row],[czas trwania]])</f>
        <v>508</v>
      </c>
    </row>
    <row r="204" spans="1:7" hidden="1" x14ac:dyDescent="0.25">
      <c r="A204" s="3" t="s">
        <v>134</v>
      </c>
      <c r="B204" s="3" t="s">
        <v>557</v>
      </c>
      <c r="C204" s="3" t="s">
        <v>580</v>
      </c>
      <c r="D204" s="3" t="s">
        <v>581</v>
      </c>
      <c r="E204" s="3" t="str">
        <f>IF(LEN(telefony__9[[#This Row],[nr]])=7,"stacjonarny",IF(LEN(telefony__9[[#This Row],[nr]])=8,"komórkowy","zagraniczny"))</f>
        <v>komórkowy</v>
      </c>
      <c r="F204" s="3" t="str">
        <f>TEXT(telefony__9[[#This Row],[zakonczenie]]-telefony__9[[#This Row],[rozpoczecie]],"h:mm:ss")</f>
        <v>0:14:21</v>
      </c>
      <c r="G204" s="3">
        <f>HOUR(telefony__9[[#This Row],[czas trwania]])*3600 + MINUTE(telefony__9[[#This Row],[czas trwania]])*60+SECOND(telefony__9[[#This Row],[czas trwania]])</f>
        <v>861</v>
      </c>
    </row>
    <row r="205" spans="1:7" hidden="1" x14ac:dyDescent="0.25">
      <c r="A205" s="3" t="s">
        <v>582</v>
      </c>
      <c r="B205" s="3" t="s">
        <v>557</v>
      </c>
      <c r="C205" s="3" t="s">
        <v>583</v>
      </c>
      <c r="D205" s="3" t="s">
        <v>584</v>
      </c>
      <c r="E205" s="3" t="str">
        <f>IF(LEN(telefony__9[[#This Row],[nr]])=7,"stacjonarny",IF(LEN(telefony__9[[#This Row],[nr]])=8,"komórkowy","zagraniczny"))</f>
        <v>komórkowy</v>
      </c>
      <c r="F205" s="3" t="str">
        <f>TEXT(telefony__9[[#This Row],[zakonczenie]]-telefony__9[[#This Row],[rozpoczecie]],"h:mm:ss")</f>
        <v>0:06:45</v>
      </c>
      <c r="G205" s="3">
        <f>HOUR(telefony__9[[#This Row],[czas trwania]])*3600 + MINUTE(telefony__9[[#This Row],[czas trwania]])*60+SECOND(telefony__9[[#This Row],[czas trwania]])</f>
        <v>405</v>
      </c>
    </row>
    <row r="206" spans="1:7" hidden="1" x14ac:dyDescent="0.25">
      <c r="A206" s="3" t="s">
        <v>585</v>
      </c>
      <c r="B206" s="3" t="s">
        <v>557</v>
      </c>
      <c r="C206" s="3" t="s">
        <v>586</v>
      </c>
      <c r="D206" s="3" t="s">
        <v>587</v>
      </c>
      <c r="E206" s="3" t="str">
        <f>IF(LEN(telefony__9[[#This Row],[nr]])=7,"stacjonarny",IF(LEN(telefony__9[[#This Row],[nr]])=8,"komórkowy","zagraniczny"))</f>
        <v>stacjonarny</v>
      </c>
      <c r="F206" s="3" t="str">
        <f>TEXT(telefony__9[[#This Row],[zakonczenie]]-telefony__9[[#This Row],[rozpoczecie]],"h:mm:ss")</f>
        <v>0:15:45</v>
      </c>
      <c r="G206" s="3">
        <f>HOUR(telefony__9[[#This Row],[czas trwania]])*3600 + MINUTE(telefony__9[[#This Row],[czas trwania]])*60+SECOND(telefony__9[[#This Row],[czas trwania]])</f>
        <v>945</v>
      </c>
    </row>
    <row r="207" spans="1:7" hidden="1" x14ac:dyDescent="0.25">
      <c r="A207" s="3" t="s">
        <v>588</v>
      </c>
      <c r="B207" s="3" t="s">
        <v>557</v>
      </c>
      <c r="C207" s="3" t="s">
        <v>589</v>
      </c>
      <c r="D207" s="3" t="s">
        <v>590</v>
      </c>
      <c r="E207" s="3" t="str">
        <f>IF(LEN(telefony__9[[#This Row],[nr]])=7,"stacjonarny",IF(LEN(telefony__9[[#This Row],[nr]])=8,"komórkowy","zagraniczny"))</f>
        <v>stacjonarny</v>
      </c>
      <c r="F207" s="3" t="str">
        <f>TEXT(telefony__9[[#This Row],[zakonczenie]]-telefony__9[[#This Row],[rozpoczecie]],"h:mm:ss")</f>
        <v>0:02:25</v>
      </c>
      <c r="G207" s="3">
        <f>HOUR(telefony__9[[#This Row],[czas trwania]])*3600 + MINUTE(telefony__9[[#This Row],[czas trwania]])*60+SECOND(telefony__9[[#This Row],[czas trwania]])</f>
        <v>145</v>
      </c>
    </row>
    <row r="208" spans="1:7" hidden="1" x14ac:dyDescent="0.25">
      <c r="A208" s="3" t="s">
        <v>591</v>
      </c>
      <c r="B208" s="3" t="s">
        <v>557</v>
      </c>
      <c r="C208" s="3" t="s">
        <v>592</v>
      </c>
      <c r="D208" s="3" t="s">
        <v>593</v>
      </c>
      <c r="E208" s="3" t="str">
        <f>IF(LEN(telefony__9[[#This Row],[nr]])=7,"stacjonarny",IF(LEN(telefony__9[[#This Row],[nr]])=8,"komórkowy","zagraniczny"))</f>
        <v>stacjonarny</v>
      </c>
      <c r="F208" s="3" t="str">
        <f>TEXT(telefony__9[[#This Row],[zakonczenie]]-telefony__9[[#This Row],[rozpoczecie]],"h:mm:ss")</f>
        <v>0:05:17</v>
      </c>
      <c r="G208" s="3">
        <f>HOUR(telefony__9[[#This Row],[czas trwania]])*3600 + MINUTE(telefony__9[[#This Row],[czas trwania]])*60+SECOND(telefony__9[[#This Row],[czas trwania]])</f>
        <v>317</v>
      </c>
    </row>
    <row r="209" spans="1:7" hidden="1" x14ac:dyDescent="0.25">
      <c r="A209" s="3" t="s">
        <v>594</v>
      </c>
      <c r="B209" s="3" t="s">
        <v>557</v>
      </c>
      <c r="C209" s="3" t="s">
        <v>595</v>
      </c>
      <c r="D209" s="3" t="s">
        <v>596</v>
      </c>
      <c r="E209" s="3" t="str">
        <f>IF(LEN(telefony__9[[#This Row],[nr]])=7,"stacjonarny",IF(LEN(telefony__9[[#This Row],[nr]])=8,"komórkowy","zagraniczny"))</f>
        <v>stacjonarny</v>
      </c>
      <c r="F209" s="3" t="str">
        <f>TEXT(telefony__9[[#This Row],[zakonczenie]]-telefony__9[[#This Row],[rozpoczecie]],"h:mm:ss")</f>
        <v>0:02:31</v>
      </c>
      <c r="G209" s="3">
        <f>HOUR(telefony__9[[#This Row],[czas trwania]])*3600 + MINUTE(telefony__9[[#This Row],[czas trwania]])*60+SECOND(telefony__9[[#This Row],[czas trwania]])</f>
        <v>151</v>
      </c>
    </row>
    <row r="210" spans="1:7" hidden="1" x14ac:dyDescent="0.25">
      <c r="A210" s="3" t="s">
        <v>597</v>
      </c>
      <c r="B210" s="3" t="s">
        <v>557</v>
      </c>
      <c r="C210" s="3" t="s">
        <v>598</v>
      </c>
      <c r="D210" s="3" t="s">
        <v>599</v>
      </c>
      <c r="E210" s="3" t="str">
        <f>IF(LEN(telefony__9[[#This Row],[nr]])=7,"stacjonarny",IF(LEN(telefony__9[[#This Row],[nr]])=8,"komórkowy","zagraniczny"))</f>
        <v>komórkowy</v>
      </c>
      <c r="F210" s="3" t="str">
        <f>TEXT(telefony__9[[#This Row],[zakonczenie]]-telefony__9[[#This Row],[rozpoczecie]],"h:mm:ss")</f>
        <v>0:16:03</v>
      </c>
      <c r="G210" s="3">
        <f>HOUR(telefony__9[[#This Row],[czas trwania]])*3600 + MINUTE(telefony__9[[#This Row],[czas trwania]])*60+SECOND(telefony__9[[#This Row],[czas trwania]])</f>
        <v>963</v>
      </c>
    </row>
    <row r="211" spans="1:7" hidden="1" x14ac:dyDescent="0.25">
      <c r="A211" s="3" t="s">
        <v>600</v>
      </c>
      <c r="B211" s="3" t="s">
        <v>557</v>
      </c>
      <c r="C211" s="3" t="s">
        <v>601</v>
      </c>
      <c r="D211" s="3" t="s">
        <v>602</v>
      </c>
      <c r="E211" s="3" t="str">
        <f>IF(LEN(telefony__9[[#This Row],[nr]])=7,"stacjonarny",IF(LEN(telefony__9[[#This Row],[nr]])=8,"komórkowy","zagraniczny"))</f>
        <v>stacjonarny</v>
      </c>
      <c r="F211" s="3" t="str">
        <f>TEXT(telefony__9[[#This Row],[zakonczenie]]-telefony__9[[#This Row],[rozpoczecie]],"h:mm:ss")</f>
        <v>0:01:40</v>
      </c>
      <c r="G211" s="3">
        <f>HOUR(telefony__9[[#This Row],[czas trwania]])*3600 + MINUTE(telefony__9[[#This Row],[czas trwania]])*60+SECOND(telefony__9[[#This Row],[czas trwania]])</f>
        <v>100</v>
      </c>
    </row>
    <row r="212" spans="1:7" hidden="1" x14ac:dyDescent="0.25">
      <c r="A212" s="3" t="s">
        <v>603</v>
      </c>
      <c r="B212" s="3" t="s">
        <v>557</v>
      </c>
      <c r="C212" s="3" t="s">
        <v>604</v>
      </c>
      <c r="D212" s="3" t="s">
        <v>605</v>
      </c>
      <c r="E212" s="3" t="str">
        <f>IF(LEN(telefony__9[[#This Row],[nr]])=7,"stacjonarny",IF(LEN(telefony__9[[#This Row],[nr]])=8,"komórkowy","zagraniczny"))</f>
        <v>stacjonarny</v>
      </c>
      <c r="F212" s="3" t="str">
        <f>TEXT(telefony__9[[#This Row],[zakonczenie]]-telefony__9[[#This Row],[rozpoczecie]],"h:mm:ss")</f>
        <v>0:10:55</v>
      </c>
      <c r="G212" s="3">
        <f>HOUR(telefony__9[[#This Row],[czas trwania]])*3600 + MINUTE(telefony__9[[#This Row],[czas trwania]])*60+SECOND(telefony__9[[#This Row],[czas trwania]])</f>
        <v>655</v>
      </c>
    </row>
    <row r="213" spans="1:7" hidden="1" x14ac:dyDescent="0.25">
      <c r="A213" s="3" t="s">
        <v>606</v>
      </c>
      <c r="B213" s="3" t="s">
        <v>557</v>
      </c>
      <c r="C213" s="3" t="s">
        <v>607</v>
      </c>
      <c r="D213" s="3" t="s">
        <v>608</v>
      </c>
      <c r="E213" s="3" t="str">
        <f>IF(LEN(telefony__9[[#This Row],[nr]])=7,"stacjonarny",IF(LEN(telefony__9[[#This Row],[nr]])=8,"komórkowy","zagraniczny"))</f>
        <v>stacjonarny</v>
      </c>
      <c r="F213" s="3" t="str">
        <f>TEXT(telefony__9[[#This Row],[zakonczenie]]-telefony__9[[#This Row],[rozpoczecie]],"h:mm:ss")</f>
        <v>0:16:02</v>
      </c>
      <c r="G213" s="3">
        <f>HOUR(telefony__9[[#This Row],[czas trwania]])*3600 + MINUTE(telefony__9[[#This Row],[czas trwania]])*60+SECOND(telefony__9[[#This Row],[czas trwania]])</f>
        <v>962</v>
      </c>
    </row>
    <row r="214" spans="1:7" hidden="1" x14ac:dyDescent="0.25">
      <c r="A214" s="3" t="s">
        <v>609</v>
      </c>
      <c r="B214" s="3" t="s">
        <v>557</v>
      </c>
      <c r="C214" s="3" t="s">
        <v>610</v>
      </c>
      <c r="D214" s="3" t="s">
        <v>611</v>
      </c>
      <c r="E214" s="3" t="str">
        <f>IF(LEN(telefony__9[[#This Row],[nr]])=7,"stacjonarny",IF(LEN(telefony__9[[#This Row],[nr]])=8,"komórkowy","zagraniczny"))</f>
        <v>zagraniczny</v>
      </c>
      <c r="F214" s="3" t="str">
        <f>TEXT(telefony__9[[#This Row],[zakonczenie]]-telefony__9[[#This Row],[rozpoczecie]],"h:mm:ss")</f>
        <v>0:10:53</v>
      </c>
      <c r="G214" s="3">
        <f>HOUR(telefony__9[[#This Row],[czas trwania]])*3600 + MINUTE(telefony__9[[#This Row],[czas trwania]])*60+SECOND(telefony__9[[#This Row],[czas trwania]])</f>
        <v>653</v>
      </c>
    </row>
    <row r="215" spans="1:7" hidden="1" x14ac:dyDescent="0.25">
      <c r="A215" s="3" t="s">
        <v>148</v>
      </c>
      <c r="B215" s="3" t="s">
        <v>557</v>
      </c>
      <c r="C215" s="3" t="s">
        <v>612</v>
      </c>
      <c r="D215" s="3" t="s">
        <v>613</v>
      </c>
      <c r="E215" s="3" t="str">
        <f>IF(LEN(telefony__9[[#This Row],[nr]])=7,"stacjonarny",IF(LEN(telefony__9[[#This Row],[nr]])=8,"komórkowy","zagraniczny"))</f>
        <v>komórkowy</v>
      </c>
      <c r="F215" s="3" t="str">
        <f>TEXT(telefony__9[[#This Row],[zakonczenie]]-telefony__9[[#This Row],[rozpoczecie]],"h:mm:ss")</f>
        <v>0:03:16</v>
      </c>
      <c r="G215" s="3">
        <f>HOUR(telefony__9[[#This Row],[czas trwania]])*3600 + MINUTE(telefony__9[[#This Row],[czas trwania]])*60+SECOND(telefony__9[[#This Row],[czas trwania]])</f>
        <v>196</v>
      </c>
    </row>
    <row r="216" spans="1:7" hidden="1" x14ac:dyDescent="0.25">
      <c r="A216" s="3" t="s">
        <v>614</v>
      </c>
      <c r="B216" s="3" t="s">
        <v>557</v>
      </c>
      <c r="C216" s="3" t="s">
        <v>615</v>
      </c>
      <c r="D216" s="3" t="s">
        <v>616</v>
      </c>
      <c r="E216" s="3" t="str">
        <f>IF(LEN(telefony__9[[#This Row],[nr]])=7,"stacjonarny",IF(LEN(telefony__9[[#This Row],[nr]])=8,"komórkowy","zagraniczny"))</f>
        <v>stacjonarny</v>
      </c>
      <c r="F216" s="3" t="str">
        <f>TEXT(telefony__9[[#This Row],[zakonczenie]]-telefony__9[[#This Row],[rozpoczecie]],"h:mm:ss")</f>
        <v>0:09:58</v>
      </c>
      <c r="G216" s="3">
        <f>HOUR(telefony__9[[#This Row],[czas trwania]])*3600 + MINUTE(telefony__9[[#This Row],[czas trwania]])*60+SECOND(telefony__9[[#This Row],[czas trwania]])</f>
        <v>598</v>
      </c>
    </row>
    <row r="217" spans="1:7" hidden="1" x14ac:dyDescent="0.25">
      <c r="A217" s="3" t="s">
        <v>617</v>
      </c>
      <c r="B217" s="3" t="s">
        <v>557</v>
      </c>
      <c r="C217" s="3" t="s">
        <v>618</v>
      </c>
      <c r="D217" s="3" t="s">
        <v>619</v>
      </c>
      <c r="E217" s="3" t="str">
        <f>IF(LEN(telefony__9[[#This Row],[nr]])=7,"stacjonarny",IF(LEN(telefony__9[[#This Row],[nr]])=8,"komórkowy","zagraniczny"))</f>
        <v>stacjonarny</v>
      </c>
      <c r="F217" s="3" t="str">
        <f>TEXT(telefony__9[[#This Row],[zakonczenie]]-telefony__9[[#This Row],[rozpoczecie]],"h:mm:ss")</f>
        <v>0:09:41</v>
      </c>
      <c r="G217" s="3">
        <f>HOUR(telefony__9[[#This Row],[czas trwania]])*3600 + MINUTE(telefony__9[[#This Row],[czas trwania]])*60+SECOND(telefony__9[[#This Row],[czas trwania]])</f>
        <v>581</v>
      </c>
    </row>
    <row r="218" spans="1:7" hidden="1" x14ac:dyDescent="0.25">
      <c r="A218" s="3" t="s">
        <v>617</v>
      </c>
      <c r="B218" s="3" t="s">
        <v>557</v>
      </c>
      <c r="C218" s="3" t="s">
        <v>620</v>
      </c>
      <c r="D218" s="3" t="s">
        <v>621</v>
      </c>
      <c r="E218" s="3" t="str">
        <f>IF(LEN(telefony__9[[#This Row],[nr]])=7,"stacjonarny",IF(LEN(telefony__9[[#This Row],[nr]])=8,"komórkowy","zagraniczny"))</f>
        <v>stacjonarny</v>
      </c>
      <c r="F218" s="3" t="str">
        <f>TEXT(telefony__9[[#This Row],[zakonczenie]]-telefony__9[[#This Row],[rozpoczecie]],"h:mm:ss")</f>
        <v>0:14:49</v>
      </c>
      <c r="G218" s="3">
        <f>HOUR(telefony__9[[#This Row],[czas trwania]])*3600 + MINUTE(telefony__9[[#This Row],[czas trwania]])*60+SECOND(telefony__9[[#This Row],[czas trwania]])</f>
        <v>889</v>
      </c>
    </row>
    <row r="219" spans="1:7" hidden="1" x14ac:dyDescent="0.25">
      <c r="A219" s="3" t="s">
        <v>622</v>
      </c>
      <c r="B219" s="3" t="s">
        <v>557</v>
      </c>
      <c r="C219" s="3" t="s">
        <v>623</v>
      </c>
      <c r="D219" s="3" t="s">
        <v>624</v>
      </c>
      <c r="E219" s="3" t="str">
        <f>IF(LEN(telefony__9[[#This Row],[nr]])=7,"stacjonarny",IF(LEN(telefony__9[[#This Row],[nr]])=8,"komórkowy","zagraniczny"))</f>
        <v>stacjonarny</v>
      </c>
      <c r="F219" s="3" t="str">
        <f>TEXT(telefony__9[[#This Row],[zakonczenie]]-telefony__9[[#This Row],[rozpoczecie]],"h:mm:ss")</f>
        <v>0:09:49</v>
      </c>
      <c r="G219" s="3">
        <f>HOUR(telefony__9[[#This Row],[czas trwania]])*3600 + MINUTE(telefony__9[[#This Row],[czas trwania]])*60+SECOND(telefony__9[[#This Row],[czas trwania]])</f>
        <v>589</v>
      </c>
    </row>
    <row r="220" spans="1:7" hidden="1" x14ac:dyDescent="0.25">
      <c r="A220" s="3" t="s">
        <v>625</v>
      </c>
      <c r="B220" s="3" t="s">
        <v>557</v>
      </c>
      <c r="C220" s="3" t="s">
        <v>626</v>
      </c>
      <c r="D220" s="3" t="s">
        <v>627</v>
      </c>
      <c r="E220" s="3" t="str">
        <f>IF(LEN(telefony__9[[#This Row],[nr]])=7,"stacjonarny",IF(LEN(telefony__9[[#This Row],[nr]])=8,"komórkowy","zagraniczny"))</f>
        <v>komórkowy</v>
      </c>
      <c r="F220" s="3" t="str">
        <f>TEXT(telefony__9[[#This Row],[zakonczenie]]-telefony__9[[#This Row],[rozpoczecie]],"h:mm:ss")</f>
        <v>0:16:26</v>
      </c>
      <c r="G220" s="3">
        <f>HOUR(telefony__9[[#This Row],[czas trwania]])*3600 + MINUTE(telefony__9[[#This Row],[czas trwania]])*60+SECOND(telefony__9[[#This Row],[czas trwania]])</f>
        <v>986</v>
      </c>
    </row>
    <row r="221" spans="1:7" hidden="1" x14ac:dyDescent="0.25">
      <c r="A221" s="3" t="s">
        <v>628</v>
      </c>
      <c r="B221" s="3" t="s">
        <v>557</v>
      </c>
      <c r="C221" s="3" t="s">
        <v>629</v>
      </c>
      <c r="D221" s="3" t="s">
        <v>630</v>
      </c>
      <c r="E221" s="3" t="str">
        <f>IF(LEN(telefony__9[[#This Row],[nr]])=7,"stacjonarny",IF(LEN(telefony__9[[#This Row],[nr]])=8,"komórkowy","zagraniczny"))</f>
        <v>stacjonarny</v>
      </c>
      <c r="F221" s="3" t="str">
        <f>TEXT(telefony__9[[#This Row],[zakonczenie]]-telefony__9[[#This Row],[rozpoczecie]],"h:mm:ss")</f>
        <v>0:14:12</v>
      </c>
      <c r="G221" s="3">
        <f>HOUR(telefony__9[[#This Row],[czas trwania]])*3600 + MINUTE(telefony__9[[#This Row],[czas trwania]])*60+SECOND(telefony__9[[#This Row],[czas trwania]])</f>
        <v>852</v>
      </c>
    </row>
    <row r="222" spans="1:7" hidden="1" x14ac:dyDescent="0.25">
      <c r="A222" s="3" t="s">
        <v>631</v>
      </c>
      <c r="B222" s="3" t="s">
        <v>557</v>
      </c>
      <c r="C222" s="3" t="s">
        <v>632</v>
      </c>
      <c r="D222" s="3" t="s">
        <v>633</v>
      </c>
      <c r="E222" s="3" t="str">
        <f>IF(LEN(telefony__9[[#This Row],[nr]])=7,"stacjonarny",IF(LEN(telefony__9[[#This Row],[nr]])=8,"komórkowy","zagraniczny"))</f>
        <v>zagraniczny</v>
      </c>
      <c r="F222" s="3" t="str">
        <f>TEXT(telefony__9[[#This Row],[zakonczenie]]-telefony__9[[#This Row],[rozpoczecie]],"h:mm:ss")</f>
        <v>0:07:37</v>
      </c>
      <c r="G222" s="3">
        <f>HOUR(telefony__9[[#This Row],[czas trwania]])*3600 + MINUTE(telefony__9[[#This Row],[czas trwania]])*60+SECOND(telefony__9[[#This Row],[czas trwania]])</f>
        <v>457</v>
      </c>
    </row>
    <row r="223" spans="1:7" hidden="1" x14ac:dyDescent="0.25">
      <c r="A223" s="3" t="s">
        <v>634</v>
      </c>
      <c r="B223" s="3" t="s">
        <v>557</v>
      </c>
      <c r="C223" s="3" t="s">
        <v>635</v>
      </c>
      <c r="D223" s="3" t="s">
        <v>636</v>
      </c>
      <c r="E223" s="3" t="str">
        <f>IF(LEN(telefony__9[[#This Row],[nr]])=7,"stacjonarny",IF(LEN(telefony__9[[#This Row],[nr]])=8,"komórkowy","zagraniczny"))</f>
        <v>zagraniczny</v>
      </c>
      <c r="F223" s="3" t="str">
        <f>TEXT(telefony__9[[#This Row],[zakonczenie]]-telefony__9[[#This Row],[rozpoczecie]],"h:mm:ss")</f>
        <v>0:02:16</v>
      </c>
      <c r="G223" s="3">
        <f>HOUR(telefony__9[[#This Row],[czas trwania]])*3600 + MINUTE(telefony__9[[#This Row],[czas trwania]])*60+SECOND(telefony__9[[#This Row],[czas trwania]])</f>
        <v>136</v>
      </c>
    </row>
    <row r="224" spans="1:7" hidden="1" x14ac:dyDescent="0.25">
      <c r="A224" s="3" t="s">
        <v>637</v>
      </c>
      <c r="B224" s="3" t="s">
        <v>557</v>
      </c>
      <c r="C224" s="3" t="s">
        <v>638</v>
      </c>
      <c r="D224" s="3" t="s">
        <v>639</v>
      </c>
      <c r="E224" s="3" t="str">
        <f>IF(LEN(telefony__9[[#This Row],[nr]])=7,"stacjonarny",IF(LEN(telefony__9[[#This Row],[nr]])=8,"komórkowy","zagraniczny"))</f>
        <v>stacjonarny</v>
      </c>
      <c r="F224" s="3" t="str">
        <f>TEXT(telefony__9[[#This Row],[zakonczenie]]-telefony__9[[#This Row],[rozpoczecie]],"h:mm:ss")</f>
        <v>0:10:07</v>
      </c>
      <c r="G224" s="3">
        <f>HOUR(telefony__9[[#This Row],[czas trwania]])*3600 + MINUTE(telefony__9[[#This Row],[czas trwania]])*60+SECOND(telefony__9[[#This Row],[czas trwania]])</f>
        <v>607</v>
      </c>
    </row>
    <row r="225" spans="1:11" hidden="1" x14ac:dyDescent="0.25">
      <c r="A225" s="3" t="s">
        <v>640</v>
      </c>
      <c r="B225" s="3" t="s">
        <v>557</v>
      </c>
      <c r="C225" s="3" t="s">
        <v>641</v>
      </c>
      <c r="D225" s="3" t="s">
        <v>642</v>
      </c>
      <c r="E225" s="3" t="str">
        <f>IF(LEN(telefony__9[[#This Row],[nr]])=7,"stacjonarny",IF(LEN(telefony__9[[#This Row],[nr]])=8,"komórkowy","zagraniczny"))</f>
        <v>stacjonarny</v>
      </c>
      <c r="F225" s="3" t="str">
        <f>TEXT(telefony__9[[#This Row],[zakonczenie]]-telefony__9[[#This Row],[rozpoczecie]],"h:mm:ss")</f>
        <v>0:02:48</v>
      </c>
      <c r="G225" s="3">
        <f>HOUR(telefony__9[[#This Row],[czas trwania]])*3600 + MINUTE(telefony__9[[#This Row],[czas trwania]])*60+SECOND(telefony__9[[#This Row],[czas trwania]])</f>
        <v>168</v>
      </c>
    </row>
    <row r="226" spans="1:11" hidden="1" x14ac:dyDescent="0.25">
      <c r="A226" s="3" t="s">
        <v>643</v>
      </c>
      <c r="B226" s="3" t="s">
        <v>557</v>
      </c>
      <c r="C226" s="3" t="s">
        <v>644</v>
      </c>
      <c r="D226" s="3" t="s">
        <v>645</v>
      </c>
      <c r="E226" s="3" t="str">
        <f>IF(LEN(telefony__9[[#This Row],[nr]])=7,"stacjonarny",IF(LEN(telefony__9[[#This Row],[nr]])=8,"komórkowy","zagraniczny"))</f>
        <v>komórkowy</v>
      </c>
      <c r="F226" s="3" t="str">
        <f>TEXT(telefony__9[[#This Row],[zakonczenie]]-telefony__9[[#This Row],[rozpoczecie]],"h:mm:ss")</f>
        <v>0:02:34</v>
      </c>
      <c r="G226" s="3">
        <f>HOUR(telefony__9[[#This Row],[czas trwania]])*3600 + MINUTE(telefony__9[[#This Row],[czas trwania]])*60+SECOND(telefony__9[[#This Row],[czas trwania]])</f>
        <v>154</v>
      </c>
    </row>
    <row r="227" spans="1:11" hidden="1" x14ac:dyDescent="0.25">
      <c r="A227" s="3" t="s">
        <v>646</v>
      </c>
      <c r="B227" s="3" t="s">
        <v>557</v>
      </c>
      <c r="C227" s="3" t="s">
        <v>647</v>
      </c>
      <c r="D227" s="3" t="s">
        <v>648</v>
      </c>
      <c r="E227" s="3" t="str">
        <f>IF(LEN(telefony__9[[#This Row],[nr]])=7,"stacjonarny",IF(LEN(telefony__9[[#This Row],[nr]])=8,"komórkowy","zagraniczny"))</f>
        <v>stacjonarny</v>
      </c>
      <c r="F227" s="3" t="str">
        <f>TEXT(telefony__9[[#This Row],[zakonczenie]]-telefony__9[[#This Row],[rozpoczecie]],"h:mm:ss")</f>
        <v>0:09:37</v>
      </c>
      <c r="G227" s="3">
        <f>HOUR(telefony__9[[#This Row],[czas trwania]])*3600 + MINUTE(telefony__9[[#This Row],[czas trwania]])*60+SECOND(telefony__9[[#This Row],[czas trwania]])</f>
        <v>577</v>
      </c>
    </row>
    <row r="228" spans="1:11" hidden="1" x14ac:dyDescent="0.25">
      <c r="A228" s="3" t="s">
        <v>649</v>
      </c>
      <c r="B228" s="3" t="s">
        <v>557</v>
      </c>
      <c r="C228" s="3" t="s">
        <v>650</v>
      </c>
      <c r="D228" s="3" t="s">
        <v>651</v>
      </c>
      <c r="E228" s="3" t="str">
        <f>IF(LEN(telefony__9[[#This Row],[nr]])=7,"stacjonarny",IF(LEN(telefony__9[[#This Row],[nr]])=8,"komórkowy","zagraniczny"))</f>
        <v>stacjonarny</v>
      </c>
      <c r="F228" s="3" t="str">
        <f>TEXT(telefony__9[[#This Row],[zakonczenie]]-telefony__9[[#This Row],[rozpoczecie]],"h:mm:ss")</f>
        <v>0:09:25</v>
      </c>
      <c r="G228" s="3">
        <f>HOUR(telefony__9[[#This Row],[czas trwania]])*3600 + MINUTE(telefony__9[[#This Row],[czas trwania]])*60+SECOND(telefony__9[[#This Row],[czas trwania]])</f>
        <v>565</v>
      </c>
    </row>
    <row r="229" spans="1:11" hidden="1" x14ac:dyDescent="0.25">
      <c r="A229" s="3" t="s">
        <v>101</v>
      </c>
      <c r="B229" s="3" t="s">
        <v>557</v>
      </c>
      <c r="C229" s="3" t="s">
        <v>652</v>
      </c>
      <c r="D229" s="3" t="s">
        <v>653</v>
      </c>
      <c r="E229" s="3" t="str">
        <f>IF(LEN(telefony__9[[#This Row],[nr]])=7,"stacjonarny",IF(LEN(telefony__9[[#This Row],[nr]])=8,"komórkowy","zagraniczny"))</f>
        <v>stacjonarny</v>
      </c>
      <c r="F229" s="3" t="str">
        <f>TEXT(telefony__9[[#This Row],[zakonczenie]]-telefony__9[[#This Row],[rozpoczecie]],"h:mm:ss")</f>
        <v>0:14:23</v>
      </c>
      <c r="G229" s="3">
        <f>HOUR(telefony__9[[#This Row],[czas trwania]])*3600 + MINUTE(telefony__9[[#This Row],[czas trwania]])*60+SECOND(telefony__9[[#This Row],[czas trwania]])</f>
        <v>863</v>
      </c>
    </row>
    <row r="230" spans="1:11" hidden="1" x14ac:dyDescent="0.25">
      <c r="A230" s="3" t="s">
        <v>654</v>
      </c>
      <c r="B230" s="3" t="s">
        <v>557</v>
      </c>
      <c r="C230" s="3" t="s">
        <v>655</v>
      </c>
      <c r="D230" s="3" t="s">
        <v>656</v>
      </c>
      <c r="E230" s="3" t="str">
        <f>IF(LEN(telefony__9[[#This Row],[nr]])=7,"stacjonarny",IF(LEN(telefony__9[[#This Row],[nr]])=8,"komórkowy","zagraniczny"))</f>
        <v>stacjonarny</v>
      </c>
      <c r="F230" s="3" t="str">
        <f>TEXT(telefony__9[[#This Row],[zakonczenie]]-telefony__9[[#This Row],[rozpoczecie]],"h:mm:ss")</f>
        <v>0:15:38</v>
      </c>
      <c r="G230" s="3">
        <f>HOUR(telefony__9[[#This Row],[czas trwania]])*3600 + MINUTE(telefony__9[[#This Row],[czas trwania]])*60+SECOND(telefony__9[[#This Row],[czas trwania]])</f>
        <v>938</v>
      </c>
    </row>
    <row r="231" spans="1:11" hidden="1" x14ac:dyDescent="0.25">
      <c r="A231" s="3" t="s">
        <v>657</v>
      </c>
      <c r="B231" s="3" t="s">
        <v>557</v>
      </c>
      <c r="C231" s="3" t="s">
        <v>658</v>
      </c>
      <c r="D231" s="3" t="s">
        <v>659</v>
      </c>
      <c r="E231" s="3" t="str">
        <f>IF(LEN(telefony__9[[#This Row],[nr]])=7,"stacjonarny",IF(LEN(telefony__9[[#This Row],[nr]])=8,"komórkowy","zagraniczny"))</f>
        <v>stacjonarny</v>
      </c>
      <c r="F231" s="3" t="str">
        <f>TEXT(telefony__9[[#This Row],[zakonczenie]]-telefony__9[[#This Row],[rozpoczecie]],"h:mm:ss")</f>
        <v>0:13:00</v>
      </c>
      <c r="G231" s="3">
        <f>HOUR(telefony__9[[#This Row],[czas trwania]])*3600 + MINUTE(telefony__9[[#This Row],[czas trwania]])*60+SECOND(telefony__9[[#This Row],[czas trwania]])</f>
        <v>780</v>
      </c>
    </row>
    <row r="232" spans="1:11" hidden="1" x14ac:dyDescent="0.25">
      <c r="A232" s="3" t="s">
        <v>660</v>
      </c>
      <c r="B232" s="3" t="s">
        <v>557</v>
      </c>
      <c r="C232" s="3" t="s">
        <v>661</v>
      </c>
      <c r="D232" s="3" t="s">
        <v>662</v>
      </c>
      <c r="E232" s="3" t="str">
        <f>IF(LEN(telefony__9[[#This Row],[nr]])=7,"stacjonarny",IF(LEN(telefony__9[[#This Row],[nr]])=8,"komórkowy","zagraniczny"))</f>
        <v>stacjonarny</v>
      </c>
      <c r="F232" s="3" t="str">
        <f>TEXT(telefony__9[[#This Row],[zakonczenie]]-telefony__9[[#This Row],[rozpoczecie]],"h:mm:ss")</f>
        <v>0:15:28</v>
      </c>
      <c r="G232" s="3">
        <f>HOUR(telefony__9[[#This Row],[czas trwania]])*3600 + MINUTE(telefony__9[[#This Row],[czas trwania]])*60+SECOND(telefony__9[[#This Row],[czas trwania]])</f>
        <v>928</v>
      </c>
    </row>
    <row r="233" spans="1:11" hidden="1" x14ac:dyDescent="0.25">
      <c r="A233" s="3" t="s">
        <v>663</v>
      </c>
      <c r="B233" s="3" t="s">
        <v>557</v>
      </c>
      <c r="C233" s="3" t="s">
        <v>664</v>
      </c>
      <c r="D233" s="3" t="s">
        <v>665</v>
      </c>
      <c r="E233" s="3" t="str">
        <f>IF(LEN(telefony__9[[#This Row],[nr]])=7,"stacjonarny",IF(LEN(telefony__9[[#This Row],[nr]])=8,"komórkowy","zagraniczny"))</f>
        <v>stacjonarny</v>
      </c>
      <c r="F233" s="3" t="str">
        <f>TEXT(telefony__9[[#This Row],[zakonczenie]]-telefony__9[[#This Row],[rozpoczecie]],"h:mm:ss")</f>
        <v>0:04:32</v>
      </c>
      <c r="G233" s="3">
        <f>HOUR(telefony__9[[#This Row],[czas trwania]])*3600 + MINUTE(telefony__9[[#This Row],[czas trwania]])*60+SECOND(telefony__9[[#This Row],[czas trwania]])</f>
        <v>272</v>
      </c>
    </row>
    <row r="234" spans="1:11" hidden="1" x14ac:dyDescent="0.25">
      <c r="A234" s="3" t="s">
        <v>666</v>
      </c>
      <c r="B234" s="3" t="s">
        <v>557</v>
      </c>
      <c r="C234" s="3" t="s">
        <v>667</v>
      </c>
      <c r="D234" s="3" t="s">
        <v>668</v>
      </c>
      <c r="E234" s="3" t="str">
        <f>IF(LEN(telefony__9[[#This Row],[nr]])=7,"stacjonarny",IF(LEN(telefony__9[[#This Row],[nr]])=8,"komórkowy","zagraniczny"))</f>
        <v>stacjonarny</v>
      </c>
      <c r="F234" s="3" t="str">
        <f>TEXT(telefony__9[[#This Row],[zakonczenie]]-telefony__9[[#This Row],[rozpoczecie]],"h:mm:ss")</f>
        <v>0:09:39</v>
      </c>
      <c r="G234" s="3">
        <f>HOUR(telefony__9[[#This Row],[czas trwania]])*3600 + MINUTE(telefony__9[[#This Row],[czas trwania]])*60+SECOND(telefony__9[[#This Row],[czas trwania]])</f>
        <v>579</v>
      </c>
    </row>
    <row r="235" spans="1:11" hidden="1" x14ac:dyDescent="0.25">
      <c r="A235" s="3" t="s">
        <v>669</v>
      </c>
      <c r="B235" s="3" t="s">
        <v>557</v>
      </c>
      <c r="C235" s="3" t="s">
        <v>670</v>
      </c>
      <c r="D235" s="3" t="s">
        <v>671</v>
      </c>
      <c r="E235" s="3" t="str">
        <f>IF(LEN(telefony__9[[#This Row],[nr]])=7,"stacjonarny",IF(LEN(telefony__9[[#This Row],[nr]])=8,"komórkowy","zagraniczny"))</f>
        <v>komórkowy</v>
      </c>
      <c r="F235" s="3" t="str">
        <f>TEXT(telefony__9[[#This Row],[zakonczenie]]-telefony__9[[#This Row],[rozpoczecie]],"h:mm:ss")</f>
        <v>0:05:27</v>
      </c>
      <c r="G235" s="3">
        <f>HOUR(telefony__9[[#This Row],[czas trwania]])*3600 + MINUTE(telefony__9[[#This Row],[czas trwania]])*60+SECOND(telefony__9[[#This Row],[czas trwania]])</f>
        <v>327</v>
      </c>
    </row>
    <row r="236" spans="1:11" hidden="1" x14ac:dyDescent="0.25">
      <c r="A236" s="3" t="s">
        <v>672</v>
      </c>
      <c r="B236" s="3" t="s">
        <v>557</v>
      </c>
      <c r="C236" s="3" t="s">
        <v>673</v>
      </c>
      <c r="D236" s="3" t="s">
        <v>674</v>
      </c>
      <c r="E236" s="3" t="str">
        <f>IF(LEN(telefony__9[[#This Row],[nr]])=7,"stacjonarny",IF(LEN(telefony__9[[#This Row],[nr]])=8,"komórkowy","zagraniczny"))</f>
        <v>stacjonarny</v>
      </c>
      <c r="F236" s="3" t="str">
        <f>TEXT(telefony__9[[#This Row],[zakonczenie]]-telefony__9[[#This Row],[rozpoczecie]],"h:mm:ss")</f>
        <v>0:01:41</v>
      </c>
      <c r="G236" s="3">
        <f>HOUR(telefony__9[[#This Row],[czas trwania]])*3600 + MINUTE(telefony__9[[#This Row],[czas trwania]])*60+SECOND(telefony__9[[#This Row],[czas trwania]])</f>
        <v>101</v>
      </c>
    </row>
    <row r="237" spans="1:11" hidden="1" x14ac:dyDescent="0.25">
      <c r="A237" s="3" t="s">
        <v>675</v>
      </c>
      <c r="B237" s="3" t="s">
        <v>557</v>
      </c>
      <c r="C237" s="3" t="s">
        <v>676</v>
      </c>
      <c r="D237" s="3" t="s">
        <v>677</v>
      </c>
      <c r="E237" s="3" t="str">
        <f>IF(LEN(telefony__9[[#This Row],[nr]])=7,"stacjonarny",IF(LEN(telefony__9[[#This Row],[nr]])=8,"komórkowy","zagraniczny"))</f>
        <v>stacjonarny</v>
      </c>
      <c r="F237" s="3" t="str">
        <f>TEXT(telefony__9[[#This Row],[zakonczenie]]-telefony__9[[#This Row],[rozpoczecie]],"h:mm:ss")</f>
        <v>0:07:33</v>
      </c>
      <c r="G237" s="3">
        <f>HOUR(telefony__9[[#This Row],[czas trwania]])*3600 + MINUTE(telefony__9[[#This Row],[czas trwania]])*60+SECOND(telefony__9[[#This Row],[czas trwania]])</f>
        <v>453</v>
      </c>
    </row>
    <row r="238" spans="1:11" hidden="1" x14ac:dyDescent="0.25">
      <c r="A238" s="3" t="s">
        <v>678</v>
      </c>
      <c r="B238" s="3" t="s">
        <v>557</v>
      </c>
      <c r="C238" s="3" t="s">
        <v>679</v>
      </c>
      <c r="D238" s="3" t="s">
        <v>680</v>
      </c>
      <c r="E238" s="3" t="str">
        <f>IF(LEN(telefony__9[[#This Row],[nr]])=7,"stacjonarny",IF(LEN(telefony__9[[#This Row],[nr]])=8,"komórkowy","zagraniczny"))</f>
        <v>stacjonarny</v>
      </c>
      <c r="F238" s="3" t="str">
        <f>TEXT(telefony__9[[#This Row],[zakonczenie]]-telefony__9[[#This Row],[rozpoczecie]],"h:mm:ss")</f>
        <v>0:14:18</v>
      </c>
      <c r="G238" s="3">
        <f>HOUR(telefony__9[[#This Row],[czas trwania]])*3600 + MINUTE(telefony__9[[#This Row],[czas trwania]])*60+SECOND(telefony__9[[#This Row],[czas trwania]])</f>
        <v>858</v>
      </c>
    </row>
    <row r="239" spans="1:11" hidden="1" x14ac:dyDescent="0.25">
      <c r="A239" s="3" t="s">
        <v>681</v>
      </c>
      <c r="B239" s="3" t="s">
        <v>557</v>
      </c>
      <c r="C239" s="3" t="s">
        <v>682</v>
      </c>
      <c r="D239" s="3" t="s">
        <v>683</v>
      </c>
      <c r="E239" s="3" t="str">
        <f>IF(LEN(telefony__9[[#This Row],[nr]])=7,"stacjonarny",IF(LEN(telefony__9[[#This Row],[nr]])=8,"komórkowy","zagraniczny"))</f>
        <v>komórkowy</v>
      </c>
      <c r="F239" s="3" t="str">
        <f>TEXT(telefony__9[[#This Row],[zakonczenie]]-telefony__9[[#This Row],[rozpoczecie]],"h:mm:ss")</f>
        <v>0:11:01</v>
      </c>
      <c r="G239" s="3">
        <f>HOUR(telefony__9[[#This Row],[czas trwania]])*3600 + MINUTE(telefony__9[[#This Row],[czas trwania]])*60+SECOND(telefony__9[[#This Row],[czas trwania]])</f>
        <v>661</v>
      </c>
    </row>
    <row r="240" spans="1:11" x14ac:dyDescent="0.25">
      <c r="A240" s="3" t="s">
        <v>684</v>
      </c>
      <c r="B240" s="3" t="s">
        <v>557</v>
      </c>
      <c r="C240" s="3" t="s">
        <v>685</v>
      </c>
      <c r="D240" s="3" t="s">
        <v>686</v>
      </c>
      <c r="E240" s="3" t="str">
        <f>IF(LEN(telefony__9[[#This Row],[nr]])=7,"stacjonarny",IF(LEN(telefony__9[[#This Row],[nr]])=8,"komórkowy","zagraniczny"))</f>
        <v>stacjonarny</v>
      </c>
      <c r="F240" s="3" t="str">
        <f>TEXT(telefony__9[[#This Row],[zakonczenie]]-telefony__9[[#This Row],[rozpoczecie]],"h:mm:ss")</f>
        <v>0:09:02</v>
      </c>
      <c r="G240" s="3">
        <f>HOUR(telefony__9[[#This Row],[czas trwania]])*3600 + MINUTE(telefony__9[[#This Row],[czas trwania]])*60+SECOND(telefony__9[[#This Row],[czas trwania]])</f>
        <v>542</v>
      </c>
      <c r="I240">
        <f>SUM(G139,G240,G376,G514,G554,G577,G606,G611,G631,G712,G735,G757,G786,G973,G1116,G1132,G1347,G1402,G1502,G1724,G1859)</f>
        <v>11486</v>
      </c>
      <c r="K240">
        <v>21</v>
      </c>
    </row>
    <row r="241" spans="1:7" hidden="1" x14ac:dyDescent="0.25">
      <c r="A241" s="3" t="s">
        <v>128</v>
      </c>
      <c r="B241" s="3" t="s">
        <v>557</v>
      </c>
      <c r="C241" s="3" t="s">
        <v>687</v>
      </c>
      <c r="D241" s="3" t="s">
        <v>688</v>
      </c>
      <c r="E241" s="3" t="str">
        <f>IF(LEN(telefony__9[[#This Row],[nr]])=7,"stacjonarny",IF(LEN(telefony__9[[#This Row],[nr]])=8,"komórkowy","zagraniczny"))</f>
        <v>stacjonarny</v>
      </c>
      <c r="F241" s="3" t="str">
        <f>TEXT(telefony__9[[#This Row],[zakonczenie]]-telefony__9[[#This Row],[rozpoczecie]],"h:mm:ss")</f>
        <v>0:01:51</v>
      </c>
      <c r="G241" s="3">
        <f>HOUR(telefony__9[[#This Row],[czas trwania]])*3600 + MINUTE(telefony__9[[#This Row],[czas trwania]])*60+SECOND(telefony__9[[#This Row],[czas trwania]])</f>
        <v>111</v>
      </c>
    </row>
    <row r="242" spans="1:7" hidden="1" x14ac:dyDescent="0.25">
      <c r="A242" s="3" t="s">
        <v>689</v>
      </c>
      <c r="B242" s="3" t="s">
        <v>557</v>
      </c>
      <c r="C242" s="3" t="s">
        <v>690</v>
      </c>
      <c r="D242" s="3" t="s">
        <v>140</v>
      </c>
      <c r="E242" s="3" t="str">
        <f>IF(LEN(telefony__9[[#This Row],[nr]])=7,"stacjonarny",IF(LEN(telefony__9[[#This Row],[nr]])=8,"komórkowy","zagraniczny"))</f>
        <v>stacjonarny</v>
      </c>
      <c r="F242" s="3" t="str">
        <f>TEXT(telefony__9[[#This Row],[zakonczenie]]-telefony__9[[#This Row],[rozpoczecie]],"h:mm:ss")</f>
        <v>0:07:33</v>
      </c>
      <c r="G242" s="3">
        <f>HOUR(telefony__9[[#This Row],[czas trwania]])*3600 + MINUTE(telefony__9[[#This Row],[czas trwania]])*60+SECOND(telefony__9[[#This Row],[czas trwania]])</f>
        <v>453</v>
      </c>
    </row>
    <row r="243" spans="1:7" hidden="1" x14ac:dyDescent="0.25">
      <c r="A243" s="3" t="s">
        <v>691</v>
      </c>
      <c r="B243" s="3" t="s">
        <v>557</v>
      </c>
      <c r="C243" s="3" t="s">
        <v>692</v>
      </c>
      <c r="D243" s="3" t="s">
        <v>693</v>
      </c>
      <c r="E243" s="3" t="str">
        <f>IF(LEN(telefony__9[[#This Row],[nr]])=7,"stacjonarny",IF(LEN(telefony__9[[#This Row],[nr]])=8,"komórkowy","zagraniczny"))</f>
        <v>zagraniczny</v>
      </c>
      <c r="F243" s="3" t="str">
        <f>TEXT(telefony__9[[#This Row],[zakonczenie]]-telefony__9[[#This Row],[rozpoczecie]],"h:mm:ss")</f>
        <v>0:03:02</v>
      </c>
      <c r="G243" s="3">
        <f>HOUR(telefony__9[[#This Row],[czas trwania]])*3600 + MINUTE(telefony__9[[#This Row],[czas trwania]])*60+SECOND(telefony__9[[#This Row],[czas trwania]])</f>
        <v>182</v>
      </c>
    </row>
    <row r="244" spans="1:7" hidden="1" x14ac:dyDescent="0.25">
      <c r="A244" s="3" t="s">
        <v>694</v>
      </c>
      <c r="B244" s="3" t="s">
        <v>557</v>
      </c>
      <c r="C244" s="3" t="s">
        <v>695</v>
      </c>
      <c r="D244" s="3" t="s">
        <v>696</v>
      </c>
      <c r="E244" s="3" t="str">
        <f>IF(LEN(telefony__9[[#This Row],[nr]])=7,"stacjonarny",IF(LEN(telefony__9[[#This Row],[nr]])=8,"komórkowy","zagraniczny"))</f>
        <v>stacjonarny</v>
      </c>
      <c r="F244" s="3" t="str">
        <f>TEXT(telefony__9[[#This Row],[zakonczenie]]-telefony__9[[#This Row],[rozpoczecie]],"h:mm:ss")</f>
        <v>0:04:32</v>
      </c>
      <c r="G244" s="3">
        <f>HOUR(telefony__9[[#This Row],[czas trwania]])*3600 + MINUTE(telefony__9[[#This Row],[czas trwania]])*60+SECOND(telefony__9[[#This Row],[czas trwania]])</f>
        <v>272</v>
      </c>
    </row>
    <row r="245" spans="1:7" hidden="1" x14ac:dyDescent="0.25">
      <c r="A245" s="3" t="s">
        <v>697</v>
      </c>
      <c r="B245" s="3" t="s">
        <v>557</v>
      </c>
      <c r="C245" s="3" t="s">
        <v>698</v>
      </c>
      <c r="D245" s="3" t="s">
        <v>699</v>
      </c>
      <c r="E245" s="3" t="str">
        <f>IF(LEN(telefony__9[[#This Row],[nr]])=7,"stacjonarny",IF(LEN(telefony__9[[#This Row],[nr]])=8,"komórkowy","zagraniczny"))</f>
        <v>stacjonarny</v>
      </c>
      <c r="F245" s="3" t="str">
        <f>TEXT(telefony__9[[#This Row],[zakonczenie]]-telefony__9[[#This Row],[rozpoczecie]],"h:mm:ss")</f>
        <v>0:08:01</v>
      </c>
      <c r="G245" s="3">
        <f>HOUR(telefony__9[[#This Row],[czas trwania]])*3600 + MINUTE(telefony__9[[#This Row],[czas trwania]])*60+SECOND(telefony__9[[#This Row],[czas trwania]])</f>
        <v>481</v>
      </c>
    </row>
    <row r="246" spans="1:7" hidden="1" x14ac:dyDescent="0.25">
      <c r="A246" s="3" t="s">
        <v>700</v>
      </c>
      <c r="B246" s="3" t="s">
        <v>557</v>
      </c>
      <c r="C246" s="3" t="s">
        <v>701</v>
      </c>
      <c r="D246" s="3" t="s">
        <v>702</v>
      </c>
      <c r="E246" s="3" t="str">
        <f>IF(LEN(telefony__9[[#This Row],[nr]])=7,"stacjonarny",IF(LEN(telefony__9[[#This Row],[nr]])=8,"komórkowy","zagraniczny"))</f>
        <v>stacjonarny</v>
      </c>
      <c r="F246" s="3" t="str">
        <f>TEXT(telefony__9[[#This Row],[zakonczenie]]-telefony__9[[#This Row],[rozpoczecie]],"h:mm:ss")</f>
        <v>0:09:55</v>
      </c>
      <c r="G246" s="3">
        <f>HOUR(telefony__9[[#This Row],[czas trwania]])*3600 + MINUTE(telefony__9[[#This Row],[czas trwania]])*60+SECOND(telefony__9[[#This Row],[czas trwania]])</f>
        <v>595</v>
      </c>
    </row>
    <row r="247" spans="1:7" hidden="1" x14ac:dyDescent="0.25">
      <c r="A247" s="3" t="s">
        <v>617</v>
      </c>
      <c r="B247" s="3" t="s">
        <v>557</v>
      </c>
      <c r="C247" s="3" t="s">
        <v>703</v>
      </c>
      <c r="D247" s="3" t="s">
        <v>704</v>
      </c>
      <c r="E247" s="3" t="str">
        <f>IF(LEN(telefony__9[[#This Row],[nr]])=7,"stacjonarny",IF(LEN(telefony__9[[#This Row],[nr]])=8,"komórkowy","zagraniczny"))</f>
        <v>stacjonarny</v>
      </c>
      <c r="F247" s="3" t="str">
        <f>TEXT(telefony__9[[#This Row],[zakonczenie]]-telefony__9[[#This Row],[rozpoczecie]],"h:mm:ss")</f>
        <v>0:06:14</v>
      </c>
      <c r="G247" s="3">
        <f>HOUR(telefony__9[[#This Row],[czas trwania]])*3600 + MINUTE(telefony__9[[#This Row],[czas trwania]])*60+SECOND(telefony__9[[#This Row],[czas trwania]])</f>
        <v>374</v>
      </c>
    </row>
    <row r="248" spans="1:7" hidden="1" x14ac:dyDescent="0.25">
      <c r="A248" s="3" t="s">
        <v>705</v>
      </c>
      <c r="B248" s="3" t="s">
        <v>557</v>
      </c>
      <c r="C248" s="3" t="s">
        <v>706</v>
      </c>
      <c r="D248" s="3" t="s">
        <v>707</v>
      </c>
      <c r="E248" s="3" t="str">
        <f>IF(LEN(telefony__9[[#This Row],[nr]])=7,"stacjonarny",IF(LEN(telefony__9[[#This Row],[nr]])=8,"komórkowy","zagraniczny"))</f>
        <v>stacjonarny</v>
      </c>
      <c r="F248" s="3" t="str">
        <f>TEXT(telefony__9[[#This Row],[zakonczenie]]-telefony__9[[#This Row],[rozpoczecie]],"h:mm:ss")</f>
        <v>0:14:23</v>
      </c>
      <c r="G248" s="3">
        <f>HOUR(telefony__9[[#This Row],[czas trwania]])*3600 + MINUTE(telefony__9[[#This Row],[czas trwania]])*60+SECOND(telefony__9[[#This Row],[czas trwania]])</f>
        <v>863</v>
      </c>
    </row>
    <row r="249" spans="1:7" hidden="1" x14ac:dyDescent="0.25">
      <c r="A249" s="3" t="s">
        <v>708</v>
      </c>
      <c r="B249" s="3" t="s">
        <v>557</v>
      </c>
      <c r="C249" s="3" t="s">
        <v>709</v>
      </c>
      <c r="D249" s="3" t="s">
        <v>710</v>
      </c>
      <c r="E249" s="3" t="str">
        <f>IF(LEN(telefony__9[[#This Row],[nr]])=7,"stacjonarny",IF(LEN(telefony__9[[#This Row],[nr]])=8,"komórkowy","zagraniczny"))</f>
        <v>stacjonarny</v>
      </c>
      <c r="F249" s="3" t="str">
        <f>TEXT(telefony__9[[#This Row],[zakonczenie]]-telefony__9[[#This Row],[rozpoczecie]],"h:mm:ss")</f>
        <v>0:11:23</v>
      </c>
      <c r="G249" s="3">
        <f>HOUR(telefony__9[[#This Row],[czas trwania]])*3600 + MINUTE(telefony__9[[#This Row],[czas trwania]])*60+SECOND(telefony__9[[#This Row],[czas trwania]])</f>
        <v>683</v>
      </c>
    </row>
    <row r="250" spans="1:7" hidden="1" x14ac:dyDescent="0.25">
      <c r="A250" s="3" t="s">
        <v>711</v>
      </c>
      <c r="B250" s="3" t="s">
        <v>557</v>
      </c>
      <c r="C250" s="3" t="s">
        <v>712</v>
      </c>
      <c r="D250" s="3" t="s">
        <v>713</v>
      </c>
      <c r="E250" s="3" t="str">
        <f>IF(LEN(telefony__9[[#This Row],[nr]])=7,"stacjonarny",IF(LEN(telefony__9[[#This Row],[nr]])=8,"komórkowy","zagraniczny"))</f>
        <v>stacjonarny</v>
      </c>
      <c r="F250" s="3" t="str">
        <f>TEXT(telefony__9[[#This Row],[zakonczenie]]-telefony__9[[#This Row],[rozpoczecie]],"h:mm:ss")</f>
        <v>0:03:43</v>
      </c>
      <c r="G250" s="3">
        <f>HOUR(telefony__9[[#This Row],[czas trwania]])*3600 + MINUTE(telefony__9[[#This Row],[czas trwania]])*60+SECOND(telefony__9[[#This Row],[czas trwania]])</f>
        <v>223</v>
      </c>
    </row>
    <row r="251" spans="1:7" hidden="1" x14ac:dyDescent="0.25">
      <c r="A251" s="3" t="s">
        <v>714</v>
      </c>
      <c r="B251" s="3" t="s">
        <v>557</v>
      </c>
      <c r="C251" s="3" t="s">
        <v>715</v>
      </c>
      <c r="D251" s="3" t="s">
        <v>716</v>
      </c>
      <c r="E251" s="3" t="str">
        <f>IF(LEN(telefony__9[[#This Row],[nr]])=7,"stacjonarny",IF(LEN(telefony__9[[#This Row],[nr]])=8,"komórkowy","zagraniczny"))</f>
        <v>stacjonarny</v>
      </c>
      <c r="F251" s="3" t="str">
        <f>TEXT(telefony__9[[#This Row],[zakonczenie]]-telefony__9[[#This Row],[rozpoczecie]],"h:mm:ss")</f>
        <v>0:01:56</v>
      </c>
      <c r="G251" s="3">
        <f>HOUR(telefony__9[[#This Row],[czas trwania]])*3600 + MINUTE(telefony__9[[#This Row],[czas trwania]])*60+SECOND(telefony__9[[#This Row],[czas trwania]])</f>
        <v>116</v>
      </c>
    </row>
    <row r="252" spans="1:7" hidden="1" x14ac:dyDescent="0.25">
      <c r="A252" s="3" t="s">
        <v>717</v>
      </c>
      <c r="B252" s="3" t="s">
        <v>557</v>
      </c>
      <c r="C252" s="3" t="s">
        <v>718</v>
      </c>
      <c r="D252" s="3" t="s">
        <v>719</v>
      </c>
      <c r="E252" s="3" t="str">
        <f>IF(LEN(telefony__9[[#This Row],[nr]])=7,"stacjonarny",IF(LEN(telefony__9[[#This Row],[nr]])=8,"komórkowy","zagraniczny"))</f>
        <v>komórkowy</v>
      </c>
      <c r="F252" s="3" t="str">
        <f>TEXT(telefony__9[[#This Row],[zakonczenie]]-telefony__9[[#This Row],[rozpoczecie]],"h:mm:ss")</f>
        <v>0:00:58</v>
      </c>
      <c r="G252" s="3">
        <f>HOUR(telefony__9[[#This Row],[czas trwania]])*3600 + MINUTE(telefony__9[[#This Row],[czas trwania]])*60+SECOND(telefony__9[[#This Row],[czas trwania]])</f>
        <v>58</v>
      </c>
    </row>
    <row r="253" spans="1:7" hidden="1" x14ac:dyDescent="0.25">
      <c r="A253" s="3" t="s">
        <v>720</v>
      </c>
      <c r="B253" s="3" t="s">
        <v>557</v>
      </c>
      <c r="C253" s="3" t="s">
        <v>721</v>
      </c>
      <c r="D253" s="3" t="s">
        <v>722</v>
      </c>
      <c r="E253" s="3" t="str">
        <f>IF(LEN(telefony__9[[#This Row],[nr]])=7,"stacjonarny",IF(LEN(telefony__9[[#This Row],[nr]])=8,"komórkowy","zagraniczny"))</f>
        <v>stacjonarny</v>
      </c>
      <c r="F253" s="3" t="str">
        <f>TEXT(telefony__9[[#This Row],[zakonczenie]]-telefony__9[[#This Row],[rozpoczecie]],"h:mm:ss")</f>
        <v>0:13:36</v>
      </c>
      <c r="G253" s="3">
        <f>HOUR(telefony__9[[#This Row],[czas trwania]])*3600 + MINUTE(telefony__9[[#This Row],[czas trwania]])*60+SECOND(telefony__9[[#This Row],[czas trwania]])</f>
        <v>816</v>
      </c>
    </row>
    <row r="254" spans="1:7" hidden="1" x14ac:dyDescent="0.25">
      <c r="A254" s="3" t="s">
        <v>723</v>
      </c>
      <c r="B254" s="3" t="s">
        <v>557</v>
      </c>
      <c r="C254" s="3" t="s">
        <v>724</v>
      </c>
      <c r="D254" s="3" t="s">
        <v>725</v>
      </c>
      <c r="E254" s="3" t="str">
        <f>IF(LEN(telefony__9[[#This Row],[nr]])=7,"stacjonarny",IF(LEN(telefony__9[[#This Row],[nr]])=8,"komórkowy","zagraniczny"))</f>
        <v>zagraniczny</v>
      </c>
      <c r="F254" s="3" t="str">
        <f>TEXT(telefony__9[[#This Row],[zakonczenie]]-telefony__9[[#This Row],[rozpoczecie]],"h:mm:ss")</f>
        <v>0:04:11</v>
      </c>
      <c r="G254" s="3">
        <f>HOUR(telefony__9[[#This Row],[czas trwania]])*3600 + MINUTE(telefony__9[[#This Row],[czas trwania]])*60+SECOND(telefony__9[[#This Row],[czas trwania]])</f>
        <v>251</v>
      </c>
    </row>
    <row r="255" spans="1:7" hidden="1" x14ac:dyDescent="0.25">
      <c r="A255" s="3" t="s">
        <v>726</v>
      </c>
      <c r="B255" s="3" t="s">
        <v>557</v>
      </c>
      <c r="C255" s="3" t="s">
        <v>727</v>
      </c>
      <c r="D255" s="3" t="s">
        <v>728</v>
      </c>
      <c r="E255" s="3" t="str">
        <f>IF(LEN(telefony__9[[#This Row],[nr]])=7,"stacjonarny",IF(LEN(telefony__9[[#This Row],[nr]])=8,"komórkowy","zagraniczny"))</f>
        <v>stacjonarny</v>
      </c>
      <c r="F255" s="3" t="str">
        <f>TEXT(telefony__9[[#This Row],[zakonczenie]]-telefony__9[[#This Row],[rozpoczecie]],"h:mm:ss")</f>
        <v>0:10:39</v>
      </c>
      <c r="G255" s="3">
        <f>HOUR(telefony__9[[#This Row],[czas trwania]])*3600 + MINUTE(telefony__9[[#This Row],[czas trwania]])*60+SECOND(telefony__9[[#This Row],[czas trwania]])</f>
        <v>639</v>
      </c>
    </row>
    <row r="256" spans="1:7" hidden="1" x14ac:dyDescent="0.25">
      <c r="A256" s="3" t="s">
        <v>729</v>
      </c>
      <c r="B256" s="3" t="s">
        <v>557</v>
      </c>
      <c r="C256" s="3" t="s">
        <v>730</v>
      </c>
      <c r="D256" s="3" t="s">
        <v>731</v>
      </c>
      <c r="E256" s="3" t="str">
        <f>IF(LEN(telefony__9[[#This Row],[nr]])=7,"stacjonarny",IF(LEN(telefony__9[[#This Row],[nr]])=8,"komórkowy","zagraniczny"))</f>
        <v>stacjonarny</v>
      </c>
      <c r="F256" s="3" t="str">
        <f>TEXT(telefony__9[[#This Row],[zakonczenie]]-telefony__9[[#This Row],[rozpoczecie]],"h:mm:ss")</f>
        <v>0:01:00</v>
      </c>
      <c r="G256" s="3">
        <f>HOUR(telefony__9[[#This Row],[czas trwania]])*3600 + MINUTE(telefony__9[[#This Row],[czas trwania]])*60+SECOND(telefony__9[[#This Row],[czas trwania]])</f>
        <v>60</v>
      </c>
    </row>
    <row r="257" spans="1:7" hidden="1" x14ac:dyDescent="0.25">
      <c r="A257" s="3" t="s">
        <v>732</v>
      </c>
      <c r="B257" s="3" t="s">
        <v>557</v>
      </c>
      <c r="C257" s="3" t="s">
        <v>733</v>
      </c>
      <c r="D257" s="3" t="s">
        <v>734</v>
      </c>
      <c r="E257" s="3" t="str">
        <f>IF(LEN(telefony__9[[#This Row],[nr]])=7,"stacjonarny",IF(LEN(telefony__9[[#This Row],[nr]])=8,"komórkowy","zagraniczny"))</f>
        <v>stacjonarny</v>
      </c>
      <c r="F257" s="3" t="str">
        <f>TEXT(telefony__9[[#This Row],[zakonczenie]]-telefony__9[[#This Row],[rozpoczecie]],"h:mm:ss")</f>
        <v>0:13:50</v>
      </c>
      <c r="G257" s="3">
        <f>HOUR(telefony__9[[#This Row],[czas trwania]])*3600 + MINUTE(telefony__9[[#This Row],[czas trwania]])*60+SECOND(telefony__9[[#This Row],[czas trwania]])</f>
        <v>830</v>
      </c>
    </row>
    <row r="258" spans="1:7" hidden="1" x14ac:dyDescent="0.25">
      <c r="A258" s="3" t="s">
        <v>83</v>
      </c>
      <c r="B258" s="3" t="s">
        <v>557</v>
      </c>
      <c r="C258" s="3" t="s">
        <v>735</v>
      </c>
      <c r="D258" s="3" t="s">
        <v>736</v>
      </c>
      <c r="E258" s="3" t="str">
        <f>IF(LEN(telefony__9[[#This Row],[nr]])=7,"stacjonarny",IF(LEN(telefony__9[[#This Row],[nr]])=8,"komórkowy","zagraniczny"))</f>
        <v>stacjonarny</v>
      </c>
      <c r="F258" s="3" t="str">
        <f>TEXT(telefony__9[[#This Row],[zakonczenie]]-telefony__9[[#This Row],[rozpoczecie]],"h:mm:ss")</f>
        <v>0:15:30</v>
      </c>
      <c r="G258" s="3">
        <f>HOUR(telefony__9[[#This Row],[czas trwania]])*3600 + MINUTE(telefony__9[[#This Row],[czas trwania]])*60+SECOND(telefony__9[[#This Row],[czas trwania]])</f>
        <v>930</v>
      </c>
    </row>
    <row r="259" spans="1:7" hidden="1" x14ac:dyDescent="0.25">
      <c r="A259" s="3" t="s">
        <v>737</v>
      </c>
      <c r="B259" s="3" t="s">
        <v>557</v>
      </c>
      <c r="C259" s="3" t="s">
        <v>738</v>
      </c>
      <c r="D259" s="3" t="s">
        <v>739</v>
      </c>
      <c r="E259" s="3" t="str">
        <f>IF(LEN(telefony__9[[#This Row],[nr]])=7,"stacjonarny",IF(LEN(telefony__9[[#This Row],[nr]])=8,"komórkowy","zagraniczny"))</f>
        <v>stacjonarny</v>
      </c>
      <c r="F259" s="3" t="str">
        <f>TEXT(telefony__9[[#This Row],[zakonczenie]]-telefony__9[[#This Row],[rozpoczecie]],"h:mm:ss")</f>
        <v>0:07:39</v>
      </c>
      <c r="G259" s="3">
        <f>HOUR(telefony__9[[#This Row],[czas trwania]])*3600 + MINUTE(telefony__9[[#This Row],[czas trwania]])*60+SECOND(telefony__9[[#This Row],[czas trwania]])</f>
        <v>459</v>
      </c>
    </row>
    <row r="260" spans="1:7" hidden="1" x14ac:dyDescent="0.25">
      <c r="A260" s="3" t="s">
        <v>740</v>
      </c>
      <c r="B260" s="3" t="s">
        <v>557</v>
      </c>
      <c r="C260" s="3" t="s">
        <v>741</v>
      </c>
      <c r="D260" s="3" t="s">
        <v>742</v>
      </c>
      <c r="E260" s="3" t="str">
        <f>IF(LEN(telefony__9[[#This Row],[nr]])=7,"stacjonarny",IF(LEN(telefony__9[[#This Row],[nr]])=8,"komórkowy","zagraniczny"))</f>
        <v>komórkowy</v>
      </c>
      <c r="F260" s="3" t="str">
        <f>TEXT(telefony__9[[#This Row],[zakonczenie]]-telefony__9[[#This Row],[rozpoczecie]],"h:mm:ss")</f>
        <v>0:04:06</v>
      </c>
      <c r="G260" s="3">
        <f>HOUR(telefony__9[[#This Row],[czas trwania]])*3600 + MINUTE(telefony__9[[#This Row],[czas trwania]])*60+SECOND(telefony__9[[#This Row],[czas trwania]])</f>
        <v>246</v>
      </c>
    </row>
    <row r="261" spans="1:7" hidden="1" x14ac:dyDescent="0.25">
      <c r="A261" s="3" t="s">
        <v>743</v>
      </c>
      <c r="B261" s="3" t="s">
        <v>557</v>
      </c>
      <c r="C261" s="3" t="s">
        <v>744</v>
      </c>
      <c r="D261" s="3" t="s">
        <v>745</v>
      </c>
      <c r="E261" s="3" t="str">
        <f>IF(LEN(telefony__9[[#This Row],[nr]])=7,"stacjonarny",IF(LEN(telefony__9[[#This Row],[nr]])=8,"komórkowy","zagraniczny"))</f>
        <v>stacjonarny</v>
      </c>
      <c r="F261" s="3" t="str">
        <f>TEXT(telefony__9[[#This Row],[zakonczenie]]-telefony__9[[#This Row],[rozpoczecie]],"h:mm:ss")</f>
        <v>0:02:17</v>
      </c>
      <c r="G261" s="3">
        <f>HOUR(telefony__9[[#This Row],[czas trwania]])*3600 + MINUTE(telefony__9[[#This Row],[czas trwania]])*60+SECOND(telefony__9[[#This Row],[czas trwania]])</f>
        <v>137</v>
      </c>
    </row>
    <row r="262" spans="1:7" hidden="1" x14ac:dyDescent="0.25">
      <c r="A262" s="3" t="s">
        <v>746</v>
      </c>
      <c r="B262" s="3" t="s">
        <v>557</v>
      </c>
      <c r="C262" s="3" t="s">
        <v>747</v>
      </c>
      <c r="D262" s="3" t="s">
        <v>748</v>
      </c>
      <c r="E262" s="3" t="str">
        <f>IF(LEN(telefony__9[[#This Row],[nr]])=7,"stacjonarny",IF(LEN(telefony__9[[#This Row],[nr]])=8,"komórkowy","zagraniczny"))</f>
        <v>stacjonarny</v>
      </c>
      <c r="F262" s="3" t="str">
        <f>TEXT(telefony__9[[#This Row],[zakonczenie]]-telefony__9[[#This Row],[rozpoczecie]],"h:mm:ss")</f>
        <v>0:10:51</v>
      </c>
      <c r="G262" s="3">
        <f>HOUR(telefony__9[[#This Row],[czas trwania]])*3600 + MINUTE(telefony__9[[#This Row],[czas trwania]])*60+SECOND(telefony__9[[#This Row],[czas trwania]])</f>
        <v>651</v>
      </c>
    </row>
    <row r="263" spans="1:7" hidden="1" x14ac:dyDescent="0.25">
      <c r="A263" s="3" t="s">
        <v>749</v>
      </c>
      <c r="B263" s="3" t="s">
        <v>557</v>
      </c>
      <c r="C263" s="3" t="s">
        <v>750</v>
      </c>
      <c r="D263" s="3" t="s">
        <v>751</v>
      </c>
      <c r="E263" s="3" t="str">
        <f>IF(LEN(telefony__9[[#This Row],[nr]])=7,"stacjonarny",IF(LEN(telefony__9[[#This Row],[nr]])=8,"komórkowy","zagraniczny"))</f>
        <v>stacjonarny</v>
      </c>
      <c r="F263" s="3" t="str">
        <f>TEXT(telefony__9[[#This Row],[zakonczenie]]-telefony__9[[#This Row],[rozpoczecie]],"h:mm:ss")</f>
        <v>0:14:52</v>
      </c>
      <c r="G263" s="3">
        <f>HOUR(telefony__9[[#This Row],[czas trwania]])*3600 + MINUTE(telefony__9[[#This Row],[czas trwania]])*60+SECOND(telefony__9[[#This Row],[czas trwania]])</f>
        <v>892</v>
      </c>
    </row>
    <row r="264" spans="1:7" hidden="1" x14ac:dyDescent="0.25">
      <c r="A264" s="3" t="s">
        <v>12</v>
      </c>
      <c r="B264" s="3" t="s">
        <v>557</v>
      </c>
      <c r="C264" s="3" t="s">
        <v>752</v>
      </c>
      <c r="D264" s="3" t="s">
        <v>753</v>
      </c>
      <c r="E264" s="3" t="str">
        <f>IF(LEN(telefony__9[[#This Row],[nr]])=7,"stacjonarny",IF(LEN(telefony__9[[#This Row],[nr]])=8,"komórkowy","zagraniczny"))</f>
        <v>stacjonarny</v>
      </c>
      <c r="F264" s="3" t="str">
        <f>TEXT(telefony__9[[#This Row],[zakonczenie]]-telefony__9[[#This Row],[rozpoczecie]],"h:mm:ss")</f>
        <v>0:02:05</v>
      </c>
      <c r="G264" s="3">
        <f>HOUR(telefony__9[[#This Row],[czas trwania]])*3600 + MINUTE(telefony__9[[#This Row],[czas trwania]])*60+SECOND(telefony__9[[#This Row],[czas trwania]])</f>
        <v>125</v>
      </c>
    </row>
    <row r="265" spans="1:7" hidden="1" x14ac:dyDescent="0.25">
      <c r="A265" s="3" t="s">
        <v>754</v>
      </c>
      <c r="B265" s="3" t="s">
        <v>557</v>
      </c>
      <c r="C265" s="3" t="s">
        <v>755</v>
      </c>
      <c r="D265" s="3" t="s">
        <v>756</v>
      </c>
      <c r="E265" s="3" t="str">
        <f>IF(LEN(telefony__9[[#This Row],[nr]])=7,"stacjonarny",IF(LEN(telefony__9[[#This Row],[nr]])=8,"komórkowy","zagraniczny"))</f>
        <v>komórkowy</v>
      </c>
      <c r="F265" s="3" t="str">
        <f>TEXT(telefony__9[[#This Row],[zakonczenie]]-telefony__9[[#This Row],[rozpoczecie]],"h:mm:ss")</f>
        <v>0:00:47</v>
      </c>
      <c r="G265" s="3">
        <f>HOUR(telefony__9[[#This Row],[czas trwania]])*3600 + MINUTE(telefony__9[[#This Row],[czas trwania]])*60+SECOND(telefony__9[[#This Row],[czas trwania]])</f>
        <v>47</v>
      </c>
    </row>
    <row r="266" spans="1:7" hidden="1" x14ac:dyDescent="0.25">
      <c r="A266" s="3" t="s">
        <v>757</v>
      </c>
      <c r="B266" s="3" t="s">
        <v>557</v>
      </c>
      <c r="C266" s="3" t="s">
        <v>758</v>
      </c>
      <c r="D266" s="3" t="s">
        <v>759</v>
      </c>
      <c r="E266" s="3" t="str">
        <f>IF(LEN(telefony__9[[#This Row],[nr]])=7,"stacjonarny",IF(LEN(telefony__9[[#This Row],[nr]])=8,"komórkowy","zagraniczny"))</f>
        <v>zagraniczny</v>
      </c>
      <c r="F266" s="3" t="str">
        <f>TEXT(telefony__9[[#This Row],[zakonczenie]]-telefony__9[[#This Row],[rozpoczecie]],"h:mm:ss")</f>
        <v>0:05:32</v>
      </c>
      <c r="G266" s="3">
        <f>HOUR(telefony__9[[#This Row],[czas trwania]])*3600 + MINUTE(telefony__9[[#This Row],[czas trwania]])*60+SECOND(telefony__9[[#This Row],[czas trwania]])</f>
        <v>332</v>
      </c>
    </row>
    <row r="267" spans="1:7" hidden="1" x14ac:dyDescent="0.25">
      <c r="A267" s="3" t="s">
        <v>760</v>
      </c>
      <c r="B267" s="3" t="s">
        <v>557</v>
      </c>
      <c r="C267" s="3" t="s">
        <v>761</v>
      </c>
      <c r="D267" s="3" t="s">
        <v>762</v>
      </c>
      <c r="E267" s="3" t="str">
        <f>IF(LEN(telefony__9[[#This Row],[nr]])=7,"stacjonarny",IF(LEN(telefony__9[[#This Row],[nr]])=8,"komórkowy","zagraniczny"))</f>
        <v>stacjonarny</v>
      </c>
      <c r="F267" s="3" t="str">
        <f>TEXT(telefony__9[[#This Row],[zakonczenie]]-telefony__9[[#This Row],[rozpoczecie]],"h:mm:ss")</f>
        <v>0:12:43</v>
      </c>
      <c r="G267" s="3">
        <f>HOUR(telefony__9[[#This Row],[czas trwania]])*3600 + MINUTE(telefony__9[[#This Row],[czas trwania]])*60+SECOND(telefony__9[[#This Row],[czas trwania]])</f>
        <v>763</v>
      </c>
    </row>
    <row r="268" spans="1:7" hidden="1" x14ac:dyDescent="0.25">
      <c r="A268" s="3" t="s">
        <v>763</v>
      </c>
      <c r="B268" s="3" t="s">
        <v>557</v>
      </c>
      <c r="C268" s="3" t="s">
        <v>764</v>
      </c>
      <c r="D268" s="3" t="s">
        <v>765</v>
      </c>
      <c r="E268" s="3" t="str">
        <f>IF(LEN(telefony__9[[#This Row],[nr]])=7,"stacjonarny",IF(LEN(telefony__9[[#This Row],[nr]])=8,"komórkowy","zagraniczny"))</f>
        <v>stacjonarny</v>
      </c>
      <c r="F268" s="3" t="str">
        <f>TEXT(telefony__9[[#This Row],[zakonczenie]]-telefony__9[[#This Row],[rozpoczecie]],"h:mm:ss")</f>
        <v>0:08:55</v>
      </c>
      <c r="G268" s="3">
        <f>HOUR(telefony__9[[#This Row],[czas trwania]])*3600 + MINUTE(telefony__9[[#This Row],[czas trwania]])*60+SECOND(telefony__9[[#This Row],[czas trwania]])</f>
        <v>535</v>
      </c>
    </row>
    <row r="269" spans="1:7" hidden="1" x14ac:dyDescent="0.25">
      <c r="A269" s="3" t="s">
        <v>766</v>
      </c>
      <c r="B269" s="3" t="s">
        <v>557</v>
      </c>
      <c r="C269" s="3" t="s">
        <v>767</v>
      </c>
      <c r="D269" s="3" t="s">
        <v>768</v>
      </c>
      <c r="E269" s="3" t="str">
        <f>IF(LEN(telefony__9[[#This Row],[nr]])=7,"stacjonarny",IF(LEN(telefony__9[[#This Row],[nr]])=8,"komórkowy","zagraniczny"))</f>
        <v>stacjonarny</v>
      </c>
      <c r="F269" s="3" t="str">
        <f>TEXT(telefony__9[[#This Row],[zakonczenie]]-telefony__9[[#This Row],[rozpoczecie]],"h:mm:ss")</f>
        <v>0:07:09</v>
      </c>
      <c r="G269" s="3">
        <f>HOUR(telefony__9[[#This Row],[czas trwania]])*3600 + MINUTE(telefony__9[[#This Row],[czas trwania]])*60+SECOND(telefony__9[[#This Row],[czas trwania]])</f>
        <v>429</v>
      </c>
    </row>
    <row r="270" spans="1:7" hidden="1" x14ac:dyDescent="0.25">
      <c r="A270" s="3" t="s">
        <v>769</v>
      </c>
      <c r="B270" s="3" t="s">
        <v>557</v>
      </c>
      <c r="C270" s="3" t="s">
        <v>770</v>
      </c>
      <c r="D270" s="3" t="s">
        <v>771</v>
      </c>
      <c r="E270" s="3" t="str">
        <f>IF(LEN(telefony__9[[#This Row],[nr]])=7,"stacjonarny",IF(LEN(telefony__9[[#This Row],[nr]])=8,"komórkowy","zagraniczny"))</f>
        <v>stacjonarny</v>
      </c>
      <c r="F270" s="3" t="str">
        <f>TEXT(telefony__9[[#This Row],[zakonczenie]]-telefony__9[[#This Row],[rozpoczecie]],"h:mm:ss")</f>
        <v>0:01:21</v>
      </c>
      <c r="G270" s="3">
        <f>HOUR(telefony__9[[#This Row],[czas trwania]])*3600 + MINUTE(telefony__9[[#This Row],[czas trwania]])*60+SECOND(telefony__9[[#This Row],[czas trwania]])</f>
        <v>81</v>
      </c>
    </row>
    <row r="271" spans="1:7" hidden="1" x14ac:dyDescent="0.25">
      <c r="A271" s="3" t="s">
        <v>772</v>
      </c>
      <c r="B271" s="3" t="s">
        <v>557</v>
      </c>
      <c r="C271" s="3" t="s">
        <v>773</v>
      </c>
      <c r="D271" s="3" t="s">
        <v>774</v>
      </c>
      <c r="E271" s="3" t="str">
        <f>IF(LEN(telefony__9[[#This Row],[nr]])=7,"stacjonarny",IF(LEN(telefony__9[[#This Row],[nr]])=8,"komórkowy","zagraniczny"))</f>
        <v>stacjonarny</v>
      </c>
      <c r="F271" s="3" t="str">
        <f>TEXT(telefony__9[[#This Row],[zakonczenie]]-telefony__9[[#This Row],[rozpoczecie]],"h:mm:ss")</f>
        <v>0:06:48</v>
      </c>
      <c r="G271" s="3">
        <f>HOUR(telefony__9[[#This Row],[czas trwania]])*3600 + MINUTE(telefony__9[[#This Row],[czas trwania]])*60+SECOND(telefony__9[[#This Row],[czas trwania]])</f>
        <v>408</v>
      </c>
    </row>
    <row r="272" spans="1:7" hidden="1" x14ac:dyDescent="0.25">
      <c r="A272" s="3" t="s">
        <v>705</v>
      </c>
      <c r="B272" s="3" t="s">
        <v>557</v>
      </c>
      <c r="C272" s="3" t="s">
        <v>775</v>
      </c>
      <c r="D272" s="3" t="s">
        <v>485</v>
      </c>
      <c r="E272" s="3" t="str">
        <f>IF(LEN(telefony__9[[#This Row],[nr]])=7,"stacjonarny",IF(LEN(telefony__9[[#This Row],[nr]])=8,"komórkowy","zagraniczny"))</f>
        <v>stacjonarny</v>
      </c>
      <c r="F272" s="3" t="str">
        <f>TEXT(telefony__9[[#This Row],[zakonczenie]]-telefony__9[[#This Row],[rozpoczecie]],"h:mm:ss")</f>
        <v>0:11:53</v>
      </c>
      <c r="G272" s="3">
        <f>HOUR(telefony__9[[#This Row],[czas trwania]])*3600 + MINUTE(telefony__9[[#This Row],[czas trwania]])*60+SECOND(telefony__9[[#This Row],[czas trwania]])</f>
        <v>713</v>
      </c>
    </row>
    <row r="273" spans="1:7" hidden="1" x14ac:dyDescent="0.25">
      <c r="A273" s="3" t="s">
        <v>776</v>
      </c>
      <c r="B273" s="3" t="s">
        <v>557</v>
      </c>
      <c r="C273" s="3" t="s">
        <v>777</v>
      </c>
      <c r="D273" s="3" t="s">
        <v>778</v>
      </c>
      <c r="E273" s="3" t="str">
        <f>IF(LEN(telefony__9[[#This Row],[nr]])=7,"stacjonarny",IF(LEN(telefony__9[[#This Row],[nr]])=8,"komórkowy","zagraniczny"))</f>
        <v>stacjonarny</v>
      </c>
      <c r="F273" s="3" t="str">
        <f>TEXT(telefony__9[[#This Row],[zakonczenie]]-telefony__9[[#This Row],[rozpoczecie]],"h:mm:ss")</f>
        <v>0:10:56</v>
      </c>
      <c r="G273" s="3">
        <f>HOUR(telefony__9[[#This Row],[czas trwania]])*3600 + MINUTE(telefony__9[[#This Row],[czas trwania]])*60+SECOND(telefony__9[[#This Row],[czas trwania]])</f>
        <v>656</v>
      </c>
    </row>
    <row r="274" spans="1:7" hidden="1" x14ac:dyDescent="0.25">
      <c r="A274" s="3" t="s">
        <v>779</v>
      </c>
      <c r="B274" s="3" t="s">
        <v>557</v>
      </c>
      <c r="C274" s="3" t="s">
        <v>780</v>
      </c>
      <c r="D274" s="3" t="s">
        <v>781</v>
      </c>
      <c r="E274" s="3" t="str">
        <f>IF(LEN(telefony__9[[#This Row],[nr]])=7,"stacjonarny",IF(LEN(telefony__9[[#This Row],[nr]])=8,"komórkowy","zagraniczny"))</f>
        <v>komórkowy</v>
      </c>
      <c r="F274" s="3" t="str">
        <f>TEXT(telefony__9[[#This Row],[zakonczenie]]-telefony__9[[#This Row],[rozpoczecie]],"h:mm:ss")</f>
        <v>0:14:43</v>
      </c>
      <c r="G274" s="3">
        <f>HOUR(telefony__9[[#This Row],[czas trwania]])*3600 + MINUTE(telefony__9[[#This Row],[czas trwania]])*60+SECOND(telefony__9[[#This Row],[czas trwania]])</f>
        <v>883</v>
      </c>
    </row>
    <row r="275" spans="1:7" hidden="1" x14ac:dyDescent="0.25">
      <c r="A275" s="3" t="s">
        <v>782</v>
      </c>
      <c r="B275" s="3" t="s">
        <v>557</v>
      </c>
      <c r="C275" s="3" t="s">
        <v>783</v>
      </c>
      <c r="D275" s="3" t="s">
        <v>784</v>
      </c>
      <c r="E275" s="3" t="str">
        <f>IF(LEN(telefony__9[[#This Row],[nr]])=7,"stacjonarny",IF(LEN(telefony__9[[#This Row],[nr]])=8,"komórkowy","zagraniczny"))</f>
        <v>komórkowy</v>
      </c>
      <c r="F275" s="3" t="str">
        <f>TEXT(telefony__9[[#This Row],[zakonczenie]]-telefony__9[[#This Row],[rozpoczecie]],"h:mm:ss")</f>
        <v>0:16:17</v>
      </c>
      <c r="G275" s="3">
        <f>HOUR(telefony__9[[#This Row],[czas trwania]])*3600 + MINUTE(telefony__9[[#This Row],[czas trwania]])*60+SECOND(telefony__9[[#This Row],[czas trwania]])</f>
        <v>977</v>
      </c>
    </row>
    <row r="276" spans="1:7" hidden="1" x14ac:dyDescent="0.25">
      <c r="A276" s="3" t="s">
        <v>785</v>
      </c>
      <c r="B276" s="3" t="s">
        <v>557</v>
      </c>
      <c r="C276" s="3" t="s">
        <v>786</v>
      </c>
      <c r="D276" s="3" t="s">
        <v>787</v>
      </c>
      <c r="E276" s="3" t="str">
        <f>IF(LEN(telefony__9[[#This Row],[nr]])=7,"stacjonarny",IF(LEN(telefony__9[[#This Row],[nr]])=8,"komórkowy","zagraniczny"))</f>
        <v>zagraniczny</v>
      </c>
      <c r="F276" s="3" t="str">
        <f>TEXT(telefony__9[[#This Row],[zakonczenie]]-telefony__9[[#This Row],[rozpoczecie]],"h:mm:ss")</f>
        <v>0:10:04</v>
      </c>
      <c r="G276" s="3">
        <f>HOUR(telefony__9[[#This Row],[czas trwania]])*3600 + MINUTE(telefony__9[[#This Row],[czas trwania]])*60+SECOND(telefony__9[[#This Row],[czas trwania]])</f>
        <v>604</v>
      </c>
    </row>
    <row r="277" spans="1:7" hidden="1" x14ac:dyDescent="0.25">
      <c r="A277" s="3" t="s">
        <v>726</v>
      </c>
      <c r="B277" s="3" t="s">
        <v>557</v>
      </c>
      <c r="C277" s="3" t="s">
        <v>788</v>
      </c>
      <c r="D277" s="3" t="s">
        <v>789</v>
      </c>
      <c r="E277" s="3" t="str">
        <f>IF(LEN(telefony__9[[#This Row],[nr]])=7,"stacjonarny",IF(LEN(telefony__9[[#This Row],[nr]])=8,"komórkowy","zagraniczny"))</f>
        <v>stacjonarny</v>
      </c>
      <c r="F277" s="3" t="str">
        <f>TEXT(telefony__9[[#This Row],[zakonczenie]]-telefony__9[[#This Row],[rozpoczecie]],"h:mm:ss")</f>
        <v>0:16:24</v>
      </c>
      <c r="G277" s="3">
        <f>HOUR(telefony__9[[#This Row],[czas trwania]])*3600 + MINUTE(telefony__9[[#This Row],[czas trwania]])*60+SECOND(telefony__9[[#This Row],[czas trwania]])</f>
        <v>984</v>
      </c>
    </row>
    <row r="278" spans="1:7" hidden="1" x14ac:dyDescent="0.25">
      <c r="A278" s="3" t="s">
        <v>790</v>
      </c>
      <c r="B278" s="3" t="s">
        <v>557</v>
      </c>
      <c r="C278" s="3" t="s">
        <v>791</v>
      </c>
      <c r="D278" s="3" t="s">
        <v>792</v>
      </c>
      <c r="E278" s="3" t="str">
        <f>IF(LEN(telefony__9[[#This Row],[nr]])=7,"stacjonarny",IF(LEN(telefony__9[[#This Row],[nr]])=8,"komórkowy","zagraniczny"))</f>
        <v>stacjonarny</v>
      </c>
      <c r="F278" s="3" t="str">
        <f>TEXT(telefony__9[[#This Row],[zakonczenie]]-telefony__9[[#This Row],[rozpoczecie]],"h:mm:ss")</f>
        <v>0:15:38</v>
      </c>
      <c r="G278" s="3">
        <f>HOUR(telefony__9[[#This Row],[czas trwania]])*3600 + MINUTE(telefony__9[[#This Row],[czas trwania]])*60+SECOND(telefony__9[[#This Row],[czas trwania]])</f>
        <v>938</v>
      </c>
    </row>
    <row r="279" spans="1:7" hidden="1" x14ac:dyDescent="0.25">
      <c r="A279" s="3" t="s">
        <v>464</v>
      </c>
      <c r="B279" s="3" t="s">
        <v>557</v>
      </c>
      <c r="C279" s="3" t="s">
        <v>793</v>
      </c>
      <c r="D279" s="3" t="s">
        <v>794</v>
      </c>
      <c r="E279" s="3" t="str">
        <f>IF(LEN(telefony__9[[#This Row],[nr]])=7,"stacjonarny",IF(LEN(telefony__9[[#This Row],[nr]])=8,"komórkowy","zagraniczny"))</f>
        <v>komórkowy</v>
      </c>
      <c r="F279" s="3" t="str">
        <f>TEXT(telefony__9[[#This Row],[zakonczenie]]-telefony__9[[#This Row],[rozpoczecie]],"h:mm:ss")</f>
        <v>0:04:36</v>
      </c>
      <c r="G279" s="3">
        <f>HOUR(telefony__9[[#This Row],[czas trwania]])*3600 + MINUTE(telefony__9[[#This Row],[czas trwania]])*60+SECOND(telefony__9[[#This Row],[czas trwania]])</f>
        <v>276</v>
      </c>
    </row>
    <row r="280" spans="1:7" hidden="1" x14ac:dyDescent="0.25">
      <c r="A280" s="3" t="s">
        <v>795</v>
      </c>
      <c r="B280" s="3" t="s">
        <v>557</v>
      </c>
      <c r="C280" s="3" t="s">
        <v>796</v>
      </c>
      <c r="D280" s="3" t="s">
        <v>797</v>
      </c>
      <c r="E280" s="3" t="str">
        <f>IF(LEN(telefony__9[[#This Row],[nr]])=7,"stacjonarny",IF(LEN(telefony__9[[#This Row],[nr]])=8,"komórkowy","zagraniczny"))</f>
        <v>stacjonarny</v>
      </c>
      <c r="F280" s="3" t="str">
        <f>TEXT(telefony__9[[#This Row],[zakonczenie]]-telefony__9[[#This Row],[rozpoczecie]],"h:mm:ss")</f>
        <v>0:08:47</v>
      </c>
      <c r="G280" s="3">
        <f>HOUR(telefony__9[[#This Row],[czas trwania]])*3600 + MINUTE(telefony__9[[#This Row],[czas trwania]])*60+SECOND(telefony__9[[#This Row],[czas trwania]])</f>
        <v>527</v>
      </c>
    </row>
    <row r="281" spans="1:7" hidden="1" x14ac:dyDescent="0.25">
      <c r="A281" s="3" t="s">
        <v>798</v>
      </c>
      <c r="B281" s="3" t="s">
        <v>557</v>
      </c>
      <c r="C281" s="3" t="s">
        <v>799</v>
      </c>
      <c r="D281" s="3" t="s">
        <v>800</v>
      </c>
      <c r="E281" s="3" t="str">
        <f>IF(LEN(telefony__9[[#This Row],[nr]])=7,"stacjonarny",IF(LEN(telefony__9[[#This Row],[nr]])=8,"komórkowy","zagraniczny"))</f>
        <v>stacjonarny</v>
      </c>
      <c r="F281" s="3" t="str">
        <f>TEXT(telefony__9[[#This Row],[zakonczenie]]-telefony__9[[#This Row],[rozpoczecie]],"h:mm:ss")</f>
        <v>0:15:58</v>
      </c>
      <c r="G281" s="3">
        <f>HOUR(telefony__9[[#This Row],[czas trwania]])*3600 + MINUTE(telefony__9[[#This Row],[czas trwania]])*60+SECOND(telefony__9[[#This Row],[czas trwania]])</f>
        <v>958</v>
      </c>
    </row>
    <row r="282" spans="1:7" hidden="1" x14ac:dyDescent="0.25">
      <c r="A282" s="3" t="s">
        <v>104</v>
      </c>
      <c r="B282" s="3" t="s">
        <v>557</v>
      </c>
      <c r="C282" s="3" t="s">
        <v>801</v>
      </c>
      <c r="D282" s="3" t="s">
        <v>802</v>
      </c>
      <c r="E282" s="3" t="str">
        <f>IF(LEN(telefony__9[[#This Row],[nr]])=7,"stacjonarny",IF(LEN(telefony__9[[#This Row],[nr]])=8,"komórkowy","zagraniczny"))</f>
        <v>komórkowy</v>
      </c>
      <c r="F282" s="3" t="str">
        <f>TEXT(telefony__9[[#This Row],[zakonczenie]]-telefony__9[[#This Row],[rozpoczecie]],"h:mm:ss")</f>
        <v>0:05:57</v>
      </c>
      <c r="G282" s="3">
        <f>HOUR(telefony__9[[#This Row],[czas trwania]])*3600 + MINUTE(telefony__9[[#This Row],[czas trwania]])*60+SECOND(telefony__9[[#This Row],[czas trwania]])</f>
        <v>357</v>
      </c>
    </row>
    <row r="283" spans="1:7" hidden="1" x14ac:dyDescent="0.25">
      <c r="A283" s="3" t="s">
        <v>803</v>
      </c>
      <c r="B283" s="3" t="s">
        <v>557</v>
      </c>
      <c r="C283" s="3" t="s">
        <v>804</v>
      </c>
      <c r="D283" s="3" t="s">
        <v>805</v>
      </c>
      <c r="E283" s="3" t="str">
        <f>IF(LEN(telefony__9[[#This Row],[nr]])=7,"stacjonarny",IF(LEN(telefony__9[[#This Row],[nr]])=8,"komórkowy","zagraniczny"))</f>
        <v>komórkowy</v>
      </c>
      <c r="F283" s="3" t="str">
        <f>TEXT(telefony__9[[#This Row],[zakonczenie]]-telefony__9[[#This Row],[rozpoczecie]],"h:mm:ss")</f>
        <v>0:13:50</v>
      </c>
      <c r="G283" s="3">
        <f>HOUR(telefony__9[[#This Row],[czas trwania]])*3600 + MINUTE(telefony__9[[#This Row],[czas trwania]])*60+SECOND(telefony__9[[#This Row],[czas trwania]])</f>
        <v>830</v>
      </c>
    </row>
    <row r="284" spans="1:7" hidden="1" x14ac:dyDescent="0.25">
      <c r="A284" s="3" t="s">
        <v>806</v>
      </c>
      <c r="B284" s="3" t="s">
        <v>557</v>
      </c>
      <c r="C284" s="3" t="s">
        <v>807</v>
      </c>
      <c r="D284" s="3" t="s">
        <v>808</v>
      </c>
      <c r="E284" s="3" t="str">
        <f>IF(LEN(telefony__9[[#This Row],[nr]])=7,"stacjonarny",IF(LEN(telefony__9[[#This Row],[nr]])=8,"komórkowy","zagraniczny"))</f>
        <v>stacjonarny</v>
      </c>
      <c r="F284" s="3" t="str">
        <f>TEXT(telefony__9[[#This Row],[zakonczenie]]-telefony__9[[#This Row],[rozpoczecie]],"h:mm:ss")</f>
        <v>0:04:32</v>
      </c>
      <c r="G284" s="3">
        <f>HOUR(telefony__9[[#This Row],[czas trwania]])*3600 + MINUTE(telefony__9[[#This Row],[czas trwania]])*60+SECOND(telefony__9[[#This Row],[czas trwania]])</f>
        <v>272</v>
      </c>
    </row>
    <row r="285" spans="1:7" hidden="1" x14ac:dyDescent="0.25">
      <c r="A285" s="3" t="s">
        <v>809</v>
      </c>
      <c r="B285" s="3" t="s">
        <v>557</v>
      </c>
      <c r="C285" s="3" t="s">
        <v>810</v>
      </c>
      <c r="D285" s="3" t="s">
        <v>811</v>
      </c>
      <c r="E285" s="3" t="str">
        <f>IF(LEN(telefony__9[[#This Row],[nr]])=7,"stacjonarny",IF(LEN(telefony__9[[#This Row],[nr]])=8,"komórkowy","zagraniczny"))</f>
        <v>stacjonarny</v>
      </c>
      <c r="F285" s="3" t="str">
        <f>TEXT(telefony__9[[#This Row],[zakonczenie]]-telefony__9[[#This Row],[rozpoczecie]],"h:mm:ss")</f>
        <v>0:00:51</v>
      </c>
      <c r="G285" s="3">
        <f>HOUR(telefony__9[[#This Row],[czas trwania]])*3600 + MINUTE(telefony__9[[#This Row],[czas trwania]])*60+SECOND(telefony__9[[#This Row],[czas trwania]])</f>
        <v>51</v>
      </c>
    </row>
    <row r="286" spans="1:7" hidden="1" x14ac:dyDescent="0.25">
      <c r="A286" s="3" t="s">
        <v>812</v>
      </c>
      <c r="B286" s="3" t="s">
        <v>557</v>
      </c>
      <c r="C286" s="3" t="s">
        <v>813</v>
      </c>
      <c r="D286" s="3" t="s">
        <v>814</v>
      </c>
      <c r="E286" s="3" t="str">
        <f>IF(LEN(telefony__9[[#This Row],[nr]])=7,"stacjonarny",IF(LEN(telefony__9[[#This Row],[nr]])=8,"komórkowy","zagraniczny"))</f>
        <v>stacjonarny</v>
      </c>
      <c r="F286" s="3" t="str">
        <f>TEXT(telefony__9[[#This Row],[zakonczenie]]-telefony__9[[#This Row],[rozpoczecie]],"h:mm:ss")</f>
        <v>0:01:18</v>
      </c>
      <c r="G286" s="3">
        <f>HOUR(telefony__9[[#This Row],[czas trwania]])*3600 + MINUTE(telefony__9[[#This Row],[czas trwania]])*60+SECOND(telefony__9[[#This Row],[czas trwania]])</f>
        <v>78</v>
      </c>
    </row>
    <row r="287" spans="1:7" hidden="1" x14ac:dyDescent="0.25">
      <c r="A287" s="3" t="s">
        <v>815</v>
      </c>
      <c r="B287" s="3" t="s">
        <v>557</v>
      </c>
      <c r="C287" s="3" t="s">
        <v>816</v>
      </c>
      <c r="D287" s="3" t="s">
        <v>817</v>
      </c>
      <c r="E287" s="3" t="str">
        <f>IF(LEN(telefony__9[[#This Row],[nr]])=7,"stacjonarny",IF(LEN(telefony__9[[#This Row],[nr]])=8,"komórkowy","zagraniczny"))</f>
        <v>stacjonarny</v>
      </c>
      <c r="F287" s="3" t="str">
        <f>TEXT(telefony__9[[#This Row],[zakonczenie]]-telefony__9[[#This Row],[rozpoczecie]],"h:mm:ss")</f>
        <v>0:03:27</v>
      </c>
      <c r="G287" s="3">
        <f>HOUR(telefony__9[[#This Row],[czas trwania]])*3600 + MINUTE(telefony__9[[#This Row],[czas trwania]])*60+SECOND(telefony__9[[#This Row],[czas trwania]])</f>
        <v>207</v>
      </c>
    </row>
    <row r="288" spans="1:7" hidden="1" x14ac:dyDescent="0.25">
      <c r="A288" s="3" t="s">
        <v>818</v>
      </c>
      <c r="B288" s="3" t="s">
        <v>557</v>
      </c>
      <c r="C288" s="3" t="s">
        <v>819</v>
      </c>
      <c r="D288" s="3" t="s">
        <v>820</v>
      </c>
      <c r="E288" s="3" t="str">
        <f>IF(LEN(telefony__9[[#This Row],[nr]])=7,"stacjonarny",IF(LEN(telefony__9[[#This Row],[nr]])=8,"komórkowy","zagraniczny"))</f>
        <v>stacjonarny</v>
      </c>
      <c r="F288" s="3" t="str">
        <f>TEXT(telefony__9[[#This Row],[zakonczenie]]-telefony__9[[#This Row],[rozpoczecie]],"h:mm:ss")</f>
        <v>0:14:58</v>
      </c>
      <c r="G288" s="3">
        <f>HOUR(telefony__9[[#This Row],[czas trwania]])*3600 + MINUTE(telefony__9[[#This Row],[czas trwania]])*60+SECOND(telefony__9[[#This Row],[czas trwania]])</f>
        <v>898</v>
      </c>
    </row>
    <row r="289" spans="1:7" hidden="1" x14ac:dyDescent="0.25">
      <c r="A289" s="3" t="s">
        <v>821</v>
      </c>
      <c r="B289" s="3" t="s">
        <v>557</v>
      </c>
      <c r="C289" s="3" t="s">
        <v>822</v>
      </c>
      <c r="D289" s="3" t="s">
        <v>823</v>
      </c>
      <c r="E289" s="3" t="str">
        <f>IF(LEN(telefony__9[[#This Row],[nr]])=7,"stacjonarny",IF(LEN(telefony__9[[#This Row],[nr]])=8,"komórkowy","zagraniczny"))</f>
        <v>stacjonarny</v>
      </c>
      <c r="F289" s="3" t="str">
        <f>TEXT(telefony__9[[#This Row],[zakonczenie]]-telefony__9[[#This Row],[rozpoczecie]],"h:mm:ss")</f>
        <v>0:03:36</v>
      </c>
      <c r="G289" s="3">
        <f>HOUR(telefony__9[[#This Row],[czas trwania]])*3600 + MINUTE(telefony__9[[#This Row],[czas trwania]])*60+SECOND(telefony__9[[#This Row],[czas trwania]])</f>
        <v>216</v>
      </c>
    </row>
    <row r="290" spans="1:7" hidden="1" x14ac:dyDescent="0.25">
      <c r="A290" s="3" t="s">
        <v>824</v>
      </c>
      <c r="B290" s="3" t="s">
        <v>557</v>
      </c>
      <c r="C290" s="3" t="s">
        <v>825</v>
      </c>
      <c r="D290" s="3" t="s">
        <v>826</v>
      </c>
      <c r="E290" s="3" t="str">
        <f>IF(LEN(telefony__9[[#This Row],[nr]])=7,"stacjonarny",IF(LEN(telefony__9[[#This Row],[nr]])=8,"komórkowy","zagraniczny"))</f>
        <v>komórkowy</v>
      </c>
      <c r="F290" s="3" t="str">
        <f>TEXT(telefony__9[[#This Row],[zakonczenie]]-telefony__9[[#This Row],[rozpoczecie]],"h:mm:ss")</f>
        <v>0:11:41</v>
      </c>
      <c r="G290" s="3">
        <f>HOUR(telefony__9[[#This Row],[czas trwania]])*3600 + MINUTE(telefony__9[[#This Row],[czas trwania]])*60+SECOND(telefony__9[[#This Row],[czas trwania]])</f>
        <v>701</v>
      </c>
    </row>
    <row r="291" spans="1:7" hidden="1" x14ac:dyDescent="0.25">
      <c r="A291" s="3" t="s">
        <v>827</v>
      </c>
      <c r="B291" s="3" t="s">
        <v>557</v>
      </c>
      <c r="C291" s="3" t="s">
        <v>828</v>
      </c>
      <c r="D291" s="3" t="s">
        <v>829</v>
      </c>
      <c r="E291" s="3" t="str">
        <f>IF(LEN(telefony__9[[#This Row],[nr]])=7,"stacjonarny",IF(LEN(telefony__9[[#This Row],[nr]])=8,"komórkowy","zagraniczny"))</f>
        <v>zagraniczny</v>
      </c>
      <c r="F291" s="3" t="str">
        <f>TEXT(telefony__9[[#This Row],[zakonczenie]]-telefony__9[[#This Row],[rozpoczecie]],"h:mm:ss")</f>
        <v>0:08:30</v>
      </c>
      <c r="G291" s="3">
        <f>HOUR(telefony__9[[#This Row],[czas trwania]])*3600 + MINUTE(telefony__9[[#This Row],[czas trwania]])*60+SECOND(telefony__9[[#This Row],[czas trwania]])</f>
        <v>510</v>
      </c>
    </row>
    <row r="292" spans="1:7" hidden="1" x14ac:dyDescent="0.25">
      <c r="A292" s="3" t="s">
        <v>830</v>
      </c>
      <c r="B292" s="3" t="s">
        <v>557</v>
      </c>
      <c r="C292" s="3" t="s">
        <v>831</v>
      </c>
      <c r="D292" s="3" t="s">
        <v>832</v>
      </c>
      <c r="E292" s="3" t="str">
        <f>IF(LEN(telefony__9[[#This Row],[nr]])=7,"stacjonarny",IF(LEN(telefony__9[[#This Row],[nr]])=8,"komórkowy","zagraniczny"))</f>
        <v>zagraniczny</v>
      </c>
      <c r="F292" s="3" t="str">
        <f>TEXT(telefony__9[[#This Row],[zakonczenie]]-telefony__9[[#This Row],[rozpoczecie]],"h:mm:ss")</f>
        <v>0:05:22</v>
      </c>
      <c r="G292" s="3">
        <f>HOUR(telefony__9[[#This Row],[czas trwania]])*3600 + MINUTE(telefony__9[[#This Row],[czas trwania]])*60+SECOND(telefony__9[[#This Row],[czas trwania]])</f>
        <v>322</v>
      </c>
    </row>
    <row r="293" spans="1:7" hidden="1" x14ac:dyDescent="0.25">
      <c r="A293" s="3" t="s">
        <v>833</v>
      </c>
      <c r="B293" s="3" t="s">
        <v>557</v>
      </c>
      <c r="C293" s="3" t="s">
        <v>834</v>
      </c>
      <c r="D293" s="3" t="s">
        <v>835</v>
      </c>
      <c r="E293" s="3" t="str">
        <f>IF(LEN(telefony__9[[#This Row],[nr]])=7,"stacjonarny",IF(LEN(telefony__9[[#This Row],[nr]])=8,"komórkowy","zagraniczny"))</f>
        <v>komórkowy</v>
      </c>
      <c r="F293" s="3" t="str">
        <f>TEXT(telefony__9[[#This Row],[zakonczenie]]-telefony__9[[#This Row],[rozpoczecie]],"h:mm:ss")</f>
        <v>0:14:18</v>
      </c>
      <c r="G293" s="3">
        <f>HOUR(telefony__9[[#This Row],[czas trwania]])*3600 + MINUTE(telefony__9[[#This Row],[czas trwania]])*60+SECOND(telefony__9[[#This Row],[czas trwania]])</f>
        <v>858</v>
      </c>
    </row>
    <row r="294" spans="1:7" hidden="1" x14ac:dyDescent="0.25">
      <c r="A294" s="3" t="s">
        <v>836</v>
      </c>
      <c r="B294" s="3" t="s">
        <v>557</v>
      </c>
      <c r="C294" s="3" t="s">
        <v>837</v>
      </c>
      <c r="D294" s="3" t="s">
        <v>838</v>
      </c>
      <c r="E294" s="3" t="str">
        <f>IF(LEN(telefony__9[[#This Row],[nr]])=7,"stacjonarny",IF(LEN(telefony__9[[#This Row],[nr]])=8,"komórkowy","zagraniczny"))</f>
        <v>stacjonarny</v>
      </c>
      <c r="F294" s="3" t="str">
        <f>TEXT(telefony__9[[#This Row],[zakonczenie]]-telefony__9[[#This Row],[rozpoczecie]],"h:mm:ss")</f>
        <v>0:06:03</v>
      </c>
      <c r="G294" s="3">
        <f>HOUR(telefony__9[[#This Row],[czas trwania]])*3600 + MINUTE(telefony__9[[#This Row],[czas trwania]])*60+SECOND(telefony__9[[#This Row],[czas trwania]])</f>
        <v>363</v>
      </c>
    </row>
    <row r="295" spans="1:7" hidden="1" x14ac:dyDescent="0.25">
      <c r="A295" s="3" t="s">
        <v>839</v>
      </c>
      <c r="B295" s="3" t="s">
        <v>557</v>
      </c>
      <c r="C295" s="3" t="s">
        <v>840</v>
      </c>
      <c r="D295" s="3" t="s">
        <v>841</v>
      </c>
      <c r="E295" s="3" t="str">
        <f>IF(LEN(telefony__9[[#This Row],[nr]])=7,"stacjonarny",IF(LEN(telefony__9[[#This Row],[nr]])=8,"komórkowy","zagraniczny"))</f>
        <v>komórkowy</v>
      </c>
      <c r="F295" s="3" t="str">
        <f>TEXT(telefony__9[[#This Row],[zakonczenie]]-telefony__9[[#This Row],[rozpoczecie]],"h:mm:ss")</f>
        <v>0:03:40</v>
      </c>
      <c r="G295" s="3">
        <f>HOUR(telefony__9[[#This Row],[czas trwania]])*3600 + MINUTE(telefony__9[[#This Row],[czas trwania]])*60+SECOND(telefony__9[[#This Row],[czas trwania]])</f>
        <v>220</v>
      </c>
    </row>
    <row r="296" spans="1:7" hidden="1" x14ac:dyDescent="0.25">
      <c r="A296" s="3" t="s">
        <v>842</v>
      </c>
      <c r="B296" s="3" t="s">
        <v>557</v>
      </c>
      <c r="C296" s="3" t="s">
        <v>843</v>
      </c>
      <c r="D296" s="3" t="s">
        <v>844</v>
      </c>
      <c r="E296" s="3" t="str">
        <f>IF(LEN(telefony__9[[#This Row],[nr]])=7,"stacjonarny",IF(LEN(telefony__9[[#This Row],[nr]])=8,"komórkowy","zagraniczny"))</f>
        <v>stacjonarny</v>
      </c>
      <c r="F296" s="3" t="str">
        <f>TEXT(telefony__9[[#This Row],[zakonczenie]]-telefony__9[[#This Row],[rozpoczecie]],"h:mm:ss")</f>
        <v>0:09:53</v>
      </c>
      <c r="G296" s="3">
        <f>HOUR(telefony__9[[#This Row],[czas trwania]])*3600 + MINUTE(telefony__9[[#This Row],[czas trwania]])*60+SECOND(telefony__9[[#This Row],[czas trwania]])</f>
        <v>593</v>
      </c>
    </row>
    <row r="297" spans="1:7" hidden="1" x14ac:dyDescent="0.25">
      <c r="A297" s="3" t="s">
        <v>845</v>
      </c>
      <c r="B297" s="3" t="s">
        <v>557</v>
      </c>
      <c r="C297" s="3" t="s">
        <v>846</v>
      </c>
      <c r="D297" s="3" t="s">
        <v>847</v>
      </c>
      <c r="E297" s="3" t="str">
        <f>IF(LEN(telefony__9[[#This Row],[nr]])=7,"stacjonarny",IF(LEN(telefony__9[[#This Row],[nr]])=8,"komórkowy","zagraniczny"))</f>
        <v>stacjonarny</v>
      </c>
      <c r="F297" s="3" t="str">
        <f>TEXT(telefony__9[[#This Row],[zakonczenie]]-telefony__9[[#This Row],[rozpoczecie]],"h:mm:ss")</f>
        <v>0:14:41</v>
      </c>
      <c r="G297" s="3">
        <f>HOUR(telefony__9[[#This Row],[czas trwania]])*3600 + MINUTE(telefony__9[[#This Row],[czas trwania]])*60+SECOND(telefony__9[[#This Row],[czas trwania]])</f>
        <v>881</v>
      </c>
    </row>
    <row r="298" spans="1:7" hidden="1" x14ac:dyDescent="0.25">
      <c r="A298" s="3" t="s">
        <v>16</v>
      </c>
      <c r="B298" s="3" t="s">
        <v>557</v>
      </c>
      <c r="C298" s="3" t="s">
        <v>848</v>
      </c>
      <c r="D298" s="3" t="s">
        <v>849</v>
      </c>
      <c r="E298" s="3" t="str">
        <f>IF(LEN(telefony__9[[#This Row],[nr]])=7,"stacjonarny",IF(LEN(telefony__9[[#This Row],[nr]])=8,"komórkowy","zagraniczny"))</f>
        <v>stacjonarny</v>
      </c>
      <c r="F298" s="3" t="str">
        <f>TEXT(telefony__9[[#This Row],[zakonczenie]]-telefony__9[[#This Row],[rozpoczecie]],"h:mm:ss")</f>
        <v>0:11:09</v>
      </c>
      <c r="G298" s="3">
        <f>HOUR(telefony__9[[#This Row],[czas trwania]])*3600 + MINUTE(telefony__9[[#This Row],[czas trwania]])*60+SECOND(telefony__9[[#This Row],[czas trwania]])</f>
        <v>669</v>
      </c>
    </row>
    <row r="299" spans="1:7" hidden="1" x14ac:dyDescent="0.25">
      <c r="A299" s="3" t="s">
        <v>850</v>
      </c>
      <c r="B299" s="3" t="s">
        <v>557</v>
      </c>
      <c r="C299" s="3" t="s">
        <v>851</v>
      </c>
      <c r="D299" s="3" t="s">
        <v>852</v>
      </c>
      <c r="E299" s="3" t="str">
        <f>IF(LEN(telefony__9[[#This Row],[nr]])=7,"stacjonarny",IF(LEN(telefony__9[[#This Row],[nr]])=8,"komórkowy","zagraniczny"))</f>
        <v>komórkowy</v>
      </c>
      <c r="F299" s="3" t="str">
        <f>TEXT(telefony__9[[#This Row],[zakonczenie]]-telefony__9[[#This Row],[rozpoczecie]],"h:mm:ss")</f>
        <v>0:03:00</v>
      </c>
      <c r="G299" s="3">
        <f>HOUR(telefony__9[[#This Row],[czas trwania]])*3600 + MINUTE(telefony__9[[#This Row],[czas trwania]])*60+SECOND(telefony__9[[#This Row],[czas trwania]])</f>
        <v>180</v>
      </c>
    </row>
    <row r="300" spans="1:7" hidden="1" x14ac:dyDescent="0.25">
      <c r="A300" s="3" t="s">
        <v>853</v>
      </c>
      <c r="B300" s="3" t="s">
        <v>557</v>
      </c>
      <c r="C300" s="3" t="s">
        <v>854</v>
      </c>
      <c r="D300" s="3" t="s">
        <v>855</v>
      </c>
      <c r="E300" s="3" t="str">
        <f>IF(LEN(telefony__9[[#This Row],[nr]])=7,"stacjonarny",IF(LEN(telefony__9[[#This Row],[nr]])=8,"komórkowy","zagraniczny"))</f>
        <v>stacjonarny</v>
      </c>
      <c r="F300" s="3" t="str">
        <f>TEXT(telefony__9[[#This Row],[zakonczenie]]-telefony__9[[#This Row],[rozpoczecie]],"h:mm:ss")</f>
        <v>0:02:53</v>
      </c>
      <c r="G300" s="3">
        <f>HOUR(telefony__9[[#This Row],[czas trwania]])*3600 + MINUTE(telefony__9[[#This Row],[czas trwania]])*60+SECOND(telefony__9[[#This Row],[czas trwania]])</f>
        <v>173</v>
      </c>
    </row>
    <row r="301" spans="1:7" hidden="1" x14ac:dyDescent="0.25">
      <c r="A301" s="3" t="s">
        <v>856</v>
      </c>
      <c r="B301" s="3" t="s">
        <v>557</v>
      </c>
      <c r="C301" s="3" t="s">
        <v>857</v>
      </c>
      <c r="D301" s="3" t="s">
        <v>858</v>
      </c>
      <c r="E301" s="3" t="str">
        <f>IF(LEN(telefony__9[[#This Row],[nr]])=7,"stacjonarny",IF(LEN(telefony__9[[#This Row],[nr]])=8,"komórkowy","zagraniczny"))</f>
        <v>stacjonarny</v>
      </c>
      <c r="F301" s="3" t="str">
        <f>TEXT(telefony__9[[#This Row],[zakonczenie]]-telefony__9[[#This Row],[rozpoczecie]],"h:mm:ss")</f>
        <v>0:10:46</v>
      </c>
      <c r="G301" s="3">
        <f>HOUR(telefony__9[[#This Row],[czas trwania]])*3600 + MINUTE(telefony__9[[#This Row],[czas trwania]])*60+SECOND(telefony__9[[#This Row],[czas trwania]])</f>
        <v>646</v>
      </c>
    </row>
    <row r="302" spans="1:7" hidden="1" x14ac:dyDescent="0.25">
      <c r="A302" s="3" t="s">
        <v>859</v>
      </c>
      <c r="B302" s="3" t="s">
        <v>557</v>
      </c>
      <c r="C302" s="3" t="s">
        <v>860</v>
      </c>
      <c r="D302" s="3" t="s">
        <v>861</v>
      </c>
      <c r="E302" s="3" t="str">
        <f>IF(LEN(telefony__9[[#This Row],[nr]])=7,"stacjonarny",IF(LEN(telefony__9[[#This Row],[nr]])=8,"komórkowy","zagraniczny"))</f>
        <v>komórkowy</v>
      </c>
      <c r="F302" s="3" t="str">
        <f>TEXT(telefony__9[[#This Row],[zakonczenie]]-telefony__9[[#This Row],[rozpoczecie]],"h:mm:ss")</f>
        <v>0:05:57</v>
      </c>
      <c r="G302" s="3">
        <f>HOUR(telefony__9[[#This Row],[czas trwania]])*3600 + MINUTE(telefony__9[[#This Row],[czas trwania]])*60+SECOND(telefony__9[[#This Row],[czas trwania]])</f>
        <v>357</v>
      </c>
    </row>
    <row r="303" spans="1:7" hidden="1" x14ac:dyDescent="0.25">
      <c r="A303" s="3" t="s">
        <v>862</v>
      </c>
      <c r="B303" s="3" t="s">
        <v>557</v>
      </c>
      <c r="C303" s="3" t="s">
        <v>863</v>
      </c>
      <c r="D303" s="3" t="s">
        <v>864</v>
      </c>
      <c r="E303" s="3" t="str">
        <f>IF(LEN(telefony__9[[#This Row],[nr]])=7,"stacjonarny",IF(LEN(telefony__9[[#This Row],[nr]])=8,"komórkowy","zagraniczny"))</f>
        <v>stacjonarny</v>
      </c>
      <c r="F303" s="3" t="str">
        <f>TEXT(telefony__9[[#This Row],[zakonczenie]]-telefony__9[[#This Row],[rozpoczecie]],"h:mm:ss")</f>
        <v>0:04:06</v>
      </c>
      <c r="G303" s="3">
        <f>HOUR(telefony__9[[#This Row],[czas trwania]])*3600 + MINUTE(telefony__9[[#This Row],[czas trwania]])*60+SECOND(telefony__9[[#This Row],[czas trwania]])</f>
        <v>246</v>
      </c>
    </row>
    <row r="304" spans="1:7" hidden="1" x14ac:dyDescent="0.25">
      <c r="A304" s="3" t="s">
        <v>255</v>
      </c>
      <c r="B304" s="3" t="s">
        <v>557</v>
      </c>
      <c r="C304" s="3" t="s">
        <v>865</v>
      </c>
      <c r="D304" s="3" t="s">
        <v>866</v>
      </c>
      <c r="E304" s="3" t="str">
        <f>IF(LEN(telefony__9[[#This Row],[nr]])=7,"stacjonarny",IF(LEN(telefony__9[[#This Row],[nr]])=8,"komórkowy","zagraniczny"))</f>
        <v>stacjonarny</v>
      </c>
      <c r="F304" s="3" t="str">
        <f>TEXT(telefony__9[[#This Row],[zakonczenie]]-telefony__9[[#This Row],[rozpoczecie]],"h:mm:ss")</f>
        <v>0:09:37</v>
      </c>
      <c r="G304" s="3">
        <f>HOUR(telefony__9[[#This Row],[czas trwania]])*3600 + MINUTE(telefony__9[[#This Row],[czas trwania]])*60+SECOND(telefony__9[[#This Row],[czas trwania]])</f>
        <v>577</v>
      </c>
    </row>
    <row r="305" spans="1:7" hidden="1" x14ac:dyDescent="0.25">
      <c r="A305" s="3" t="s">
        <v>867</v>
      </c>
      <c r="B305" s="3" t="s">
        <v>557</v>
      </c>
      <c r="C305" s="3" t="s">
        <v>868</v>
      </c>
      <c r="D305" s="3" t="s">
        <v>869</v>
      </c>
      <c r="E305" s="3" t="str">
        <f>IF(LEN(telefony__9[[#This Row],[nr]])=7,"stacjonarny",IF(LEN(telefony__9[[#This Row],[nr]])=8,"komórkowy","zagraniczny"))</f>
        <v>komórkowy</v>
      </c>
      <c r="F305" s="3" t="str">
        <f>TEXT(telefony__9[[#This Row],[zakonczenie]]-telefony__9[[#This Row],[rozpoczecie]],"h:mm:ss")</f>
        <v>0:08:32</v>
      </c>
      <c r="G305" s="3">
        <f>HOUR(telefony__9[[#This Row],[czas trwania]])*3600 + MINUTE(telefony__9[[#This Row],[czas trwania]])*60+SECOND(telefony__9[[#This Row],[czas trwania]])</f>
        <v>512</v>
      </c>
    </row>
    <row r="306" spans="1:7" hidden="1" x14ac:dyDescent="0.25">
      <c r="A306" s="3" t="s">
        <v>870</v>
      </c>
      <c r="B306" s="3" t="s">
        <v>557</v>
      </c>
      <c r="C306" s="3" t="s">
        <v>871</v>
      </c>
      <c r="D306" s="3" t="s">
        <v>280</v>
      </c>
      <c r="E306" s="3" t="str">
        <f>IF(LEN(telefony__9[[#This Row],[nr]])=7,"stacjonarny",IF(LEN(telefony__9[[#This Row],[nr]])=8,"komórkowy","zagraniczny"))</f>
        <v>stacjonarny</v>
      </c>
      <c r="F306" s="3" t="str">
        <f>TEXT(telefony__9[[#This Row],[zakonczenie]]-telefony__9[[#This Row],[rozpoczecie]],"h:mm:ss")</f>
        <v>0:01:18</v>
      </c>
      <c r="G306" s="3">
        <f>HOUR(telefony__9[[#This Row],[czas trwania]])*3600 + MINUTE(telefony__9[[#This Row],[czas trwania]])*60+SECOND(telefony__9[[#This Row],[czas trwania]])</f>
        <v>78</v>
      </c>
    </row>
    <row r="307" spans="1:7" hidden="1" x14ac:dyDescent="0.25">
      <c r="A307" s="3" t="s">
        <v>872</v>
      </c>
      <c r="B307" s="3" t="s">
        <v>557</v>
      </c>
      <c r="C307" s="3" t="s">
        <v>873</v>
      </c>
      <c r="D307" s="3" t="s">
        <v>874</v>
      </c>
      <c r="E307" s="3" t="str">
        <f>IF(LEN(telefony__9[[#This Row],[nr]])=7,"stacjonarny",IF(LEN(telefony__9[[#This Row],[nr]])=8,"komórkowy","zagraniczny"))</f>
        <v>stacjonarny</v>
      </c>
      <c r="F307" s="3" t="str">
        <f>TEXT(telefony__9[[#This Row],[zakonczenie]]-telefony__9[[#This Row],[rozpoczecie]],"h:mm:ss")</f>
        <v>0:07:40</v>
      </c>
      <c r="G307" s="3">
        <f>HOUR(telefony__9[[#This Row],[czas trwania]])*3600 + MINUTE(telefony__9[[#This Row],[czas trwania]])*60+SECOND(telefony__9[[#This Row],[czas trwania]])</f>
        <v>460</v>
      </c>
    </row>
    <row r="308" spans="1:7" hidden="1" x14ac:dyDescent="0.25">
      <c r="A308" s="3" t="s">
        <v>875</v>
      </c>
      <c r="B308" s="3" t="s">
        <v>557</v>
      </c>
      <c r="C308" s="3" t="s">
        <v>876</v>
      </c>
      <c r="D308" s="3" t="s">
        <v>877</v>
      </c>
      <c r="E308" s="3" t="str">
        <f>IF(LEN(telefony__9[[#This Row],[nr]])=7,"stacjonarny",IF(LEN(telefony__9[[#This Row],[nr]])=8,"komórkowy","zagraniczny"))</f>
        <v>stacjonarny</v>
      </c>
      <c r="F308" s="3" t="str">
        <f>TEXT(telefony__9[[#This Row],[zakonczenie]]-telefony__9[[#This Row],[rozpoczecie]],"h:mm:ss")</f>
        <v>0:02:40</v>
      </c>
      <c r="G308" s="3">
        <f>HOUR(telefony__9[[#This Row],[czas trwania]])*3600 + MINUTE(telefony__9[[#This Row],[czas trwania]])*60+SECOND(telefony__9[[#This Row],[czas trwania]])</f>
        <v>160</v>
      </c>
    </row>
    <row r="309" spans="1:7" hidden="1" x14ac:dyDescent="0.25">
      <c r="A309" s="3" t="s">
        <v>878</v>
      </c>
      <c r="B309" s="3" t="s">
        <v>879</v>
      </c>
      <c r="C309" s="3" t="s">
        <v>880</v>
      </c>
      <c r="D309" s="3" t="s">
        <v>881</v>
      </c>
      <c r="E309" s="3" t="str">
        <f>IF(LEN(telefony__9[[#This Row],[nr]])=7,"stacjonarny",IF(LEN(telefony__9[[#This Row],[nr]])=8,"komórkowy","zagraniczny"))</f>
        <v>stacjonarny</v>
      </c>
      <c r="F309" s="3" t="str">
        <f>TEXT(telefony__9[[#This Row],[zakonczenie]]-telefony__9[[#This Row],[rozpoczecie]],"h:mm:ss")</f>
        <v>0:08:23</v>
      </c>
      <c r="G309" s="3">
        <f>HOUR(telefony__9[[#This Row],[czas trwania]])*3600 + MINUTE(telefony__9[[#This Row],[czas trwania]])*60+SECOND(telefony__9[[#This Row],[czas trwania]])</f>
        <v>503</v>
      </c>
    </row>
    <row r="310" spans="1:7" hidden="1" x14ac:dyDescent="0.25">
      <c r="A310" s="3" t="s">
        <v>882</v>
      </c>
      <c r="B310" s="3" t="s">
        <v>879</v>
      </c>
      <c r="C310" s="3" t="s">
        <v>883</v>
      </c>
      <c r="D310" s="3" t="s">
        <v>884</v>
      </c>
      <c r="E310" s="3" t="str">
        <f>IF(LEN(telefony__9[[#This Row],[nr]])=7,"stacjonarny",IF(LEN(telefony__9[[#This Row],[nr]])=8,"komórkowy","zagraniczny"))</f>
        <v>stacjonarny</v>
      </c>
      <c r="F310" s="3" t="str">
        <f>TEXT(telefony__9[[#This Row],[zakonczenie]]-telefony__9[[#This Row],[rozpoczecie]],"h:mm:ss")</f>
        <v>0:06:01</v>
      </c>
      <c r="G310" s="3">
        <f>HOUR(telefony__9[[#This Row],[czas trwania]])*3600 + MINUTE(telefony__9[[#This Row],[czas trwania]])*60+SECOND(telefony__9[[#This Row],[czas trwania]])</f>
        <v>361</v>
      </c>
    </row>
    <row r="311" spans="1:7" hidden="1" x14ac:dyDescent="0.25">
      <c r="A311" s="3" t="s">
        <v>885</v>
      </c>
      <c r="B311" s="3" t="s">
        <v>879</v>
      </c>
      <c r="C311" s="3" t="s">
        <v>886</v>
      </c>
      <c r="D311" s="3" t="s">
        <v>887</v>
      </c>
      <c r="E311" s="3" t="str">
        <f>IF(LEN(telefony__9[[#This Row],[nr]])=7,"stacjonarny",IF(LEN(telefony__9[[#This Row],[nr]])=8,"komórkowy","zagraniczny"))</f>
        <v>stacjonarny</v>
      </c>
      <c r="F311" s="3" t="str">
        <f>TEXT(telefony__9[[#This Row],[zakonczenie]]-telefony__9[[#This Row],[rozpoczecie]],"h:mm:ss")</f>
        <v>0:08:52</v>
      </c>
      <c r="G311" s="3">
        <f>HOUR(telefony__9[[#This Row],[czas trwania]])*3600 + MINUTE(telefony__9[[#This Row],[czas trwania]])*60+SECOND(telefony__9[[#This Row],[czas trwania]])</f>
        <v>532</v>
      </c>
    </row>
    <row r="312" spans="1:7" hidden="1" x14ac:dyDescent="0.25">
      <c r="A312" s="3" t="s">
        <v>888</v>
      </c>
      <c r="B312" s="3" t="s">
        <v>879</v>
      </c>
      <c r="C312" s="3" t="s">
        <v>889</v>
      </c>
      <c r="D312" s="3" t="s">
        <v>890</v>
      </c>
      <c r="E312" s="3" t="str">
        <f>IF(LEN(telefony__9[[#This Row],[nr]])=7,"stacjonarny",IF(LEN(telefony__9[[#This Row],[nr]])=8,"komórkowy","zagraniczny"))</f>
        <v>komórkowy</v>
      </c>
      <c r="F312" s="3" t="str">
        <f>TEXT(telefony__9[[#This Row],[zakonczenie]]-telefony__9[[#This Row],[rozpoczecie]],"h:mm:ss")</f>
        <v>0:02:56</v>
      </c>
      <c r="G312" s="3">
        <f>HOUR(telefony__9[[#This Row],[czas trwania]])*3600 + MINUTE(telefony__9[[#This Row],[czas trwania]])*60+SECOND(telefony__9[[#This Row],[czas trwania]])</f>
        <v>176</v>
      </c>
    </row>
    <row r="313" spans="1:7" hidden="1" x14ac:dyDescent="0.25">
      <c r="A313" s="3" t="s">
        <v>836</v>
      </c>
      <c r="B313" s="3" t="s">
        <v>879</v>
      </c>
      <c r="C313" s="3" t="s">
        <v>891</v>
      </c>
      <c r="D313" s="3" t="s">
        <v>892</v>
      </c>
      <c r="E313" s="3" t="str">
        <f>IF(LEN(telefony__9[[#This Row],[nr]])=7,"stacjonarny",IF(LEN(telefony__9[[#This Row],[nr]])=8,"komórkowy","zagraniczny"))</f>
        <v>stacjonarny</v>
      </c>
      <c r="F313" s="3" t="str">
        <f>TEXT(telefony__9[[#This Row],[zakonczenie]]-telefony__9[[#This Row],[rozpoczecie]],"h:mm:ss")</f>
        <v>0:07:18</v>
      </c>
      <c r="G313" s="3">
        <f>HOUR(telefony__9[[#This Row],[czas trwania]])*3600 + MINUTE(telefony__9[[#This Row],[czas trwania]])*60+SECOND(telefony__9[[#This Row],[czas trwania]])</f>
        <v>438</v>
      </c>
    </row>
    <row r="314" spans="1:7" hidden="1" x14ac:dyDescent="0.25">
      <c r="A314" s="3" t="s">
        <v>893</v>
      </c>
      <c r="B314" s="3" t="s">
        <v>879</v>
      </c>
      <c r="C314" s="3" t="s">
        <v>894</v>
      </c>
      <c r="D314" s="3" t="s">
        <v>895</v>
      </c>
      <c r="E314" s="3" t="str">
        <f>IF(LEN(telefony__9[[#This Row],[nr]])=7,"stacjonarny",IF(LEN(telefony__9[[#This Row],[nr]])=8,"komórkowy","zagraniczny"))</f>
        <v>stacjonarny</v>
      </c>
      <c r="F314" s="3" t="str">
        <f>TEXT(telefony__9[[#This Row],[zakonczenie]]-telefony__9[[#This Row],[rozpoczecie]],"h:mm:ss")</f>
        <v>0:11:12</v>
      </c>
      <c r="G314" s="3">
        <f>HOUR(telefony__9[[#This Row],[czas trwania]])*3600 + MINUTE(telefony__9[[#This Row],[czas trwania]])*60+SECOND(telefony__9[[#This Row],[czas trwania]])</f>
        <v>672</v>
      </c>
    </row>
    <row r="315" spans="1:7" hidden="1" x14ac:dyDescent="0.25">
      <c r="A315" s="3" t="s">
        <v>896</v>
      </c>
      <c r="B315" s="3" t="s">
        <v>879</v>
      </c>
      <c r="C315" s="3" t="s">
        <v>897</v>
      </c>
      <c r="D315" s="3" t="s">
        <v>898</v>
      </c>
      <c r="E315" s="3" t="str">
        <f>IF(LEN(telefony__9[[#This Row],[nr]])=7,"stacjonarny",IF(LEN(telefony__9[[#This Row],[nr]])=8,"komórkowy","zagraniczny"))</f>
        <v>stacjonarny</v>
      </c>
      <c r="F315" s="3" t="str">
        <f>TEXT(telefony__9[[#This Row],[zakonczenie]]-telefony__9[[#This Row],[rozpoczecie]],"h:mm:ss")</f>
        <v>0:06:18</v>
      </c>
      <c r="G315" s="3">
        <f>HOUR(telefony__9[[#This Row],[czas trwania]])*3600 + MINUTE(telefony__9[[#This Row],[czas trwania]])*60+SECOND(telefony__9[[#This Row],[czas trwania]])</f>
        <v>378</v>
      </c>
    </row>
    <row r="316" spans="1:7" hidden="1" x14ac:dyDescent="0.25">
      <c r="A316" s="3" t="s">
        <v>899</v>
      </c>
      <c r="B316" s="3" t="s">
        <v>879</v>
      </c>
      <c r="C316" s="3" t="s">
        <v>900</v>
      </c>
      <c r="D316" s="3" t="s">
        <v>901</v>
      </c>
      <c r="E316" s="3" t="str">
        <f>IF(LEN(telefony__9[[#This Row],[nr]])=7,"stacjonarny",IF(LEN(telefony__9[[#This Row],[nr]])=8,"komórkowy","zagraniczny"))</f>
        <v>komórkowy</v>
      </c>
      <c r="F316" s="3" t="str">
        <f>TEXT(telefony__9[[#This Row],[zakonczenie]]-telefony__9[[#This Row],[rozpoczecie]],"h:mm:ss")</f>
        <v>0:06:03</v>
      </c>
      <c r="G316" s="3">
        <f>HOUR(telefony__9[[#This Row],[czas trwania]])*3600 + MINUTE(telefony__9[[#This Row],[czas trwania]])*60+SECOND(telefony__9[[#This Row],[czas trwania]])</f>
        <v>363</v>
      </c>
    </row>
    <row r="317" spans="1:7" hidden="1" x14ac:dyDescent="0.25">
      <c r="A317" s="3" t="s">
        <v>902</v>
      </c>
      <c r="B317" s="3" t="s">
        <v>879</v>
      </c>
      <c r="C317" s="3" t="s">
        <v>903</v>
      </c>
      <c r="D317" s="3" t="s">
        <v>904</v>
      </c>
      <c r="E317" s="3" t="str">
        <f>IF(LEN(telefony__9[[#This Row],[nr]])=7,"stacjonarny",IF(LEN(telefony__9[[#This Row],[nr]])=8,"komórkowy","zagraniczny"))</f>
        <v>stacjonarny</v>
      </c>
      <c r="F317" s="3" t="str">
        <f>TEXT(telefony__9[[#This Row],[zakonczenie]]-telefony__9[[#This Row],[rozpoczecie]],"h:mm:ss")</f>
        <v>0:14:27</v>
      </c>
      <c r="G317" s="3">
        <f>HOUR(telefony__9[[#This Row],[czas trwania]])*3600 + MINUTE(telefony__9[[#This Row],[czas trwania]])*60+SECOND(telefony__9[[#This Row],[czas trwania]])</f>
        <v>867</v>
      </c>
    </row>
    <row r="318" spans="1:7" hidden="1" x14ac:dyDescent="0.25">
      <c r="A318" s="3" t="s">
        <v>905</v>
      </c>
      <c r="B318" s="3" t="s">
        <v>879</v>
      </c>
      <c r="C318" s="3" t="s">
        <v>906</v>
      </c>
      <c r="D318" s="3" t="s">
        <v>907</v>
      </c>
      <c r="E318" s="3" t="str">
        <f>IF(LEN(telefony__9[[#This Row],[nr]])=7,"stacjonarny",IF(LEN(telefony__9[[#This Row],[nr]])=8,"komórkowy","zagraniczny"))</f>
        <v>stacjonarny</v>
      </c>
      <c r="F318" s="3" t="str">
        <f>TEXT(telefony__9[[#This Row],[zakonczenie]]-telefony__9[[#This Row],[rozpoczecie]],"h:mm:ss")</f>
        <v>0:01:27</v>
      </c>
      <c r="G318" s="3">
        <f>HOUR(telefony__9[[#This Row],[czas trwania]])*3600 + MINUTE(telefony__9[[#This Row],[czas trwania]])*60+SECOND(telefony__9[[#This Row],[czas trwania]])</f>
        <v>87</v>
      </c>
    </row>
    <row r="319" spans="1:7" hidden="1" x14ac:dyDescent="0.25">
      <c r="A319" s="3" t="s">
        <v>908</v>
      </c>
      <c r="B319" s="3" t="s">
        <v>879</v>
      </c>
      <c r="C319" s="3" t="s">
        <v>909</v>
      </c>
      <c r="D319" s="3" t="s">
        <v>910</v>
      </c>
      <c r="E319" s="3" t="str">
        <f>IF(LEN(telefony__9[[#This Row],[nr]])=7,"stacjonarny",IF(LEN(telefony__9[[#This Row],[nr]])=8,"komórkowy","zagraniczny"))</f>
        <v>zagraniczny</v>
      </c>
      <c r="F319" s="3" t="str">
        <f>TEXT(telefony__9[[#This Row],[zakonczenie]]-telefony__9[[#This Row],[rozpoczecie]],"h:mm:ss")</f>
        <v>0:09:09</v>
      </c>
      <c r="G319" s="3">
        <f>HOUR(telefony__9[[#This Row],[czas trwania]])*3600 + MINUTE(telefony__9[[#This Row],[czas trwania]])*60+SECOND(telefony__9[[#This Row],[czas trwania]])</f>
        <v>549</v>
      </c>
    </row>
    <row r="320" spans="1:7" hidden="1" x14ac:dyDescent="0.25">
      <c r="A320" s="3" t="s">
        <v>911</v>
      </c>
      <c r="B320" s="3" t="s">
        <v>879</v>
      </c>
      <c r="C320" s="3" t="s">
        <v>912</v>
      </c>
      <c r="D320" s="3" t="s">
        <v>913</v>
      </c>
      <c r="E320" s="3" t="str">
        <f>IF(LEN(telefony__9[[#This Row],[nr]])=7,"stacjonarny",IF(LEN(telefony__9[[#This Row],[nr]])=8,"komórkowy","zagraniczny"))</f>
        <v>stacjonarny</v>
      </c>
      <c r="F320" s="3" t="str">
        <f>TEXT(telefony__9[[#This Row],[zakonczenie]]-telefony__9[[#This Row],[rozpoczecie]],"h:mm:ss")</f>
        <v>0:08:19</v>
      </c>
      <c r="G320" s="3">
        <f>HOUR(telefony__9[[#This Row],[czas trwania]])*3600 + MINUTE(telefony__9[[#This Row],[czas trwania]])*60+SECOND(telefony__9[[#This Row],[czas trwania]])</f>
        <v>499</v>
      </c>
    </row>
    <row r="321" spans="1:7" hidden="1" x14ac:dyDescent="0.25">
      <c r="A321" s="3" t="s">
        <v>914</v>
      </c>
      <c r="B321" s="3" t="s">
        <v>879</v>
      </c>
      <c r="C321" s="3" t="s">
        <v>915</v>
      </c>
      <c r="D321" s="3" t="s">
        <v>916</v>
      </c>
      <c r="E321" s="3" t="str">
        <f>IF(LEN(telefony__9[[#This Row],[nr]])=7,"stacjonarny",IF(LEN(telefony__9[[#This Row],[nr]])=8,"komórkowy","zagraniczny"))</f>
        <v>stacjonarny</v>
      </c>
      <c r="F321" s="3" t="str">
        <f>TEXT(telefony__9[[#This Row],[zakonczenie]]-telefony__9[[#This Row],[rozpoczecie]],"h:mm:ss")</f>
        <v>0:01:16</v>
      </c>
      <c r="G321" s="3">
        <f>HOUR(telefony__9[[#This Row],[czas trwania]])*3600 + MINUTE(telefony__9[[#This Row],[czas trwania]])*60+SECOND(telefony__9[[#This Row],[czas trwania]])</f>
        <v>76</v>
      </c>
    </row>
    <row r="322" spans="1:7" hidden="1" x14ac:dyDescent="0.25">
      <c r="A322" s="3" t="s">
        <v>917</v>
      </c>
      <c r="B322" s="3" t="s">
        <v>879</v>
      </c>
      <c r="C322" s="3" t="s">
        <v>918</v>
      </c>
      <c r="D322" s="3" t="s">
        <v>919</v>
      </c>
      <c r="E322" s="3" t="str">
        <f>IF(LEN(telefony__9[[#This Row],[nr]])=7,"stacjonarny",IF(LEN(telefony__9[[#This Row],[nr]])=8,"komórkowy","zagraniczny"))</f>
        <v>stacjonarny</v>
      </c>
      <c r="F322" s="3" t="str">
        <f>TEXT(telefony__9[[#This Row],[zakonczenie]]-telefony__9[[#This Row],[rozpoczecie]],"h:mm:ss")</f>
        <v>0:09:01</v>
      </c>
      <c r="G322" s="3">
        <f>HOUR(telefony__9[[#This Row],[czas trwania]])*3600 + MINUTE(telefony__9[[#This Row],[czas trwania]])*60+SECOND(telefony__9[[#This Row],[czas trwania]])</f>
        <v>541</v>
      </c>
    </row>
    <row r="323" spans="1:7" hidden="1" x14ac:dyDescent="0.25">
      <c r="A323" s="3" t="s">
        <v>920</v>
      </c>
      <c r="B323" s="3" t="s">
        <v>879</v>
      </c>
      <c r="C323" s="3" t="s">
        <v>921</v>
      </c>
      <c r="D323" s="3" t="s">
        <v>922</v>
      </c>
      <c r="E323" s="3" t="str">
        <f>IF(LEN(telefony__9[[#This Row],[nr]])=7,"stacjonarny",IF(LEN(telefony__9[[#This Row],[nr]])=8,"komórkowy","zagraniczny"))</f>
        <v>stacjonarny</v>
      </c>
      <c r="F323" s="3" t="str">
        <f>TEXT(telefony__9[[#This Row],[zakonczenie]]-telefony__9[[#This Row],[rozpoczecie]],"h:mm:ss")</f>
        <v>0:16:23</v>
      </c>
      <c r="G323" s="3">
        <f>HOUR(telefony__9[[#This Row],[czas trwania]])*3600 + MINUTE(telefony__9[[#This Row],[czas trwania]])*60+SECOND(telefony__9[[#This Row],[czas trwania]])</f>
        <v>983</v>
      </c>
    </row>
    <row r="324" spans="1:7" hidden="1" x14ac:dyDescent="0.25">
      <c r="A324" s="3" t="s">
        <v>30</v>
      </c>
      <c r="B324" s="3" t="s">
        <v>879</v>
      </c>
      <c r="C324" s="3" t="s">
        <v>923</v>
      </c>
      <c r="D324" s="3" t="s">
        <v>924</v>
      </c>
      <c r="E324" s="3" t="str">
        <f>IF(LEN(telefony__9[[#This Row],[nr]])=7,"stacjonarny",IF(LEN(telefony__9[[#This Row],[nr]])=8,"komórkowy","zagraniczny"))</f>
        <v>komórkowy</v>
      </c>
      <c r="F324" s="3" t="str">
        <f>TEXT(telefony__9[[#This Row],[zakonczenie]]-telefony__9[[#This Row],[rozpoczecie]],"h:mm:ss")</f>
        <v>0:04:52</v>
      </c>
      <c r="G324" s="3">
        <f>HOUR(telefony__9[[#This Row],[czas trwania]])*3600 + MINUTE(telefony__9[[#This Row],[czas trwania]])*60+SECOND(telefony__9[[#This Row],[czas trwania]])</f>
        <v>292</v>
      </c>
    </row>
    <row r="325" spans="1:7" hidden="1" x14ac:dyDescent="0.25">
      <c r="A325" s="3" t="s">
        <v>925</v>
      </c>
      <c r="B325" s="3" t="s">
        <v>879</v>
      </c>
      <c r="C325" s="3" t="s">
        <v>926</v>
      </c>
      <c r="D325" s="3" t="s">
        <v>927</v>
      </c>
      <c r="E325" s="3" t="str">
        <f>IF(LEN(telefony__9[[#This Row],[nr]])=7,"stacjonarny",IF(LEN(telefony__9[[#This Row],[nr]])=8,"komórkowy","zagraniczny"))</f>
        <v>stacjonarny</v>
      </c>
      <c r="F325" s="3" t="str">
        <f>TEXT(telefony__9[[#This Row],[zakonczenie]]-telefony__9[[#This Row],[rozpoczecie]],"h:mm:ss")</f>
        <v>0:07:45</v>
      </c>
      <c r="G325" s="3">
        <f>HOUR(telefony__9[[#This Row],[czas trwania]])*3600 + MINUTE(telefony__9[[#This Row],[czas trwania]])*60+SECOND(telefony__9[[#This Row],[czas trwania]])</f>
        <v>465</v>
      </c>
    </row>
    <row r="326" spans="1:7" hidden="1" x14ac:dyDescent="0.25">
      <c r="A326" s="3" t="s">
        <v>207</v>
      </c>
      <c r="B326" s="3" t="s">
        <v>879</v>
      </c>
      <c r="C326" s="3" t="s">
        <v>928</v>
      </c>
      <c r="D326" s="3" t="s">
        <v>929</v>
      </c>
      <c r="E326" s="3" t="str">
        <f>IF(LEN(telefony__9[[#This Row],[nr]])=7,"stacjonarny",IF(LEN(telefony__9[[#This Row],[nr]])=8,"komórkowy","zagraniczny"))</f>
        <v>stacjonarny</v>
      </c>
      <c r="F326" s="3" t="str">
        <f>TEXT(telefony__9[[#This Row],[zakonczenie]]-telefony__9[[#This Row],[rozpoczecie]],"h:mm:ss")</f>
        <v>0:14:54</v>
      </c>
      <c r="G326" s="3">
        <f>HOUR(telefony__9[[#This Row],[czas trwania]])*3600 + MINUTE(telefony__9[[#This Row],[czas trwania]])*60+SECOND(telefony__9[[#This Row],[czas trwania]])</f>
        <v>894</v>
      </c>
    </row>
    <row r="327" spans="1:7" hidden="1" x14ac:dyDescent="0.25">
      <c r="A327" s="3" t="s">
        <v>930</v>
      </c>
      <c r="B327" s="3" t="s">
        <v>879</v>
      </c>
      <c r="C327" s="3" t="s">
        <v>931</v>
      </c>
      <c r="D327" s="3" t="s">
        <v>932</v>
      </c>
      <c r="E327" s="3" t="str">
        <f>IF(LEN(telefony__9[[#This Row],[nr]])=7,"stacjonarny",IF(LEN(telefony__9[[#This Row],[nr]])=8,"komórkowy","zagraniczny"))</f>
        <v>zagraniczny</v>
      </c>
      <c r="F327" s="3" t="str">
        <f>TEXT(telefony__9[[#This Row],[zakonczenie]]-telefony__9[[#This Row],[rozpoczecie]],"h:mm:ss")</f>
        <v>0:03:40</v>
      </c>
      <c r="G327" s="3">
        <f>HOUR(telefony__9[[#This Row],[czas trwania]])*3600 + MINUTE(telefony__9[[#This Row],[czas trwania]])*60+SECOND(telefony__9[[#This Row],[czas trwania]])</f>
        <v>220</v>
      </c>
    </row>
    <row r="328" spans="1:7" hidden="1" x14ac:dyDescent="0.25">
      <c r="A328" s="3" t="s">
        <v>933</v>
      </c>
      <c r="B328" s="3" t="s">
        <v>879</v>
      </c>
      <c r="C328" s="3" t="s">
        <v>934</v>
      </c>
      <c r="D328" s="3" t="s">
        <v>935</v>
      </c>
      <c r="E328" s="3" t="str">
        <f>IF(LEN(telefony__9[[#This Row],[nr]])=7,"stacjonarny",IF(LEN(telefony__9[[#This Row],[nr]])=8,"komórkowy","zagraniczny"))</f>
        <v>komórkowy</v>
      </c>
      <c r="F328" s="3" t="str">
        <f>TEXT(telefony__9[[#This Row],[zakonczenie]]-telefony__9[[#This Row],[rozpoczecie]],"h:mm:ss")</f>
        <v>0:01:00</v>
      </c>
      <c r="G328" s="3">
        <f>HOUR(telefony__9[[#This Row],[czas trwania]])*3600 + MINUTE(telefony__9[[#This Row],[czas trwania]])*60+SECOND(telefony__9[[#This Row],[czas trwania]])</f>
        <v>60</v>
      </c>
    </row>
    <row r="329" spans="1:7" hidden="1" x14ac:dyDescent="0.25">
      <c r="A329" s="3" t="s">
        <v>936</v>
      </c>
      <c r="B329" s="3" t="s">
        <v>879</v>
      </c>
      <c r="C329" s="3" t="s">
        <v>937</v>
      </c>
      <c r="D329" s="3" t="s">
        <v>938</v>
      </c>
      <c r="E329" s="3" t="str">
        <f>IF(LEN(telefony__9[[#This Row],[nr]])=7,"stacjonarny",IF(LEN(telefony__9[[#This Row],[nr]])=8,"komórkowy","zagraniczny"))</f>
        <v>stacjonarny</v>
      </c>
      <c r="F329" s="3" t="str">
        <f>TEXT(telefony__9[[#This Row],[zakonczenie]]-telefony__9[[#This Row],[rozpoczecie]],"h:mm:ss")</f>
        <v>0:04:18</v>
      </c>
      <c r="G329" s="3">
        <f>HOUR(telefony__9[[#This Row],[czas trwania]])*3600 + MINUTE(telefony__9[[#This Row],[czas trwania]])*60+SECOND(telefony__9[[#This Row],[czas trwania]])</f>
        <v>258</v>
      </c>
    </row>
    <row r="330" spans="1:7" hidden="1" x14ac:dyDescent="0.25">
      <c r="A330" s="3" t="s">
        <v>939</v>
      </c>
      <c r="B330" s="3" t="s">
        <v>879</v>
      </c>
      <c r="C330" s="3" t="s">
        <v>940</v>
      </c>
      <c r="D330" s="3" t="s">
        <v>941</v>
      </c>
      <c r="E330" s="3" t="str">
        <f>IF(LEN(telefony__9[[#This Row],[nr]])=7,"stacjonarny",IF(LEN(telefony__9[[#This Row],[nr]])=8,"komórkowy","zagraniczny"))</f>
        <v>stacjonarny</v>
      </c>
      <c r="F330" s="3" t="str">
        <f>TEXT(telefony__9[[#This Row],[zakonczenie]]-telefony__9[[#This Row],[rozpoczecie]],"h:mm:ss")</f>
        <v>0:12:29</v>
      </c>
      <c r="G330" s="3">
        <f>HOUR(telefony__9[[#This Row],[czas trwania]])*3600 + MINUTE(telefony__9[[#This Row],[czas trwania]])*60+SECOND(telefony__9[[#This Row],[czas trwania]])</f>
        <v>749</v>
      </c>
    </row>
    <row r="331" spans="1:7" hidden="1" x14ac:dyDescent="0.25">
      <c r="A331" s="3" t="s">
        <v>942</v>
      </c>
      <c r="B331" s="3" t="s">
        <v>879</v>
      </c>
      <c r="C331" s="3" t="s">
        <v>943</v>
      </c>
      <c r="D331" s="3" t="s">
        <v>944</v>
      </c>
      <c r="E331" s="3" t="str">
        <f>IF(LEN(telefony__9[[#This Row],[nr]])=7,"stacjonarny",IF(LEN(telefony__9[[#This Row],[nr]])=8,"komórkowy","zagraniczny"))</f>
        <v>komórkowy</v>
      </c>
      <c r="F331" s="3" t="str">
        <f>TEXT(telefony__9[[#This Row],[zakonczenie]]-telefony__9[[#This Row],[rozpoczecie]],"h:mm:ss")</f>
        <v>0:13:43</v>
      </c>
      <c r="G331" s="3">
        <f>HOUR(telefony__9[[#This Row],[czas trwania]])*3600 + MINUTE(telefony__9[[#This Row],[czas trwania]])*60+SECOND(telefony__9[[#This Row],[czas trwania]])</f>
        <v>823</v>
      </c>
    </row>
    <row r="332" spans="1:7" hidden="1" x14ac:dyDescent="0.25">
      <c r="A332" s="3" t="s">
        <v>945</v>
      </c>
      <c r="B332" s="3" t="s">
        <v>879</v>
      </c>
      <c r="C332" s="3" t="s">
        <v>946</v>
      </c>
      <c r="D332" s="3" t="s">
        <v>635</v>
      </c>
      <c r="E332" s="3" t="str">
        <f>IF(LEN(telefony__9[[#This Row],[nr]])=7,"stacjonarny",IF(LEN(telefony__9[[#This Row],[nr]])=8,"komórkowy","zagraniczny"))</f>
        <v>stacjonarny</v>
      </c>
      <c r="F332" s="3" t="str">
        <f>TEXT(telefony__9[[#This Row],[zakonczenie]]-telefony__9[[#This Row],[rozpoczecie]],"h:mm:ss")</f>
        <v>0:14:47</v>
      </c>
      <c r="G332" s="3">
        <f>HOUR(telefony__9[[#This Row],[czas trwania]])*3600 + MINUTE(telefony__9[[#This Row],[czas trwania]])*60+SECOND(telefony__9[[#This Row],[czas trwania]])</f>
        <v>887</v>
      </c>
    </row>
    <row r="333" spans="1:7" hidden="1" x14ac:dyDescent="0.25">
      <c r="A333" s="3" t="s">
        <v>947</v>
      </c>
      <c r="B333" s="3" t="s">
        <v>879</v>
      </c>
      <c r="C333" s="3" t="s">
        <v>948</v>
      </c>
      <c r="D333" s="3" t="s">
        <v>949</v>
      </c>
      <c r="E333" s="3" t="str">
        <f>IF(LEN(telefony__9[[#This Row],[nr]])=7,"stacjonarny",IF(LEN(telefony__9[[#This Row],[nr]])=8,"komórkowy","zagraniczny"))</f>
        <v>stacjonarny</v>
      </c>
      <c r="F333" s="3" t="str">
        <f>TEXT(telefony__9[[#This Row],[zakonczenie]]-telefony__9[[#This Row],[rozpoczecie]],"h:mm:ss")</f>
        <v>0:09:25</v>
      </c>
      <c r="G333" s="3">
        <f>HOUR(telefony__9[[#This Row],[czas trwania]])*3600 + MINUTE(telefony__9[[#This Row],[czas trwania]])*60+SECOND(telefony__9[[#This Row],[czas trwania]])</f>
        <v>565</v>
      </c>
    </row>
    <row r="334" spans="1:7" hidden="1" x14ac:dyDescent="0.25">
      <c r="A334" s="3" t="s">
        <v>950</v>
      </c>
      <c r="B334" s="3" t="s">
        <v>879</v>
      </c>
      <c r="C334" s="3" t="s">
        <v>951</v>
      </c>
      <c r="D334" s="3" t="s">
        <v>952</v>
      </c>
      <c r="E334" s="3" t="str">
        <f>IF(LEN(telefony__9[[#This Row],[nr]])=7,"stacjonarny",IF(LEN(telefony__9[[#This Row],[nr]])=8,"komórkowy","zagraniczny"))</f>
        <v>stacjonarny</v>
      </c>
      <c r="F334" s="3" t="str">
        <f>TEXT(telefony__9[[#This Row],[zakonczenie]]-telefony__9[[#This Row],[rozpoczecie]],"h:mm:ss")</f>
        <v>0:04:35</v>
      </c>
      <c r="G334" s="3">
        <f>HOUR(telefony__9[[#This Row],[czas trwania]])*3600 + MINUTE(telefony__9[[#This Row],[czas trwania]])*60+SECOND(telefony__9[[#This Row],[czas trwania]])</f>
        <v>275</v>
      </c>
    </row>
    <row r="335" spans="1:7" hidden="1" x14ac:dyDescent="0.25">
      <c r="A335" s="3" t="s">
        <v>238</v>
      </c>
      <c r="B335" s="3" t="s">
        <v>879</v>
      </c>
      <c r="C335" s="3" t="s">
        <v>953</v>
      </c>
      <c r="D335" s="3" t="s">
        <v>954</v>
      </c>
      <c r="E335" s="3" t="str">
        <f>IF(LEN(telefony__9[[#This Row],[nr]])=7,"stacjonarny",IF(LEN(telefony__9[[#This Row],[nr]])=8,"komórkowy","zagraniczny"))</f>
        <v>stacjonarny</v>
      </c>
      <c r="F335" s="3" t="str">
        <f>TEXT(telefony__9[[#This Row],[zakonczenie]]-telefony__9[[#This Row],[rozpoczecie]],"h:mm:ss")</f>
        <v>0:06:53</v>
      </c>
      <c r="G335" s="3">
        <f>HOUR(telefony__9[[#This Row],[czas trwania]])*3600 + MINUTE(telefony__9[[#This Row],[czas trwania]])*60+SECOND(telefony__9[[#This Row],[czas trwania]])</f>
        <v>413</v>
      </c>
    </row>
    <row r="336" spans="1:7" hidden="1" x14ac:dyDescent="0.25">
      <c r="A336" s="3" t="s">
        <v>41</v>
      </c>
      <c r="B336" s="3" t="s">
        <v>879</v>
      </c>
      <c r="C336" s="3" t="s">
        <v>955</v>
      </c>
      <c r="D336" s="3" t="s">
        <v>956</v>
      </c>
      <c r="E336" s="3" t="str">
        <f>IF(LEN(telefony__9[[#This Row],[nr]])=7,"stacjonarny",IF(LEN(telefony__9[[#This Row],[nr]])=8,"komórkowy","zagraniczny"))</f>
        <v>stacjonarny</v>
      </c>
      <c r="F336" s="3" t="str">
        <f>TEXT(telefony__9[[#This Row],[zakonczenie]]-telefony__9[[#This Row],[rozpoczecie]],"h:mm:ss")</f>
        <v>0:09:00</v>
      </c>
      <c r="G336" s="3">
        <f>HOUR(telefony__9[[#This Row],[czas trwania]])*3600 + MINUTE(telefony__9[[#This Row],[czas trwania]])*60+SECOND(telefony__9[[#This Row],[czas trwania]])</f>
        <v>540</v>
      </c>
    </row>
    <row r="337" spans="1:7" hidden="1" x14ac:dyDescent="0.25">
      <c r="A337" s="3" t="s">
        <v>957</v>
      </c>
      <c r="B337" s="3" t="s">
        <v>879</v>
      </c>
      <c r="C337" s="3" t="s">
        <v>958</v>
      </c>
      <c r="D337" s="3" t="s">
        <v>959</v>
      </c>
      <c r="E337" s="3" t="str">
        <f>IF(LEN(telefony__9[[#This Row],[nr]])=7,"stacjonarny",IF(LEN(telefony__9[[#This Row],[nr]])=8,"komórkowy","zagraniczny"))</f>
        <v>stacjonarny</v>
      </c>
      <c r="F337" s="3" t="str">
        <f>TEXT(telefony__9[[#This Row],[zakonczenie]]-telefony__9[[#This Row],[rozpoczecie]],"h:mm:ss")</f>
        <v>0:00:35</v>
      </c>
      <c r="G337" s="3">
        <f>HOUR(telefony__9[[#This Row],[czas trwania]])*3600 + MINUTE(telefony__9[[#This Row],[czas trwania]])*60+SECOND(telefony__9[[#This Row],[czas trwania]])</f>
        <v>35</v>
      </c>
    </row>
    <row r="338" spans="1:7" hidden="1" x14ac:dyDescent="0.25">
      <c r="A338" s="3" t="s">
        <v>960</v>
      </c>
      <c r="B338" s="3" t="s">
        <v>879</v>
      </c>
      <c r="C338" s="3" t="s">
        <v>961</v>
      </c>
      <c r="D338" s="3" t="s">
        <v>962</v>
      </c>
      <c r="E338" s="3" t="str">
        <f>IF(LEN(telefony__9[[#This Row],[nr]])=7,"stacjonarny",IF(LEN(telefony__9[[#This Row],[nr]])=8,"komórkowy","zagraniczny"))</f>
        <v>stacjonarny</v>
      </c>
      <c r="F338" s="3" t="str">
        <f>TEXT(telefony__9[[#This Row],[zakonczenie]]-telefony__9[[#This Row],[rozpoczecie]],"h:mm:ss")</f>
        <v>0:13:28</v>
      </c>
      <c r="G338" s="3">
        <f>HOUR(telefony__9[[#This Row],[czas trwania]])*3600 + MINUTE(telefony__9[[#This Row],[czas trwania]])*60+SECOND(telefony__9[[#This Row],[czas trwania]])</f>
        <v>808</v>
      </c>
    </row>
    <row r="339" spans="1:7" hidden="1" x14ac:dyDescent="0.25">
      <c r="A339" s="3" t="s">
        <v>963</v>
      </c>
      <c r="B339" s="3" t="s">
        <v>879</v>
      </c>
      <c r="C339" s="3" t="s">
        <v>964</v>
      </c>
      <c r="D339" s="3" t="s">
        <v>965</v>
      </c>
      <c r="E339" s="3" t="str">
        <f>IF(LEN(telefony__9[[#This Row],[nr]])=7,"stacjonarny",IF(LEN(telefony__9[[#This Row],[nr]])=8,"komórkowy","zagraniczny"))</f>
        <v>komórkowy</v>
      </c>
      <c r="F339" s="3" t="str">
        <f>TEXT(telefony__9[[#This Row],[zakonczenie]]-telefony__9[[#This Row],[rozpoczecie]],"h:mm:ss")</f>
        <v>0:11:40</v>
      </c>
      <c r="G339" s="3">
        <f>HOUR(telefony__9[[#This Row],[czas trwania]])*3600 + MINUTE(telefony__9[[#This Row],[czas trwania]])*60+SECOND(telefony__9[[#This Row],[czas trwania]])</f>
        <v>700</v>
      </c>
    </row>
    <row r="340" spans="1:7" hidden="1" x14ac:dyDescent="0.25">
      <c r="A340" s="3" t="s">
        <v>966</v>
      </c>
      <c r="B340" s="3" t="s">
        <v>879</v>
      </c>
      <c r="C340" s="3" t="s">
        <v>967</v>
      </c>
      <c r="D340" s="3" t="s">
        <v>968</v>
      </c>
      <c r="E340" s="3" t="str">
        <f>IF(LEN(telefony__9[[#This Row],[nr]])=7,"stacjonarny",IF(LEN(telefony__9[[#This Row],[nr]])=8,"komórkowy","zagraniczny"))</f>
        <v>stacjonarny</v>
      </c>
      <c r="F340" s="3" t="str">
        <f>TEXT(telefony__9[[#This Row],[zakonczenie]]-telefony__9[[#This Row],[rozpoczecie]],"h:mm:ss")</f>
        <v>0:16:37</v>
      </c>
      <c r="G340" s="3">
        <f>HOUR(telefony__9[[#This Row],[czas trwania]])*3600 + MINUTE(telefony__9[[#This Row],[czas trwania]])*60+SECOND(telefony__9[[#This Row],[czas trwania]])</f>
        <v>997</v>
      </c>
    </row>
    <row r="341" spans="1:7" hidden="1" x14ac:dyDescent="0.25">
      <c r="A341" s="3" t="s">
        <v>969</v>
      </c>
      <c r="B341" s="3" t="s">
        <v>879</v>
      </c>
      <c r="C341" s="3" t="s">
        <v>970</v>
      </c>
      <c r="D341" s="3" t="s">
        <v>971</v>
      </c>
      <c r="E341" s="3" t="str">
        <f>IF(LEN(telefony__9[[#This Row],[nr]])=7,"stacjonarny",IF(LEN(telefony__9[[#This Row],[nr]])=8,"komórkowy","zagraniczny"))</f>
        <v>komórkowy</v>
      </c>
      <c r="F341" s="3" t="str">
        <f>TEXT(telefony__9[[#This Row],[zakonczenie]]-telefony__9[[#This Row],[rozpoczecie]],"h:mm:ss")</f>
        <v>0:08:49</v>
      </c>
      <c r="G341" s="3">
        <f>HOUR(telefony__9[[#This Row],[czas trwania]])*3600 + MINUTE(telefony__9[[#This Row],[czas trwania]])*60+SECOND(telefony__9[[#This Row],[czas trwania]])</f>
        <v>529</v>
      </c>
    </row>
    <row r="342" spans="1:7" hidden="1" x14ac:dyDescent="0.25">
      <c r="A342" s="3" t="s">
        <v>972</v>
      </c>
      <c r="B342" s="3" t="s">
        <v>879</v>
      </c>
      <c r="C342" s="3" t="s">
        <v>973</v>
      </c>
      <c r="D342" s="3" t="s">
        <v>974</v>
      </c>
      <c r="E342" s="3" t="str">
        <f>IF(LEN(telefony__9[[#This Row],[nr]])=7,"stacjonarny",IF(LEN(telefony__9[[#This Row],[nr]])=8,"komórkowy","zagraniczny"))</f>
        <v>stacjonarny</v>
      </c>
      <c r="F342" s="3" t="str">
        <f>TEXT(telefony__9[[#This Row],[zakonczenie]]-telefony__9[[#This Row],[rozpoczecie]],"h:mm:ss")</f>
        <v>0:05:54</v>
      </c>
      <c r="G342" s="3">
        <f>HOUR(telefony__9[[#This Row],[czas trwania]])*3600 + MINUTE(telefony__9[[#This Row],[czas trwania]])*60+SECOND(telefony__9[[#This Row],[czas trwania]])</f>
        <v>354</v>
      </c>
    </row>
    <row r="343" spans="1:7" hidden="1" x14ac:dyDescent="0.25">
      <c r="A343" s="3" t="s">
        <v>975</v>
      </c>
      <c r="B343" s="3" t="s">
        <v>879</v>
      </c>
      <c r="C343" s="3" t="s">
        <v>976</v>
      </c>
      <c r="D343" s="3" t="s">
        <v>977</v>
      </c>
      <c r="E343" s="3" t="str">
        <f>IF(LEN(telefony__9[[#This Row],[nr]])=7,"stacjonarny",IF(LEN(telefony__9[[#This Row],[nr]])=8,"komórkowy","zagraniczny"))</f>
        <v>komórkowy</v>
      </c>
      <c r="F343" s="3" t="str">
        <f>TEXT(telefony__9[[#This Row],[zakonczenie]]-telefony__9[[#This Row],[rozpoczecie]],"h:mm:ss")</f>
        <v>0:15:49</v>
      </c>
      <c r="G343" s="3">
        <f>HOUR(telefony__9[[#This Row],[czas trwania]])*3600 + MINUTE(telefony__9[[#This Row],[czas trwania]])*60+SECOND(telefony__9[[#This Row],[czas trwania]])</f>
        <v>949</v>
      </c>
    </row>
    <row r="344" spans="1:7" hidden="1" x14ac:dyDescent="0.25">
      <c r="A344" s="3" t="s">
        <v>978</v>
      </c>
      <c r="B344" s="3" t="s">
        <v>879</v>
      </c>
      <c r="C344" s="3" t="s">
        <v>979</v>
      </c>
      <c r="D344" s="3" t="s">
        <v>980</v>
      </c>
      <c r="E344" s="3" t="str">
        <f>IF(LEN(telefony__9[[#This Row],[nr]])=7,"stacjonarny",IF(LEN(telefony__9[[#This Row],[nr]])=8,"komórkowy","zagraniczny"))</f>
        <v>stacjonarny</v>
      </c>
      <c r="F344" s="3" t="str">
        <f>TEXT(telefony__9[[#This Row],[zakonczenie]]-telefony__9[[#This Row],[rozpoczecie]],"h:mm:ss")</f>
        <v>0:07:44</v>
      </c>
      <c r="G344" s="3">
        <f>HOUR(telefony__9[[#This Row],[czas trwania]])*3600 + MINUTE(telefony__9[[#This Row],[czas trwania]])*60+SECOND(telefony__9[[#This Row],[czas trwania]])</f>
        <v>464</v>
      </c>
    </row>
    <row r="345" spans="1:7" hidden="1" x14ac:dyDescent="0.25">
      <c r="A345" s="3" t="s">
        <v>981</v>
      </c>
      <c r="B345" s="3" t="s">
        <v>879</v>
      </c>
      <c r="C345" s="3" t="s">
        <v>982</v>
      </c>
      <c r="D345" s="3" t="s">
        <v>983</v>
      </c>
      <c r="E345" s="3" t="str">
        <f>IF(LEN(telefony__9[[#This Row],[nr]])=7,"stacjonarny",IF(LEN(telefony__9[[#This Row],[nr]])=8,"komórkowy","zagraniczny"))</f>
        <v>stacjonarny</v>
      </c>
      <c r="F345" s="3" t="str">
        <f>TEXT(telefony__9[[#This Row],[zakonczenie]]-telefony__9[[#This Row],[rozpoczecie]],"h:mm:ss")</f>
        <v>0:03:12</v>
      </c>
      <c r="G345" s="3">
        <f>HOUR(telefony__9[[#This Row],[czas trwania]])*3600 + MINUTE(telefony__9[[#This Row],[czas trwania]])*60+SECOND(telefony__9[[#This Row],[czas trwania]])</f>
        <v>192</v>
      </c>
    </row>
    <row r="346" spans="1:7" hidden="1" x14ac:dyDescent="0.25">
      <c r="A346" s="3" t="s">
        <v>984</v>
      </c>
      <c r="B346" s="3" t="s">
        <v>879</v>
      </c>
      <c r="C346" s="3" t="s">
        <v>985</v>
      </c>
      <c r="D346" s="3" t="s">
        <v>986</v>
      </c>
      <c r="E346" s="3" t="str">
        <f>IF(LEN(telefony__9[[#This Row],[nr]])=7,"stacjonarny",IF(LEN(telefony__9[[#This Row],[nr]])=8,"komórkowy","zagraniczny"))</f>
        <v>stacjonarny</v>
      </c>
      <c r="F346" s="3" t="str">
        <f>TEXT(telefony__9[[#This Row],[zakonczenie]]-telefony__9[[#This Row],[rozpoczecie]],"h:mm:ss")</f>
        <v>0:09:53</v>
      </c>
      <c r="G346" s="3">
        <f>HOUR(telefony__9[[#This Row],[czas trwania]])*3600 + MINUTE(telefony__9[[#This Row],[czas trwania]])*60+SECOND(telefony__9[[#This Row],[czas trwania]])</f>
        <v>593</v>
      </c>
    </row>
    <row r="347" spans="1:7" hidden="1" x14ac:dyDescent="0.25">
      <c r="A347" s="3" t="s">
        <v>987</v>
      </c>
      <c r="B347" s="3" t="s">
        <v>879</v>
      </c>
      <c r="C347" s="3" t="s">
        <v>988</v>
      </c>
      <c r="D347" s="3" t="s">
        <v>989</v>
      </c>
      <c r="E347" s="3" t="str">
        <f>IF(LEN(telefony__9[[#This Row],[nr]])=7,"stacjonarny",IF(LEN(telefony__9[[#This Row],[nr]])=8,"komórkowy","zagraniczny"))</f>
        <v>stacjonarny</v>
      </c>
      <c r="F347" s="3" t="str">
        <f>TEXT(telefony__9[[#This Row],[zakonczenie]]-telefony__9[[#This Row],[rozpoczecie]],"h:mm:ss")</f>
        <v>0:02:34</v>
      </c>
      <c r="G347" s="3">
        <f>HOUR(telefony__9[[#This Row],[czas trwania]])*3600 + MINUTE(telefony__9[[#This Row],[czas trwania]])*60+SECOND(telefony__9[[#This Row],[czas trwania]])</f>
        <v>154</v>
      </c>
    </row>
    <row r="348" spans="1:7" hidden="1" x14ac:dyDescent="0.25">
      <c r="A348" s="3" t="s">
        <v>990</v>
      </c>
      <c r="B348" s="3" t="s">
        <v>879</v>
      </c>
      <c r="C348" s="3" t="s">
        <v>991</v>
      </c>
      <c r="D348" s="3" t="s">
        <v>992</v>
      </c>
      <c r="E348" s="3" t="str">
        <f>IF(LEN(telefony__9[[#This Row],[nr]])=7,"stacjonarny",IF(LEN(telefony__9[[#This Row],[nr]])=8,"komórkowy","zagraniczny"))</f>
        <v>stacjonarny</v>
      </c>
      <c r="F348" s="3" t="str">
        <f>TEXT(telefony__9[[#This Row],[zakonczenie]]-telefony__9[[#This Row],[rozpoczecie]],"h:mm:ss")</f>
        <v>0:06:47</v>
      </c>
      <c r="G348" s="3">
        <f>HOUR(telefony__9[[#This Row],[czas trwania]])*3600 + MINUTE(telefony__9[[#This Row],[czas trwania]])*60+SECOND(telefony__9[[#This Row],[czas trwania]])</f>
        <v>407</v>
      </c>
    </row>
    <row r="349" spans="1:7" hidden="1" x14ac:dyDescent="0.25">
      <c r="A349" s="3" t="s">
        <v>83</v>
      </c>
      <c r="B349" s="3" t="s">
        <v>879</v>
      </c>
      <c r="C349" s="3" t="s">
        <v>993</v>
      </c>
      <c r="D349" s="3" t="s">
        <v>994</v>
      </c>
      <c r="E349" s="3" t="str">
        <f>IF(LEN(telefony__9[[#This Row],[nr]])=7,"stacjonarny",IF(LEN(telefony__9[[#This Row],[nr]])=8,"komórkowy","zagraniczny"))</f>
        <v>stacjonarny</v>
      </c>
      <c r="F349" s="3" t="str">
        <f>TEXT(telefony__9[[#This Row],[zakonczenie]]-telefony__9[[#This Row],[rozpoczecie]],"h:mm:ss")</f>
        <v>0:10:53</v>
      </c>
      <c r="G349" s="3">
        <f>HOUR(telefony__9[[#This Row],[czas trwania]])*3600 + MINUTE(telefony__9[[#This Row],[czas trwania]])*60+SECOND(telefony__9[[#This Row],[czas trwania]])</f>
        <v>653</v>
      </c>
    </row>
    <row r="350" spans="1:7" hidden="1" x14ac:dyDescent="0.25">
      <c r="A350" s="3" t="s">
        <v>995</v>
      </c>
      <c r="B350" s="3" t="s">
        <v>879</v>
      </c>
      <c r="C350" s="3" t="s">
        <v>996</v>
      </c>
      <c r="D350" s="3" t="s">
        <v>997</v>
      </c>
      <c r="E350" s="3" t="str">
        <f>IF(LEN(telefony__9[[#This Row],[nr]])=7,"stacjonarny",IF(LEN(telefony__9[[#This Row],[nr]])=8,"komórkowy","zagraniczny"))</f>
        <v>stacjonarny</v>
      </c>
      <c r="F350" s="3" t="str">
        <f>TEXT(telefony__9[[#This Row],[zakonczenie]]-telefony__9[[#This Row],[rozpoczecie]],"h:mm:ss")</f>
        <v>0:01:21</v>
      </c>
      <c r="G350" s="3">
        <f>HOUR(telefony__9[[#This Row],[czas trwania]])*3600 + MINUTE(telefony__9[[#This Row],[czas trwania]])*60+SECOND(telefony__9[[#This Row],[czas trwania]])</f>
        <v>81</v>
      </c>
    </row>
    <row r="351" spans="1:7" hidden="1" x14ac:dyDescent="0.25">
      <c r="A351" s="3" t="s">
        <v>998</v>
      </c>
      <c r="B351" s="3" t="s">
        <v>879</v>
      </c>
      <c r="C351" s="3" t="s">
        <v>999</v>
      </c>
      <c r="D351" s="3" t="s">
        <v>1000</v>
      </c>
      <c r="E351" s="3" t="str">
        <f>IF(LEN(telefony__9[[#This Row],[nr]])=7,"stacjonarny",IF(LEN(telefony__9[[#This Row],[nr]])=8,"komórkowy","zagraniczny"))</f>
        <v>komórkowy</v>
      </c>
      <c r="F351" s="3" t="str">
        <f>TEXT(telefony__9[[#This Row],[zakonczenie]]-telefony__9[[#This Row],[rozpoczecie]],"h:mm:ss")</f>
        <v>0:14:28</v>
      </c>
      <c r="G351" s="3">
        <f>HOUR(telefony__9[[#This Row],[czas trwania]])*3600 + MINUTE(telefony__9[[#This Row],[czas trwania]])*60+SECOND(telefony__9[[#This Row],[czas trwania]])</f>
        <v>868</v>
      </c>
    </row>
    <row r="352" spans="1:7" hidden="1" x14ac:dyDescent="0.25">
      <c r="A352" s="3" t="s">
        <v>1001</v>
      </c>
      <c r="B352" s="3" t="s">
        <v>879</v>
      </c>
      <c r="C352" s="3" t="s">
        <v>1002</v>
      </c>
      <c r="D352" s="3" t="s">
        <v>1003</v>
      </c>
      <c r="E352" s="3" t="str">
        <f>IF(LEN(telefony__9[[#This Row],[nr]])=7,"stacjonarny",IF(LEN(telefony__9[[#This Row],[nr]])=8,"komórkowy","zagraniczny"))</f>
        <v>stacjonarny</v>
      </c>
      <c r="F352" s="3" t="str">
        <f>TEXT(telefony__9[[#This Row],[zakonczenie]]-telefony__9[[#This Row],[rozpoczecie]],"h:mm:ss")</f>
        <v>0:07:45</v>
      </c>
      <c r="G352" s="3">
        <f>HOUR(telefony__9[[#This Row],[czas trwania]])*3600 + MINUTE(telefony__9[[#This Row],[czas trwania]])*60+SECOND(telefony__9[[#This Row],[czas trwania]])</f>
        <v>465</v>
      </c>
    </row>
    <row r="353" spans="1:7" hidden="1" x14ac:dyDescent="0.25">
      <c r="A353" s="3" t="s">
        <v>345</v>
      </c>
      <c r="B353" s="3" t="s">
        <v>879</v>
      </c>
      <c r="C353" s="3" t="s">
        <v>1004</v>
      </c>
      <c r="D353" s="3" t="s">
        <v>1005</v>
      </c>
      <c r="E353" s="3" t="str">
        <f>IF(LEN(telefony__9[[#This Row],[nr]])=7,"stacjonarny",IF(LEN(telefony__9[[#This Row],[nr]])=8,"komórkowy","zagraniczny"))</f>
        <v>komórkowy</v>
      </c>
      <c r="F353" s="3" t="str">
        <f>TEXT(telefony__9[[#This Row],[zakonczenie]]-telefony__9[[#This Row],[rozpoczecie]],"h:mm:ss")</f>
        <v>0:11:50</v>
      </c>
      <c r="G353" s="3">
        <f>HOUR(telefony__9[[#This Row],[czas trwania]])*3600 + MINUTE(telefony__9[[#This Row],[czas trwania]])*60+SECOND(telefony__9[[#This Row],[czas trwania]])</f>
        <v>710</v>
      </c>
    </row>
    <row r="354" spans="1:7" hidden="1" x14ac:dyDescent="0.25">
      <c r="A354" s="3" t="s">
        <v>830</v>
      </c>
      <c r="B354" s="3" t="s">
        <v>879</v>
      </c>
      <c r="C354" s="3" t="s">
        <v>1006</v>
      </c>
      <c r="D354" s="3" t="s">
        <v>1007</v>
      </c>
      <c r="E354" s="3" t="str">
        <f>IF(LEN(telefony__9[[#This Row],[nr]])=7,"stacjonarny",IF(LEN(telefony__9[[#This Row],[nr]])=8,"komórkowy","zagraniczny"))</f>
        <v>zagraniczny</v>
      </c>
      <c r="F354" s="3" t="str">
        <f>TEXT(telefony__9[[#This Row],[zakonczenie]]-telefony__9[[#This Row],[rozpoczecie]],"h:mm:ss")</f>
        <v>0:10:03</v>
      </c>
      <c r="G354" s="3">
        <f>HOUR(telefony__9[[#This Row],[czas trwania]])*3600 + MINUTE(telefony__9[[#This Row],[czas trwania]])*60+SECOND(telefony__9[[#This Row],[czas trwania]])</f>
        <v>603</v>
      </c>
    </row>
    <row r="355" spans="1:7" hidden="1" x14ac:dyDescent="0.25">
      <c r="A355" s="3" t="s">
        <v>1008</v>
      </c>
      <c r="B355" s="3" t="s">
        <v>879</v>
      </c>
      <c r="C355" s="3" t="s">
        <v>1009</v>
      </c>
      <c r="D355" s="3" t="s">
        <v>1010</v>
      </c>
      <c r="E355" s="3" t="str">
        <f>IF(LEN(telefony__9[[#This Row],[nr]])=7,"stacjonarny",IF(LEN(telefony__9[[#This Row],[nr]])=8,"komórkowy","zagraniczny"))</f>
        <v>komórkowy</v>
      </c>
      <c r="F355" s="3" t="str">
        <f>TEXT(telefony__9[[#This Row],[zakonczenie]]-telefony__9[[#This Row],[rozpoczecie]],"h:mm:ss")</f>
        <v>0:01:24</v>
      </c>
      <c r="G355" s="3">
        <f>HOUR(telefony__9[[#This Row],[czas trwania]])*3600 + MINUTE(telefony__9[[#This Row],[czas trwania]])*60+SECOND(telefony__9[[#This Row],[czas trwania]])</f>
        <v>84</v>
      </c>
    </row>
    <row r="356" spans="1:7" hidden="1" x14ac:dyDescent="0.25">
      <c r="A356" s="3" t="s">
        <v>1011</v>
      </c>
      <c r="B356" s="3" t="s">
        <v>879</v>
      </c>
      <c r="C356" s="3" t="s">
        <v>1012</v>
      </c>
      <c r="D356" s="3" t="s">
        <v>1013</v>
      </c>
      <c r="E356" s="3" t="str">
        <f>IF(LEN(telefony__9[[#This Row],[nr]])=7,"stacjonarny",IF(LEN(telefony__9[[#This Row],[nr]])=8,"komórkowy","zagraniczny"))</f>
        <v>stacjonarny</v>
      </c>
      <c r="F356" s="3" t="str">
        <f>TEXT(telefony__9[[#This Row],[zakonczenie]]-telefony__9[[#This Row],[rozpoczecie]],"h:mm:ss")</f>
        <v>0:15:39</v>
      </c>
      <c r="G356" s="3">
        <f>HOUR(telefony__9[[#This Row],[czas trwania]])*3600 + MINUTE(telefony__9[[#This Row],[czas trwania]])*60+SECOND(telefony__9[[#This Row],[czas trwania]])</f>
        <v>939</v>
      </c>
    </row>
    <row r="357" spans="1:7" hidden="1" x14ac:dyDescent="0.25">
      <c r="A357" s="3" t="s">
        <v>1014</v>
      </c>
      <c r="B357" s="3" t="s">
        <v>879</v>
      </c>
      <c r="C357" s="3" t="s">
        <v>1015</v>
      </c>
      <c r="D357" s="3" t="s">
        <v>1016</v>
      </c>
      <c r="E357" s="3" t="str">
        <f>IF(LEN(telefony__9[[#This Row],[nr]])=7,"stacjonarny",IF(LEN(telefony__9[[#This Row],[nr]])=8,"komórkowy","zagraniczny"))</f>
        <v>zagraniczny</v>
      </c>
      <c r="F357" s="3" t="str">
        <f>TEXT(telefony__9[[#This Row],[zakonczenie]]-telefony__9[[#This Row],[rozpoczecie]],"h:mm:ss")</f>
        <v>0:06:27</v>
      </c>
      <c r="G357" s="3">
        <f>HOUR(telefony__9[[#This Row],[czas trwania]])*3600 + MINUTE(telefony__9[[#This Row],[czas trwania]])*60+SECOND(telefony__9[[#This Row],[czas trwania]])</f>
        <v>387</v>
      </c>
    </row>
    <row r="358" spans="1:7" hidden="1" x14ac:dyDescent="0.25">
      <c r="A358" s="3" t="s">
        <v>1017</v>
      </c>
      <c r="B358" s="3" t="s">
        <v>879</v>
      </c>
      <c r="C358" s="3" t="s">
        <v>1018</v>
      </c>
      <c r="D358" s="3" t="s">
        <v>1019</v>
      </c>
      <c r="E358" s="3" t="str">
        <f>IF(LEN(telefony__9[[#This Row],[nr]])=7,"stacjonarny",IF(LEN(telefony__9[[#This Row],[nr]])=8,"komórkowy","zagraniczny"))</f>
        <v>stacjonarny</v>
      </c>
      <c r="F358" s="3" t="str">
        <f>TEXT(telefony__9[[#This Row],[zakonczenie]]-telefony__9[[#This Row],[rozpoczecie]],"h:mm:ss")</f>
        <v>0:00:24</v>
      </c>
      <c r="G358" s="3">
        <f>HOUR(telefony__9[[#This Row],[czas trwania]])*3600 + MINUTE(telefony__9[[#This Row],[czas trwania]])*60+SECOND(telefony__9[[#This Row],[czas trwania]])</f>
        <v>24</v>
      </c>
    </row>
    <row r="359" spans="1:7" hidden="1" x14ac:dyDescent="0.25">
      <c r="A359" s="3" t="s">
        <v>1020</v>
      </c>
      <c r="B359" s="3" t="s">
        <v>879</v>
      </c>
      <c r="C359" s="3" t="s">
        <v>1021</v>
      </c>
      <c r="D359" s="3" t="s">
        <v>1022</v>
      </c>
      <c r="E359" s="3" t="str">
        <f>IF(LEN(telefony__9[[#This Row],[nr]])=7,"stacjonarny",IF(LEN(telefony__9[[#This Row],[nr]])=8,"komórkowy","zagraniczny"))</f>
        <v>stacjonarny</v>
      </c>
      <c r="F359" s="3" t="str">
        <f>TEXT(telefony__9[[#This Row],[zakonczenie]]-telefony__9[[#This Row],[rozpoczecie]],"h:mm:ss")</f>
        <v>0:15:14</v>
      </c>
      <c r="G359" s="3">
        <f>HOUR(telefony__9[[#This Row],[czas trwania]])*3600 + MINUTE(telefony__9[[#This Row],[czas trwania]])*60+SECOND(telefony__9[[#This Row],[czas trwania]])</f>
        <v>914</v>
      </c>
    </row>
    <row r="360" spans="1:7" hidden="1" x14ac:dyDescent="0.25">
      <c r="A360" s="3" t="s">
        <v>1023</v>
      </c>
      <c r="B360" s="3" t="s">
        <v>879</v>
      </c>
      <c r="C360" s="3" t="s">
        <v>1024</v>
      </c>
      <c r="D360" s="3" t="s">
        <v>1025</v>
      </c>
      <c r="E360" s="3" t="str">
        <f>IF(LEN(telefony__9[[#This Row],[nr]])=7,"stacjonarny",IF(LEN(telefony__9[[#This Row],[nr]])=8,"komórkowy","zagraniczny"))</f>
        <v>stacjonarny</v>
      </c>
      <c r="F360" s="3" t="str">
        <f>TEXT(telefony__9[[#This Row],[zakonczenie]]-telefony__9[[#This Row],[rozpoczecie]],"h:mm:ss")</f>
        <v>0:07:46</v>
      </c>
      <c r="G360" s="3">
        <f>HOUR(telefony__9[[#This Row],[czas trwania]])*3600 + MINUTE(telefony__9[[#This Row],[czas trwania]])*60+SECOND(telefony__9[[#This Row],[czas trwania]])</f>
        <v>466</v>
      </c>
    </row>
    <row r="361" spans="1:7" hidden="1" x14ac:dyDescent="0.25">
      <c r="A361" s="3" t="s">
        <v>1026</v>
      </c>
      <c r="B361" s="3" t="s">
        <v>879</v>
      </c>
      <c r="C361" s="3" t="s">
        <v>1027</v>
      </c>
      <c r="D361" s="3" t="s">
        <v>1028</v>
      </c>
      <c r="E361" s="3" t="str">
        <f>IF(LEN(telefony__9[[#This Row],[nr]])=7,"stacjonarny",IF(LEN(telefony__9[[#This Row],[nr]])=8,"komórkowy","zagraniczny"))</f>
        <v>komórkowy</v>
      </c>
      <c r="F361" s="3" t="str">
        <f>TEXT(telefony__9[[#This Row],[zakonczenie]]-telefony__9[[#This Row],[rozpoczecie]],"h:mm:ss")</f>
        <v>0:10:53</v>
      </c>
      <c r="G361" s="3">
        <f>HOUR(telefony__9[[#This Row],[czas trwania]])*3600 + MINUTE(telefony__9[[#This Row],[czas trwania]])*60+SECOND(telefony__9[[#This Row],[czas trwania]])</f>
        <v>653</v>
      </c>
    </row>
    <row r="362" spans="1:7" hidden="1" x14ac:dyDescent="0.25">
      <c r="A362" s="3" t="s">
        <v>1029</v>
      </c>
      <c r="B362" s="3" t="s">
        <v>879</v>
      </c>
      <c r="C362" s="3" t="s">
        <v>1030</v>
      </c>
      <c r="D362" s="3" t="s">
        <v>1031</v>
      </c>
      <c r="E362" s="3" t="str">
        <f>IF(LEN(telefony__9[[#This Row],[nr]])=7,"stacjonarny",IF(LEN(telefony__9[[#This Row],[nr]])=8,"komórkowy","zagraniczny"))</f>
        <v>stacjonarny</v>
      </c>
      <c r="F362" s="3" t="str">
        <f>TEXT(telefony__9[[#This Row],[zakonczenie]]-telefony__9[[#This Row],[rozpoczecie]],"h:mm:ss")</f>
        <v>0:11:11</v>
      </c>
      <c r="G362" s="3">
        <f>HOUR(telefony__9[[#This Row],[czas trwania]])*3600 + MINUTE(telefony__9[[#This Row],[czas trwania]])*60+SECOND(telefony__9[[#This Row],[czas trwania]])</f>
        <v>671</v>
      </c>
    </row>
    <row r="363" spans="1:7" hidden="1" x14ac:dyDescent="0.25">
      <c r="A363" s="3" t="s">
        <v>1032</v>
      </c>
      <c r="B363" s="3" t="s">
        <v>879</v>
      </c>
      <c r="C363" s="3" t="s">
        <v>1033</v>
      </c>
      <c r="D363" s="3" t="s">
        <v>1034</v>
      </c>
      <c r="E363" s="3" t="str">
        <f>IF(LEN(telefony__9[[#This Row],[nr]])=7,"stacjonarny",IF(LEN(telefony__9[[#This Row],[nr]])=8,"komórkowy","zagraniczny"))</f>
        <v>komórkowy</v>
      </c>
      <c r="F363" s="3" t="str">
        <f>TEXT(telefony__9[[#This Row],[zakonczenie]]-telefony__9[[#This Row],[rozpoczecie]],"h:mm:ss")</f>
        <v>0:06:49</v>
      </c>
      <c r="G363" s="3">
        <f>HOUR(telefony__9[[#This Row],[czas trwania]])*3600 + MINUTE(telefony__9[[#This Row],[czas trwania]])*60+SECOND(telefony__9[[#This Row],[czas trwania]])</f>
        <v>409</v>
      </c>
    </row>
    <row r="364" spans="1:7" hidden="1" x14ac:dyDescent="0.25">
      <c r="A364" s="3" t="s">
        <v>1035</v>
      </c>
      <c r="B364" s="3" t="s">
        <v>879</v>
      </c>
      <c r="C364" s="3" t="s">
        <v>1036</v>
      </c>
      <c r="D364" s="3" t="s">
        <v>1037</v>
      </c>
      <c r="E364" s="3" t="str">
        <f>IF(LEN(telefony__9[[#This Row],[nr]])=7,"stacjonarny",IF(LEN(telefony__9[[#This Row],[nr]])=8,"komórkowy","zagraniczny"))</f>
        <v>stacjonarny</v>
      </c>
      <c r="F364" s="3" t="str">
        <f>TEXT(telefony__9[[#This Row],[zakonczenie]]-telefony__9[[#This Row],[rozpoczecie]],"h:mm:ss")</f>
        <v>0:07:50</v>
      </c>
      <c r="G364" s="3">
        <f>HOUR(telefony__9[[#This Row],[czas trwania]])*3600 + MINUTE(telefony__9[[#This Row],[czas trwania]])*60+SECOND(telefony__9[[#This Row],[czas trwania]])</f>
        <v>470</v>
      </c>
    </row>
    <row r="365" spans="1:7" hidden="1" x14ac:dyDescent="0.25">
      <c r="A365" s="3" t="s">
        <v>1038</v>
      </c>
      <c r="B365" s="3" t="s">
        <v>879</v>
      </c>
      <c r="C365" s="3" t="s">
        <v>1039</v>
      </c>
      <c r="D365" s="3" t="s">
        <v>1040</v>
      </c>
      <c r="E365" s="3" t="str">
        <f>IF(LEN(telefony__9[[#This Row],[nr]])=7,"stacjonarny",IF(LEN(telefony__9[[#This Row],[nr]])=8,"komórkowy","zagraniczny"))</f>
        <v>stacjonarny</v>
      </c>
      <c r="F365" s="3" t="str">
        <f>TEXT(telefony__9[[#This Row],[zakonczenie]]-telefony__9[[#This Row],[rozpoczecie]],"h:mm:ss")</f>
        <v>0:15:19</v>
      </c>
      <c r="G365" s="3">
        <f>HOUR(telefony__9[[#This Row],[czas trwania]])*3600 + MINUTE(telefony__9[[#This Row],[czas trwania]])*60+SECOND(telefony__9[[#This Row],[czas trwania]])</f>
        <v>919</v>
      </c>
    </row>
    <row r="366" spans="1:7" hidden="1" x14ac:dyDescent="0.25">
      <c r="A366" s="3" t="s">
        <v>1041</v>
      </c>
      <c r="B366" s="3" t="s">
        <v>879</v>
      </c>
      <c r="C366" s="3" t="s">
        <v>1042</v>
      </c>
      <c r="D366" s="3" t="s">
        <v>1043</v>
      </c>
      <c r="E366" s="3" t="str">
        <f>IF(LEN(telefony__9[[#This Row],[nr]])=7,"stacjonarny",IF(LEN(telefony__9[[#This Row],[nr]])=8,"komórkowy","zagraniczny"))</f>
        <v>komórkowy</v>
      </c>
      <c r="F366" s="3" t="str">
        <f>TEXT(telefony__9[[#This Row],[zakonczenie]]-telefony__9[[#This Row],[rozpoczecie]],"h:mm:ss")</f>
        <v>0:14:52</v>
      </c>
      <c r="G366" s="3">
        <f>HOUR(telefony__9[[#This Row],[czas trwania]])*3600 + MINUTE(telefony__9[[#This Row],[czas trwania]])*60+SECOND(telefony__9[[#This Row],[czas trwania]])</f>
        <v>892</v>
      </c>
    </row>
    <row r="367" spans="1:7" hidden="1" x14ac:dyDescent="0.25">
      <c r="A367" s="3" t="s">
        <v>1044</v>
      </c>
      <c r="B367" s="3" t="s">
        <v>879</v>
      </c>
      <c r="C367" s="3" t="s">
        <v>1045</v>
      </c>
      <c r="D367" s="3" t="s">
        <v>1046</v>
      </c>
      <c r="E367" s="3" t="str">
        <f>IF(LEN(telefony__9[[#This Row],[nr]])=7,"stacjonarny",IF(LEN(telefony__9[[#This Row],[nr]])=8,"komórkowy","zagraniczny"))</f>
        <v>stacjonarny</v>
      </c>
      <c r="F367" s="3" t="str">
        <f>TEXT(telefony__9[[#This Row],[zakonczenie]]-telefony__9[[#This Row],[rozpoczecie]],"h:mm:ss")</f>
        <v>0:06:47</v>
      </c>
      <c r="G367" s="3">
        <f>HOUR(telefony__9[[#This Row],[czas trwania]])*3600 + MINUTE(telefony__9[[#This Row],[czas trwania]])*60+SECOND(telefony__9[[#This Row],[czas trwania]])</f>
        <v>407</v>
      </c>
    </row>
    <row r="368" spans="1:7" hidden="1" x14ac:dyDescent="0.25">
      <c r="A368" s="3" t="s">
        <v>1047</v>
      </c>
      <c r="B368" s="3" t="s">
        <v>879</v>
      </c>
      <c r="C368" s="3" t="s">
        <v>1048</v>
      </c>
      <c r="D368" s="3" t="s">
        <v>1049</v>
      </c>
      <c r="E368" s="3" t="str">
        <f>IF(LEN(telefony__9[[#This Row],[nr]])=7,"stacjonarny",IF(LEN(telefony__9[[#This Row],[nr]])=8,"komórkowy","zagraniczny"))</f>
        <v>stacjonarny</v>
      </c>
      <c r="F368" s="3" t="str">
        <f>TEXT(telefony__9[[#This Row],[zakonczenie]]-telefony__9[[#This Row],[rozpoczecie]],"h:mm:ss")</f>
        <v>0:02:42</v>
      </c>
      <c r="G368" s="3">
        <f>HOUR(telefony__9[[#This Row],[czas trwania]])*3600 + MINUTE(telefony__9[[#This Row],[czas trwania]])*60+SECOND(telefony__9[[#This Row],[czas trwania]])</f>
        <v>162</v>
      </c>
    </row>
    <row r="369" spans="1:9" hidden="1" x14ac:dyDescent="0.25">
      <c r="A369" s="3" t="s">
        <v>1050</v>
      </c>
      <c r="B369" s="3" t="s">
        <v>879</v>
      </c>
      <c r="C369" s="3" t="s">
        <v>1051</v>
      </c>
      <c r="D369" s="3" t="s">
        <v>1052</v>
      </c>
      <c r="E369" s="3" t="str">
        <f>IF(LEN(telefony__9[[#This Row],[nr]])=7,"stacjonarny",IF(LEN(telefony__9[[#This Row],[nr]])=8,"komórkowy","zagraniczny"))</f>
        <v>stacjonarny</v>
      </c>
      <c r="F369" s="3" t="str">
        <f>TEXT(telefony__9[[#This Row],[zakonczenie]]-telefony__9[[#This Row],[rozpoczecie]],"h:mm:ss")</f>
        <v>0:15:07</v>
      </c>
      <c r="G369" s="3">
        <f>HOUR(telefony__9[[#This Row],[czas trwania]])*3600 + MINUTE(telefony__9[[#This Row],[czas trwania]])*60+SECOND(telefony__9[[#This Row],[czas trwania]])</f>
        <v>907</v>
      </c>
    </row>
    <row r="370" spans="1:9" hidden="1" x14ac:dyDescent="0.25">
      <c r="A370" s="3" t="s">
        <v>1053</v>
      </c>
      <c r="B370" s="3" t="s">
        <v>879</v>
      </c>
      <c r="C370" s="3" t="s">
        <v>1054</v>
      </c>
      <c r="D370" s="3" t="s">
        <v>1055</v>
      </c>
      <c r="E370" s="3" t="str">
        <f>IF(LEN(telefony__9[[#This Row],[nr]])=7,"stacjonarny",IF(LEN(telefony__9[[#This Row],[nr]])=8,"komórkowy","zagraniczny"))</f>
        <v>stacjonarny</v>
      </c>
      <c r="F370" s="3" t="str">
        <f>TEXT(telefony__9[[#This Row],[zakonczenie]]-telefony__9[[#This Row],[rozpoczecie]],"h:mm:ss")</f>
        <v>0:07:00</v>
      </c>
      <c r="G370" s="3">
        <f>HOUR(telefony__9[[#This Row],[czas trwania]])*3600 + MINUTE(telefony__9[[#This Row],[czas trwania]])*60+SECOND(telefony__9[[#This Row],[czas trwania]])</f>
        <v>420</v>
      </c>
    </row>
    <row r="371" spans="1:9" hidden="1" x14ac:dyDescent="0.25">
      <c r="A371" s="3" t="s">
        <v>1056</v>
      </c>
      <c r="B371" s="3" t="s">
        <v>879</v>
      </c>
      <c r="C371" s="3" t="s">
        <v>1057</v>
      </c>
      <c r="D371" s="3" t="s">
        <v>1058</v>
      </c>
      <c r="E371" s="3" t="str">
        <f>IF(LEN(telefony__9[[#This Row],[nr]])=7,"stacjonarny",IF(LEN(telefony__9[[#This Row],[nr]])=8,"komórkowy","zagraniczny"))</f>
        <v>stacjonarny</v>
      </c>
      <c r="F371" s="3" t="str">
        <f>TEXT(telefony__9[[#This Row],[zakonczenie]]-telefony__9[[#This Row],[rozpoczecie]],"h:mm:ss")</f>
        <v>0:15:48</v>
      </c>
      <c r="G371" s="3">
        <f>HOUR(telefony__9[[#This Row],[czas trwania]])*3600 + MINUTE(telefony__9[[#This Row],[czas trwania]])*60+SECOND(telefony__9[[#This Row],[czas trwania]])</f>
        <v>948</v>
      </c>
    </row>
    <row r="372" spans="1:9" hidden="1" x14ac:dyDescent="0.25">
      <c r="A372" s="3" t="s">
        <v>1059</v>
      </c>
      <c r="B372" s="3" t="s">
        <v>879</v>
      </c>
      <c r="C372" s="3" t="s">
        <v>1060</v>
      </c>
      <c r="D372" s="3" t="s">
        <v>1061</v>
      </c>
      <c r="E372" s="3" t="str">
        <f>IF(LEN(telefony__9[[#This Row],[nr]])=7,"stacjonarny",IF(LEN(telefony__9[[#This Row],[nr]])=8,"komórkowy","zagraniczny"))</f>
        <v>stacjonarny</v>
      </c>
      <c r="F372" s="3" t="str">
        <f>TEXT(telefony__9[[#This Row],[zakonczenie]]-telefony__9[[#This Row],[rozpoczecie]],"h:mm:ss")</f>
        <v>0:01:42</v>
      </c>
      <c r="G372" s="3">
        <f>HOUR(telefony__9[[#This Row],[czas trwania]])*3600 + MINUTE(telefony__9[[#This Row],[czas trwania]])*60+SECOND(telefony__9[[#This Row],[czas trwania]])</f>
        <v>102</v>
      </c>
    </row>
    <row r="373" spans="1:9" hidden="1" x14ac:dyDescent="0.25">
      <c r="A373" s="3" t="s">
        <v>1062</v>
      </c>
      <c r="B373" s="3" t="s">
        <v>879</v>
      </c>
      <c r="C373" s="3" t="s">
        <v>1063</v>
      </c>
      <c r="D373" s="3" t="s">
        <v>1064</v>
      </c>
      <c r="E373" s="3" t="str">
        <f>IF(LEN(telefony__9[[#This Row],[nr]])=7,"stacjonarny",IF(LEN(telefony__9[[#This Row],[nr]])=8,"komórkowy","zagraniczny"))</f>
        <v>stacjonarny</v>
      </c>
      <c r="F373" s="3" t="str">
        <f>TEXT(telefony__9[[#This Row],[zakonczenie]]-telefony__9[[#This Row],[rozpoczecie]],"h:mm:ss")</f>
        <v>0:14:38</v>
      </c>
      <c r="G373" s="3">
        <f>HOUR(telefony__9[[#This Row],[czas trwania]])*3600 + MINUTE(telefony__9[[#This Row],[czas trwania]])*60+SECOND(telefony__9[[#This Row],[czas trwania]])</f>
        <v>878</v>
      </c>
    </row>
    <row r="374" spans="1:9" hidden="1" x14ac:dyDescent="0.25">
      <c r="A374" s="3" t="s">
        <v>1065</v>
      </c>
      <c r="B374" s="3" t="s">
        <v>879</v>
      </c>
      <c r="C374" s="3" t="s">
        <v>1066</v>
      </c>
      <c r="D374" s="3" t="s">
        <v>1067</v>
      </c>
      <c r="E374" s="3" t="str">
        <f>IF(LEN(telefony__9[[#This Row],[nr]])=7,"stacjonarny",IF(LEN(telefony__9[[#This Row],[nr]])=8,"komórkowy","zagraniczny"))</f>
        <v>stacjonarny</v>
      </c>
      <c r="F374" s="3" t="str">
        <f>TEXT(telefony__9[[#This Row],[zakonczenie]]-telefony__9[[#This Row],[rozpoczecie]],"h:mm:ss")</f>
        <v>0:13:13</v>
      </c>
      <c r="G374" s="3">
        <f>HOUR(telefony__9[[#This Row],[czas trwania]])*3600 + MINUTE(telefony__9[[#This Row],[czas trwania]])*60+SECOND(telefony__9[[#This Row],[czas trwania]])</f>
        <v>793</v>
      </c>
    </row>
    <row r="375" spans="1:9" hidden="1" x14ac:dyDescent="0.25">
      <c r="A375" s="3" t="s">
        <v>1068</v>
      </c>
      <c r="B375" s="3" t="s">
        <v>879</v>
      </c>
      <c r="C375" s="3" t="s">
        <v>177</v>
      </c>
      <c r="D375" s="3" t="s">
        <v>1069</v>
      </c>
      <c r="E375" s="3" t="str">
        <f>IF(LEN(telefony__9[[#This Row],[nr]])=7,"stacjonarny",IF(LEN(telefony__9[[#This Row],[nr]])=8,"komórkowy","zagraniczny"))</f>
        <v>stacjonarny</v>
      </c>
      <c r="F375" s="3" t="str">
        <f>TEXT(telefony__9[[#This Row],[zakonczenie]]-telefony__9[[#This Row],[rozpoczecie]],"h:mm:ss")</f>
        <v>0:13:46</v>
      </c>
      <c r="G375" s="3">
        <f>HOUR(telefony__9[[#This Row],[czas trwania]])*3600 + MINUTE(telefony__9[[#This Row],[czas trwania]])*60+SECOND(telefony__9[[#This Row],[czas trwania]])</f>
        <v>826</v>
      </c>
    </row>
    <row r="376" spans="1:9" x14ac:dyDescent="0.25">
      <c r="A376" s="3" t="s">
        <v>1070</v>
      </c>
      <c r="B376" s="3" t="s">
        <v>879</v>
      </c>
      <c r="C376" s="3" t="s">
        <v>1071</v>
      </c>
      <c r="D376" s="3" t="s">
        <v>1072</v>
      </c>
      <c r="E376" s="3" t="str">
        <f>IF(LEN(telefony__9[[#This Row],[nr]])=7,"stacjonarny",IF(LEN(telefony__9[[#This Row],[nr]])=8,"komórkowy","zagraniczny"))</f>
        <v>stacjonarny</v>
      </c>
      <c r="F376" s="3" t="str">
        <f>TEXT(telefony__9[[#This Row],[zakonczenie]]-telefony__9[[#This Row],[rozpoczecie]],"h:mm:ss")</f>
        <v>0:01:12</v>
      </c>
      <c r="G376" s="3">
        <f>HOUR(telefony__9[[#This Row],[czas trwania]])*3600 + MINUTE(telefony__9[[#This Row],[czas trwania]])*60+SECOND(telefony__9[[#This Row],[czas trwania]])</f>
        <v>72</v>
      </c>
      <c r="I376">
        <f>CEILING(I240/60,1)</f>
        <v>192</v>
      </c>
    </row>
    <row r="377" spans="1:9" hidden="1" x14ac:dyDescent="0.25">
      <c r="A377" s="3" t="s">
        <v>1073</v>
      </c>
      <c r="B377" s="3" t="s">
        <v>879</v>
      </c>
      <c r="C377" s="3" t="s">
        <v>1074</v>
      </c>
      <c r="D377" s="3" t="s">
        <v>1075</v>
      </c>
      <c r="E377" s="3" t="str">
        <f>IF(LEN(telefony__9[[#This Row],[nr]])=7,"stacjonarny",IF(LEN(telefony__9[[#This Row],[nr]])=8,"komórkowy","zagraniczny"))</f>
        <v>komórkowy</v>
      </c>
      <c r="F377" s="3" t="str">
        <f>TEXT(telefony__9[[#This Row],[zakonczenie]]-telefony__9[[#This Row],[rozpoczecie]],"h:mm:ss")</f>
        <v>0:12:15</v>
      </c>
      <c r="G377" s="3">
        <f>HOUR(telefony__9[[#This Row],[czas trwania]])*3600 + MINUTE(telefony__9[[#This Row],[czas trwania]])*60+SECOND(telefony__9[[#This Row],[czas trwania]])</f>
        <v>735</v>
      </c>
    </row>
    <row r="378" spans="1:9" hidden="1" x14ac:dyDescent="0.25">
      <c r="A378" s="3" t="s">
        <v>1076</v>
      </c>
      <c r="B378" s="3" t="s">
        <v>879</v>
      </c>
      <c r="C378" s="3" t="s">
        <v>1077</v>
      </c>
      <c r="D378" s="3" t="s">
        <v>1078</v>
      </c>
      <c r="E378" s="3" t="str">
        <f>IF(LEN(telefony__9[[#This Row],[nr]])=7,"stacjonarny",IF(LEN(telefony__9[[#This Row],[nr]])=8,"komórkowy","zagraniczny"))</f>
        <v>stacjonarny</v>
      </c>
      <c r="F378" s="3" t="str">
        <f>TEXT(telefony__9[[#This Row],[zakonczenie]]-telefony__9[[#This Row],[rozpoczecie]],"h:mm:ss")</f>
        <v>0:00:53</v>
      </c>
      <c r="G378" s="3">
        <f>HOUR(telefony__9[[#This Row],[czas trwania]])*3600 + MINUTE(telefony__9[[#This Row],[czas trwania]])*60+SECOND(telefony__9[[#This Row],[czas trwania]])</f>
        <v>53</v>
      </c>
    </row>
    <row r="379" spans="1:9" hidden="1" x14ac:dyDescent="0.25">
      <c r="A379" s="3" t="s">
        <v>1079</v>
      </c>
      <c r="B379" s="3" t="s">
        <v>879</v>
      </c>
      <c r="C379" s="3" t="s">
        <v>1080</v>
      </c>
      <c r="D379" s="3" t="s">
        <v>1081</v>
      </c>
      <c r="E379" s="3" t="str">
        <f>IF(LEN(telefony__9[[#This Row],[nr]])=7,"stacjonarny",IF(LEN(telefony__9[[#This Row],[nr]])=8,"komórkowy","zagraniczny"))</f>
        <v>stacjonarny</v>
      </c>
      <c r="F379" s="3" t="str">
        <f>TEXT(telefony__9[[#This Row],[zakonczenie]]-telefony__9[[#This Row],[rozpoczecie]],"h:mm:ss")</f>
        <v>0:08:42</v>
      </c>
      <c r="G379" s="3">
        <f>HOUR(telefony__9[[#This Row],[czas trwania]])*3600 + MINUTE(telefony__9[[#This Row],[czas trwania]])*60+SECOND(telefony__9[[#This Row],[czas trwania]])</f>
        <v>522</v>
      </c>
    </row>
    <row r="380" spans="1:9" hidden="1" x14ac:dyDescent="0.25">
      <c r="A380" s="3" t="s">
        <v>1082</v>
      </c>
      <c r="B380" s="3" t="s">
        <v>879</v>
      </c>
      <c r="C380" s="3" t="s">
        <v>1083</v>
      </c>
      <c r="D380" s="3" t="s">
        <v>1084</v>
      </c>
      <c r="E380" s="3" t="str">
        <f>IF(LEN(telefony__9[[#This Row],[nr]])=7,"stacjonarny",IF(LEN(telefony__9[[#This Row],[nr]])=8,"komórkowy","zagraniczny"))</f>
        <v>stacjonarny</v>
      </c>
      <c r="F380" s="3" t="str">
        <f>TEXT(telefony__9[[#This Row],[zakonczenie]]-telefony__9[[#This Row],[rozpoczecie]],"h:mm:ss")</f>
        <v>0:01:35</v>
      </c>
      <c r="G380" s="3">
        <f>HOUR(telefony__9[[#This Row],[czas trwania]])*3600 + MINUTE(telefony__9[[#This Row],[czas trwania]])*60+SECOND(telefony__9[[#This Row],[czas trwania]])</f>
        <v>95</v>
      </c>
    </row>
    <row r="381" spans="1:9" hidden="1" x14ac:dyDescent="0.25">
      <c r="A381" s="3" t="s">
        <v>1085</v>
      </c>
      <c r="B381" s="3" t="s">
        <v>879</v>
      </c>
      <c r="C381" s="3" t="s">
        <v>1086</v>
      </c>
      <c r="D381" s="3" t="s">
        <v>1087</v>
      </c>
      <c r="E381" s="3" t="str">
        <f>IF(LEN(telefony__9[[#This Row],[nr]])=7,"stacjonarny",IF(LEN(telefony__9[[#This Row],[nr]])=8,"komórkowy","zagraniczny"))</f>
        <v>stacjonarny</v>
      </c>
      <c r="F381" s="3" t="str">
        <f>TEXT(telefony__9[[#This Row],[zakonczenie]]-telefony__9[[#This Row],[rozpoczecie]],"h:mm:ss")</f>
        <v>0:09:50</v>
      </c>
      <c r="G381" s="3">
        <f>HOUR(telefony__9[[#This Row],[czas trwania]])*3600 + MINUTE(telefony__9[[#This Row],[czas trwania]])*60+SECOND(telefony__9[[#This Row],[czas trwania]])</f>
        <v>590</v>
      </c>
    </row>
    <row r="382" spans="1:9" hidden="1" x14ac:dyDescent="0.25">
      <c r="A382" s="3" t="s">
        <v>1088</v>
      </c>
      <c r="B382" s="3" t="s">
        <v>879</v>
      </c>
      <c r="C382" s="3" t="s">
        <v>1089</v>
      </c>
      <c r="D382" s="3" t="s">
        <v>1090</v>
      </c>
      <c r="E382" s="3" t="str">
        <f>IF(LEN(telefony__9[[#This Row],[nr]])=7,"stacjonarny",IF(LEN(telefony__9[[#This Row],[nr]])=8,"komórkowy","zagraniczny"))</f>
        <v>stacjonarny</v>
      </c>
      <c r="F382" s="3" t="str">
        <f>TEXT(telefony__9[[#This Row],[zakonczenie]]-telefony__9[[#This Row],[rozpoczecie]],"h:mm:ss")</f>
        <v>0:05:28</v>
      </c>
      <c r="G382" s="3">
        <f>HOUR(telefony__9[[#This Row],[czas trwania]])*3600 + MINUTE(telefony__9[[#This Row],[czas trwania]])*60+SECOND(telefony__9[[#This Row],[czas trwania]])</f>
        <v>328</v>
      </c>
    </row>
    <row r="383" spans="1:9" hidden="1" x14ac:dyDescent="0.25">
      <c r="A383" s="3" t="s">
        <v>888</v>
      </c>
      <c r="B383" s="3" t="s">
        <v>879</v>
      </c>
      <c r="C383" s="3" t="s">
        <v>1091</v>
      </c>
      <c r="D383" s="3" t="s">
        <v>1092</v>
      </c>
      <c r="E383" s="3" t="str">
        <f>IF(LEN(telefony__9[[#This Row],[nr]])=7,"stacjonarny",IF(LEN(telefony__9[[#This Row],[nr]])=8,"komórkowy","zagraniczny"))</f>
        <v>komórkowy</v>
      </c>
      <c r="F383" s="3" t="str">
        <f>TEXT(telefony__9[[#This Row],[zakonczenie]]-telefony__9[[#This Row],[rozpoczecie]],"h:mm:ss")</f>
        <v>0:13:09</v>
      </c>
      <c r="G383" s="3">
        <f>HOUR(telefony__9[[#This Row],[czas trwania]])*3600 + MINUTE(telefony__9[[#This Row],[czas trwania]])*60+SECOND(telefony__9[[#This Row],[czas trwania]])</f>
        <v>789</v>
      </c>
    </row>
    <row r="384" spans="1:9" hidden="1" x14ac:dyDescent="0.25">
      <c r="A384" s="3" t="s">
        <v>1093</v>
      </c>
      <c r="B384" s="3" t="s">
        <v>879</v>
      </c>
      <c r="C384" s="3" t="s">
        <v>1094</v>
      </c>
      <c r="D384" s="3" t="s">
        <v>1095</v>
      </c>
      <c r="E384" s="3" t="str">
        <f>IF(LEN(telefony__9[[#This Row],[nr]])=7,"stacjonarny",IF(LEN(telefony__9[[#This Row],[nr]])=8,"komórkowy","zagraniczny"))</f>
        <v>stacjonarny</v>
      </c>
      <c r="F384" s="3" t="str">
        <f>TEXT(telefony__9[[#This Row],[zakonczenie]]-telefony__9[[#This Row],[rozpoczecie]],"h:mm:ss")</f>
        <v>0:10:45</v>
      </c>
      <c r="G384" s="3">
        <f>HOUR(telefony__9[[#This Row],[czas trwania]])*3600 + MINUTE(telefony__9[[#This Row],[czas trwania]])*60+SECOND(telefony__9[[#This Row],[czas trwania]])</f>
        <v>645</v>
      </c>
    </row>
    <row r="385" spans="1:7" hidden="1" x14ac:dyDescent="0.25">
      <c r="A385" s="3" t="s">
        <v>1096</v>
      </c>
      <c r="B385" s="3" t="s">
        <v>879</v>
      </c>
      <c r="C385" s="3" t="s">
        <v>1097</v>
      </c>
      <c r="D385" s="3" t="s">
        <v>1098</v>
      </c>
      <c r="E385" s="3" t="str">
        <f>IF(LEN(telefony__9[[#This Row],[nr]])=7,"stacjonarny",IF(LEN(telefony__9[[#This Row],[nr]])=8,"komórkowy","zagraniczny"))</f>
        <v>stacjonarny</v>
      </c>
      <c r="F385" s="3" t="str">
        <f>TEXT(telefony__9[[#This Row],[zakonczenie]]-telefony__9[[#This Row],[rozpoczecie]],"h:mm:ss")</f>
        <v>0:01:16</v>
      </c>
      <c r="G385" s="3">
        <f>HOUR(telefony__9[[#This Row],[czas trwania]])*3600 + MINUTE(telefony__9[[#This Row],[czas trwania]])*60+SECOND(telefony__9[[#This Row],[czas trwania]])</f>
        <v>76</v>
      </c>
    </row>
    <row r="386" spans="1:7" hidden="1" x14ac:dyDescent="0.25">
      <c r="A386" s="3" t="s">
        <v>1099</v>
      </c>
      <c r="B386" s="3" t="s">
        <v>879</v>
      </c>
      <c r="C386" s="3" t="s">
        <v>1100</v>
      </c>
      <c r="D386" s="3" t="s">
        <v>1101</v>
      </c>
      <c r="E386" s="3" t="str">
        <f>IF(LEN(telefony__9[[#This Row],[nr]])=7,"stacjonarny",IF(LEN(telefony__9[[#This Row],[nr]])=8,"komórkowy","zagraniczny"))</f>
        <v>stacjonarny</v>
      </c>
      <c r="F386" s="3" t="str">
        <f>TEXT(telefony__9[[#This Row],[zakonczenie]]-telefony__9[[#This Row],[rozpoczecie]],"h:mm:ss")</f>
        <v>0:01:55</v>
      </c>
      <c r="G386" s="3">
        <f>HOUR(telefony__9[[#This Row],[czas trwania]])*3600 + MINUTE(telefony__9[[#This Row],[czas trwania]])*60+SECOND(telefony__9[[#This Row],[czas trwania]])</f>
        <v>115</v>
      </c>
    </row>
    <row r="387" spans="1:7" hidden="1" x14ac:dyDescent="0.25">
      <c r="A387" s="3" t="s">
        <v>1102</v>
      </c>
      <c r="B387" s="3" t="s">
        <v>879</v>
      </c>
      <c r="C387" s="3" t="s">
        <v>791</v>
      </c>
      <c r="D387" s="3" t="s">
        <v>1103</v>
      </c>
      <c r="E387" s="3" t="str">
        <f>IF(LEN(telefony__9[[#This Row],[nr]])=7,"stacjonarny",IF(LEN(telefony__9[[#This Row],[nr]])=8,"komórkowy","zagraniczny"))</f>
        <v>stacjonarny</v>
      </c>
      <c r="F387" s="3" t="str">
        <f>TEXT(telefony__9[[#This Row],[zakonczenie]]-telefony__9[[#This Row],[rozpoczecie]],"h:mm:ss")</f>
        <v>0:10:46</v>
      </c>
      <c r="G387" s="3">
        <f>HOUR(telefony__9[[#This Row],[czas trwania]])*3600 + MINUTE(telefony__9[[#This Row],[czas trwania]])*60+SECOND(telefony__9[[#This Row],[czas trwania]])</f>
        <v>646</v>
      </c>
    </row>
    <row r="388" spans="1:7" hidden="1" x14ac:dyDescent="0.25">
      <c r="A388" s="3" t="s">
        <v>1104</v>
      </c>
      <c r="B388" s="3" t="s">
        <v>879</v>
      </c>
      <c r="C388" s="3" t="s">
        <v>1105</v>
      </c>
      <c r="D388" s="3" t="s">
        <v>1106</v>
      </c>
      <c r="E388" s="3" t="str">
        <f>IF(LEN(telefony__9[[#This Row],[nr]])=7,"stacjonarny",IF(LEN(telefony__9[[#This Row],[nr]])=8,"komórkowy","zagraniczny"))</f>
        <v>stacjonarny</v>
      </c>
      <c r="F388" s="3" t="str">
        <f>TEXT(telefony__9[[#This Row],[zakonczenie]]-telefony__9[[#This Row],[rozpoczecie]],"h:mm:ss")</f>
        <v>0:00:26</v>
      </c>
      <c r="G388" s="3">
        <f>HOUR(telefony__9[[#This Row],[czas trwania]])*3600 + MINUTE(telefony__9[[#This Row],[czas trwania]])*60+SECOND(telefony__9[[#This Row],[czas trwania]])</f>
        <v>26</v>
      </c>
    </row>
    <row r="389" spans="1:7" hidden="1" x14ac:dyDescent="0.25">
      <c r="A389" s="3" t="s">
        <v>1107</v>
      </c>
      <c r="B389" s="3" t="s">
        <v>879</v>
      </c>
      <c r="C389" s="3" t="s">
        <v>1108</v>
      </c>
      <c r="D389" s="3" t="s">
        <v>1109</v>
      </c>
      <c r="E389" s="3" t="str">
        <f>IF(LEN(telefony__9[[#This Row],[nr]])=7,"stacjonarny",IF(LEN(telefony__9[[#This Row],[nr]])=8,"komórkowy","zagraniczny"))</f>
        <v>stacjonarny</v>
      </c>
      <c r="F389" s="3" t="str">
        <f>TEXT(telefony__9[[#This Row],[zakonczenie]]-telefony__9[[#This Row],[rozpoczecie]],"h:mm:ss")</f>
        <v>0:08:24</v>
      </c>
      <c r="G389" s="3">
        <f>HOUR(telefony__9[[#This Row],[czas trwania]])*3600 + MINUTE(telefony__9[[#This Row],[czas trwania]])*60+SECOND(telefony__9[[#This Row],[czas trwania]])</f>
        <v>504</v>
      </c>
    </row>
    <row r="390" spans="1:7" hidden="1" x14ac:dyDescent="0.25">
      <c r="A390" s="3" t="s">
        <v>978</v>
      </c>
      <c r="B390" s="3" t="s">
        <v>879</v>
      </c>
      <c r="C390" s="3" t="s">
        <v>1110</v>
      </c>
      <c r="D390" s="3" t="s">
        <v>1111</v>
      </c>
      <c r="E390" s="3" t="str">
        <f>IF(LEN(telefony__9[[#This Row],[nr]])=7,"stacjonarny",IF(LEN(telefony__9[[#This Row],[nr]])=8,"komórkowy","zagraniczny"))</f>
        <v>stacjonarny</v>
      </c>
      <c r="F390" s="3" t="str">
        <f>TEXT(telefony__9[[#This Row],[zakonczenie]]-telefony__9[[#This Row],[rozpoczecie]],"h:mm:ss")</f>
        <v>0:15:13</v>
      </c>
      <c r="G390" s="3">
        <f>HOUR(telefony__9[[#This Row],[czas trwania]])*3600 + MINUTE(telefony__9[[#This Row],[czas trwania]])*60+SECOND(telefony__9[[#This Row],[czas trwania]])</f>
        <v>913</v>
      </c>
    </row>
    <row r="391" spans="1:7" hidden="1" x14ac:dyDescent="0.25">
      <c r="A391" s="3" t="s">
        <v>1112</v>
      </c>
      <c r="B391" s="3" t="s">
        <v>879</v>
      </c>
      <c r="C391" s="3" t="s">
        <v>1113</v>
      </c>
      <c r="D391" s="3" t="s">
        <v>1114</v>
      </c>
      <c r="E391" s="3" t="str">
        <f>IF(LEN(telefony__9[[#This Row],[nr]])=7,"stacjonarny",IF(LEN(telefony__9[[#This Row],[nr]])=8,"komórkowy","zagraniczny"))</f>
        <v>komórkowy</v>
      </c>
      <c r="F391" s="3" t="str">
        <f>TEXT(telefony__9[[#This Row],[zakonczenie]]-telefony__9[[#This Row],[rozpoczecie]],"h:mm:ss")</f>
        <v>0:03:38</v>
      </c>
      <c r="G391" s="3">
        <f>HOUR(telefony__9[[#This Row],[czas trwania]])*3600 + MINUTE(telefony__9[[#This Row],[czas trwania]])*60+SECOND(telefony__9[[#This Row],[czas trwania]])</f>
        <v>218</v>
      </c>
    </row>
    <row r="392" spans="1:7" hidden="1" x14ac:dyDescent="0.25">
      <c r="A392" s="3" t="s">
        <v>1115</v>
      </c>
      <c r="B392" s="3" t="s">
        <v>879</v>
      </c>
      <c r="C392" s="3" t="s">
        <v>1116</v>
      </c>
      <c r="D392" s="3" t="s">
        <v>1117</v>
      </c>
      <c r="E392" s="3" t="str">
        <f>IF(LEN(telefony__9[[#This Row],[nr]])=7,"stacjonarny",IF(LEN(telefony__9[[#This Row],[nr]])=8,"komórkowy","zagraniczny"))</f>
        <v>stacjonarny</v>
      </c>
      <c r="F392" s="3" t="str">
        <f>TEXT(telefony__9[[#This Row],[zakonczenie]]-telefony__9[[#This Row],[rozpoczecie]],"h:mm:ss")</f>
        <v>0:02:19</v>
      </c>
      <c r="G392" s="3">
        <f>HOUR(telefony__9[[#This Row],[czas trwania]])*3600 + MINUTE(telefony__9[[#This Row],[czas trwania]])*60+SECOND(telefony__9[[#This Row],[czas trwania]])</f>
        <v>139</v>
      </c>
    </row>
    <row r="393" spans="1:7" hidden="1" x14ac:dyDescent="0.25">
      <c r="A393" s="3" t="s">
        <v>1118</v>
      </c>
      <c r="B393" s="3" t="s">
        <v>879</v>
      </c>
      <c r="C393" s="3" t="s">
        <v>1119</v>
      </c>
      <c r="D393" s="3" t="s">
        <v>1120</v>
      </c>
      <c r="E393" s="3" t="str">
        <f>IF(LEN(telefony__9[[#This Row],[nr]])=7,"stacjonarny",IF(LEN(telefony__9[[#This Row],[nr]])=8,"komórkowy","zagraniczny"))</f>
        <v>stacjonarny</v>
      </c>
      <c r="F393" s="3" t="str">
        <f>TEXT(telefony__9[[#This Row],[zakonczenie]]-telefony__9[[#This Row],[rozpoczecie]],"h:mm:ss")</f>
        <v>0:16:08</v>
      </c>
      <c r="G393" s="3">
        <f>HOUR(telefony__9[[#This Row],[czas trwania]])*3600 + MINUTE(telefony__9[[#This Row],[czas trwania]])*60+SECOND(telefony__9[[#This Row],[czas trwania]])</f>
        <v>968</v>
      </c>
    </row>
    <row r="394" spans="1:7" hidden="1" x14ac:dyDescent="0.25">
      <c r="A394" s="3" t="s">
        <v>1121</v>
      </c>
      <c r="B394" s="3" t="s">
        <v>879</v>
      </c>
      <c r="C394" s="3" t="s">
        <v>1122</v>
      </c>
      <c r="D394" s="3" t="s">
        <v>1123</v>
      </c>
      <c r="E394" s="3" t="str">
        <f>IF(LEN(telefony__9[[#This Row],[nr]])=7,"stacjonarny",IF(LEN(telefony__9[[#This Row],[nr]])=8,"komórkowy","zagraniczny"))</f>
        <v>stacjonarny</v>
      </c>
      <c r="F394" s="3" t="str">
        <f>TEXT(telefony__9[[#This Row],[zakonczenie]]-telefony__9[[#This Row],[rozpoczecie]],"h:mm:ss")</f>
        <v>0:05:15</v>
      </c>
      <c r="G394" s="3">
        <f>HOUR(telefony__9[[#This Row],[czas trwania]])*3600 + MINUTE(telefony__9[[#This Row],[czas trwania]])*60+SECOND(telefony__9[[#This Row],[czas trwania]])</f>
        <v>315</v>
      </c>
    </row>
    <row r="395" spans="1:7" hidden="1" x14ac:dyDescent="0.25">
      <c r="A395" s="3" t="s">
        <v>1124</v>
      </c>
      <c r="B395" s="3" t="s">
        <v>879</v>
      </c>
      <c r="C395" s="3" t="s">
        <v>1125</v>
      </c>
      <c r="D395" s="3" t="s">
        <v>1126</v>
      </c>
      <c r="E395" s="3" t="str">
        <f>IF(LEN(telefony__9[[#This Row],[nr]])=7,"stacjonarny",IF(LEN(telefony__9[[#This Row],[nr]])=8,"komórkowy","zagraniczny"))</f>
        <v>komórkowy</v>
      </c>
      <c r="F395" s="3" t="str">
        <f>TEXT(telefony__9[[#This Row],[zakonczenie]]-telefony__9[[#This Row],[rozpoczecie]],"h:mm:ss")</f>
        <v>0:14:28</v>
      </c>
      <c r="G395" s="3">
        <f>HOUR(telefony__9[[#This Row],[czas trwania]])*3600 + MINUTE(telefony__9[[#This Row],[czas trwania]])*60+SECOND(telefony__9[[#This Row],[czas trwania]])</f>
        <v>868</v>
      </c>
    </row>
    <row r="396" spans="1:7" hidden="1" x14ac:dyDescent="0.25">
      <c r="A396" s="3" t="s">
        <v>1127</v>
      </c>
      <c r="B396" s="3" t="s">
        <v>879</v>
      </c>
      <c r="C396" s="3" t="s">
        <v>1128</v>
      </c>
      <c r="D396" s="3" t="s">
        <v>1129</v>
      </c>
      <c r="E396" s="3" t="str">
        <f>IF(LEN(telefony__9[[#This Row],[nr]])=7,"stacjonarny",IF(LEN(telefony__9[[#This Row],[nr]])=8,"komórkowy","zagraniczny"))</f>
        <v>stacjonarny</v>
      </c>
      <c r="F396" s="3" t="str">
        <f>TEXT(telefony__9[[#This Row],[zakonczenie]]-telefony__9[[#This Row],[rozpoczecie]],"h:mm:ss")</f>
        <v>0:05:41</v>
      </c>
      <c r="G396" s="3">
        <f>HOUR(telefony__9[[#This Row],[czas trwania]])*3600 + MINUTE(telefony__9[[#This Row],[czas trwania]])*60+SECOND(telefony__9[[#This Row],[czas trwania]])</f>
        <v>341</v>
      </c>
    </row>
    <row r="397" spans="1:7" hidden="1" x14ac:dyDescent="0.25">
      <c r="A397" s="3" t="s">
        <v>1130</v>
      </c>
      <c r="B397" s="3" t="s">
        <v>879</v>
      </c>
      <c r="C397" s="3" t="s">
        <v>1131</v>
      </c>
      <c r="D397" s="3" t="s">
        <v>1132</v>
      </c>
      <c r="E397" s="3" t="str">
        <f>IF(LEN(telefony__9[[#This Row],[nr]])=7,"stacjonarny",IF(LEN(telefony__9[[#This Row],[nr]])=8,"komórkowy","zagraniczny"))</f>
        <v>stacjonarny</v>
      </c>
      <c r="F397" s="3" t="str">
        <f>TEXT(telefony__9[[#This Row],[zakonczenie]]-telefony__9[[#This Row],[rozpoczecie]],"h:mm:ss")</f>
        <v>0:04:47</v>
      </c>
      <c r="G397" s="3">
        <f>HOUR(telefony__9[[#This Row],[czas trwania]])*3600 + MINUTE(telefony__9[[#This Row],[czas trwania]])*60+SECOND(telefony__9[[#This Row],[czas trwania]])</f>
        <v>287</v>
      </c>
    </row>
    <row r="398" spans="1:7" hidden="1" x14ac:dyDescent="0.25">
      <c r="A398" s="3" t="s">
        <v>1133</v>
      </c>
      <c r="B398" s="3" t="s">
        <v>879</v>
      </c>
      <c r="C398" s="3" t="s">
        <v>1134</v>
      </c>
      <c r="D398" s="3" t="s">
        <v>1135</v>
      </c>
      <c r="E398" s="3" t="str">
        <f>IF(LEN(telefony__9[[#This Row],[nr]])=7,"stacjonarny",IF(LEN(telefony__9[[#This Row],[nr]])=8,"komórkowy","zagraniczny"))</f>
        <v>stacjonarny</v>
      </c>
      <c r="F398" s="3" t="str">
        <f>TEXT(telefony__9[[#This Row],[zakonczenie]]-telefony__9[[#This Row],[rozpoczecie]],"h:mm:ss")</f>
        <v>0:09:25</v>
      </c>
      <c r="G398" s="3">
        <f>HOUR(telefony__9[[#This Row],[czas trwania]])*3600 + MINUTE(telefony__9[[#This Row],[czas trwania]])*60+SECOND(telefony__9[[#This Row],[czas trwania]])</f>
        <v>565</v>
      </c>
    </row>
    <row r="399" spans="1:7" hidden="1" x14ac:dyDescent="0.25">
      <c r="A399" s="3" t="s">
        <v>1136</v>
      </c>
      <c r="B399" s="3" t="s">
        <v>879</v>
      </c>
      <c r="C399" s="3" t="s">
        <v>1137</v>
      </c>
      <c r="D399" s="3" t="s">
        <v>1138</v>
      </c>
      <c r="E399" s="3" t="str">
        <f>IF(LEN(telefony__9[[#This Row],[nr]])=7,"stacjonarny",IF(LEN(telefony__9[[#This Row],[nr]])=8,"komórkowy","zagraniczny"))</f>
        <v>zagraniczny</v>
      </c>
      <c r="F399" s="3" t="str">
        <f>TEXT(telefony__9[[#This Row],[zakonczenie]]-telefony__9[[#This Row],[rozpoczecie]],"h:mm:ss")</f>
        <v>0:00:30</v>
      </c>
      <c r="G399" s="3">
        <f>HOUR(telefony__9[[#This Row],[czas trwania]])*3600 + MINUTE(telefony__9[[#This Row],[czas trwania]])*60+SECOND(telefony__9[[#This Row],[czas trwania]])</f>
        <v>30</v>
      </c>
    </row>
    <row r="400" spans="1:7" hidden="1" x14ac:dyDescent="0.25">
      <c r="A400" s="3" t="s">
        <v>1139</v>
      </c>
      <c r="B400" s="3" t="s">
        <v>879</v>
      </c>
      <c r="C400" s="3" t="s">
        <v>1140</v>
      </c>
      <c r="D400" s="3" t="s">
        <v>1141</v>
      </c>
      <c r="E400" s="3" t="str">
        <f>IF(LEN(telefony__9[[#This Row],[nr]])=7,"stacjonarny",IF(LEN(telefony__9[[#This Row],[nr]])=8,"komórkowy","zagraniczny"))</f>
        <v>stacjonarny</v>
      </c>
      <c r="F400" s="3" t="str">
        <f>TEXT(telefony__9[[#This Row],[zakonczenie]]-telefony__9[[#This Row],[rozpoczecie]],"h:mm:ss")</f>
        <v>0:12:04</v>
      </c>
      <c r="G400" s="3">
        <f>HOUR(telefony__9[[#This Row],[czas trwania]])*3600 + MINUTE(telefony__9[[#This Row],[czas trwania]])*60+SECOND(telefony__9[[#This Row],[czas trwania]])</f>
        <v>724</v>
      </c>
    </row>
    <row r="401" spans="1:7" hidden="1" x14ac:dyDescent="0.25">
      <c r="A401" s="3" t="s">
        <v>1142</v>
      </c>
      <c r="B401" s="3" t="s">
        <v>879</v>
      </c>
      <c r="C401" s="3" t="s">
        <v>1143</v>
      </c>
      <c r="D401" s="3" t="s">
        <v>1144</v>
      </c>
      <c r="E401" s="3" t="str">
        <f>IF(LEN(telefony__9[[#This Row],[nr]])=7,"stacjonarny",IF(LEN(telefony__9[[#This Row],[nr]])=8,"komórkowy","zagraniczny"))</f>
        <v>komórkowy</v>
      </c>
      <c r="F401" s="3" t="str">
        <f>TEXT(telefony__9[[#This Row],[zakonczenie]]-telefony__9[[#This Row],[rozpoczecie]],"h:mm:ss")</f>
        <v>0:10:26</v>
      </c>
      <c r="G401" s="3">
        <f>HOUR(telefony__9[[#This Row],[czas trwania]])*3600 + MINUTE(telefony__9[[#This Row],[czas trwania]])*60+SECOND(telefony__9[[#This Row],[czas trwania]])</f>
        <v>626</v>
      </c>
    </row>
    <row r="402" spans="1:7" hidden="1" x14ac:dyDescent="0.25">
      <c r="A402" s="3" t="s">
        <v>1145</v>
      </c>
      <c r="B402" s="3" t="s">
        <v>879</v>
      </c>
      <c r="C402" s="3" t="s">
        <v>1146</v>
      </c>
      <c r="D402" s="3" t="s">
        <v>1147</v>
      </c>
      <c r="E402" s="3" t="str">
        <f>IF(LEN(telefony__9[[#This Row],[nr]])=7,"stacjonarny",IF(LEN(telefony__9[[#This Row],[nr]])=8,"komórkowy","zagraniczny"))</f>
        <v>stacjonarny</v>
      </c>
      <c r="F402" s="3" t="str">
        <f>TEXT(telefony__9[[#This Row],[zakonczenie]]-telefony__9[[#This Row],[rozpoczecie]],"h:mm:ss")</f>
        <v>0:02:47</v>
      </c>
      <c r="G402" s="3">
        <f>HOUR(telefony__9[[#This Row],[czas trwania]])*3600 + MINUTE(telefony__9[[#This Row],[czas trwania]])*60+SECOND(telefony__9[[#This Row],[czas trwania]])</f>
        <v>167</v>
      </c>
    </row>
    <row r="403" spans="1:7" hidden="1" x14ac:dyDescent="0.25">
      <c r="A403" s="3" t="s">
        <v>1148</v>
      </c>
      <c r="B403" s="3" t="s">
        <v>879</v>
      </c>
      <c r="C403" s="3" t="s">
        <v>1149</v>
      </c>
      <c r="D403" s="3" t="s">
        <v>1150</v>
      </c>
      <c r="E403" s="3" t="str">
        <f>IF(LEN(telefony__9[[#This Row],[nr]])=7,"stacjonarny",IF(LEN(telefony__9[[#This Row],[nr]])=8,"komórkowy","zagraniczny"))</f>
        <v>zagraniczny</v>
      </c>
      <c r="F403" s="3" t="str">
        <f>TEXT(telefony__9[[#This Row],[zakonczenie]]-telefony__9[[#This Row],[rozpoczecie]],"h:mm:ss")</f>
        <v>0:01:16</v>
      </c>
      <c r="G403" s="3">
        <f>HOUR(telefony__9[[#This Row],[czas trwania]])*3600 + MINUTE(telefony__9[[#This Row],[czas trwania]])*60+SECOND(telefony__9[[#This Row],[czas trwania]])</f>
        <v>76</v>
      </c>
    </row>
    <row r="404" spans="1:7" hidden="1" x14ac:dyDescent="0.25">
      <c r="A404" s="3" t="s">
        <v>1151</v>
      </c>
      <c r="B404" s="3" t="s">
        <v>879</v>
      </c>
      <c r="C404" s="3" t="s">
        <v>1152</v>
      </c>
      <c r="D404" s="3" t="s">
        <v>1153</v>
      </c>
      <c r="E404" s="3" t="str">
        <f>IF(LEN(telefony__9[[#This Row],[nr]])=7,"stacjonarny",IF(LEN(telefony__9[[#This Row],[nr]])=8,"komórkowy","zagraniczny"))</f>
        <v>komórkowy</v>
      </c>
      <c r="F404" s="3" t="str">
        <f>TEXT(telefony__9[[#This Row],[zakonczenie]]-telefony__9[[#This Row],[rozpoczecie]],"h:mm:ss")</f>
        <v>0:11:19</v>
      </c>
      <c r="G404" s="3">
        <f>HOUR(telefony__9[[#This Row],[czas trwania]])*3600 + MINUTE(telefony__9[[#This Row],[czas trwania]])*60+SECOND(telefony__9[[#This Row],[czas trwania]])</f>
        <v>679</v>
      </c>
    </row>
    <row r="405" spans="1:7" hidden="1" x14ac:dyDescent="0.25">
      <c r="A405" s="3" t="s">
        <v>1154</v>
      </c>
      <c r="B405" s="3" t="s">
        <v>879</v>
      </c>
      <c r="C405" s="3" t="s">
        <v>1155</v>
      </c>
      <c r="D405" s="3" t="s">
        <v>1156</v>
      </c>
      <c r="E405" s="3" t="str">
        <f>IF(LEN(telefony__9[[#This Row],[nr]])=7,"stacjonarny",IF(LEN(telefony__9[[#This Row],[nr]])=8,"komórkowy","zagraniczny"))</f>
        <v>stacjonarny</v>
      </c>
      <c r="F405" s="3" t="str">
        <f>TEXT(telefony__9[[#This Row],[zakonczenie]]-telefony__9[[#This Row],[rozpoczecie]],"h:mm:ss")</f>
        <v>0:07:42</v>
      </c>
      <c r="G405" s="3">
        <f>HOUR(telefony__9[[#This Row],[czas trwania]])*3600 + MINUTE(telefony__9[[#This Row],[czas trwania]])*60+SECOND(telefony__9[[#This Row],[czas trwania]])</f>
        <v>462</v>
      </c>
    </row>
    <row r="406" spans="1:7" hidden="1" x14ac:dyDescent="0.25">
      <c r="A406" s="3" t="s">
        <v>1157</v>
      </c>
      <c r="B406" s="3" t="s">
        <v>879</v>
      </c>
      <c r="C406" s="3" t="s">
        <v>1158</v>
      </c>
      <c r="D406" s="3" t="s">
        <v>1159</v>
      </c>
      <c r="E406" s="3" t="str">
        <f>IF(LEN(telefony__9[[#This Row],[nr]])=7,"stacjonarny",IF(LEN(telefony__9[[#This Row],[nr]])=8,"komórkowy","zagraniczny"))</f>
        <v>stacjonarny</v>
      </c>
      <c r="F406" s="3" t="str">
        <f>TEXT(telefony__9[[#This Row],[zakonczenie]]-telefony__9[[#This Row],[rozpoczecie]],"h:mm:ss")</f>
        <v>0:07:32</v>
      </c>
      <c r="G406" s="3">
        <f>HOUR(telefony__9[[#This Row],[czas trwania]])*3600 + MINUTE(telefony__9[[#This Row],[czas trwania]])*60+SECOND(telefony__9[[#This Row],[czas trwania]])</f>
        <v>452</v>
      </c>
    </row>
    <row r="407" spans="1:7" hidden="1" x14ac:dyDescent="0.25">
      <c r="A407" s="3" t="s">
        <v>1160</v>
      </c>
      <c r="B407" s="3" t="s">
        <v>879</v>
      </c>
      <c r="C407" s="3" t="s">
        <v>1161</v>
      </c>
      <c r="D407" s="3" t="s">
        <v>1162</v>
      </c>
      <c r="E407" s="3" t="str">
        <f>IF(LEN(telefony__9[[#This Row],[nr]])=7,"stacjonarny",IF(LEN(telefony__9[[#This Row],[nr]])=8,"komórkowy","zagraniczny"))</f>
        <v>stacjonarny</v>
      </c>
      <c r="F407" s="3" t="str">
        <f>TEXT(telefony__9[[#This Row],[zakonczenie]]-telefony__9[[#This Row],[rozpoczecie]],"h:mm:ss")</f>
        <v>0:15:03</v>
      </c>
      <c r="G407" s="3">
        <f>HOUR(telefony__9[[#This Row],[czas trwania]])*3600 + MINUTE(telefony__9[[#This Row],[czas trwania]])*60+SECOND(telefony__9[[#This Row],[czas trwania]])</f>
        <v>903</v>
      </c>
    </row>
    <row r="408" spans="1:7" hidden="1" x14ac:dyDescent="0.25">
      <c r="A408" s="3" t="s">
        <v>1163</v>
      </c>
      <c r="B408" s="3" t="s">
        <v>879</v>
      </c>
      <c r="C408" s="3" t="s">
        <v>847</v>
      </c>
      <c r="D408" s="3" t="s">
        <v>1164</v>
      </c>
      <c r="E408" s="3" t="str">
        <f>IF(LEN(telefony__9[[#This Row],[nr]])=7,"stacjonarny",IF(LEN(telefony__9[[#This Row],[nr]])=8,"komórkowy","zagraniczny"))</f>
        <v>stacjonarny</v>
      </c>
      <c r="F408" s="3" t="str">
        <f>TEXT(telefony__9[[#This Row],[zakonczenie]]-telefony__9[[#This Row],[rozpoczecie]],"h:mm:ss")</f>
        <v>0:13:54</v>
      </c>
      <c r="G408" s="3">
        <f>HOUR(telefony__9[[#This Row],[czas trwania]])*3600 + MINUTE(telefony__9[[#This Row],[czas trwania]])*60+SECOND(telefony__9[[#This Row],[czas trwania]])</f>
        <v>834</v>
      </c>
    </row>
    <row r="409" spans="1:7" hidden="1" x14ac:dyDescent="0.25">
      <c r="A409" s="3" t="s">
        <v>1165</v>
      </c>
      <c r="B409" s="3" t="s">
        <v>879</v>
      </c>
      <c r="C409" s="3" t="s">
        <v>1166</v>
      </c>
      <c r="D409" s="3" t="s">
        <v>1167</v>
      </c>
      <c r="E409" s="3" t="str">
        <f>IF(LEN(telefony__9[[#This Row],[nr]])=7,"stacjonarny",IF(LEN(telefony__9[[#This Row],[nr]])=8,"komórkowy","zagraniczny"))</f>
        <v>stacjonarny</v>
      </c>
      <c r="F409" s="3" t="str">
        <f>TEXT(telefony__9[[#This Row],[zakonczenie]]-telefony__9[[#This Row],[rozpoczecie]],"h:mm:ss")</f>
        <v>0:08:27</v>
      </c>
      <c r="G409" s="3">
        <f>HOUR(telefony__9[[#This Row],[czas trwania]])*3600 + MINUTE(telefony__9[[#This Row],[czas trwania]])*60+SECOND(telefony__9[[#This Row],[czas trwania]])</f>
        <v>507</v>
      </c>
    </row>
    <row r="410" spans="1:7" hidden="1" x14ac:dyDescent="0.25">
      <c r="A410" s="3" t="s">
        <v>1168</v>
      </c>
      <c r="B410" s="3" t="s">
        <v>879</v>
      </c>
      <c r="C410" s="3" t="s">
        <v>1169</v>
      </c>
      <c r="D410" s="3" t="s">
        <v>1170</v>
      </c>
      <c r="E410" s="3" t="str">
        <f>IF(LEN(telefony__9[[#This Row],[nr]])=7,"stacjonarny",IF(LEN(telefony__9[[#This Row],[nr]])=8,"komórkowy","zagraniczny"))</f>
        <v>zagraniczny</v>
      </c>
      <c r="F410" s="3" t="str">
        <f>TEXT(telefony__9[[#This Row],[zakonczenie]]-telefony__9[[#This Row],[rozpoczecie]],"h:mm:ss")</f>
        <v>0:13:17</v>
      </c>
      <c r="G410" s="3">
        <f>HOUR(telefony__9[[#This Row],[czas trwania]])*3600 + MINUTE(telefony__9[[#This Row],[czas trwania]])*60+SECOND(telefony__9[[#This Row],[czas trwania]])</f>
        <v>797</v>
      </c>
    </row>
    <row r="411" spans="1:7" hidden="1" x14ac:dyDescent="0.25">
      <c r="A411" s="3" t="s">
        <v>1171</v>
      </c>
      <c r="B411" s="3" t="s">
        <v>879</v>
      </c>
      <c r="C411" s="3" t="s">
        <v>1172</v>
      </c>
      <c r="D411" s="3" t="s">
        <v>1173</v>
      </c>
      <c r="E411" s="3" t="str">
        <f>IF(LEN(telefony__9[[#This Row],[nr]])=7,"stacjonarny",IF(LEN(telefony__9[[#This Row],[nr]])=8,"komórkowy","zagraniczny"))</f>
        <v>stacjonarny</v>
      </c>
      <c r="F411" s="3" t="str">
        <f>TEXT(telefony__9[[#This Row],[zakonczenie]]-telefony__9[[#This Row],[rozpoczecie]],"h:mm:ss")</f>
        <v>0:04:16</v>
      </c>
      <c r="G411" s="3">
        <f>HOUR(telefony__9[[#This Row],[czas trwania]])*3600 + MINUTE(telefony__9[[#This Row],[czas trwania]])*60+SECOND(telefony__9[[#This Row],[czas trwania]])</f>
        <v>256</v>
      </c>
    </row>
    <row r="412" spans="1:7" hidden="1" x14ac:dyDescent="0.25">
      <c r="A412" s="3" t="s">
        <v>497</v>
      </c>
      <c r="B412" s="3" t="s">
        <v>879</v>
      </c>
      <c r="C412" s="3" t="s">
        <v>1174</v>
      </c>
      <c r="D412" s="3" t="s">
        <v>1175</v>
      </c>
      <c r="E412" s="3" t="str">
        <f>IF(LEN(telefony__9[[#This Row],[nr]])=7,"stacjonarny",IF(LEN(telefony__9[[#This Row],[nr]])=8,"komórkowy","zagraniczny"))</f>
        <v>stacjonarny</v>
      </c>
      <c r="F412" s="3" t="str">
        <f>TEXT(telefony__9[[#This Row],[zakonczenie]]-telefony__9[[#This Row],[rozpoczecie]],"h:mm:ss")</f>
        <v>0:11:08</v>
      </c>
      <c r="G412" s="3">
        <f>HOUR(telefony__9[[#This Row],[czas trwania]])*3600 + MINUTE(telefony__9[[#This Row],[czas trwania]])*60+SECOND(telefony__9[[#This Row],[czas trwania]])</f>
        <v>668</v>
      </c>
    </row>
    <row r="413" spans="1:7" hidden="1" x14ac:dyDescent="0.25">
      <c r="A413" s="3" t="s">
        <v>1176</v>
      </c>
      <c r="B413" s="3" t="s">
        <v>879</v>
      </c>
      <c r="C413" s="3" t="s">
        <v>1177</v>
      </c>
      <c r="D413" s="3" t="s">
        <v>1178</v>
      </c>
      <c r="E413" s="3" t="str">
        <f>IF(LEN(telefony__9[[#This Row],[nr]])=7,"stacjonarny",IF(LEN(telefony__9[[#This Row],[nr]])=8,"komórkowy","zagraniczny"))</f>
        <v>stacjonarny</v>
      </c>
      <c r="F413" s="3" t="str">
        <f>TEXT(telefony__9[[#This Row],[zakonczenie]]-telefony__9[[#This Row],[rozpoczecie]],"h:mm:ss")</f>
        <v>0:08:11</v>
      </c>
      <c r="G413" s="3">
        <f>HOUR(telefony__9[[#This Row],[czas trwania]])*3600 + MINUTE(telefony__9[[#This Row],[czas trwania]])*60+SECOND(telefony__9[[#This Row],[czas trwania]])</f>
        <v>491</v>
      </c>
    </row>
    <row r="414" spans="1:7" hidden="1" x14ac:dyDescent="0.25">
      <c r="A414" s="3" t="s">
        <v>1179</v>
      </c>
      <c r="B414" s="3" t="s">
        <v>1180</v>
      </c>
      <c r="C414" s="3" t="s">
        <v>1181</v>
      </c>
      <c r="D414" s="3" t="s">
        <v>1182</v>
      </c>
      <c r="E414" s="3" t="str">
        <f>IF(LEN(telefony__9[[#This Row],[nr]])=7,"stacjonarny",IF(LEN(telefony__9[[#This Row],[nr]])=8,"komórkowy","zagraniczny"))</f>
        <v>komórkowy</v>
      </c>
      <c r="F414" s="3" t="str">
        <f>TEXT(telefony__9[[#This Row],[zakonczenie]]-telefony__9[[#This Row],[rozpoczecie]],"h:mm:ss")</f>
        <v>0:14:44</v>
      </c>
      <c r="G414" s="3">
        <f>HOUR(telefony__9[[#This Row],[czas trwania]])*3600 + MINUTE(telefony__9[[#This Row],[czas trwania]])*60+SECOND(telefony__9[[#This Row],[czas trwania]])</f>
        <v>884</v>
      </c>
    </row>
    <row r="415" spans="1:7" hidden="1" x14ac:dyDescent="0.25">
      <c r="A415" s="3" t="s">
        <v>1183</v>
      </c>
      <c r="B415" s="3" t="s">
        <v>1180</v>
      </c>
      <c r="C415" s="3" t="s">
        <v>1184</v>
      </c>
      <c r="D415" s="3" t="s">
        <v>1185</v>
      </c>
      <c r="E415" s="3" t="str">
        <f>IF(LEN(telefony__9[[#This Row],[nr]])=7,"stacjonarny",IF(LEN(telefony__9[[#This Row],[nr]])=8,"komórkowy","zagraniczny"))</f>
        <v>stacjonarny</v>
      </c>
      <c r="F415" s="3" t="str">
        <f>TEXT(telefony__9[[#This Row],[zakonczenie]]-telefony__9[[#This Row],[rozpoczecie]],"h:mm:ss")</f>
        <v>0:05:36</v>
      </c>
      <c r="G415" s="3">
        <f>HOUR(telefony__9[[#This Row],[czas trwania]])*3600 + MINUTE(telefony__9[[#This Row],[czas trwania]])*60+SECOND(telefony__9[[#This Row],[czas trwania]])</f>
        <v>336</v>
      </c>
    </row>
    <row r="416" spans="1:7" hidden="1" x14ac:dyDescent="0.25">
      <c r="A416" s="3" t="s">
        <v>1186</v>
      </c>
      <c r="B416" s="3" t="s">
        <v>1180</v>
      </c>
      <c r="C416" s="3" t="s">
        <v>1187</v>
      </c>
      <c r="D416" s="3" t="s">
        <v>1188</v>
      </c>
      <c r="E416" s="3" t="str">
        <f>IF(LEN(telefony__9[[#This Row],[nr]])=7,"stacjonarny",IF(LEN(telefony__9[[#This Row],[nr]])=8,"komórkowy","zagraniczny"))</f>
        <v>komórkowy</v>
      </c>
      <c r="F416" s="3" t="str">
        <f>TEXT(telefony__9[[#This Row],[zakonczenie]]-telefony__9[[#This Row],[rozpoczecie]],"h:mm:ss")</f>
        <v>0:03:09</v>
      </c>
      <c r="G416" s="3">
        <f>HOUR(telefony__9[[#This Row],[czas trwania]])*3600 + MINUTE(telefony__9[[#This Row],[czas trwania]])*60+SECOND(telefony__9[[#This Row],[czas trwania]])</f>
        <v>189</v>
      </c>
    </row>
    <row r="417" spans="1:7" hidden="1" x14ac:dyDescent="0.25">
      <c r="A417" s="3" t="s">
        <v>1189</v>
      </c>
      <c r="B417" s="3" t="s">
        <v>1180</v>
      </c>
      <c r="C417" s="3" t="s">
        <v>1190</v>
      </c>
      <c r="D417" s="3" t="s">
        <v>1191</v>
      </c>
      <c r="E417" s="3" t="str">
        <f>IF(LEN(telefony__9[[#This Row],[nr]])=7,"stacjonarny",IF(LEN(telefony__9[[#This Row],[nr]])=8,"komórkowy","zagraniczny"))</f>
        <v>stacjonarny</v>
      </c>
      <c r="F417" s="3" t="str">
        <f>TEXT(telefony__9[[#This Row],[zakonczenie]]-telefony__9[[#This Row],[rozpoczecie]],"h:mm:ss")</f>
        <v>0:05:06</v>
      </c>
      <c r="G417" s="3">
        <f>HOUR(telefony__9[[#This Row],[czas trwania]])*3600 + MINUTE(telefony__9[[#This Row],[czas trwania]])*60+SECOND(telefony__9[[#This Row],[czas trwania]])</f>
        <v>306</v>
      </c>
    </row>
    <row r="418" spans="1:7" hidden="1" x14ac:dyDescent="0.25">
      <c r="A418" s="3" t="s">
        <v>1189</v>
      </c>
      <c r="B418" s="3" t="s">
        <v>1180</v>
      </c>
      <c r="C418" s="3" t="s">
        <v>1192</v>
      </c>
      <c r="D418" s="3" t="s">
        <v>1193</v>
      </c>
      <c r="E418" s="3" t="str">
        <f>IF(LEN(telefony__9[[#This Row],[nr]])=7,"stacjonarny",IF(LEN(telefony__9[[#This Row],[nr]])=8,"komórkowy","zagraniczny"))</f>
        <v>stacjonarny</v>
      </c>
      <c r="F418" s="3" t="str">
        <f>TEXT(telefony__9[[#This Row],[zakonczenie]]-telefony__9[[#This Row],[rozpoczecie]],"h:mm:ss")</f>
        <v>0:02:24</v>
      </c>
      <c r="G418" s="3">
        <f>HOUR(telefony__9[[#This Row],[czas trwania]])*3600 + MINUTE(telefony__9[[#This Row],[czas trwania]])*60+SECOND(telefony__9[[#This Row],[czas trwania]])</f>
        <v>144</v>
      </c>
    </row>
    <row r="419" spans="1:7" hidden="1" x14ac:dyDescent="0.25">
      <c r="A419" s="3" t="s">
        <v>1194</v>
      </c>
      <c r="B419" s="3" t="s">
        <v>1180</v>
      </c>
      <c r="C419" s="3" t="s">
        <v>1195</v>
      </c>
      <c r="D419" s="3" t="s">
        <v>1196</v>
      </c>
      <c r="E419" s="3" t="str">
        <f>IF(LEN(telefony__9[[#This Row],[nr]])=7,"stacjonarny",IF(LEN(telefony__9[[#This Row],[nr]])=8,"komórkowy","zagraniczny"))</f>
        <v>komórkowy</v>
      </c>
      <c r="F419" s="3" t="str">
        <f>TEXT(telefony__9[[#This Row],[zakonczenie]]-telefony__9[[#This Row],[rozpoczecie]],"h:mm:ss")</f>
        <v>0:11:04</v>
      </c>
      <c r="G419" s="3">
        <f>HOUR(telefony__9[[#This Row],[czas trwania]])*3600 + MINUTE(telefony__9[[#This Row],[czas trwania]])*60+SECOND(telefony__9[[#This Row],[czas trwania]])</f>
        <v>664</v>
      </c>
    </row>
    <row r="420" spans="1:7" hidden="1" x14ac:dyDescent="0.25">
      <c r="A420" s="3" t="s">
        <v>1197</v>
      </c>
      <c r="B420" s="3" t="s">
        <v>1180</v>
      </c>
      <c r="C420" s="3" t="s">
        <v>1198</v>
      </c>
      <c r="D420" s="3" t="s">
        <v>1199</v>
      </c>
      <c r="E420" s="3" t="str">
        <f>IF(LEN(telefony__9[[#This Row],[nr]])=7,"stacjonarny",IF(LEN(telefony__9[[#This Row],[nr]])=8,"komórkowy","zagraniczny"))</f>
        <v>stacjonarny</v>
      </c>
      <c r="F420" s="3" t="str">
        <f>TEXT(telefony__9[[#This Row],[zakonczenie]]-telefony__9[[#This Row],[rozpoczecie]],"h:mm:ss")</f>
        <v>0:12:12</v>
      </c>
      <c r="G420" s="3">
        <f>HOUR(telefony__9[[#This Row],[czas trwania]])*3600 + MINUTE(telefony__9[[#This Row],[czas trwania]])*60+SECOND(telefony__9[[#This Row],[czas trwania]])</f>
        <v>732</v>
      </c>
    </row>
    <row r="421" spans="1:7" hidden="1" x14ac:dyDescent="0.25">
      <c r="A421" s="3" t="s">
        <v>1200</v>
      </c>
      <c r="B421" s="3" t="s">
        <v>1180</v>
      </c>
      <c r="C421" s="3" t="s">
        <v>1201</v>
      </c>
      <c r="D421" s="3" t="s">
        <v>1202</v>
      </c>
      <c r="E421" s="3" t="str">
        <f>IF(LEN(telefony__9[[#This Row],[nr]])=7,"stacjonarny",IF(LEN(telefony__9[[#This Row],[nr]])=8,"komórkowy","zagraniczny"))</f>
        <v>stacjonarny</v>
      </c>
      <c r="F421" s="3" t="str">
        <f>TEXT(telefony__9[[#This Row],[zakonczenie]]-telefony__9[[#This Row],[rozpoczecie]],"h:mm:ss")</f>
        <v>0:09:14</v>
      </c>
      <c r="G421" s="3">
        <f>HOUR(telefony__9[[#This Row],[czas trwania]])*3600 + MINUTE(telefony__9[[#This Row],[czas trwania]])*60+SECOND(telefony__9[[#This Row],[czas trwania]])</f>
        <v>554</v>
      </c>
    </row>
    <row r="422" spans="1:7" hidden="1" x14ac:dyDescent="0.25">
      <c r="A422" s="3" t="s">
        <v>1203</v>
      </c>
      <c r="B422" s="3" t="s">
        <v>1180</v>
      </c>
      <c r="C422" s="3" t="s">
        <v>1204</v>
      </c>
      <c r="D422" s="3" t="s">
        <v>1205</v>
      </c>
      <c r="E422" s="3" t="str">
        <f>IF(LEN(telefony__9[[#This Row],[nr]])=7,"stacjonarny",IF(LEN(telefony__9[[#This Row],[nr]])=8,"komórkowy","zagraniczny"))</f>
        <v>komórkowy</v>
      </c>
      <c r="F422" s="3" t="str">
        <f>TEXT(telefony__9[[#This Row],[zakonczenie]]-telefony__9[[#This Row],[rozpoczecie]],"h:mm:ss")</f>
        <v>0:07:15</v>
      </c>
      <c r="G422" s="3">
        <f>HOUR(telefony__9[[#This Row],[czas trwania]])*3600 + MINUTE(telefony__9[[#This Row],[czas trwania]])*60+SECOND(telefony__9[[#This Row],[czas trwania]])</f>
        <v>435</v>
      </c>
    </row>
    <row r="423" spans="1:7" hidden="1" x14ac:dyDescent="0.25">
      <c r="A423" s="3" t="s">
        <v>1206</v>
      </c>
      <c r="B423" s="3" t="s">
        <v>1180</v>
      </c>
      <c r="C423" s="3" t="s">
        <v>1207</v>
      </c>
      <c r="D423" s="3" t="s">
        <v>1208</v>
      </c>
      <c r="E423" s="3" t="str">
        <f>IF(LEN(telefony__9[[#This Row],[nr]])=7,"stacjonarny",IF(LEN(telefony__9[[#This Row],[nr]])=8,"komórkowy","zagraniczny"))</f>
        <v>stacjonarny</v>
      </c>
      <c r="F423" s="3" t="str">
        <f>TEXT(telefony__9[[#This Row],[zakonczenie]]-telefony__9[[#This Row],[rozpoczecie]],"h:mm:ss")</f>
        <v>0:02:00</v>
      </c>
      <c r="G423" s="3">
        <f>HOUR(telefony__9[[#This Row],[czas trwania]])*3600 + MINUTE(telefony__9[[#This Row],[czas trwania]])*60+SECOND(telefony__9[[#This Row],[czas trwania]])</f>
        <v>120</v>
      </c>
    </row>
    <row r="424" spans="1:7" hidden="1" x14ac:dyDescent="0.25">
      <c r="A424" s="3" t="s">
        <v>1209</v>
      </c>
      <c r="B424" s="3" t="s">
        <v>1180</v>
      </c>
      <c r="C424" s="3" t="s">
        <v>1210</v>
      </c>
      <c r="D424" s="3" t="s">
        <v>1211</v>
      </c>
      <c r="E424" s="3" t="str">
        <f>IF(LEN(telefony__9[[#This Row],[nr]])=7,"stacjonarny",IF(LEN(telefony__9[[#This Row],[nr]])=8,"komórkowy","zagraniczny"))</f>
        <v>komórkowy</v>
      </c>
      <c r="F424" s="3" t="str">
        <f>TEXT(telefony__9[[#This Row],[zakonczenie]]-telefony__9[[#This Row],[rozpoczecie]],"h:mm:ss")</f>
        <v>0:05:07</v>
      </c>
      <c r="G424" s="3">
        <f>HOUR(telefony__9[[#This Row],[czas trwania]])*3600 + MINUTE(telefony__9[[#This Row],[czas trwania]])*60+SECOND(telefony__9[[#This Row],[czas trwania]])</f>
        <v>307</v>
      </c>
    </row>
    <row r="425" spans="1:7" hidden="1" x14ac:dyDescent="0.25">
      <c r="A425" s="3" t="s">
        <v>450</v>
      </c>
      <c r="B425" s="3" t="s">
        <v>1180</v>
      </c>
      <c r="C425" s="3" t="s">
        <v>1212</v>
      </c>
      <c r="D425" s="3" t="s">
        <v>1213</v>
      </c>
      <c r="E425" s="3" t="str">
        <f>IF(LEN(telefony__9[[#This Row],[nr]])=7,"stacjonarny",IF(LEN(telefony__9[[#This Row],[nr]])=8,"komórkowy","zagraniczny"))</f>
        <v>stacjonarny</v>
      </c>
      <c r="F425" s="3" t="str">
        <f>TEXT(telefony__9[[#This Row],[zakonczenie]]-telefony__9[[#This Row],[rozpoczecie]],"h:mm:ss")</f>
        <v>0:16:12</v>
      </c>
      <c r="G425" s="3">
        <f>HOUR(telefony__9[[#This Row],[czas trwania]])*3600 + MINUTE(telefony__9[[#This Row],[czas trwania]])*60+SECOND(telefony__9[[#This Row],[czas trwania]])</f>
        <v>972</v>
      </c>
    </row>
    <row r="426" spans="1:7" hidden="1" x14ac:dyDescent="0.25">
      <c r="A426" s="3" t="s">
        <v>1214</v>
      </c>
      <c r="B426" s="3" t="s">
        <v>1180</v>
      </c>
      <c r="C426" s="3" t="s">
        <v>1215</v>
      </c>
      <c r="D426" s="3" t="s">
        <v>1216</v>
      </c>
      <c r="E426" s="3" t="str">
        <f>IF(LEN(telefony__9[[#This Row],[nr]])=7,"stacjonarny",IF(LEN(telefony__9[[#This Row],[nr]])=8,"komórkowy","zagraniczny"))</f>
        <v>stacjonarny</v>
      </c>
      <c r="F426" s="3" t="str">
        <f>TEXT(telefony__9[[#This Row],[zakonczenie]]-telefony__9[[#This Row],[rozpoczecie]],"h:mm:ss")</f>
        <v>0:00:41</v>
      </c>
      <c r="G426" s="3">
        <f>HOUR(telefony__9[[#This Row],[czas trwania]])*3600 + MINUTE(telefony__9[[#This Row],[czas trwania]])*60+SECOND(telefony__9[[#This Row],[czas trwania]])</f>
        <v>41</v>
      </c>
    </row>
    <row r="427" spans="1:7" hidden="1" x14ac:dyDescent="0.25">
      <c r="A427" s="3" t="s">
        <v>1217</v>
      </c>
      <c r="B427" s="3" t="s">
        <v>1180</v>
      </c>
      <c r="C427" s="3" t="s">
        <v>1218</v>
      </c>
      <c r="D427" s="3" t="s">
        <v>1219</v>
      </c>
      <c r="E427" s="3" t="str">
        <f>IF(LEN(telefony__9[[#This Row],[nr]])=7,"stacjonarny",IF(LEN(telefony__9[[#This Row],[nr]])=8,"komórkowy","zagraniczny"))</f>
        <v>komórkowy</v>
      </c>
      <c r="F427" s="3" t="str">
        <f>TEXT(telefony__9[[#This Row],[zakonczenie]]-telefony__9[[#This Row],[rozpoczecie]],"h:mm:ss")</f>
        <v>0:02:12</v>
      </c>
      <c r="G427" s="3">
        <f>HOUR(telefony__9[[#This Row],[czas trwania]])*3600 + MINUTE(telefony__9[[#This Row],[czas trwania]])*60+SECOND(telefony__9[[#This Row],[czas trwania]])</f>
        <v>132</v>
      </c>
    </row>
    <row r="428" spans="1:7" hidden="1" x14ac:dyDescent="0.25">
      <c r="A428" s="3" t="s">
        <v>815</v>
      </c>
      <c r="B428" s="3" t="s">
        <v>1180</v>
      </c>
      <c r="C428" s="3" t="s">
        <v>1220</v>
      </c>
      <c r="D428" s="3" t="s">
        <v>1221</v>
      </c>
      <c r="E428" s="3" t="str">
        <f>IF(LEN(telefony__9[[#This Row],[nr]])=7,"stacjonarny",IF(LEN(telefony__9[[#This Row],[nr]])=8,"komórkowy","zagraniczny"))</f>
        <v>stacjonarny</v>
      </c>
      <c r="F428" s="3" t="str">
        <f>TEXT(telefony__9[[#This Row],[zakonczenie]]-telefony__9[[#This Row],[rozpoczecie]],"h:mm:ss")</f>
        <v>0:06:05</v>
      </c>
      <c r="G428" s="3">
        <f>HOUR(telefony__9[[#This Row],[czas trwania]])*3600 + MINUTE(telefony__9[[#This Row],[czas trwania]])*60+SECOND(telefony__9[[#This Row],[czas trwania]])</f>
        <v>365</v>
      </c>
    </row>
    <row r="429" spans="1:7" hidden="1" x14ac:dyDescent="0.25">
      <c r="A429" s="3" t="s">
        <v>1222</v>
      </c>
      <c r="B429" s="3" t="s">
        <v>1180</v>
      </c>
      <c r="C429" s="3" t="s">
        <v>1223</v>
      </c>
      <c r="D429" s="3" t="s">
        <v>1224</v>
      </c>
      <c r="E429" s="3" t="str">
        <f>IF(LEN(telefony__9[[#This Row],[nr]])=7,"stacjonarny",IF(LEN(telefony__9[[#This Row],[nr]])=8,"komórkowy","zagraniczny"))</f>
        <v>komórkowy</v>
      </c>
      <c r="F429" s="3" t="str">
        <f>TEXT(telefony__9[[#This Row],[zakonczenie]]-telefony__9[[#This Row],[rozpoczecie]],"h:mm:ss")</f>
        <v>0:10:36</v>
      </c>
      <c r="G429" s="3">
        <f>HOUR(telefony__9[[#This Row],[czas trwania]])*3600 + MINUTE(telefony__9[[#This Row],[czas trwania]])*60+SECOND(telefony__9[[#This Row],[czas trwania]])</f>
        <v>636</v>
      </c>
    </row>
    <row r="430" spans="1:7" hidden="1" x14ac:dyDescent="0.25">
      <c r="A430" s="3" t="s">
        <v>1225</v>
      </c>
      <c r="B430" s="3" t="s">
        <v>1180</v>
      </c>
      <c r="C430" s="3" t="s">
        <v>1226</v>
      </c>
      <c r="D430" s="3" t="s">
        <v>1227</v>
      </c>
      <c r="E430" s="3" t="str">
        <f>IF(LEN(telefony__9[[#This Row],[nr]])=7,"stacjonarny",IF(LEN(telefony__9[[#This Row],[nr]])=8,"komórkowy","zagraniczny"))</f>
        <v>komórkowy</v>
      </c>
      <c r="F430" s="3" t="str">
        <f>TEXT(telefony__9[[#This Row],[zakonczenie]]-telefony__9[[#This Row],[rozpoczecie]],"h:mm:ss")</f>
        <v>0:10:05</v>
      </c>
      <c r="G430" s="3">
        <f>HOUR(telefony__9[[#This Row],[czas trwania]])*3600 + MINUTE(telefony__9[[#This Row],[czas trwania]])*60+SECOND(telefony__9[[#This Row],[czas trwania]])</f>
        <v>605</v>
      </c>
    </row>
    <row r="431" spans="1:7" hidden="1" x14ac:dyDescent="0.25">
      <c r="A431" s="3" t="s">
        <v>232</v>
      </c>
      <c r="B431" s="3" t="s">
        <v>1180</v>
      </c>
      <c r="C431" s="3" t="s">
        <v>1228</v>
      </c>
      <c r="D431" s="3" t="s">
        <v>1229</v>
      </c>
      <c r="E431" s="3" t="str">
        <f>IF(LEN(telefony__9[[#This Row],[nr]])=7,"stacjonarny",IF(LEN(telefony__9[[#This Row],[nr]])=8,"komórkowy","zagraniczny"))</f>
        <v>stacjonarny</v>
      </c>
      <c r="F431" s="3" t="str">
        <f>TEXT(telefony__9[[#This Row],[zakonczenie]]-telefony__9[[#This Row],[rozpoczecie]],"h:mm:ss")</f>
        <v>0:07:27</v>
      </c>
      <c r="G431" s="3">
        <f>HOUR(telefony__9[[#This Row],[czas trwania]])*3600 + MINUTE(telefony__9[[#This Row],[czas trwania]])*60+SECOND(telefony__9[[#This Row],[czas trwania]])</f>
        <v>447</v>
      </c>
    </row>
    <row r="432" spans="1:7" hidden="1" x14ac:dyDescent="0.25">
      <c r="A432" s="3" t="s">
        <v>1230</v>
      </c>
      <c r="B432" s="3" t="s">
        <v>1180</v>
      </c>
      <c r="C432" s="3" t="s">
        <v>1231</v>
      </c>
      <c r="D432" s="3" t="s">
        <v>1232</v>
      </c>
      <c r="E432" s="3" t="str">
        <f>IF(LEN(telefony__9[[#This Row],[nr]])=7,"stacjonarny",IF(LEN(telefony__9[[#This Row],[nr]])=8,"komórkowy","zagraniczny"))</f>
        <v>zagraniczny</v>
      </c>
      <c r="F432" s="3" t="str">
        <f>TEXT(telefony__9[[#This Row],[zakonczenie]]-telefony__9[[#This Row],[rozpoczecie]],"h:mm:ss")</f>
        <v>0:02:07</v>
      </c>
      <c r="G432" s="3">
        <f>HOUR(telefony__9[[#This Row],[czas trwania]])*3600 + MINUTE(telefony__9[[#This Row],[czas trwania]])*60+SECOND(telefony__9[[#This Row],[czas trwania]])</f>
        <v>127</v>
      </c>
    </row>
    <row r="433" spans="1:7" hidden="1" x14ac:dyDescent="0.25">
      <c r="A433" s="3" t="s">
        <v>1233</v>
      </c>
      <c r="B433" s="3" t="s">
        <v>1180</v>
      </c>
      <c r="C433" s="3" t="s">
        <v>1234</v>
      </c>
      <c r="D433" s="3" t="s">
        <v>1235</v>
      </c>
      <c r="E433" s="3" t="str">
        <f>IF(LEN(telefony__9[[#This Row],[nr]])=7,"stacjonarny",IF(LEN(telefony__9[[#This Row],[nr]])=8,"komórkowy","zagraniczny"))</f>
        <v>stacjonarny</v>
      </c>
      <c r="F433" s="3" t="str">
        <f>TEXT(telefony__9[[#This Row],[zakonczenie]]-telefony__9[[#This Row],[rozpoczecie]],"h:mm:ss")</f>
        <v>0:06:16</v>
      </c>
      <c r="G433" s="3">
        <f>HOUR(telefony__9[[#This Row],[czas trwania]])*3600 + MINUTE(telefony__9[[#This Row],[czas trwania]])*60+SECOND(telefony__9[[#This Row],[czas trwania]])</f>
        <v>376</v>
      </c>
    </row>
    <row r="434" spans="1:7" hidden="1" x14ac:dyDescent="0.25">
      <c r="A434" s="3" t="s">
        <v>1236</v>
      </c>
      <c r="B434" s="3" t="s">
        <v>1180</v>
      </c>
      <c r="C434" s="3" t="s">
        <v>1237</v>
      </c>
      <c r="D434" s="3" t="s">
        <v>1238</v>
      </c>
      <c r="E434" s="3" t="str">
        <f>IF(LEN(telefony__9[[#This Row],[nr]])=7,"stacjonarny",IF(LEN(telefony__9[[#This Row],[nr]])=8,"komórkowy","zagraniczny"))</f>
        <v>komórkowy</v>
      </c>
      <c r="F434" s="3" t="str">
        <f>TEXT(telefony__9[[#This Row],[zakonczenie]]-telefony__9[[#This Row],[rozpoczecie]],"h:mm:ss")</f>
        <v>0:08:45</v>
      </c>
      <c r="G434" s="3">
        <f>HOUR(telefony__9[[#This Row],[czas trwania]])*3600 + MINUTE(telefony__9[[#This Row],[czas trwania]])*60+SECOND(telefony__9[[#This Row],[czas trwania]])</f>
        <v>525</v>
      </c>
    </row>
    <row r="435" spans="1:7" hidden="1" x14ac:dyDescent="0.25">
      <c r="A435" s="3" t="s">
        <v>1239</v>
      </c>
      <c r="B435" s="3" t="s">
        <v>1180</v>
      </c>
      <c r="C435" s="3" t="s">
        <v>1240</v>
      </c>
      <c r="D435" s="3" t="s">
        <v>1241</v>
      </c>
      <c r="E435" s="3" t="str">
        <f>IF(LEN(telefony__9[[#This Row],[nr]])=7,"stacjonarny",IF(LEN(telefony__9[[#This Row],[nr]])=8,"komórkowy","zagraniczny"))</f>
        <v>stacjonarny</v>
      </c>
      <c r="F435" s="3" t="str">
        <f>TEXT(telefony__9[[#This Row],[zakonczenie]]-telefony__9[[#This Row],[rozpoczecie]],"h:mm:ss")</f>
        <v>0:02:30</v>
      </c>
      <c r="G435" s="3">
        <f>HOUR(telefony__9[[#This Row],[czas trwania]])*3600 + MINUTE(telefony__9[[#This Row],[czas trwania]])*60+SECOND(telefony__9[[#This Row],[czas trwania]])</f>
        <v>150</v>
      </c>
    </row>
    <row r="436" spans="1:7" hidden="1" x14ac:dyDescent="0.25">
      <c r="A436" s="3" t="s">
        <v>1242</v>
      </c>
      <c r="B436" s="3" t="s">
        <v>1180</v>
      </c>
      <c r="C436" s="3" t="s">
        <v>1243</v>
      </c>
      <c r="D436" s="3" t="s">
        <v>1244</v>
      </c>
      <c r="E436" s="3" t="str">
        <f>IF(LEN(telefony__9[[#This Row],[nr]])=7,"stacjonarny",IF(LEN(telefony__9[[#This Row],[nr]])=8,"komórkowy","zagraniczny"))</f>
        <v>zagraniczny</v>
      </c>
      <c r="F436" s="3" t="str">
        <f>TEXT(telefony__9[[#This Row],[zakonczenie]]-telefony__9[[#This Row],[rozpoczecie]],"h:mm:ss")</f>
        <v>0:07:37</v>
      </c>
      <c r="G436" s="3">
        <f>HOUR(telefony__9[[#This Row],[czas trwania]])*3600 + MINUTE(telefony__9[[#This Row],[czas trwania]])*60+SECOND(telefony__9[[#This Row],[czas trwania]])</f>
        <v>457</v>
      </c>
    </row>
    <row r="437" spans="1:7" hidden="1" x14ac:dyDescent="0.25">
      <c r="A437" s="3" t="s">
        <v>1245</v>
      </c>
      <c r="B437" s="3" t="s">
        <v>1180</v>
      </c>
      <c r="C437" s="3" t="s">
        <v>1246</v>
      </c>
      <c r="D437" s="3" t="s">
        <v>1247</v>
      </c>
      <c r="E437" s="3" t="str">
        <f>IF(LEN(telefony__9[[#This Row],[nr]])=7,"stacjonarny",IF(LEN(telefony__9[[#This Row],[nr]])=8,"komórkowy","zagraniczny"))</f>
        <v>stacjonarny</v>
      </c>
      <c r="F437" s="3" t="str">
        <f>TEXT(telefony__9[[#This Row],[zakonczenie]]-telefony__9[[#This Row],[rozpoczecie]],"h:mm:ss")</f>
        <v>0:04:10</v>
      </c>
      <c r="G437" s="3">
        <f>HOUR(telefony__9[[#This Row],[czas trwania]])*3600 + MINUTE(telefony__9[[#This Row],[czas trwania]])*60+SECOND(telefony__9[[#This Row],[czas trwania]])</f>
        <v>250</v>
      </c>
    </row>
    <row r="438" spans="1:7" hidden="1" x14ac:dyDescent="0.25">
      <c r="A438" s="3" t="s">
        <v>1248</v>
      </c>
      <c r="B438" s="3" t="s">
        <v>1180</v>
      </c>
      <c r="C438" s="3" t="s">
        <v>1249</v>
      </c>
      <c r="D438" s="3" t="s">
        <v>1250</v>
      </c>
      <c r="E438" s="3" t="str">
        <f>IF(LEN(telefony__9[[#This Row],[nr]])=7,"stacjonarny",IF(LEN(telefony__9[[#This Row],[nr]])=8,"komórkowy","zagraniczny"))</f>
        <v>stacjonarny</v>
      </c>
      <c r="F438" s="3" t="str">
        <f>TEXT(telefony__9[[#This Row],[zakonczenie]]-telefony__9[[#This Row],[rozpoczecie]],"h:mm:ss")</f>
        <v>0:13:47</v>
      </c>
      <c r="G438" s="3">
        <f>HOUR(telefony__9[[#This Row],[czas trwania]])*3600 + MINUTE(telefony__9[[#This Row],[czas trwania]])*60+SECOND(telefony__9[[#This Row],[czas trwania]])</f>
        <v>827</v>
      </c>
    </row>
    <row r="439" spans="1:7" hidden="1" x14ac:dyDescent="0.25">
      <c r="A439" s="3" t="s">
        <v>1251</v>
      </c>
      <c r="B439" s="3" t="s">
        <v>1180</v>
      </c>
      <c r="C439" s="3" t="s">
        <v>1252</v>
      </c>
      <c r="D439" s="3" t="s">
        <v>1253</v>
      </c>
      <c r="E439" s="3" t="str">
        <f>IF(LEN(telefony__9[[#This Row],[nr]])=7,"stacjonarny",IF(LEN(telefony__9[[#This Row],[nr]])=8,"komórkowy","zagraniczny"))</f>
        <v>stacjonarny</v>
      </c>
      <c r="F439" s="3" t="str">
        <f>TEXT(telefony__9[[#This Row],[zakonczenie]]-telefony__9[[#This Row],[rozpoczecie]],"h:mm:ss")</f>
        <v>0:11:38</v>
      </c>
      <c r="G439" s="3">
        <f>HOUR(telefony__9[[#This Row],[czas trwania]])*3600 + MINUTE(telefony__9[[#This Row],[czas trwania]])*60+SECOND(telefony__9[[#This Row],[czas trwania]])</f>
        <v>698</v>
      </c>
    </row>
    <row r="440" spans="1:7" hidden="1" x14ac:dyDescent="0.25">
      <c r="A440" s="3" t="s">
        <v>1254</v>
      </c>
      <c r="B440" s="3" t="s">
        <v>1180</v>
      </c>
      <c r="C440" s="3" t="s">
        <v>1255</v>
      </c>
      <c r="D440" s="3" t="s">
        <v>1256</v>
      </c>
      <c r="E440" s="3" t="str">
        <f>IF(LEN(telefony__9[[#This Row],[nr]])=7,"stacjonarny",IF(LEN(telefony__9[[#This Row],[nr]])=8,"komórkowy","zagraniczny"))</f>
        <v>stacjonarny</v>
      </c>
      <c r="F440" s="3" t="str">
        <f>TEXT(telefony__9[[#This Row],[zakonczenie]]-telefony__9[[#This Row],[rozpoczecie]],"h:mm:ss")</f>
        <v>0:11:43</v>
      </c>
      <c r="G440" s="3">
        <f>HOUR(telefony__9[[#This Row],[czas trwania]])*3600 + MINUTE(telefony__9[[#This Row],[czas trwania]])*60+SECOND(telefony__9[[#This Row],[czas trwania]])</f>
        <v>703</v>
      </c>
    </row>
    <row r="441" spans="1:7" hidden="1" x14ac:dyDescent="0.25">
      <c r="A441" s="3" t="s">
        <v>1257</v>
      </c>
      <c r="B441" s="3" t="s">
        <v>1180</v>
      </c>
      <c r="C441" s="3" t="s">
        <v>1258</v>
      </c>
      <c r="D441" s="3" t="s">
        <v>1259</v>
      </c>
      <c r="E441" s="3" t="str">
        <f>IF(LEN(telefony__9[[#This Row],[nr]])=7,"stacjonarny",IF(LEN(telefony__9[[#This Row],[nr]])=8,"komórkowy","zagraniczny"))</f>
        <v>stacjonarny</v>
      </c>
      <c r="F441" s="3" t="str">
        <f>TEXT(telefony__9[[#This Row],[zakonczenie]]-telefony__9[[#This Row],[rozpoczecie]],"h:mm:ss")</f>
        <v>0:05:05</v>
      </c>
      <c r="G441" s="3">
        <f>HOUR(telefony__9[[#This Row],[czas trwania]])*3600 + MINUTE(telefony__9[[#This Row],[czas trwania]])*60+SECOND(telefony__9[[#This Row],[czas trwania]])</f>
        <v>305</v>
      </c>
    </row>
    <row r="442" spans="1:7" hidden="1" x14ac:dyDescent="0.25">
      <c r="A442" s="3" t="s">
        <v>1260</v>
      </c>
      <c r="B442" s="3" t="s">
        <v>1180</v>
      </c>
      <c r="C442" s="3" t="s">
        <v>1261</v>
      </c>
      <c r="D442" s="3" t="s">
        <v>1262</v>
      </c>
      <c r="E442" s="3" t="str">
        <f>IF(LEN(telefony__9[[#This Row],[nr]])=7,"stacjonarny",IF(LEN(telefony__9[[#This Row],[nr]])=8,"komórkowy","zagraniczny"))</f>
        <v>komórkowy</v>
      </c>
      <c r="F442" s="3" t="str">
        <f>TEXT(telefony__9[[#This Row],[zakonczenie]]-telefony__9[[#This Row],[rozpoczecie]],"h:mm:ss")</f>
        <v>0:00:34</v>
      </c>
      <c r="G442" s="3">
        <f>HOUR(telefony__9[[#This Row],[czas trwania]])*3600 + MINUTE(telefony__9[[#This Row],[czas trwania]])*60+SECOND(telefony__9[[#This Row],[czas trwania]])</f>
        <v>34</v>
      </c>
    </row>
    <row r="443" spans="1:7" hidden="1" x14ac:dyDescent="0.25">
      <c r="A443" s="3" t="s">
        <v>1263</v>
      </c>
      <c r="B443" s="3" t="s">
        <v>1180</v>
      </c>
      <c r="C443" s="3" t="s">
        <v>1264</v>
      </c>
      <c r="D443" s="3" t="s">
        <v>1265</v>
      </c>
      <c r="E443" s="3" t="str">
        <f>IF(LEN(telefony__9[[#This Row],[nr]])=7,"stacjonarny",IF(LEN(telefony__9[[#This Row],[nr]])=8,"komórkowy","zagraniczny"))</f>
        <v>stacjonarny</v>
      </c>
      <c r="F443" s="3" t="str">
        <f>TEXT(telefony__9[[#This Row],[zakonczenie]]-telefony__9[[#This Row],[rozpoczecie]],"h:mm:ss")</f>
        <v>0:07:50</v>
      </c>
      <c r="G443" s="3">
        <f>HOUR(telefony__9[[#This Row],[czas trwania]])*3600 + MINUTE(telefony__9[[#This Row],[czas trwania]])*60+SECOND(telefony__9[[#This Row],[czas trwania]])</f>
        <v>470</v>
      </c>
    </row>
    <row r="444" spans="1:7" hidden="1" x14ac:dyDescent="0.25">
      <c r="A444" s="3" t="s">
        <v>1266</v>
      </c>
      <c r="B444" s="3" t="s">
        <v>1180</v>
      </c>
      <c r="C444" s="3" t="s">
        <v>1267</v>
      </c>
      <c r="D444" s="3" t="s">
        <v>1268</v>
      </c>
      <c r="E444" s="3" t="str">
        <f>IF(LEN(telefony__9[[#This Row],[nr]])=7,"stacjonarny",IF(LEN(telefony__9[[#This Row],[nr]])=8,"komórkowy","zagraniczny"))</f>
        <v>komórkowy</v>
      </c>
      <c r="F444" s="3" t="str">
        <f>TEXT(telefony__9[[#This Row],[zakonczenie]]-telefony__9[[#This Row],[rozpoczecie]],"h:mm:ss")</f>
        <v>0:01:09</v>
      </c>
      <c r="G444" s="3">
        <f>HOUR(telefony__9[[#This Row],[czas trwania]])*3600 + MINUTE(telefony__9[[#This Row],[czas trwania]])*60+SECOND(telefony__9[[#This Row],[czas trwania]])</f>
        <v>69</v>
      </c>
    </row>
    <row r="445" spans="1:7" hidden="1" x14ac:dyDescent="0.25">
      <c r="A445" s="3" t="s">
        <v>1269</v>
      </c>
      <c r="B445" s="3" t="s">
        <v>1180</v>
      </c>
      <c r="C445" s="3" t="s">
        <v>1270</v>
      </c>
      <c r="D445" s="3" t="s">
        <v>1271</v>
      </c>
      <c r="E445" s="3" t="str">
        <f>IF(LEN(telefony__9[[#This Row],[nr]])=7,"stacjonarny",IF(LEN(telefony__9[[#This Row],[nr]])=8,"komórkowy","zagraniczny"))</f>
        <v>stacjonarny</v>
      </c>
      <c r="F445" s="3" t="str">
        <f>TEXT(telefony__9[[#This Row],[zakonczenie]]-telefony__9[[#This Row],[rozpoczecie]],"h:mm:ss")</f>
        <v>0:03:45</v>
      </c>
      <c r="G445" s="3">
        <f>HOUR(telefony__9[[#This Row],[czas trwania]])*3600 + MINUTE(telefony__9[[#This Row],[czas trwania]])*60+SECOND(telefony__9[[#This Row],[czas trwania]])</f>
        <v>225</v>
      </c>
    </row>
    <row r="446" spans="1:7" hidden="1" x14ac:dyDescent="0.25">
      <c r="A446" s="3" t="s">
        <v>577</v>
      </c>
      <c r="B446" s="3" t="s">
        <v>1180</v>
      </c>
      <c r="C446" s="3" t="s">
        <v>1272</v>
      </c>
      <c r="D446" s="3" t="s">
        <v>1273</v>
      </c>
      <c r="E446" s="3" t="str">
        <f>IF(LEN(telefony__9[[#This Row],[nr]])=7,"stacjonarny",IF(LEN(telefony__9[[#This Row],[nr]])=8,"komórkowy","zagraniczny"))</f>
        <v>komórkowy</v>
      </c>
      <c r="F446" s="3" t="str">
        <f>TEXT(telefony__9[[#This Row],[zakonczenie]]-telefony__9[[#This Row],[rozpoczecie]],"h:mm:ss")</f>
        <v>0:10:55</v>
      </c>
      <c r="G446" s="3">
        <f>HOUR(telefony__9[[#This Row],[czas trwania]])*3600 + MINUTE(telefony__9[[#This Row],[czas trwania]])*60+SECOND(telefony__9[[#This Row],[czas trwania]])</f>
        <v>655</v>
      </c>
    </row>
    <row r="447" spans="1:7" hidden="1" x14ac:dyDescent="0.25">
      <c r="A447" s="3" t="s">
        <v>1274</v>
      </c>
      <c r="B447" s="3" t="s">
        <v>1180</v>
      </c>
      <c r="C447" s="3" t="s">
        <v>1275</v>
      </c>
      <c r="D447" s="3" t="s">
        <v>1276</v>
      </c>
      <c r="E447" s="3" t="str">
        <f>IF(LEN(telefony__9[[#This Row],[nr]])=7,"stacjonarny",IF(LEN(telefony__9[[#This Row],[nr]])=8,"komórkowy","zagraniczny"))</f>
        <v>stacjonarny</v>
      </c>
      <c r="F447" s="3" t="str">
        <f>TEXT(telefony__9[[#This Row],[zakonczenie]]-telefony__9[[#This Row],[rozpoczecie]],"h:mm:ss")</f>
        <v>0:12:37</v>
      </c>
      <c r="G447" s="3">
        <f>HOUR(telefony__9[[#This Row],[czas trwania]])*3600 + MINUTE(telefony__9[[#This Row],[czas trwania]])*60+SECOND(telefony__9[[#This Row],[czas trwania]])</f>
        <v>757</v>
      </c>
    </row>
    <row r="448" spans="1:7" hidden="1" x14ac:dyDescent="0.25">
      <c r="A448" s="3" t="s">
        <v>1277</v>
      </c>
      <c r="B448" s="3" t="s">
        <v>1180</v>
      </c>
      <c r="C448" s="3" t="s">
        <v>1278</v>
      </c>
      <c r="D448" s="3" t="s">
        <v>644</v>
      </c>
      <c r="E448" s="3" t="str">
        <f>IF(LEN(telefony__9[[#This Row],[nr]])=7,"stacjonarny",IF(LEN(telefony__9[[#This Row],[nr]])=8,"komórkowy","zagraniczny"))</f>
        <v>komórkowy</v>
      </c>
      <c r="F448" s="3" t="str">
        <f>TEXT(telefony__9[[#This Row],[zakonczenie]]-telefony__9[[#This Row],[rozpoczecie]],"h:mm:ss")</f>
        <v>0:05:17</v>
      </c>
      <c r="G448" s="3">
        <f>HOUR(telefony__9[[#This Row],[czas trwania]])*3600 + MINUTE(telefony__9[[#This Row],[czas trwania]])*60+SECOND(telefony__9[[#This Row],[czas trwania]])</f>
        <v>317</v>
      </c>
    </row>
    <row r="449" spans="1:7" hidden="1" x14ac:dyDescent="0.25">
      <c r="A449" s="3" t="s">
        <v>1279</v>
      </c>
      <c r="B449" s="3" t="s">
        <v>1180</v>
      </c>
      <c r="C449" s="3" t="s">
        <v>632</v>
      </c>
      <c r="D449" s="3" t="s">
        <v>1280</v>
      </c>
      <c r="E449" s="3" t="str">
        <f>IF(LEN(telefony__9[[#This Row],[nr]])=7,"stacjonarny",IF(LEN(telefony__9[[#This Row],[nr]])=8,"komórkowy","zagraniczny"))</f>
        <v>stacjonarny</v>
      </c>
      <c r="F449" s="3" t="str">
        <f>TEXT(telefony__9[[#This Row],[zakonczenie]]-telefony__9[[#This Row],[rozpoczecie]],"h:mm:ss")</f>
        <v>0:08:27</v>
      </c>
      <c r="G449" s="3">
        <f>HOUR(telefony__9[[#This Row],[czas trwania]])*3600 + MINUTE(telefony__9[[#This Row],[czas trwania]])*60+SECOND(telefony__9[[#This Row],[czas trwania]])</f>
        <v>507</v>
      </c>
    </row>
    <row r="450" spans="1:7" hidden="1" x14ac:dyDescent="0.25">
      <c r="A450" s="3" t="s">
        <v>1281</v>
      </c>
      <c r="B450" s="3" t="s">
        <v>1180</v>
      </c>
      <c r="C450" s="3" t="s">
        <v>1282</v>
      </c>
      <c r="D450" s="3" t="s">
        <v>1283</v>
      </c>
      <c r="E450" s="3" t="str">
        <f>IF(LEN(telefony__9[[#This Row],[nr]])=7,"stacjonarny",IF(LEN(telefony__9[[#This Row],[nr]])=8,"komórkowy","zagraniczny"))</f>
        <v>stacjonarny</v>
      </c>
      <c r="F450" s="3" t="str">
        <f>TEXT(telefony__9[[#This Row],[zakonczenie]]-telefony__9[[#This Row],[rozpoczecie]],"h:mm:ss")</f>
        <v>0:13:02</v>
      </c>
      <c r="G450" s="3">
        <f>HOUR(telefony__9[[#This Row],[czas trwania]])*3600 + MINUTE(telefony__9[[#This Row],[czas trwania]])*60+SECOND(telefony__9[[#This Row],[czas trwania]])</f>
        <v>782</v>
      </c>
    </row>
    <row r="451" spans="1:7" hidden="1" x14ac:dyDescent="0.25">
      <c r="A451" s="3" t="s">
        <v>1284</v>
      </c>
      <c r="B451" s="3" t="s">
        <v>1180</v>
      </c>
      <c r="C451" s="3" t="s">
        <v>1285</v>
      </c>
      <c r="D451" s="3" t="s">
        <v>1286</v>
      </c>
      <c r="E451" s="3" t="str">
        <f>IF(LEN(telefony__9[[#This Row],[nr]])=7,"stacjonarny",IF(LEN(telefony__9[[#This Row],[nr]])=8,"komórkowy","zagraniczny"))</f>
        <v>zagraniczny</v>
      </c>
      <c r="F451" s="3" t="str">
        <f>TEXT(telefony__9[[#This Row],[zakonczenie]]-telefony__9[[#This Row],[rozpoczecie]],"h:mm:ss")</f>
        <v>0:15:57</v>
      </c>
      <c r="G451" s="3">
        <f>HOUR(telefony__9[[#This Row],[czas trwania]])*3600 + MINUTE(telefony__9[[#This Row],[czas trwania]])*60+SECOND(telefony__9[[#This Row],[czas trwania]])</f>
        <v>957</v>
      </c>
    </row>
    <row r="452" spans="1:7" hidden="1" x14ac:dyDescent="0.25">
      <c r="A452" s="3" t="s">
        <v>1287</v>
      </c>
      <c r="B452" s="3" t="s">
        <v>1180</v>
      </c>
      <c r="C452" s="3" t="s">
        <v>1288</v>
      </c>
      <c r="D452" s="3" t="s">
        <v>1289</v>
      </c>
      <c r="E452" s="3" t="str">
        <f>IF(LEN(telefony__9[[#This Row],[nr]])=7,"stacjonarny",IF(LEN(telefony__9[[#This Row],[nr]])=8,"komórkowy","zagraniczny"))</f>
        <v>komórkowy</v>
      </c>
      <c r="F452" s="3" t="str">
        <f>TEXT(telefony__9[[#This Row],[zakonczenie]]-telefony__9[[#This Row],[rozpoczecie]],"h:mm:ss")</f>
        <v>0:00:39</v>
      </c>
      <c r="G452" s="3">
        <f>HOUR(telefony__9[[#This Row],[czas trwania]])*3600 + MINUTE(telefony__9[[#This Row],[czas trwania]])*60+SECOND(telefony__9[[#This Row],[czas trwania]])</f>
        <v>39</v>
      </c>
    </row>
    <row r="453" spans="1:7" hidden="1" x14ac:dyDescent="0.25">
      <c r="A453" s="3" t="s">
        <v>1290</v>
      </c>
      <c r="B453" s="3" t="s">
        <v>1180</v>
      </c>
      <c r="C453" s="3" t="s">
        <v>1291</v>
      </c>
      <c r="D453" s="3" t="s">
        <v>1292</v>
      </c>
      <c r="E453" s="3" t="str">
        <f>IF(LEN(telefony__9[[#This Row],[nr]])=7,"stacjonarny",IF(LEN(telefony__9[[#This Row],[nr]])=8,"komórkowy","zagraniczny"))</f>
        <v>komórkowy</v>
      </c>
      <c r="F453" s="3" t="str">
        <f>TEXT(telefony__9[[#This Row],[zakonczenie]]-telefony__9[[#This Row],[rozpoczecie]],"h:mm:ss")</f>
        <v>0:07:10</v>
      </c>
      <c r="G453" s="3">
        <f>HOUR(telefony__9[[#This Row],[czas trwania]])*3600 + MINUTE(telefony__9[[#This Row],[czas trwania]])*60+SECOND(telefony__9[[#This Row],[czas trwania]])</f>
        <v>430</v>
      </c>
    </row>
    <row r="454" spans="1:7" hidden="1" x14ac:dyDescent="0.25">
      <c r="A454" s="3" t="s">
        <v>746</v>
      </c>
      <c r="B454" s="3" t="s">
        <v>1180</v>
      </c>
      <c r="C454" s="3" t="s">
        <v>1293</v>
      </c>
      <c r="D454" s="3" t="s">
        <v>1294</v>
      </c>
      <c r="E454" s="3" t="str">
        <f>IF(LEN(telefony__9[[#This Row],[nr]])=7,"stacjonarny",IF(LEN(telefony__9[[#This Row],[nr]])=8,"komórkowy","zagraniczny"))</f>
        <v>stacjonarny</v>
      </c>
      <c r="F454" s="3" t="str">
        <f>TEXT(telefony__9[[#This Row],[zakonczenie]]-telefony__9[[#This Row],[rozpoczecie]],"h:mm:ss")</f>
        <v>0:15:11</v>
      </c>
      <c r="G454" s="3">
        <f>HOUR(telefony__9[[#This Row],[czas trwania]])*3600 + MINUTE(telefony__9[[#This Row],[czas trwania]])*60+SECOND(telefony__9[[#This Row],[czas trwania]])</f>
        <v>911</v>
      </c>
    </row>
    <row r="455" spans="1:7" hidden="1" x14ac:dyDescent="0.25">
      <c r="A455" s="3" t="s">
        <v>232</v>
      </c>
      <c r="B455" s="3" t="s">
        <v>1180</v>
      </c>
      <c r="C455" s="3" t="s">
        <v>1295</v>
      </c>
      <c r="D455" s="3" t="s">
        <v>1296</v>
      </c>
      <c r="E455" s="3" t="str">
        <f>IF(LEN(telefony__9[[#This Row],[nr]])=7,"stacjonarny",IF(LEN(telefony__9[[#This Row],[nr]])=8,"komórkowy","zagraniczny"))</f>
        <v>stacjonarny</v>
      </c>
      <c r="F455" s="3" t="str">
        <f>TEXT(telefony__9[[#This Row],[zakonczenie]]-telefony__9[[#This Row],[rozpoczecie]],"h:mm:ss")</f>
        <v>0:05:44</v>
      </c>
      <c r="G455" s="3">
        <f>HOUR(telefony__9[[#This Row],[czas trwania]])*3600 + MINUTE(telefony__9[[#This Row],[czas trwania]])*60+SECOND(telefony__9[[#This Row],[czas trwania]])</f>
        <v>344</v>
      </c>
    </row>
    <row r="456" spans="1:7" hidden="1" x14ac:dyDescent="0.25">
      <c r="A456" s="3" t="s">
        <v>1297</v>
      </c>
      <c r="B456" s="3" t="s">
        <v>1180</v>
      </c>
      <c r="C456" s="3" t="s">
        <v>1298</v>
      </c>
      <c r="D456" s="3" t="s">
        <v>1299</v>
      </c>
      <c r="E456" s="3" t="str">
        <f>IF(LEN(telefony__9[[#This Row],[nr]])=7,"stacjonarny",IF(LEN(telefony__9[[#This Row],[nr]])=8,"komórkowy","zagraniczny"))</f>
        <v>stacjonarny</v>
      </c>
      <c r="F456" s="3" t="str">
        <f>TEXT(telefony__9[[#This Row],[zakonczenie]]-telefony__9[[#This Row],[rozpoczecie]],"h:mm:ss")</f>
        <v>0:10:29</v>
      </c>
      <c r="G456" s="3">
        <f>HOUR(telefony__9[[#This Row],[czas trwania]])*3600 + MINUTE(telefony__9[[#This Row],[czas trwania]])*60+SECOND(telefony__9[[#This Row],[czas trwania]])</f>
        <v>629</v>
      </c>
    </row>
    <row r="457" spans="1:7" hidden="1" x14ac:dyDescent="0.25">
      <c r="A457" s="3" t="s">
        <v>1300</v>
      </c>
      <c r="B457" s="3" t="s">
        <v>1180</v>
      </c>
      <c r="C457" s="3" t="s">
        <v>1301</v>
      </c>
      <c r="D457" s="3" t="s">
        <v>1302</v>
      </c>
      <c r="E457" s="3" t="str">
        <f>IF(LEN(telefony__9[[#This Row],[nr]])=7,"stacjonarny",IF(LEN(telefony__9[[#This Row],[nr]])=8,"komórkowy","zagraniczny"))</f>
        <v>stacjonarny</v>
      </c>
      <c r="F457" s="3" t="str">
        <f>TEXT(telefony__9[[#This Row],[zakonczenie]]-telefony__9[[#This Row],[rozpoczecie]],"h:mm:ss")</f>
        <v>0:09:43</v>
      </c>
      <c r="G457" s="3">
        <f>HOUR(telefony__9[[#This Row],[czas trwania]])*3600 + MINUTE(telefony__9[[#This Row],[czas trwania]])*60+SECOND(telefony__9[[#This Row],[czas trwania]])</f>
        <v>583</v>
      </c>
    </row>
    <row r="458" spans="1:7" hidden="1" x14ac:dyDescent="0.25">
      <c r="A458" s="3" t="s">
        <v>1303</v>
      </c>
      <c r="B458" s="3" t="s">
        <v>1180</v>
      </c>
      <c r="C458" s="3" t="s">
        <v>1304</v>
      </c>
      <c r="D458" s="3" t="s">
        <v>1305</v>
      </c>
      <c r="E458" s="3" t="str">
        <f>IF(LEN(telefony__9[[#This Row],[nr]])=7,"stacjonarny",IF(LEN(telefony__9[[#This Row],[nr]])=8,"komórkowy","zagraniczny"))</f>
        <v>stacjonarny</v>
      </c>
      <c r="F458" s="3" t="str">
        <f>TEXT(telefony__9[[#This Row],[zakonczenie]]-telefony__9[[#This Row],[rozpoczecie]],"h:mm:ss")</f>
        <v>0:10:39</v>
      </c>
      <c r="G458" s="3">
        <f>HOUR(telefony__9[[#This Row],[czas trwania]])*3600 + MINUTE(telefony__9[[#This Row],[czas trwania]])*60+SECOND(telefony__9[[#This Row],[czas trwania]])</f>
        <v>639</v>
      </c>
    </row>
    <row r="459" spans="1:7" hidden="1" x14ac:dyDescent="0.25">
      <c r="A459" s="3" t="s">
        <v>1306</v>
      </c>
      <c r="B459" s="3" t="s">
        <v>1180</v>
      </c>
      <c r="C459" s="3" t="s">
        <v>1307</v>
      </c>
      <c r="D459" s="3" t="s">
        <v>1308</v>
      </c>
      <c r="E459" s="3" t="str">
        <f>IF(LEN(telefony__9[[#This Row],[nr]])=7,"stacjonarny",IF(LEN(telefony__9[[#This Row],[nr]])=8,"komórkowy","zagraniczny"))</f>
        <v>zagraniczny</v>
      </c>
      <c r="F459" s="3" t="str">
        <f>TEXT(telefony__9[[#This Row],[zakonczenie]]-telefony__9[[#This Row],[rozpoczecie]],"h:mm:ss")</f>
        <v>0:11:09</v>
      </c>
      <c r="G459" s="3">
        <f>HOUR(telefony__9[[#This Row],[czas trwania]])*3600 + MINUTE(telefony__9[[#This Row],[czas trwania]])*60+SECOND(telefony__9[[#This Row],[czas trwania]])</f>
        <v>669</v>
      </c>
    </row>
    <row r="460" spans="1:7" hidden="1" x14ac:dyDescent="0.25">
      <c r="A460" s="3" t="s">
        <v>1309</v>
      </c>
      <c r="B460" s="3" t="s">
        <v>1180</v>
      </c>
      <c r="C460" s="3" t="s">
        <v>1310</v>
      </c>
      <c r="D460" s="3" t="s">
        <v>129</v>
      </c>
      <c r="E460" s="3" t="str">
        <f>IF(LEN(telefony__9[[#This Row],[nr]])=7,"stacjonarny",IF(LEN(telefony__9[[#This Row],[nr]])=8,"komórkowy","zagraniczny"))</f>
        <v>stacjonarny</v>
      </c>
      <c r="F460" s="3" t="str">
        <f>TEXT(telefony__9[[#This Row],[zakonczenie]]-telefony__9[[#This Row],[rozpoczecie]],"h:mm:ss")</f>
        <v>0:10:38</v>
      </c>
      <c r="G460" s="3">
        <f>HOUR(telefony__9[[#This Row],[czas trwania]])*3600 + MINUTE(telefony__9[[#This Row],[czas trwania]])*60+SECOND(telefony__9[[#This Row],[czas trwania]])</f>
        <v>638</v>
      </c>
    </row>
    <row r="461" spans="1:7" hidden="1" x14ac:dyDescent="0.25">
      <c r="A461" s="3" t="s">
        <v>1311</v>
      </c>
      <c r="B461" s="3" t="s">
        <v>1180</v>
      </c>
      <c r="C461" s="3" t="s">
        <v>1312</v>
      </c>
      <c r="D461" s="3" t="s">
        <v>1313</v>
      </c>
      <c r="E461" s="3" t="str">
        <f>IF(LEN(telefony__9[[#This Row],[nr]])=7,"stacjonarny",IF(LEN(telefony__9[[#This Row],[nr]])=8,"komórkowy","zagraniczny"))</f>
        <v>stacjonarny</v>
      </c>
      <c r="F461" s="3" t="str">
        <f>TEXT(telefony__9[[#This Row],[zakonczenie]]-telefony__9[[#This Row],[rozpoczecie]],"h:mm:ss")</f>
        <v>0:02:02</v>
      </c>
      <c r="G461" s="3">
        <f>HOUR(telefony__9[[#This Row],[czas trwania]])*3600 + MINUTE(telefony__9[[#This Row],[czas trwania]])*60+SECOND(telefony__9[[#This Row],[czas trwania]])</f>
        <v>122</v>
      </c>
    </row>
    <row r="462" spans="1:7" hidden="1" x14ac:dyDescent="0.25">
      <c r="A462" s="3" t="s">
        <v>1314</v>
      </c>
      <c r="B462" s="3" t="s">
        <v>1180</v>
      </c>
      <c r="C462" s="3" t="s">
        <v>1315</v>
      </c>
      <c r="D462" s="3" t="s">
        <v>1316</v>
      </c>
      <c r="E462" s="3" t="str">
        <f>IF(LEN(telefony__9[[#This Row],[nr]])=7,"stacjonarny",IF(LEN(telefony__9[[#This Row],[nr]])=8,"komórkowy","zagraniczny"))</f>
        <v>stacjonarny</v>
      </c>
      <c r="F462" s="3" t="str">
        <f>TEXT(telefony__9[[#This Row],[zakonczenie]]-telefony__9[[#This Row],[rozpoczecie]],"h:mm:ss")</f>
        <v>0:02:24</v>
      </c>
      <c r="G462" s="3">
        <f>HOUR(telefony__9[[#This Row],[czas trwania]])*3600 + MINUTE(telefony__9[[#This Row],[czas trwania]])*60+SECOND(telefony__9[[#This Row],[czas trwania]])</f>
        <v>144</v>
      </c>
    </row>
    <row r="463" spans="1:7" hidden="1" x14ac:dyDescent="0.25">
      <c r="A463" s="3" t="s">
        <v>1317</v>
      </c>
      <c r="B463" s="3" t="s">
        <v>1180</v>
      </c>
      <c r="C463" s="3" t="s">
        <v>1318</v>
      </c>
      <c r="D463" s="3" t="s">
        <v>1319</v>
      </c>
      <c r="E463" s="3" t="str">
        <f>IF(LEN(telefony__9[[#This Row],[nr]])=7,"stacjonarny",IF(LEN(telefony__9[[#This Row],[nr]])=8,"komórkowy","zagraniczny"))</f>
        <v>komórkowy</v>
      </c>
      <c r="F463" s="3" t="str">
        <f>TEXT(telefony__9[[#This Row],[zakonczenie]]-telefony__9[[#This Row],[rozpoczecie]],"h:mm:ss")</f>
        <v>0:06:29</v>
      </c>
      <c r="G463" s="3">
        <f>HOUR(telefony__9[[#This Row],[czas trwania]])*3600 + MINUTE(telefony__9[[#This Row],[czas trwania]])*60+SECOND(telefony__9[[#This Row],[czas trwania]])</f>
        <v>389</v>
      </c>
    </row>
    <row r="464" spans="1:7" hidden="1" x14ac:dyDescent="0.25">
      <c r="A464" s="3" t="s">
        <v>430</v>
      </c>
      <c r="B464" s="3" t="s">
        <v>1180</v>
      </c>
      <c r="C464" s="3" t="s">
        <v>1320</v>
      </c>
      <c r="D464" s="3" t="s">
        <v>1321</v>
      </c>
      <c r="E464" s="3" t="str">
        <f>IF(LEN(telefony__9[[#This Row],[nr]])=7,"stacjonarny",IF(LEN(telefony__9[[#This Row],[nr]])=8,"komórkowy","zagraniczny"))</f>
        <v>stacjonarny</v>
      </c>
      <c r="F464" s="3" t="str">
        <f>TEXT(telefony__9[[#This Row],[zakonczenie]]-telefony__9[[#This Row],[rozpoczecie]],"h:mm:ss")</f>
        <v>0:04:35</v>
      </c>
      <c r="G464" s="3">
        <f>HOUR(telefony__9[[#This Row],[czas trwania]])*3600 + MINUTE(telefony__9[[#This Row],[czas trwania]])*60+SECOND(telefony__9[[#This Row],[czas trwania]])</f>
        <v>275</v>
      </c>
    </row>
    <row r="465" spans="1:7" hidden="1" x14ac:dyDescent="0.25">
      <c r="A465" s="3" t="s">
        <v>1322</v>
      </c>
      <c r="B465" s="3" t="s">
        <v>1180</v>
      </c>
      <c r="C465" s="3" t="s">
        <v>1323</v>
      </c>
      <c r="D465" s="3" t="s">
        <v>1324</v>
      </c>
      <c r="E465" s="3" t="str">
        <f>IF(LEN(telefony__9[[#This Row],[nr]])=7,"stacjonarny",IF(LEN(telefony__9[[#This Row],[nr]])=8,"komórkowy","zagraniczny"))</f>
        <v>komórkowy</v>
      </c>
      <c r="F465" s="3" t="str">
        <f>TEXT(telefony__9[[#This Row],[zakonczenie]]-telefony__9[[#This Row],[rozpoczecie]],"h:mm:ss")</f>
        <v>0:05:01</v>
      </c>
      <c r="G465" s="3">
        <f>HOUR(telefony__9[[#This Row],[czas trwania]])*3600 + MINUTE(telefony__9[[#This Row],[czas trwania]])*60+SECOND(telefony__9[[#This Row],[czas trwania]])</f>
        <v>301</v>
      </c>
    </row>
    <row r="466" spans="1:7" hidden="1" x14ac:dyDescent="0.25">
      <c r="A466" s="3" t="s">
        <v>1325</v>
      </c>
      <c r="B466" s="3" t="s">
        <v>1180</v>
      </c>
      <c r="C466" s="3" t="s">
        <v>1326</v>
      </c>
      <c r="D466" s="3" t="s">
        <v>1327</v>
      </c>
      <c r="E466" s="3" t="str">
        <f>IF(LEN(telefony__9[[#This Row],[nr]])=7,"stacjonarny",IF(LEN(telefony__9[[#This Row],[nr]])=8,"komórkowy","zagraniczny"))</f>
        <v>stacjonarny</v>
      </c>
      <c r="F466" s="3" t="str">
        <f>TEXT(telefony__9[[#This Row],[zakonczenie]]-telefony__9[[#This Row],[rozpoczecie]],"h:mm:ss")</f>
        <v>0:02:47</v>
      </c>
      <c r="G466" s="3">
        <f>HOUR(telefony__9[[#This Row],[czas trwania]])*3600 + MINUTE(telefony__9[[#This Row],[czas trwania]])*60+SECOND(telefony__9[[#This Row],[czas trwania]])</f>
        <v>167</v>
      </c>
    </row>
    <row r="467" spans="1:7" hidden="1" x14ac:dyDescent="0.25">
      <c r="A467" s="3" t="s">
        <v>1328</v>
      </c>
      <c r="B467" s="3" t="s">
        <v>1180</v>
      </c>
      <c r="C467" s="3" t="s">
        <v>1329</v>
      </c>
      <c r="D467" s="3" t="s">
        <v>1330</v>
      </c>
      <c r="E467" s="3" t="str">
        <f>IF(LEN(telefony__9[[#This Row],[nr]])=7,"stacjonarny",IF(LEN(telefony__9[[#This Row],[nr]])=8,"komórkowy","zagraniczny"))</f>
        <v>komórkowy</v>
      </c>
      <c r="F467" s="3" t="str">
        <f>TEXT(telefony__9[[#This Row],[zakonczenie]]-telefony__9[[#This Row],[rozpoczecie]],"h:mm:ss")</f>
        <v>0:16:12</v>
      </c>
      <c r="G467" s="3">
        <f>HOUR(telefony__9[[#This Row],[czas trwania]])*3600 + MINUTE(telefony__9[[#This Row],[czas trwania]])*60+SECOND(telefony__9[[#This Row],[czas trwania]])</f>
        <v>972</v>
      </c>
    </row>
    <row r="468" spans="1:7" hidden="1" x14ac:dyDescent="0.25">
      <c r="A468" s="3" t="s">
        <v>1331</v>
      </c>
      <c r="B468" s="3" t="s">
        <v>1180</v>
      </c>
      <c r="C468" s="3" t="s">
        <v>1332</v>
      </c>
      <c r="D468" s="3" t="s">
        <v>1333</v>
      </c>
      <c r="E468" s="3" t="str">
        <f>IF(LEN(telefony__9[[#This Row],[nr]])=7,"stacjonarny",IF(LEN(telefony__9[[#This Row],[nr]])=8,"komórkowy","zagraniczny"))</f>
        <v>stacjonarny</v>
      </c>
      <c r="F468" s="3" t="str">
        <f>TEXT(telefony__9[[#This Row],[zakonczenie]]-telefony__9[[#This Row],[rozpoczecie]],"h:mm:ss")</f>
        <v>0:05:36</v>
      </c>
      <c r="G468" s="3">
        <f>HOUR(telefony__9[[#This Row],[czas trwania]])*3600 + MINUTE(telefony__9[[#This Row],[czas trwania]])*60+SECOND(telefony__9[[#This Row],[czas trwania]])</f>
        <v>336</v>
      </c>
    </row>
    <row r="469" spans="1:7" hidden="1" x14ac:dyDescent="0.25">
      <c r="A469" s="3" t="s">
        <v>1334</v>
      </c>
      <c r="B469" s="3" t="s">
        <v>1180</v>
      </c>
      <c r="C469" s="3" t="s">
        <v>1335</v>
      </c>
      <c r="D469" s="3" t="s">
        <v>1336</v>
      </c>
      <c r="E469" s="3" t="str">
        <f>IF(LEN(telefony__9[[#This Row],[nr]])=7,"stacjonarny",IF(LEN(telefony__9[[#This Row],[nr]])=8,"komórkowy","zagraniczny"))</f>
        <v>stacjonarny</v>
      </c>
      <c r="F469" s="3" t="str">
        <f>TEXT(telefony__9[[#This Row],[zakonczenie]]-telefony__9[[#This Row],[rozpoczecie]],"h:mm:ss")</f>
        <v>0:11:32</v>
      </c>
      <c r="G469" s="3">
        <f>HOUR(telefony__9[[#This Row],[czas trwania]])*3600 + MINUTE(telefony__9[[#This Row],[czas trwania]])*60+SECOND(telefony__9[[#This Row],[czas trwania]])</f>
        <v>692</v>
      </c>
    </row>
    <row r="470" spans="1:7" hidden="1" x14ac:dyDescent="0.25">
      <c r="A470" s="3" t="s">
        <v>1337</v>
      </c>
      <c r="B470" s="3" t="s">
        <v>1180</v>
      </c>
      <c r="C470" s="3" t="s">
        <v>1338</v>
      </c>
      <c r="D470" s="3" t="s">
        <v>1339</v>
      </c>
      <c r="E470" s="3" t="str">
        <f>IF(LEN(telefony__9[[#This Row],[nr]])=7,"stacjonarny",IF(LEN(telefony__9[[#This Row],[nr]])=8,"komórkowy","zagraniczny"))</f>
        <v>stacjonarny</v>
      </c>
      <c r="F470" s="3" t="str">
        <f>TEXT(telefony__9[[#This Row],[zakonczenie]]-telefony__9[[#This Row],[rozpoczecie]],"h:mm:ss")</f>
        <v>0:12:46</v>
      </c>
      <c r="G470" s="3">
        <f>HOUR(telefony__9[[#This Row],[czas trwania]])*3600 + MINUTE(telefony__9[[#This Row],[czas trwania]])*60+SECOND(telefony__9[[#This Row],[czas trwania]])</f>
        <v>766</v>
      </c>
    </row>
    <row r="471" spans="1:7" hidden="1" x14ac:dyDescent="0.25">
      <c r="A471" s="3" t="s">
        <v>1340</v>
      </c>
      <c r="B471" s="3" t="s">
        <v>1180</v>
      </c>
      <c r="C471" s="3" t="s">
        <v>1341</v>
      </c>
      <c r="D471" s="3" t="s">
        <v>1342</v>
      </c>
      <c r="E471" s="3" t="str">
        <f>IF(LEN(telefony__9[[#This Row],[nr]])=7,"stacjonarny",IF(LEN(telefony__9[[#This Row],[nr]])=8,"komórkowy","zagraniczny"))</f>
        <v>komórkowy</v>
      </c>
      <c r="F471" s="3" t="str">
        <f>TEXT(telefony__9[[#This Row],[zakonczenie]]-telefony__9[[#This Row],[rozpoczecie]],"h:mm:ss")</f>
        <v>0:02:40</v>
      </c>
      <c r="G471" s="3">
        <f>HOUR(telefony__9[[#This Row],[czas trwania]])*3600 + MINUTE(telefony__9[[#This Row],[czas trwania]])*60+SECOND(telefony__9[[#This Row],[czas trwania]])</f>
        <v>160</v>
      </c>
    </row>
    <row r="472" spans="1:7" hidden="1" x14ac:dyDescent="0.25">
      <c r="A472" s="3" t="s">
        <v>606</v>
      </c>
      <c r="B472" s="3" t="s">
        <v>1180</v>
      </c>
      <c r="C472" s="3" t="s">
        <v>1343</v>
      </c>
      <c r="D472" s="3" t="s">
        <v>1344</v>
      </c>
      <c r="E472" s="3" t="str">
        <f>IF(LEN(telefony__9[[#This Row],[nr]])=7,"stacjonarny",IF(LEN(telefony__9[[#This Row],[nr]])=8,"komórkowy","zagraniczny"))</f>
        <v>stacjonarny</v>
      </c>
      <c r="F472" s="3" t="str">
        <f>TEXT(telefony__9[[#This Row],[zakonczenie]]-telefony__9[[#This Row],[rozpoczecie]],"h:mm:ss")</f>
        <v>0:12:41</v>
      </c>
      <c r="G472" s="3">
        <f>HOUR(telefony__9[[#This Row],[czas trwania]])*3600 + MINUTE(telefony__9[[#This Row],[czas trwania]])*60+SECOND(telefony__9[[#This Row],[czas trwania]])</f>
        <v>761</v>
      </c>
    </row>
    <row r="473" spans="1:7" hidden="1" x14ac:dyDescent="0.25">
      <c r="A473" s="3" t="s">
        <v>1345</v>
      </c>
      <c r="B473" s="3" t="s">
        <v>1180</v>
      </c>
      <c r="C473" s="3" t="s">
        <v>1346</v>
      </c>
      <c r="D473" s="3" t="s">
        <v>1347</v>
      </c>
      <c r="E473" s="3" t="str">
        <f>IF(LEN(telefony__9[[#This Row],[nr]])=7,"stacjonarny",IF(LEN(telefony__9[[#This Row],[nr]])=8,"komórkowy","zagraniczny"))</f>
        <v>komórkowy</v>
      </c>
      <c r="F473" s="3" t="str">
        <f>TEXT(telefony__9[[#This Row],[zakonczenie]]-telefony__9[[#This Row],[rozpoczecie]],"h:mm:ss")</f>
        <v>0:08:36</v>
      </c>
      <c r="G473" s="3">
        <f>HOUR(telefony__9[[#This Row],[czas trwania]])*3600 + MINUTE(telefony__9[[#This Row],[czas trwania]])*60+SECOND(telefony__9[[#This Row],[czas trwania]])</f>
        <v>516</v>
      </c>
    </row>
    <row r="474" spans="1:7" hidden="1" x14ac:dyDescent="0.25">
      <c r="A474" s="3" t="s">
        <v>1348</v>
      </c>
      <c r="B474" s="3" t="s">
        <v>1180</v>
      </c>
      <c r="C474" s="3" t="s">
        <v>1349</v>
      </c>
      <c r="D474" s="3" t="s">
        <v>1350</v>
      </c>
      <c r="E474" s="3" t="str">
        <f>IF(LEN(telefony__9[[#This Row],[nr]])=7,"stacjonarny",IF(LEN(telefony__9[[#This Row],[nr]])=8,"komórkowy","zagraniczny"))</f>
        <v>komórkowy</v>
      </c>
      <c r="F474" s="3" t="str">
        <f>TEXT(telefony__9[[#This Row],[zakonczenie]]-telefony__9[[#This Row],[rozpoczecie]],"h:mm:ss")</f>
        <v>0:01:43</v>
      </c>
      <c r="G474" s="3">
        <f>HOUR(telefony__9[[#This Row],[czas trwania]])*3600 + MINUTE(telefony__9[[#This Row],[czas trwania]])*60+SECOND(telefony__9[[#This Row],[czas trwania]])</f>
        <v>103</v>
      </c>
    </row>
    <row r="475" spans="1:7" hidden="1" x14ac:dyDescent="0.25">
      <c r="A475" s="3" t="s">
        <v>1351</v>
      </c>
      <c r="B475" s="3" t="s">
        <v>1180</v>
      </c>
      <c r="C475" s="3" t="s">
        <v>1352</v>
      </c>
      <c r="D475" s="3" t="s">
        <v>1353</v>
      </c>
      <c r="E475" s="3" t="str">
        <f>IF(LEN(telefony__9[[#This Row],[nr]])=7,"stacjonarny",IF(LEN(telefony__9[[#This Row],[nr]])=8,"komórkowy","zagraniczny"))</f>
        <v>stacjonarny</v>
      </c>
      <c r="F475" s="3" t="str">
        <f>TEXT(telefony__9[[#This Row],[zakonczenie]]-telefony__9[[#This Row],[rozpoczecie]],"h:mm:ss")</f>
        <v>0:04:27</v>
      </c>
      <c r="G475" s="3">
        <f>HOUR(telefony__9[[#This Row],[czas trwania]])*3600 + MINUTE(telefony__9[[#This Row],[czas trwania]])*60+SECOND(telefony__9[[#This Row],[czas trwania]])</f>
        <v>267</v>
      </c>
    </row>
    <row r="476" spans="1:7" hidden="1" x14ac:dyDescent="0.25">
      <c r="A476" s="3" t="s">
        <v>1354</v>
      </c>
      <c r="B476" s="3" t="s">
        <v>1180</v>
      </c>
      <c r="C476" s="3" t="s">
        <v>1355</v>
      </c>
      <c r="D476" s="3" t="s">
        <v>1356</v>
      </c>
      <c r="E476" s="3" t="str">
        <f>IF(LEN(telefony__9[[#This Row],[nr]])=7,"stacjonarny",IF(LEN(telefony__9[[#This Row],[nr]])=8,"komórkowy","zagraniczny"))</f>
        <v>stacjonarny</v>
      </c>
      <c r="F476" s="3" t="str">
        <f>TEXT(telefony__9[[#This Row],[zakonczenie]]-telefony__9[[#This Row],[rozpoczecie]],"h:mm:ss")</f>
        <v>0:01:40</v>
      </c>
      <c r="G476" s="3">
        <f>HOUR(telefony__9[[#This Row],[czas trwania]])*3600 + MINUTE(telefony__9[[#This Row],[czas trwania]])*60+SECOND(telefony__9[[#This Row],[czas trwania]])</f>
        <v>100</v>
      </c>
    </row>
    <row r="477" spans="1:7" hidden="1" x14ac:dyDescent="0.25">
      <c r="A477" s="3" t="s">
        <v>1357</v>
      </c>
      <c r="B477" s="3" t="s">
        <v>1180</v>
      </c>
      <c r="C477" s="3" t="s">
        <v>1358</v>
      </c>
      <c r="D477" s="3" t="s">
        <v>1359</v>
      </c>
      <c r="E477" s="3" t="str">
        <f>IF(LEN(telefony__9[[#This Row],[nr]])=7,"stacjonarny",IF(LEN(telefony__9[[#This Row],[nr]])=8,"komórkowy","zagraniczny"))</f>
        <v>stacjonarny</v>
      </c>
      <c r="F477" s="3" t="str">
        <f>TEXT(telefony__9[[#This Row],[zakonczenie]]-telefony__9[[#This Row],[rozpoczecie]],"h:mm:ss")</f>
        <v>0:10:23</v>
      </c>
      <c r="G477" s="3">
        <f>HOUR(telefony__9[[#This Row],[czas trwania]])*3600 + MINUTE(telefony__9[[#This Row],[czas trwania]])*60+SECOND(telefony__9[[#This Row],[czas trwania]])</f>
        <v>623</v>
      </c>
    </row>
    <row r="478" spans="1:7" hidden="1" x14ac:dyDescent="0.25">
      <c r="A478" s="3" t="s">
        <v>1360</v>
      </c>
      <c r="B478" s="3" t="s">
        <v>1180</v>
      </c>
      <c r="C478" s="3" t="s">
        <v>1361</v>
      </c>
      <c r="D478" s="3" t="s">
        <v>1362</v>
      </c>
      <c r="E478" s="3" t="str">
        <f>IF(LEN(telefony__9[[#This Row],[nr]])=7,"stacjonarny",IF(LEN(telefony__9[[#This Row],[nr]])=8,"komórkowy","zagraniczny"))</f>
        <v>stacjonarny</v>
      </c>
      <c r="F478" s="3" t="str">
        <f>TEXT(telefony__9[[#This Row],[zakonczenie]]-telefony__9[[#This Row],[rozpoczecie]],"h:mm:ss")</f>
        <v>0:05:57</v>
      </c>
      <c r="G478" s="3">
        <f>HOUR(telefony__9[[#This Row],[czas trwania]])*3600 + MINUTE(telefony__9[[#This Row],[czas trwania]])*60+SECOND(telefony__9[[#This Row],[czas trwania]])</f>
        <v>357</v>
      </c>
    </row>
    <row r="479" spans="1:7" hidden="1" x14ac:dyDescent="0.25">
      <c r="A479" s="3" t="s">
        <v>1363</v>
      </c>
      <c r="B479" s="3" t="s">
        <v>1180</v>
      </c>
      <c r="C479" s="3" t="s">
        <v>1364</v>
      </c>
      <c r="D479" s="3" t="s">
        <v>1365</v>
      </c>
      <c r="E479" s="3" t="str">
        <f>IF(LEN(telefony__9[[#This Row],[nr]])=7,"stacjonarny",IF(LEN(telefony__9[[#This Row],[nr]])=8,"komórkowy","zagraniczny"))</f>
        <v>stacjonarny</v>
      </c>
      <c r="F479" s="3" t="str">
        <f>TEXT(telefony__9[[#This Row],[zakonczenie]]-telefony__9[[#This Row],[rozpoczecie]],"h:mm:ss")</f>
        <v>0:09:32</v>
      </c>
      <c r="G479" s="3">
        <f>HOUR(telefony__9[[#This Row],[czas trwania]])*3600 + MINUTE(telefony__9[[#This Row],[czas trwania]])*60+SECOND(telefony__9[[#This Row],[czas trwania]])</f>
        <v>572</v>
      </c>
    </row>
    <row r="480" spans="1:7" hidden="1" x14ac:dyDescent="0.25">
      <c r="A480" s="3" t="s">
        <v>1366</v>
      </c>
      <c r="B480" s="3" t="s">
        <v>1180</v>
      </c>
      <c r="C480" s="3" t="s">
        <v>1367</v>
      </c>
      <c r="D480" s="3" t="s">
        <v>1368</v>
      </c>
      <c r="E480" s="3" t="str">
        <f>IF(LEN(telefony__9[[#This Row],[nr]])=7,"stacjonarny",IF(LEN(telefony__9[[#This Row],[nr]])=8,"komórkowy","zagraniczny"))</f>
        <v>stacjonarny</v>
      </c>
      <c r="F480" s="3" t="str">
        <f>TEXT(telefony__9[[#This Row],[zakonczenie]]-telefony__9[[#This Row],[rozpoczecie]],"h:mm:ss")</f>
        <v>0:10:38</v>
      </c>
      <c r="G480" s="3">
        <f>HOUR(telefony__9[[#This Row],[czas trwania]])*3600 + MINUTE(telefony__9[[#This Row],[czas trwania]])*60+SECOND(telefony__9[[#This Row],[czas trwania]])</f>
        <v>638</v>
      </c>
    </row>
    <row r="481" spans="1:7" hidden="1" x14ac:dyDescent="0.25">
      <c r="A481" s="3" t="s">
        <v>1369</v>
      </c>
      <c r="B481" s="3" t="s">
        <v>1180</v>
      </c>
      <c r="C481" s="3" t="s">
        <v>1370</v>
      </c>
      <c r="D481" s="3" t="s">
        <v>1371</v>
      </c>
      <c r="E481" s="3" t="str">
        <f>IF(LEN(telefony__9[[#This Row],[nr]])=7,"stacjonarny",IF(LEN(telefony__9[[#This Row],[nr]])=8,"komórkowy","zagraniczny"))</f>
        <v>stacjonarny</v>
      </c>
      <c r="F481" s="3" t="str">
        <f>TEXT(telefony__9[[#This Row],[zakonczenie]]-telefony__9[[#This Row],[rozpoczecie]],"h:mm:ss")</f>
        <v>0:12:11</v>
      </c>
      <c r="G481" s="3">
        <f>HOUR(telefony__9[[#This Row],[czas trwania]])*3600 + MINUTE(telefony__9[[#This Row],[czas trwania]])*60+SECOND(telefony__9[[#This Row],[czas trwania]])</f>
        <v>731</v>
      </c>
    </row>
    <row r="482" spans="1:7" hidden="1" x14ac:dyDescent="0.25">
      <c r="A482" s="3" t="s">
        <v>1372</v>
      </c>
      <c r="B482" s="3" t="s">
        <v>1180</v>
      </c>
      <c r="C482" s="3" t="s">
        <v>1373</v>
      </c>
      <c r="D482" s="3" t="s">
        <v>1374</v>
      </c>
      <c r="E482" s="3" t="str">
        <f>IF(LEN(telefony__9[[#This Row],[nr]])=7,"stacjonarny",IF(LEN(telefony__9[[#This Row],[nr]])=8,"komórkowy","zagraniczny"))</f>
        <v>stacjonarny</v>
      </c>
      <c r="F482" s="3" t="str">
        <f>TEXT(telefony__9[[#This Row],[zakonczenie]]-telefony__9[[#This Row],[rozpoczecie]],"h:mm:ss")</f>
        <v>0:08:17</v>
      </c>
      <c r="G482" s="3">
        <f>HOUR(telefony__9[[#This Row],[czas trwania]])*3600 + MINUTE(telefony__9[[#This Row],[czas trwania]])*60+SECOND(telefony__9[[#This Row],[czas trwania]])</f>
        <v>497</v>
      </c>
    </row>
    <row r="483" spans="1:7" hidden="1" x14ac:dyDescent="0.25">
      <c r="A483" s="3" t="s">
        <v>1375</v>
      </c>
      <c r="B483" s="3" t="s">
        <v>1180</v>
      </c>
      <c r="C483" s="3" t="s">
        <v>1376</v>
      </c>
      <c r="D483" s="3" t="s">
        <v>1377</v>
      </c>
      <c r="E483" s="3" t="str">
        <f>IF(LEN(telefony__9[[#This Row],[nr]])=7,"stacjonarny",IF(LEN(telefony__9[[#This Row],[nr]])=8,"komórkowy","zagraniczny"))</f>
        <v>komórkowy</v>
      </c>
      <c r="F483" s="3" t="str">
        <f>TEXT(telefony__9[[#This Row],[zakonczenie]]-telefony__9[[#This Row],[rozpoczecie]],"h:mm:ss")</f>
        <v>0:11:18</v>
      </c>
      <c r="G483" s="3">
        <f>HOUR(telefony__9[[#This Row],[czas trwania]])*3600 + MINUTE(telefony__9[[#This Row],[czas trwania]])*60+SECOND(telefony__9[[#This Row],[czas trwania]])</f>
        <v>678</v>
      </c>
    </row>
    <row r="484" spans="1:7" hidden="1" x14ac:dyDescent="0.25">
      <c r="A484" s="3" t="s">
        <v>1378</v>
      </c>
      <c r="B484" s="3" t="s">
        <v>1180</v>
      </c>
      <c r="C484" s="3" t="s">
        <v>1379</v>
      </c>
      <c r="D484" s="3" t="s">
        <v>767</v>
      </c>
      <c r="E484" s="3" t="str">
        <f>IF(LEN(telefony__9[[#This Row],[nr]])=7,"stacjonarny",IF(LEN(telefony__9[[#This Row],[nr]])=8,"komórkowy","zagraniczny"))</f>
        <v>stacjonarny</v>
      </c>
      <c r="F484" s="3" t="str">
        <f>TEXT(telefony__9[[#This Row],[zakonczenie]]-telefony__9[[#This Row],[rozpoczecie]],"h:mm:ss")</f>
        <v>0:09:16</v>
      </c>
      <c r="G484" s="3">
        <f>HOUR(telefony__9[[#This Row],[czas trwania]])*3600 + MINUTE(telefony__9[[#This Row],[czas trwania]])*60+SECOND(telefony__9[[#This Row],[czas trwania]])</f>
        <v>556</v>
      </c>
    </row>
    <row r="485" spans="1:7" hidden="1" x14ac:dyDescent="0.25">
      <c r="A485" s="3" t="s">
        <v>1380</v>
      </c>
      <c r="B485" s="3" t="s">
        <v>1180</v>
      </c>
      <c r="C485" s="3" t="s">
        <v>1381</v>
      </c>
      <c r="D485" s="3" t="s">
        <v>1382</v>
      </c>
      <c r="E485" s="3" t="str">
        <f>IF(LEN(telefony__9[[#This Row],[nr]])=7,"stacjonarny",IF(LEN(telefony__9[[#This Row],[nr]])=8,"komórkowy","zagraniczny"))</f>
        <v>stacjonarny</v>
      </c>
      <c r="F485" s="3" t="str">
        <f>TEXT(telefony__9[[#This Row],[zakonczenie]]-telefony__9[[#This Row],[rozpoczecie]],"h:mm:ss")</f>
        <v>0:12:55</v>
      </c>
      <c r="G485" s="3">
        <f>HOUR(telefony__9[[#This Row],[czas trwania]])*3600 + MINUTE(telefony__9[[#This Row],[czas trwania]])*60+SECOND(telefony__9[[#This Row],[czas trwania]])</f>
        <v>775</v>
      </c>
    </row>
    <row r="486" spans="1:7" hidden="1" x14ac:dyDescent="0.25">
      <c r="A486" s="3" t="s">
        <v>776</v>
      </c>
      <c r="B486" s="3" t="s">
        <v>1180</v>
      </c>
      <c r="C486" s="3" t="s">
        <v>764</v>
      </c>
      <c r="D486" s="3" t="s">
        <v>1091</v>
      </c>
      <c r="E486" s="3" t="str">
        <f>IF(LEN(telefony__9[[#This Row],[nr]])=7,"stacjonarny",IF(LEN(telefony__9[[#This Row],[nr]])=8,"komórkowy","zagraniczny"))</f>
        <v>stacjonarny</v>
      </c>
      <c r="F486" s="3" t="str">
        <f>TEXT(telefony__9[[#This Row],[zakonczenie]]-telefony__9[[#This Row],[rozpoczecie]],"h:mm:ss")</f>
        <v>0:10:13</v>
      </c>
      <c r="G486" s="3">
        <f>HOUR(telefony__9[[#This Row],[czas trwania]])*3600 + MINUTE(telefony__9[[#This Row],[czas trwania]])*60+SECOND(telefony__9[[#This Row],[czas trwania]])</f>
        <v>613</v>
      </c>
    </row>
    <row r="487" spans="1:7" hidden="1" x14ac:dyDescent="0.25">
      <c r="A487" s="3" t="s">
        <v>1383</v>
      </c>
      <c r="B487" s="3" t="s">
        <v>1180</v>
      </c>
      <c r="C487" s="3" t="s">
        <v>1384</v>
      </c>
      <c r="D487" s="3" t="s">
        <v>1385</v>
      </c>
      <c r="E487" s="3" t="str">
        <f>IF(LEN(telefony__9[[#This Row],[nr]])=7,"stacjonarny",IF(LEN(telefony__9[[#This Row],[nr]])=8,"komórkowy","zagraniczny"))</f>
        <v>stacjonarny</v>
      </c>
      <c r="F487" s="3" t="str">
        <f>TEXT(telefony__9[[#This Row],[zakonczenie]]-telefony__9[[#This Row],[rozpoczecie]],"h:mm:ss")</f>
        <v>0:15:28</v>
      </c>
      <c r="G487" s="3">
        <f>HOUR(telefony__9[[#This Row],[czas trwania]])*3600 + MINUTE(telefony__9[[#This Row],[czas trwania]])*60+SECOND(telefony__9[[#This Row],[czas trwania]])</f>
        <v>928</v>
      </c>
    </row>
    <row r="488" spans="1:7" hidden="1" x14ac:dyDescent="0.25">
      <c r="A488" s="3" t="s">
        <v>1386</v>
      </c>
      <c r="B488" s="3" t="s">
        <v>1180</v>
      </c>
      <c r="C488" s="3" t="s">
        <v>1387</v>
      </c>
      <c r="D488" s="3" t="s">
        <v>1388</v>
      </c>
      <c r="E488" s="3" t="str">
        <f>IF(LEN(telefony__9[[#This Row],[nr]])=7,"stacjonarny",IF(LEN(telefony__9[[#This Row],[nr]])=8,"komórkowy","zagraniczny"))</f>
        <v>stacjonarny</v>
      </c>
      <c r="F488" s="3" t="str">
        <f>TEXT(telefony__9[[#This Row],[zakonczenie]]-telefony__9[[#This Row],[rozpoczecie]],"h:mm:ss")</f>
        <v>0:00:14</v>
      </c>
      <c r="G488" s="3">
        <f>HOUR(telefony__9[[#This Row],[czas trwania]])*3600 + MINUTE(telefony__9[[#This Row],[czas trwania]])*60+SECOND(telefony__9[[#This Row],[czas trwania]])</f>
        <v>14</v>
      </c>
    </row>
    <row r="489" spans="1:7" hidden="1" x14ac:dyDescent="0.25">
      <c r="A489" s="3" t="s">
        <v>1389</v>
      </c>
      <c r="B489" s="3" t="s">
        <v>1180</v>
      </c>
      <c r="C489" s="3" t="s">
        <v>472</v>
      </c>
      <c r="D489" s="3" t="s">
        <v>1390</v>
      </c>
      <c r="E489" s="3" t="str">
        <f>IF(LEN(telefony__9[[#This Row],[nr]])=7,"stacjonarny",IF(LEN(telefony__9[[#This Row],[nr]])=8,"komórkowy","zagraniczny"))</f>
        <v>komórkowy</v>
      </c>
      <c r="F489" s="3" t="str">
        <f>TEXT(telefony__9[[#This Row],[zakonczenie]]-telefony__9[[#This Row],[rozpoczecie]],"h:mm:ss")</f>
        <v>0:16:04</v>
      </c>
      <c r="G489" s="3">
        <f>HOUR(telefony__9[[#This Row],[czas trwania]])*3600 + MINUTE(telefony__9[[#This Row],[czas trwania]])*60+SECOND(telefony__9[[#This Row],[czas trwania]])</f>
        <v>964</v>
      </c>
    </row>
    <row r="490" spans="1:7" hidden="1" x14ac:dyDescent="0.25">
      <c r="A490" s="3" t="s">
        <v>1391</v>
      </c>
      <c r="B490" s="3" t="s">
        <v>1180</v>
      </c>
      <c r="C490" s="3" t="s">
        <v>1392</v>
      </c>
      <c r="D490" s="3" t="s">
        <v>1393</v>
      </c>
      <c r="E490" s="3" t="str">
        <f>IF(LEN(telefony__9[[#This Row],[nr]])=7,"stacjonarny",IF(LEN(telefony__9[[#This Row],[nr]])=8,"komórkowy","zagraniczny"))</f>
        <v>stacjonarny</v>
      </c>
      <c r="F490" s="3" t="str">
        <f>TEXT(telefony__9[[#This Row],[zakonczenie]]-telefony__9[[#This Row],[rozpoczecie]],"h:mm:ss")</f>
        <v>0:02:00</v>
      </c>
      <c r="G490" s="3">
        <f>HOUR(telefony__9[[#This Row],[czas trwania]])*3600 + MINUTE(telefony__9[[#This Row],[czas trwania]])*60+SECOND(telefony__9[[#This Row],[czas trwania]])</f>
        <v>120</v>
      </c>
    </row>
    <row r="491" spans="1:7" hidden="1" x14ac:dyDescent="0.25">
      <c r="A491" s="3" t="s">
        <v>1394</v>
      </c>
      <c r="B491" s="3" t="s">
        <v>1180</v>
      </c>
      <c r="C491" s="3" t="s">
        <v>1395</v>
      </c>
      <c r="D491" s="3" t="s">
        <v>1396</v>
      </c>
      <c r="E491" s="3" t="str">
        <f>IF(LEN(telefony__9[[#This Row],[nr]])=7,"stacjonarny",IF(LEN(telefony__9[[#This Row],[nr]])=8,"komórkowy","zagraniczny"))</f>
        <v>komórkowy</v>
      </c>
      <c r="F491" s="3" t="str">
        <f>TEXT(telefony__9[[#This Row],[zakonczenie]]-telefony__9[[#This Row],[rozpoczecie]],"h:mm:ss")</f>
        <v>0:09:28</v>
      </c>
      <c r="G491" s="3">
        <f>HOUR(telefony__9[[#This Row],[czas trwania]])*3600 + MINUTE(telefony__9[[#This Row],[czas trwania]])*60+SECOND(telefony__9[[#This Row],[czas trwania]])</f>
        <v>568</v>
      </c>
    </row>
    <row r="492" spans="1:7" hidden="1" x14ac:dyDescent="0.25">
      <c r="A492" s="3" t="s">
        <v>1394</v>
      </c>
      <c r="B492" s="3" t="s">
        <v>1180</v>
      </c>
      <c r="C492" s="3" t="s">
        <v>1397</v>
      </c>
      <c r="D492" s="3" t="s">
        <v>1398</v>
      </c>
      <c r="E492" s="3" t="str">
        <f>IF(LEN(telefony__9[[#This Row],[nr]])=7,"stacjonarny",IF(LEN(telefony__9[[#This Row],[nr]])=8,"komórkowy","zagraniczny"))</f>
        <v>komórkowy</v>
      </c>
      <c r="F492" s="3" t="str">
        <f>TEXT(telefony__9[[#This Row],[zakonczenie]]-telefony__9[[#This Row],[rozpoczecie]],"h:mm:ss")</f>
        <v>0:06:58</v>
      </c>
      <c r="G492" s="3">
        <f>HOUR(telefony__9[[#This Row],[czas trwania]])*3600 + MINUTE(telefony__9[[#This Row],[czas trwania]])*60+SECOND(telefony__9[[#This Row],[czas trwania]])</f>
        <v>418</v>
      </c>
    </row>
    <row r="493" spans="1:7" hidden="1" x14ac:dyDescent="0.25">
      <c r="A493" s="3" t="s">
        <v>1399</v>
      </c>
      <c r="B493" s="3" t="s">
        <v>1180</v>
      </c>
      <c r="C493" s="3" t="s">
        <v>1400</v>
      </c>
      <c r="D493" s="3" t="s">
        <v>1401</v>
      </c>
      <c r="E493" s="3" t="str">
        <f>IF(LEN(telefony__9[[#This Row],[nr]])=7,"stacjonarny",IF(LEN(telefony__9[[#This Row],[nr]])=8,"komórkowy","zagraniczny"))</f>
        <v>stacjonarny</v>
      </c>
      <c r="F493" s="3" t="str">
        <f>TEXT(telefony__9[[#This Row],[zakonczenie]]-telefony__9[[#This Row],[rozpoczecie]],"h:mm:ss")</f>
        <v>0:04:19</v>
      </c>
      <c r="G493" s="3">
        <f>HOUR(telefony__9[[#This Row],[czas trwania]])*3600 + MINUTE(telefony__9[[#This Row],[czas trwania]])*60+SECOND(telefony__9[[#This Row],[czas trwania]])</f>
        <v>259</v>
      </c>
    </row>
    <row r="494" spans="1:7" hidden="1" x14ac:dyDescent="0.25">
      <c r="A494" s="3" t="s">
        <v>1402</v>
      </c>
      <c r="B494" s="3" t="s">
        <v>1180</v>
      </c>
      <c r="C494" s="3" t="s">
        <v>1403</v>
      </c>
      <c r="D494" s="3" t="s">
        <v>1404</v>
      </c>
      <c r="E494" s="3" t="str">
        <f>IF(LEN(telefony__9[[#This Row],[nr]])=7,"stacjonarny",IF(LEN(telefony__9[[#This Row],[nr]])=8,"komórkowy","zagraniczny"))</f>
        <v>stacjonarny</v>
      </c>
      <c r="F494" s="3" t="str">
        <f>TEXT(telefony__9[[#This Row],[zakonczenie]]-telefony__9[[#This Row],[rozpoczecie]],"h:mm:ss")</f>
        <v>0:01:40</v>
      </c>
      <c r="G494" s="3">
        <f>HOUR(telefony__9[[#This Row],[czas trwania]])*3600 + MINUTE(telefony__9[[#This Row],[czas trwania]])*60+SECOND(telefony__9[[#This Row],[czas trwania]])</f>
        <v>100</v>
      </c>
    </row>
    <row r="495" spans="1:7" hidden="1" x14ac:dyDescent="0.25">
      <c r="A495" s="3" t="s">
        <v>1405</v>
      </c>
      <c r="B495" s="3" t="s">
        <v>1180</v>
      </c>
      <c r="C495" s="3" t="s">
        <v>1406</v>
      </c>
      <c r="D495" s="3" t="s">
        <v>1407</v>
      </c>
      <c r="E495" s="3" t="str">
        <f>IF(LEN(telefony__9[[#This Row],[nr]])=7,"stacjonarny",IF(LEN(telefony__9[[#This Row],[nr]])=8,"komórkowy","zagraniczny"))</f>
        <v>komórkowy</v>
      </c>
      <c r="F495" s="3" t="str">
        <f>TEXT(telefony__9[[#This Row],[zakonczenie]]-telefony__9[[#This Row],[rozpoczecie]],"h:mm:ss")</f>
        <v>0:12:27</v>
      </c>
      <c r="G495" s="3">
        <f>HOUR(telefony__9[[#This Row],[czas trwania]])*3600 + MINUTE(telefony__9[[#This Row],[czas trwania]])*60+SECOND(telefony__9[[#This Row],[czas trwania]])</f>
        <v>747</v>
      </c>
    </row>
    <row r="496" spans="1:7" hidden="1" x14ac:dyDescent="0.25">
      <c r="A496" s="3" t="s">
        <v>1408</v>
      </c>
      <c r="B496" s="3" t="s">
        <v>1180</v>
      </c>
      <c r="C496" s="3" t="s">
        <v>1409</v>
      </c>
      <c r="D496" s="3" t="s">
        <v>1410</v>
      </c>
      <c r="E496" s="3" t="str">
        <f>IF(LEN(telefony__9[[#This Row],[nr]])=7,"stacjonarny",IF(LEN(telefony__9[[#This Row],[nr]])=8,"komórkowy","zagraniczny"))</f>
        <v>stacjonarny</v>
      </c>
      <c r="F496" s="3" t="str">
        <f>TEXT(telefony__9[[#This Row],[zakonczenie]]-telefony__9[[#This Row],[rozpoczecie]],"h:mm:ss")</f>
        <v>0:06:34</v>
      </c>
      <c r="G496" s="3">
        <f>HOUR(telefony__9[[#This Row],[czas trwania]])*3600 + MINUTE(telefony__9[[#This Row],[czas trwania]])*60+SECOND(telefony__9[[#This Row],[czas trwania]])</f>
        <v>394</v>
      </c>
    </row>
    <row r="497" spans="1:7" hidden="1" x14ac:dyDescent="0.25">
      <c r="A497" s="3" t="s">
        <v>1411</v>
      </c>
      <c r="B497" s="3" t="s">
        <v>1180</v>
      </c>
      <c r="C497" s="3" t="s">
        <v>1412</v>
      </c>
      <c r="D497" s="3" t="s">
        <v>1413</v>
      </c>
      <c r="E497" s="3" t="str">
        <f>IF(LEN(telefony__9[[#This Row],[nr]])=7,"stacjonarny",IF(LEN(telefony__9[[#This Row],[nr]])=8,"komórkowy","zagraniczny"))</f>
        <v>komórkowy</v>
      </c>
      <c r="F497" s="3" t="str">
        <f>TEXT(telefony__9[[#This Row],[zakonczenie]]-telefony__9[[#This Row],[rozpoczecie]],"h:mm:ss")</f>
        <v>0:15:21</v>
      </c>
      <c r="G497" s="3">
        <f>HOUR(telefony__9[[#This Row],[czas trwania]])*3600 + MINUTE(telefony__9[[#This Row],[czas trwania]])*60+SECOND(telefony__9[[#This Row],[czas trwania]])</f>
        <v>921</v>
      </c>
    </row>
    <row r="498" spans="1:7" hidden="1" x14ac:dyDescent="0.25">
      <c r="A498" s="3" t="s">
        <v>336</v>
      </c>
      <c r="B498" s="3" t="s">
        <v>1180</v>
      </c>
      <c r="C498" s="3" t="s">
        <v>1414</v>
      </c>
      <c r="D498" s="3" t="s">
        <v>1415</v>
      </c>
      <c r="E498" s="3" t="str">
        <f>IF(LEN(telefony__9[[#This Row],[nr]])=7,"stacjonarny",IF(LEN(telefony__9[[#This Row],[nr]])=8,"komórkowy","zagraniczny"))</f>
        <v>stacjonarny</v>
      </c>
      <c r="F498" s="3" t="str">
        <f>TEXT(telefony__9[[#This Row],[zakonczenie]]-telefony__9[[#This Row],[rozpoczecie]],"h:mm:ss")</f>
        <v>0:11:00</v>
      </c>
      <c r="G498" s="3">
        <f>HOUR(telefony__9[[#This Row],[czas trwania]])*3600 + MINUTE(telefony__9[[#This Row],[czas trwania]])*60+SECOND(telefony__9[[#This Row],[czas trwania]])</f>
        <v>660</v>
      </c>
    </row>
    <row r="499" spans="1:7" hidden="1" x14ac:dyDescent="0.25">
      <c r="A499" s="3" t="s">
        <v>1416</v>
      </c>
      <c r="B499" s="3" t="s">
        <v>1180</v>
      </c>
      <c r="C499" s="3" t="s">
        <v>1417</v>
      </c>
      <c r="D499" s="3" t="s">
        <v>1418</v>
      </c>
      <c r="E499" s="3" t="str">
        <f>IF(LEN(telefony__9[[#This Row],[nr]])=7,"stacjonarny",IF(LEN(telefony__9[[#This Row],[nr]])=8,"komórkowy","zagraniczny"))</f>
        <v>zagraniczny</v>
      </c>
      <c r="F499" s="3" t="str">
        <f>TEXT(telefony__9[[#This Row],[zakonczenie]]-telefony__9[[#This Row],[rozpoczecie]],"h:mm:ss")</f>
        <v>0:11:40</v>
      </c>
      <c r="G499" s="3">
        <f>HOUR(telefony__9[[#This Row],[czas trwania]])*3600 + MINUTE(telefony__9[[#This Row],[czas trwania]])*60+SECOND(telefony__9[[#This Row],[czas trwania]])</f>
        <v>700</v>
      </c>
    </row>
    <row r="500" spans="1:7" hidden="1" x14ac:dyDescent="0.25">
      <c r="A500" s="3" t="s">
        <v>1419</v>
      </c>
      <c r="B500" s="3" t="s">
        <v>1180</v>
      </c>
      <c r="C500" s="3" t="s">
        <v>1420</v>
      </c>
      <c r="D500" s="3" t="s">
        <v>1421</v>
      </c>
      <c r="E500" s="3" t="str">
        <f>IF(LEN(telefony__9[[#This Row],[nr]])=7,"stacjonarny",IF(LEN(telefony__9[[#This Row],[nr]])=8,"komórkowy","zagraniczny"))</f>
        <v>stacjonarny</v>
      </c>
      <c r="F500" s="3" t="str">
        <f>TEXT(telefony__9[[#This Row],[zakonczenie]]-telefony__9[[#This Row],[rozpoczecie]],"h:mm:ss")</f>
        <v>0:11:32</v>
      </c>
      <c r="G500" s="3">
        <f>HOUR(telefony__9[[#This Row],[czas trwania]])*3600 + MINUTE(telefony__9[[#This Row],[czas trwania]])*60+SECOND(telefony__9[[#This Row],[czas trwania]])</f>
        <v>692</v>
      </c>
    </row>
    <row r="501" spans="1:7" hidden="1" x14ac:dyDescent="0.25">
      <c r="A501" s="3" t="s">
        <v>1422</v>
      </c>
      <c r="B501" s="3" t="s">
        <v>1180</v>
      </c>
      <c r="C501" s="3" t="s">
        <v>225</v>
      </c>
      <c r="D501" s="3" t="s">
        <v>1423</v>
      </c>
      <c r="E501" s="3" t="str">
        <f>IF(LEN(telefony__9[[#This Row],[nr]])=7,"stacjonarny",IF(LEN(telefony__9[[#This Row],[nr]])=8,"komórkowy","zagraniczny"))</f>
        <v>stacjonarny</v>
      </c>
      <c r="F501" s="3" t="str">
        <f>TEXT(telefony__9[[#This Row],[zakonczenie]]-telefony__9[[#This Row],[rozpoczecie]],"h:mm:ss")</f>
        <v>0:08:04</v>
      </c>
      <c r="G501" s="3">
        <f>HOUR(telefony__9[[#This Row],[czas trwania]])*3600 + MINUTE(telefony__9[[#This Row],[czas trwania]])*60+SECOND(telefony__9[[#This Row],[czas trwania]])</f>
        <v>484</v>
      </c>
    </row>
    <row r="502" spans="1:7" hidden="1" x14ac:dyDescent="0.25">
      <c r="A502" s="3" t="s">
        <v>1424</v>
      </c>
      <c r="B502" s="3" t="s">
        <v>1180</v>
      </c>
      <c r="C502" s="3" t="s">
        <v>1425</v>
      </c>
      <c r="D502" s="3" t="s">
        <v>1426</v>
      </c>
      <c r="E502" s="3" t="str">
        <f>IF(LEN(telefony__9[[#This Row],[nr]])=7,"stacjonarny",IF(LEN(telefony__9[[#This Row],[nr]])=8,"komórkowy","zagraniczny"))</f>
        <v>stacjonarny</v>
      </c>
      <c r="F502" s="3" t="str">
        <f>TEXT(telefony__9[[#This Row],[zakonczenie]]-telefony__9[[#This Row],[rozpoczecie]],"h:mm:ss")</f>
        <v>0:00:11</v>
      </c>
      <c r="G502" s="3">
        <f>HOUR(telefony__9[[#This Row],[czas trwania]])*3600 + MINUTE(telefony__9[[#This Row],[czas trwania]])*60+SECOND(telefony__9[[#This Row],[czas trwania]])</f>
        <v>11</v>
      </c>
    </row>
    <row r="503" spans="1:7" hidden="1" x14ac:dyDescent="0.25">
      <c r="A503" s="3" t="s">
        <v>1427</v>
      </c>
      <c r="B503" s="3" t="s">
        <v>1180</v>
      </c>
      <c r="C503" s="3" t="s">
        <v>1428</v>
      </c>
      <c r="D503" s="3" t="s">
        <v>1429</v>
      </c>
      <c r="E503" s="3" t="str">
        <f>IF(LEN(telefony__9[[#This Row],[nr]])=7,"stacjonarny",IF(LEN(telefony__9[[#This Row],[nr]])=8,"komórkowy","zagraniczny"))</f>
        <v>komórkowy</v>
      </c>
      <c r="F503" s="3" t="str">
        <f>TEXT(telefony__9[[#This Row],[zakonczenie]]-telefony__9[[#This Row],[rozpoczecie]],"h:mm:ss")</f>
        <v>0:12:30</v>
      </c>
      <c r="G503" s="3">
        <f>HOUR(telefony__9[[#This Row],[czas trwania]])*3600 + MINUTE(telefony__9[[#This Row],[czas trwania]])*60+SECOND(telefony__9[[#This Row],[czas trwania]])</f>
        <v>750</v>
      </c>
    </row>
    <row r="504" spans="1:7" hidden="1" x14ac:dyDescent="0.25">
      <c r="A504" s="3" t="s">
        <v>1430</v>
      </c>
      <c r="B504" s="3" t="s">
        <v>1180</v>
      </c>
      <c r="C504" s="3" t="s">
        <v>1431</v>
      </c>
      <c r="D504" s="3" t="s">
        <v>1432</v>
      </c>
      <c r="E504" s="3" t="str">
        <f>IF(LEN(telefony__9[[#This Row],[nr]])=7,"stacjonarny",IF(LEN(telefony__9[[#This Row],[nr]])=8,"komórkowy","zagraniczny"))</f>
        <v>komórkowy</v>
      </c>
      <c r="F504" s="3" t="str">
        <f>TEXT(telefony__9[[#This Row],[zakonczenie]]-telefony__9[[#This Row],[rozpoczecie]],"h:mm:ss")</f>
        <v>0:12:57</v>
      </c>
      <c r="G504" s="3">
        <f>HOUR(telefony__9[[#This Row],[czas trwania]])*3600 + MINUTE(telefony__9[[#This Row],[czas trwania]])*60+SECOND(telefony__9[[#This Row],[czas trwania]])</f>
        <v>777</v>
      </c>
    </row>
    <row r="505" spans="1:7" hidden="1" x14ac:dyDescent="0.25">
      <c r="A505" s="3" t="s">
        <v>588</v>
      </c>
      <c r="B505" s="3" t="s">
        <v>1180</v>
      </c>
      <c r="C505" s="3" t="s">
        <v>1433</v>
      </c>
      <c r="D505" s="3" t="s">
        <v>1434</v>
      </c>
      <c r="E505" s="3" t="str">
        <f>IF(LEN(telefony__9[[#This Row],[nr]])=7,"stacjonarny",IF(LEN(telefony__9[[#This Row],[nr]])=8,"komórkowy","zagraniczny"))</f>
        <v>stacjonarny</v>
      </c>
      <c r="F505" s="3" t="str">
        <f>TEXT(telefony__9[[#This Row],[zakonczenie]]-telefony__9[[#This Row],[rozpoczecie]],"h:mm:ss")</f>
        <v>0:02:59</v>
      </c>
      <c r="G505" s="3">
        <f>HOUR(telefony__9[[#This Row],[czas trwania]])*3600 + MINUTE(telefony__9[[#This Row],[czas trwania]])*60+SECOND(telefony__9[[#This Row],[czas trwania]])</f>
        <v>179</v>
      </c>
    </row>
    <row r="506" spans="1:7" hidden="1" x14ac:dyDescent="0.25">
      <c r="A506" s="3" t="s">
        <v>1435</v>
      </c>
      <c r="B506" s="3" t="s">
        <v>1180</v>
      </c>
      <c r="C506" s="3" t="s">
        <v>1436</v>
      </c>
      <c r="D506" s="3" t="s">
        <v>1437</v>
      </c>
      <c r="E506" s="3" t="str">
        <f>IF(LEN(telefony__9[[#This Row],[nr]])=7,"stacjonarny",IF(LEN(telefony__9[[#This Row],[nr]])=8,"komórkowy","zagraniczny"))</f>
        <v>stacjonarny</v>
      </c>
      <c r="F506" s="3" t="str">
        <f>TEXT(telefony__9[[#This Row],[zakonczenie]]-telefony__9[[#This Row],[rozpoczecie]],"h:mm:ss")</f>
        <v>0:01:50</v>
      </c>
      <c r="G506" s="3">
        <f>HOUR(telefony__9[[#This Row],[czas trwania]])*3600 + MINUTE(telefony__9[[#This Row],[czas trwania]])*60+SECOND(telefony__9[[#This Row],[czas trwania]])</f>
        <v>110</v>
      </c>
    </row>
    <row r="507" spans="1:7" hidden="1" x14ac:dyDescent="0.25">
      <c r="A507" s="3" t="s">
        <v>1438</v>
      </c>
      <c r="B507" s="3" t="s">
        <v>1180</v>
      </c>
      <c r="C507" s="3" t="s">
        <v>1439</v>
      </c>
      <c r="D507" s="3" t="s">
        <v>1440</v>
      </c>
      <c r="E507" s="3" t="str">
        <f>IF(LEN(telefony__9[[#This Row],[nr]])=7,"stacjonarny",IF(LEN(telefony__9[[#This Row],[nr]])=8,"komórkowy","zagraniczny"))</f>
        <v>stacjonarny</v>
      </c>
      <c r="F507" s="3" t="str">
        <f>TEXT(telefony__9[[#This Row],[zakonczenie]]-telefony__9[[#This Row],[rozpoczecie]],"h:mm:ss")</f>
        <v>0:06:25</v>
      </c>
      <c r="G507" s="3">
        <f>HOUR(telefony__9[[#This Row],[czas trwania]])*3600 + MINUTE(telefony__9[[#This Row],[czas trwania]])*60+SECOND(telefony__9[[#This Row],[czas trwania]])</f>
        <v>385</v>
      </c>
    </row>
    <row r="508" spans="1:7" hidden="1" x14ac:dyDescent="0.25">
      <c r="A508" s="3" t="s">
        <v>1441</v>
      </c>
      <c r="B508" s="3" t="s">
        <v>1180</v>
      </c>
      <c r="C508" s="3" t="s">
        <v>828</v>
      </c>
      <c r="D508" s="3" t="s">
        <v>1442</v>
      </c>
      <c r="E508" s="3" t="str">
        <f>IF(LEN(telefony__9[[#This Row],[nr]])=7,"stacjonarny",IF(LEN(telefony__9[[#This Row],[nr]])=8,"komórkowy","zagraniczny"))</f>
        <v>stacjonarny</v>
      </c>
      <c r="F508" s="3" t="str">
        <f>TEXT(telefony__9[[#This Row],[zakonczenie]]-telefony__9[[#This Row],[rozpoczecie]],"h:mm:ss")</f>
        <v>0:01:21</v>
      </c>
      <c r="G508" s="3">
        <f>HOUR(telefony__9[[#This Row],[czas trwania]])*3600 + MINUTE(telefony__9[[#This Row],[czas trwania]])*60+SECOND(telefony__9[[#This Row],[czas trwania]])</f>
        <v>81</v>
      </c>
    </row>
    <row r="509" spans="1:7" hidden="1" x14ac:dyDescent="0.25">
      <c r="A509" s="3" t="s">
        <v>1443</v>
      </c>
      <c r="B509" s="3" t="s">
        <v>1180</v>
      </c>
      <c r="C509" s="3" t="s">
        <v>1444</v>
      </c>
      <c r="D509" s="3" t="s">
        <v>1445</v>
      </c>
      <c r="E509" s="3" t="str">
        <f>IF(LEN(telefony__9[[#This Row],[nr]])=7,"stacjonarny",IF(LEN(telefony__9[[#This Row],[nr]])=8,"komórkowy","zagraniczny"))</f>
        <v>stacjonarny</v>
      </c>
      <c r="F509" s="3" t="str">
        <f>TEXT(telefony__9[[#This Row],[zakonczenie]]-telefony__9[[#This Row],[rozpoczecie]],"h:mm:ss")</f>
        <v>0:10:59</v>
      </c>
      <c r="G509" s="3">
        <f>HOUR(telefony__9[[#This Row],[czas trwania]])*3600 + MINUTE(telefony__9[[#This Row],[czas trwania]])*60+SECOND(telefony__9[[#This Row],[czas trwania]])</f>
        <v>659</v>
      </c>
    </row>
    <row r="510" spans="1:7" hidden="1" x14ac:dyDescent="0.25">
      <c r="A510" s="3" t="s">
        <v>1446</v>
      </c>
      <c r="B510" s="3" t="s">
        <v>1180</v>
      </c>
      <c r="C510" s="3" t="s">
        <v>1447</v>
      </c>
      <c r="D510" s="3" t="s">
        <v>1448</v>
      </c>
      <c r="E510" s="3" t="str">
        <f>IF(LEN(telefony__9[[#This Row],[nr]])=7,"stacjonarny",IF(LEN(telefony__9[[#This Row],[nr]])=8,"komórkowy","zagraniczny"))</f>
        <v>komórkowy</v>
      </c>
      <c r="F510" s="3" t="str">
        <f>TEXT(telefony__9[[#This Row],[zakonczenie]]-telefony__9[[#This Row],[rozpoczecie]],"h:mm:ss")</f>
        <v>0:15:13</v>
      </c>
      <c r="G510" s="3">
        <f>HOUR(telefony__9[[#This Row],[czas trwania]])*3600 + MINUTE(telefony__9[[#This Row],[czas trwania]])*60+SECOND(telefony__9[[#This Row],[czas trwania]])</f>
        <v>913</v>
      </c>
    </row>
    <row r="511" spans="1:7" hidden="1" x14ac:dyDescent="0.25">
      <c r="A511" s="3" t="s">
        <v>1449</v>
      </c>
      <c r="B511" s="3" t="s">
        <v>1180</v>
      </c>
      <c r="C511" s="3" t="s">
        <v>1450</v>
      </c>
      <c r="D511" s="3" t="s">
        <v>1451</v>
      </c>
      <c r="E511" s="3" t="str">
        <f>IF(LEN(telefony__9[[#This Row],[nr]])=7,"stacjonarny",IF(LEN(telefony__9[[#This Row],[nr]])=8,"komórkowy","zagraniczny"))</f>
        <v>stacjonarny</v>
      </c>
      <c r="F511" s="3" t="str">
        <f>TEXT(telefony__9[[#This Row],[zakonczenie]]-telefony__9[[#This Row],[rozpoczecie]],"h:mm:ss")</f>
        <v>0:02:59</v>
      </c>
      <c r="G511" s="3">
        <f>HOUR(telefony__9[[#This Row],[czas trwania]])*3600 + MINUTE(telefony__9[[#This Row],[czas trwania]])*60+SECOND(telefony__9[[#This Row],[czas trwania]])</f>
        <v>179</v>
      </c>
    </row>
    <row r="512" spans="1:7" hidden="1" x14ac:dyDescent="0.25">
      <c r="A512" s="3" t="s">
        <v>1452</v>
      </c>
      <c r="B512" s="3" t="s">
        <v>1180</v>
      </c>
      <c r="C512" s="3" t="s">
        <v>1453</v>
      </c>
      <c r="D512" s="3" t="s">
        <v>1454</v>
      </c>
      <c r="E512" s="3" t="str">
        <f>IF(LEN(telefony__9[[#This Row],[nr]])=7,"stacjonarny",IF(LEN(telefony__9[[#This Row],[nr]])=8,"komórkowy","zagraniczny"))</f>
        <v>stacjonarny</v>
      </c>
      <c r="F512" s="3" t="str">
        <f>TEXT(telefony__9[[#This Row],[zakonczenie]]-telefony__9[[#This Row],[rozpoczecie]],"h:mm:ss")</f>
        <v>0:03:36</v>
      </c>
      <c r="G512" s="3">
        <f>HOUR(telefony__9[[#This Row],[czas trwania]])*3600 + MINUTE(telefony__9[[#This Row],[czas trwania]])*60+SECOND(telefony__9[[#This Row],[czas trwania]])</f>
        <v>216</v>
      </c>
    </row>
    <row r="513" spans="1:7" hidden="1" x14ac:dyDescent="0.25">
      <c r="A513" s="3" t="s">
        <v>1455</v>
      </c>
      <c r="B513" s="3" t="s">
        <v>1180</v>
      </c>
      <c r="C513" s="3" t="s">
        <v>1456</v>
      </c>
      <c r="D513" s="3" t="s">
        <v>1457</v>
      </c>
      <c r="E513" s="3" t="str">
        <f>IF(LEN(telefony__9[[#This Row],[nr]])=7,"stacjonarny",IF(LEN(telefony__9[[#This Row],[nr]])=8,"komórkowy","zagraniczny"))</f>
        <v>stacjonarny</v>
      </c>
      <c r="F513" s="3" t="str">
        <f>TEXT(telefony__9[[#This Row],[zakonczenie]]-telefony__9[[#This Row],[rozpoczecie]],"h:mm:ss")</f>
        <v>0:16:38</v>
      </c>
      <c r="G513" s="3">
        <f>HOUR(telefony__9[[#This Row],[czas trwania]])*3600 + MINUTE(telefony__9[[#This Row],[czas trwania]])*60+SECOND(telefony__9[[#This Row],[czas trwania]])</f>
        <v>998</v>
      </c>
    </row>
    <row r="514" spans="1:7" x14ac:dyDescent="0.25">
      <c r="A514" s="3" t="s">
        <v>1458</v>
      </c>
      <c r="B514" s="3" t="s">
        <v>1180</v>
      </c>
      <c r="C514" s="3" t="s">
        <v>1459</v>
      </c>
      <c r="D514" s="3" t="s">
        <v>1460</v>
      </c>
      <c r="E514" s="3" t="str">
        <f>IF(LEN(telefony__9[[#This Row],[nr]])=7,"stacjonarny",IF(LEN(telefony__9[[#This Row],[nr]])=8,"komórkowy","zagraniczny"))</f>
        <v>stacjonarny</v>
      </c>
      <c r="F514" s="3" t="str">
        <f>TEXT(telefony__9[[#This Row],[zakonczenie]]-telefony__9[[#This Row],[rozpoczecie]],"h:mm:ss")</f>
        <v>0:13:24</v>
      </c>
      <c r="G514" s="3">
        <f>HOUR(telefony__9[[#This Row],[czas trwania]])*3600 + MINUTE(telefony__9[[#This Row],[czas trwania]])*60+SECOND(telefony__9[[#This Row],[czas trwania]])</f>
        <v>804</v>
      </c>
    </row>
    <row r="515" spans="1:7" hidden="1" x14ac:dyDescent="0.25">
      <c r="A515" s="3" t="s">
        <v>1461</v>
      </c>
      <c r="B515" s="3" t="s">
        <v>1180</v>
      </c>
      <c r="C515" s="3" t="s">
        <v>1462</v>
      </c>
      <c r="D515" s="3" t="s">
        <v>1463</v>
      </c>
      <c r="E515" s="3" t="str">
        <f>IF(LEN(telefony__9[[#This Row],[nr]])=7,"stacjonarny",IF(LEN(telefony__9[[#This Row],[nr]])=8,"komórkowy","zagraniczny"))</f>
        <v>stacjonarny</v>
      </c>
      <c r="F515" s="3" t="str">
        <f>TEXT(telefony__9[[#This Row],[zakonczenie]]-telefony__9[[#This Row],[rozpoczecie]],"h:mm:ss")</f>
        <v>0:05:36</v>
      </c>
      <c r="G515" s="3">
        <f>HOUR(telefony__9[[#This Row],[czas trwania]])*3600 + MINUTE(telefony__9[[#This Row],[czas trwania]])*60+SECOND(telefony__9[[#This Row],[czas trwania]])</f>
        <v>336</v>
      </c>
    </row>
    <row r="516" spans="1:7" hidden="1" x14ac:dyDescent="0.25">
      <c r="A516" s="3" t="s">
        <v>1464</v>
      </c>
      <c r="B516" s="3" t="s">
        <v>1180</v>
      </c>
      <c r="C516" s="3" t="s">
        <v>1465</v>
      </c>
      <c r="D516" s="3" t="s">
        <v>1466</v>
      </c>
      <c r="E516" s="3" t="str">
        <f>IF(LEN(telefony__9[[#This Row],[nr]])=7,"stacjonarny",IF(LEN(telefony__9[[#This Row],[nr]])=8,"komórkowy","zagraniczny"))</f>
        <v>stacjonarny</v>
      </c>
      <c r="F516" s="3" t="str">
        <f>TEXT(telefony__9[[#This Row],[zakonczenie]]-telefony__9[[#This Row],[rozpoczecie]],"h:mm:ss")</f>
        <v>0:13:49</v>
      </c>
      <c r="G516" s="3">
        <f>HOUR(telefony__9[[#This Row],[czas trwania]])*3600 + MINUTE(telefony__9[[#This Row],[czas trwania]])*60+SECOND(telefony__9[[#This Row],[czas trwania]])</f>
        <v>829</v>
      </c>
    </row>
    <row r="517" spans="1:7" hidden="1" x14ac:dyDescent="0.25">
      <c r="A517" s="3" t="s">
        <v>1467</v>
      </c>
      <c r="B517" s="3" t="s">
        <v>1180</v>
      </c>
      <c r="C517" s="3" t="s">
        <v>1468</v>
      </c>
      <c r="D517" s="3" t="s">
        <v>1469</v>
      </c>
      <c r="E517" s="3" t="str">
        <f>IF(LEN(telefony__9[[#This Row],[nr]])=7,"stacjonarny",IF(LEN(telefony__9[[#This Row],[nr]])=8,"komórkowy","zagraniczny"))</f>
        <v>stacjonarny</v>
      </c>
      <c r="F517" s="3" t="str">
        <f>TEXT(telefony__9[[#This Row],[zakonczenie]]-telefony__9[[#This Row],[rozpoczecie]],"h:mm:ss")</f>
        <v>0:14:43</v>
      </c>
      <c r="G517" s="3">
        <f>HOUR(telefony__9[[#This Row],[czas trwania]])*3600 + MINUTE(telefony__9[[#This Row],[czas trwania]])*60+SECOND(telefony__9[[#This Row],[czas trwania]])</f>
        <v>883</v>
      </c>
    </row>
    <row r="518" spans="1:7" hidden="1" x14ac:dyDescent="0.25">
      <c r="A518" s="3" t="s">
        <v>1470</v>
      </c>
      <c r="B518" s="3" t="s">
        <v>1180</v>
      </c>
      <c r="C518" s="3" t="s">
        <v>1471</v>
      </c>
      <c r="D518" s="3" t="s">
        <v>1472</v>
      </c>
      <c r="E518" s="3" t="str">
        <f>IF(LEN(telefony__9[[#This Row],[nr]])=7,"stacjonarny",IF(LEN(telefony__9[[#This Row],[nr]])=8,"komórkowy","zagraniczny"))</f>
        <v>komórkowy</v>
      </c>
      <c r="F518" s="3" t="str">
        <f>TEXT(telefony__9[[#This Row],[zakonczenie]]-telefony__9[[#This Row],[rozpoczecie]],"h:mm:ss")</f>
        <v>0:13:51</v>
      </c>
      <c r="G518" s="3">
        <f>HOUR(telefony__9[[#This Row],[czas trwania]])*3600 + MINUTE(telefony__9[[#This Row],[czas trwania]])*60+SECOND(telefony__9[[#This Row],[czas trwania]])</f>
        <v>831</v>
      </c>
    </row>
    <row r="519" spans="1:7" hidden="1" x14ac:dyDescent="0.25">
      <c r="A519" s="3" t="s">
        <v>1473</v>
      </c>
      <c r="B519" s="3" t="s">
        <v>1474</v>
      </c>
      <c r="C519" s="3" t="s">
        <v>1475</v>
      </c>
      <c r="D519" s="3" t="s">
        <v>31</v>
      </c>
      <c r="E519" s="3" t="str">
        <f>IF(LEN(telefony__9[[#This Row],[nr]])=7,"stacjonarny",IF(LEN(telefony__9[[#This Row],[nr]])=8,"komórkowy","zagraniczny"))</f>
        <v>stacjonarny</v>
      </c>
      <c r="F519" s="3" t="str">
        <f>TEXT(telefony__9[[#This Row],[zakonczenie]]-telefony__9[[#This Row],[rozpoczecie]],"h:mm:ss")</f>
        <v>0:16:09</v>
      </c>
      <c r="G519" s="3">
        <f>HOUR(telefony__9[[#This Row],[czas trwania]])*3600 + MINUTE(telefony__9[[#This Row],[czas trwania]])*60+SECOND(telefony__9[[#This Row],[czas trwania]])</f>
        <v>969</v>
      </c>
    </row>
    <row r="520" spans="1:7" hidden="1" x14ac:dyDescent="0.25">
      <c r="A520" s="3" t="s">
        <v>1476</v>
      </c>
      <c r="B520" s="3" t="s">
        <v>1474</v>
      </c>
      <c r="C520" s="3" t="s">
        <v>1477</v>
      </c>
      <c r="D520" s="3" t="s">
        <v>1478</v>
      </c>
      <c r="E520" s="3" t="str">
        <f>IF(LEN(telefony__9[[#This Row],[nr]])=7,"stacjonarny",IF(LEN(telefony__9[[#This Row],[nr]])=8,"komórkowy","zagraniczny"))</f>
        <v>stacjonarny</v>
      </c>
      <c r="F520" s="3" t="str">
        <f>TEXT(telefony__9[[#This Row],[zakonczenie]]-telefony__9[[#This Row],[rozpoczecie]],"h:mm:ss")</f>
        <v>0:13:28</v>
      </c>
      <c r="G520" s="3">
        <f>HOUR(telefony__9[[#This Row],[czas trwania]])*3600 + MINUTE(telefony__9[[#This Row],[czas trwania]])*60+SECOND(telefony__9[[#This Row],[czas trwania]])</f>
        <v>808</v>
      </c>
    </row>
    <row r="521" spans="1:7" hidden="1" x14ac:dyDescent="0.25">
      <c r="A521" s="3" t="s">
        <v>433</v>
      </c>
      <c r="B521" s="3" t="s">
        <v>1474</v>
      </c>
      <c r="C521" s="3" t="s">
        <v>1479</v>
      </c>
      <c r="D521" s="3" t="s">
        <v>1480</v>
      </c>
      <c r="E521" s="3" t="str">
        <f>IF(LEN(telefony__9[[#This Row],[nr]])=7,"stacjonarny",IF(LEN(telefony__9[[#This Row],[nr]])=8,"komórkowy","zagraniczny"))</f>
        <v>komórkowy</v>
      </c>
      <c r="F521" s="3" t="str">
        <f>TEXT(telefony__9[[#This Row],[zakonczenie]]-telefony__9[[#This Row],[rozpoczecie]],"h:mm:ss")</f>
        <v>0:00:53</v>
      </c>
      <c r="G521" s="3">
        <f>HOUR(telefony__9[[#This Row],[czas trwania]])*3600 + MINUTE(telefony__9[[#This Row],[czas trwania]])*60+SECOND(telefony__9[[#This Row],[czas trwania]])</f>
        <v>53</v>
      </c>
    </row>
    <row r="522" spans="1:7" hidden="1" x14ac:dyDescent="0.25">
      <c r="A522" s="3" t="s">
        <v>1481</v>
      </c>
      <c r="B522" s="3" t="s">
        <v>1474</v>
      </c>
      <c r="C522" s="3" t="s">
        <v>1482</v>
      </c>
      <c r="D522" s="3" t="s">
        <v>1483</v>
      </c>
      <c r="E522" s="3" t="str">
        <f>IF(LEN(telefony__9[[#This Row],[nr]])=7,"stacjonarny",IF(LEN(telefony__9[[#This Row],[nr]])=8,"komórkowy","zagraniczny"))</f>
        <v>stacjonarny</v>
      </c>
      <c r="F522" s="3" t="str">
        <f>TEXT(telefony__9[[#This Row],[zakonczenie]]-telefony__9[[#This Row],[rozpoczecie]],"h:mm:ss")</f>
        <v>0:08:07</v>
      </c>
      <c r="G522" s="3">
        <f>HOUR(telefony__9[[#This Row],[czas trwania]])*3600 + MINUTE(telefony__9[[#This Row],[czas trwania]])*60+SECOND(telefony__9[[#This Row],[czas trwania]])</f>
        <v>487</v>
      </c>
    </row>
    <row r="523" spans="1:7" hidden="1" x14ac:dyDescent="0.25">
      <c r="A523" s="3" t="s">
        <v>1484</v>
      </c>
      <c r="B523" s="3" t="s">
        <v>1474</v>
      </c>
      <c r="C523" s="3" t="s">
        <v>1485</v>
      </c>
      <c r="D523" s="3" t="s">
        <v>1486</v>
      </c>
      <c r="E523" s="3" t="str">
        <f>IF(LEN(telefony__9[[#This Row],[nr]])=7,"stacjonarny",IF(LEN(telefony__9[[#This Row],[nr]])=8,"komórkowy","zagraniczny"))</f>
        <v>komórkowy</v>
      </c>
      <c r="F523" s="3" t="str">
        <f>TEXT(telefony__9[[#This Row],[zakonczenie]]-telefony__9[[#This Row],[rozpoczecie]],"h:mm:ss")</f>
        <v>0:13:25</v>
      </c>
      <c r="G523" s="3">
        <f>HOUR(telefony__9[[#This Row],[czas trwania]])*3600 + MINUTE(telefony__9[[#This Row],[czas trwania]])*60+SECOND(telefony__9[[#This Row],[czas trwania]])</f>
        <v>805</v>
      </c>
    </row>
    <row r="524" spans="1:7" hidden="1" x14ac:dyDescent="0.25">
      <c r="A524" s="3" t="s">
        <v>1487</v>
      </c>
      <c r="B524" s="3" t="s">
        <v>1474</v>
      </c>
      <c r="C524" s="3" t="s">
        <v>1488</v>
      </c>
      <c r="D524" s="3" t="s">
        <v>1489</v>
      </c>
      <c r="E524" s="3" t="str">
        <f>IF(LEN(telefony__9[[#This Row],[nr]])=7,"stacjonarny",IF(LEN(telefony__9[[#This Row],[nr]])=8,"komórkowy","zagraniczny"))</f>
        <v>stacjonarny</v>
      </c>
      <c r="F524" s="3" t="str">
        <f>TEXT(telefony__9[[#This Row],[zakonczenie]]-telefony__9[[#This Row],[rozpoczecie]],"h:mm:ss")</f>
        <v>0:00:25</v>
      </c>
      <c r="G524" s="3">
        <f>HOUR(telefony__9[[#This Row],[czas trwania]])*3600 + MINUTE(telefony__9[[#This Row],[czas trwania]])*60+SECOND(telefony__9[[#This Row],[czas trwania]])</f>
        <v>25</v>
      </c>
    </row>
    <row r="525" spans="1:7" hidden="1" x14ac:dyDescent="0.25">
      <c r="A525" s="3" t="s">
        <v>1490</v>
      </c>
      <c r="B525" s="3" t="s">
        <v>1474</v>
      </c>
      <c r="C525" s="3" t="s">
        <v>1491</v>
      </c>
      <c r="D525" s="3" t="s">
        <v>1198</v>
      </c>
      <c r="E525" s="3" t="str">
        <f>IF(LEN(telefony__9[[#This Row],[nr]])=7,"stacjonarny",IF(LEN(telefony__9[[#This Row],[nr]])=8,"komórkowy","zagraniczny"))</f>
        <v>stacjonarny</v>
      </c>
      <c r="F525" s="3" t="str">
        <f>TEXT(telefony__9[[#This Row],[zakonczenie]]-telefony__9[[#This Row],[rozpoczecie]],"h:mm:ss")</f>
        <v>0:03:06</v>
      </c>
      <c r="G525" s="3">
        <f>HOUR(telefony__9[[#This Row],[czas trwania]])*3600 + MINUTE(telefony__9[[#This Row],[czas trwania]])*60+SECOND(telefony__9[[#This Row],[czas trwania]])</f>
        <v>186</v>
      </c>
    </row>
    <row r="526" spans="1:7" hidden="1" x14ac:dyDescent="0.25">
      <c r="A526" s="3" t="s">
        <v>1492</v>
      </c>
      <c r="B526" s="3" t="s">
        <v>1474</v>
      </c>
      <c r="C526" s="3" t="s">
        <v>1493</v>
      </c>
      <c r="D526" s="3" t="s">
        <v>1494</v>
      </c>
      <c r="E526" s="3" t="str">
        <f>IF(LEN(telefony__9[[#This Row],[nr]])=7,"stacjonarny",IF(LEN(telefony__9[[#This Row],[nr]])=8,"komórkowy","zagraniczny"))</f>
        <v>stacjonarny</v>
      </c>
      <c r="F526" s="3" t="str">
        <f>TEXT(telefony__9[[#This Row],[zakonczenie]]-telefony__9[[#This Row],[rozpoczecie]],"h:mm:ss")</f>
        <v>0:02:45</v>
      </c>
      <c r="G526" s="3">
        <f>HOUR(telefony__9[[#This Row],[czas trwania]])*3600 + MINUTE(telefony__9[[#This Row],[czas trwania]])*60+SECOND(telefony__9[[#This Row],[czas trwania]])</f>
        <v>165</v>
      </c>
    </row>
    <row r="527" spans="1:7" hidden="1" x14ac:dyDescent="0.25">
      <c r="A527" s="3" t="s">
        <v>1495</v>
      </c>
      <c r="B527" s="3" t="s">
        <v>1474</v>
      </c>
      <c r="C527" s="3" t="s">
        <v>1496</v>
      </c>
      <c r="D527" s="3" t="s">
        <v>1497</v>
      </c>
      <c r="E527" s="3" t="str">
        <f>IF(LEN(telefony__9[[#This Row],[nr]])=7,"stacjonarny",IF(LEN(telefony__9[[#This Row],[nr]])=8,"komórkowy","zagraniczny"))</f>
        <v>stacjonarny</v>
      </c>
      <c r="F527" s="3" t="str">
        <f>TEXT(telefony__9[[#This Row],[zakonczenie]]-telefony__9[[#This Row],[rozpoczecie]],"h:mm:ss")</f>
        <v>0:11:41</v>
      </c>
      <c r="G527" s="3">
        <f>HOUR(telefony__9[[#This Row],[czas trwania]])*3600 + MINUTE(telefony__9[[#This Row],[czas trwania]])*60+SECOND(telefony__9[[#This Row],[czas trwania]])</f>
        <v>701</v>
      </c>
    </row>
    <row r="528" spans="1:7" hidden="1" x14ac:dyDescent="0.25">
      <c r="A528" s="3" t="s">
        <v>1498</v>
      </c>
      <c r="B528" s="3" t="s">
        <v>1474</v>
      </c>
      <c r="C528" s="3" t="s">
        <v>1499</v>
      </c>
      <c r="D528" s="3" t="s">
        <v>1500</v>
      </c>
      <c r="E528" s="3" t="str">
        <f>IF(LEN(telefony__9[[#This Row],[nr]])=7,"stacjonarny",IF(LEN(telefony__9[[#This Row],[nr]])=8,"komórkowy","zagraniczny"))</f>
        <v>komórkowy</v>
      </c>
      <c r="F528" s="3" t="str">
        <f>TEXT(telefony__9[[#This Row],[zakonczenie]]-telefony__9[[#This Row],[rozpoczecie]],"h:mm:ss")</f>
        <v>0:10:59</v>
      </c>
      <c r="G528" s="3">
        <f>HOUR(telefony__9[[#This Row],[czas trwania]])*3600 + MINUTE(telefony__9[[#This Row],[czas trwania]])*60+SECOND(telefony__9[[#This Row],[czas trwania]])</f>
        <v>659</v>
      </c>
    </row>
    <row r="529" spans="1:7" hidden="1" x14ac:dyDescent="0.25">
      <c r="A529" s="3" t="s">
        <v>1501</v>
      </c>
      <c r="B529" s="3" t="s">
        <v>1474</v>
      </c>
      <c r="C529" s="3" t="s">
        <v>1502</v>
      </c>
      <c r="D529" s="3" t="s">
        <v>1503</v>
      </c>
      <c r="E529" s="3" t="str">
        <f>IF(LEN(telefony__9[[#This Row],[nr]])=7,"stacjonarny",IF(LEN(telefony__9[[#This Row],[nr]])=8,"komórkowy","zagraniczny"))</f>
        <v>stacjonarny</v>
      </c>
      <c r="F529" s="3" t="str">
        <f>TEXT(telefony__9[[#This Row],[zakonczenie]]-telefony__9[[#This Row],[rozpoczecie]],"h:mm:ss")</f>
        <v>0:10:56</v>
      </c>
      <c r="G529" s="3">
        <f>HOUR(telefony__9[[#This Row],[czas trwania]])*3600 + MINUTE(telefony__9[[#This Row],[czas trwania]])*60+SECOND(telefony__9[[#This Row],[czas trwania]])</f>
        <v>656</v>
      </c>
    </row>
    <row r="530" spans="1:7" hidden="1" x14ac:dyDescent="0.25">
      <c r="A530" s="3" t="s">
        <v>1504</v>
      </c>
      <c r="B530" s="3" t="s">
        <v>1474</v>
      </c>
      <c r="C530" s="3" t="s">
        <v>1218</v>
      </c>
      <c r="D530" s="3" t="s">
        <v>1505</v>
      </c>
      <c r="E530" s="3" t="str">
        <f>IF(LEN(telefony__9[[#This Row],[nr]])=7,"stacjonarny",IF(LEN(telefony__9[[#This Row],[nr]])=8,"komórkowy","zagraniczny"))</f>
        <v>stacjonarny</v>
      </c>
      <c r="F530" s="3" t="str">
        <f>TEXT(telefony__9[[#This Row],[zakonczenie]]-telefony__9[[#This Row],[rozpoczecie]],"h:mm:ss")</f>
        <v>0:14:17</v>
      </c>
      <c r="G530" s="3">
        <f>HOUR(telefony__9[[#This Row],[czas trwania]])*3600 + MINUTE(telefony__9[[#This Row],[czas trwania]])*60+SECOND(telefony__9[[#This Row],[czas trwania]])</f>
        <v>857</v>
      </c>
    </row>
    <row r="531" spans="1:7" hidden="1" x14ac:dyDescent="0.25">
      <c r="A531" s="3" t="s">
        <v>1506</v>
      </c>
      <c r="B531" s="3" t="s">
        <v>1474</v>
      </c>
      <c r="C531" s="3" t="s">
        <v>1507</v>
      </c>
      <c r="D531" s="3" t="s">
        <v>1508</v>
      </c>
      <c r="E531" s="3" t="str">
        <f>IF(LEN(telefony__9[[#This Row],[nr]])=7,"stacjonarny",IF(LEN(telefony__9[[#This Row],[nr]])=8,"komórkowy","zagraniczny"))</f>
        <v>stacjonarny</v>
      </c>
      <c r="F531" s="3" t="str">
        <f>TEXT(telefony__9[[#This Row],[zakonczenie]]-telefony__9[[#This Row],[rozpoczecie]],"h:mm:ss")</f>
        <v>0:07:24</v>
      </c>
      <c r="G531" s="3">
        <f>HOUR(telefony__9[[#This Row],[czas trwania]])*3600 + MINUTE(telefony__9[[#This Row],[czas trwania]])*60+SECOND(telefony__9[[#This Row],[czas trwania]])</f>
        <v>444</v>
      </c>
    </row>
    <row r="532" spans="1:7" hidden="1" x14ac:dyDescent="0.25">
      <c r="A532" s="3" t="s">
        <v>785</v>
      </c>
      <c r="B532" s="3" t="s">
        <v>1474</v>
      </c>
      <c r="C532" s="3" t="s">
        <v>1509</v>
      </c>
      <c r="D532" s="3" t="s">
        <v>1510</v>
      </c>
      <c r="E532" s="3" t="str">
        <f>IF(LEN(telefony__9[[#This Row],[nr]])=7,"stacjonarny",IF(LEN(telefony__9[[#This Row],[nr]])=8,"komórkowy","zagraniczny"))</f>
        <v>zagraniczny</v>
      </c>
      <c r="F532" s="3" t="str">
        <f>TEXT(telefony__9[[#This Row],[zakonczenie]]-telefony__9[[#This Row],[rozpoczecie]],"h:mm:ss")</f>
        <v>0:07:17</v>
      </c>
      <c r="G532" s="3">
        <f>HOUR(telefony__9[[#This Row],[czas trwania]])*3600 + MINUTE(telefony__9[[#This Row],[czas trwania]])*60+SECOND(telefony__9[[#This Row],[czas trwania]])</f>
        <v>437</v>
      </c>
    </row>
    <row r="533" spans="1:7" hidden="1" x14ac:dyDescent="0.25">
      <c r="A533" s="3" t="s">
        <v>467</v>
      </c>
      <c r="B533" s="3" t="s">
        <v>1474</v>
      </c>
      <c r="C533" s="3" t="s">
        <v>1511</v>
      </c>
      <c r="D533" s="3" t="s">
        <v>1512</v>
      </c>
      <c r="E533" s="3" t="str">
        <f>IF(LEN(telefony__9[[#This Row],[nr]])=7,"stacjonarny",IF(LEN(telefony__9[[#This Row],[nr]])=8,"komórkowy","zagraniczny"))</f>
        <v>komórkowy</v>
      </c>
      <c r="F533" s="3" t="str">
        <f>TEXT(telefony__9[[#This Row],[zakonczenie]]-telefony__9[[#This Row],[rozpoczecie]],"h:mm:ss")</f>
        <v>0:01:48</v>
      </c>
      <c r="G533" s="3">
        <f>HOUR(telefony__9[[#This Row],[czas trwania]])*3600 + MINUTE(telefony__9[[#This Row],[czas trwania]])*60+SECOND(telefony__9[[#This Row],[czas trwania]])</f>
        <v>108</v>
      </c>
    </row>
    <row r="534" spans="1:7" hidden="1" x14ac:dyDescent="0.25">
      <c r="A534" s="3" t="s">
        <v>1513</v>
      </c>
      <c r="B534" s="3" t="s">
        <v>1474</v>
      </c>
      <c r="C534" s="3" t="s">
        <v>1514</v>
      </c>
      <c r="D534" s="3" t="s">
        <v>1515</v>
      </c>
      <c r="E534" s="3" t="str">
        <f>IF(LEN(telefony__9[[#This Row],[nr]])=7,"stacjonarny",IF(LEN(telefony__9[[#This Row],[nr]])=8,"komórkowy","zagraniczny"))</f>
        <v>stacjonarny</v>
      </c>
      <c r="F534" s="3" t="str">
        <f>TEXT(telefony__9[[#This Row],[zakonczenie]]-telefony__9[[#This Row],[rozpoczecie]],"h:mm:ss")</f>
        <v>0:12:25</v>
      </c>
      <c r="G534" s="3">
        <f>HOUR(telefony__9[[#This Row],[czas trwania]])*3600 + MINUTE(telefony__9[[#This Row],[czas trwania]])*60+SECOND(telefony__9[[#This Row],[czas trwania]])</f>
        <v>745</v>
      </c>
    </row>
    <row r="535" spans="1:7" hidden="1" x14ac:dyDescent="0.25">
      <c r="A535" s="3" t="s">
        <v>1516</v>
      </c>
      <c r="B535" s="3" t="s">
        <v>1474</v>
      </c>
      <c r="C535" s="3" t="s">
        <v>1517</v>
      </c>
      <c r="D535" s="3" t="s">
        <v>1518</v>
      </c>
      <c r="E535" s="3" t="str">
        <f>IF(LEN(telefony__9[[#This Row],[nr]])=7,"stacjonarny",IF(LEN(telefony__9[[#This Row],[nr]])=8,"komórkowy","zagraniczny"))</f>
        <v>komórkowy</v>
      </c>
      <c r="F535" s="3" t="str">
        <f>TEXT(telefony__9[[#This Row],[zakonczenie]]-telefony__9[[#This Row],[rozpoczecie]],"h:mm:ss")</f>
        <v>0:10:53</v>
      </c>
      <c r="G535" s="3">
        <f>HOUR(telefony__9[[#This Row],[czas trwania]])*3600 + MINUTE(telefony__9[[#This Row],[czas trwania]])*60+SECOND(telefony__9[[#This Row],[czas trwania]])</f>
        <v>653</v>
      </c>
    </row>
    <row r="536" spans="1:7" hidden="1" x14ac:dyDescent="0.25">
      <c r="A536" s="3" t="s">
        <v>1519</v>
      </c>
      <c r="B536" s="3" t="s">
        <v>1474</v>
      </c>
      <c r="C536" s="3" t="s">
        <v>1520</v>
      </c>
      <c r="D536" s="3" t="s">
        <v>1521</v>
      </c>
      <c r="E536" s="3" t="str">
        <f>IF(LEN(telefony__9[[#This Row],[nr]])=7,"stacjonarny",IF(LEN(telefony__9[[#This Row],[nr]])=8,"komórkowy","zagraniczny"))</f>
        <v>komórkowy</v>
      </c>
      <c r="F536" s="3" t="str">
        <f>TEXT(telefony__9[[#This Row],[zakonczenie]]-telefony__9[[#This Row],[rozpoczecie]],"h:mm:ss")</f>
        <v>0:06:24</v>
      </c>
      <c r="G536" s="3">
        <f>HOUR(telefony__9[[#This Row],[czas trwania]])*3600 + MINUTE(telefony__9[[#This Row],[czas trwania]])*60+SECOND(telefony__9[[#This Row],[czas trwania]])</f>
        <v>384</v>
      </c>
    </row>
    <row r="537" spans="1:7" hidden="1" x14ac:dyDescent="0.25">
      <c r="A537" s="3" t="s">
        <v>1522</v>
      </c>
      <c r="B537" s="3" t="s">
        <v>1474</v>
      </c>
      <c r="C537" s="3" t="s">
        <v>1523</v>
      </c>
      <c r="D537" s="3" t="s">
        <v>1524</v>
      </c>
      <c r="E537" s="3" t="str">
        <f>IF(LEN(telefony__9[[#This Row],[nr]])=7,"stacjonarny",IF(LEN(telefony__9[[#This Row],[nr]])=8,"komórkowy","zagraniczny"))</f>
        <v>stacjonarny</v>
      </c>
      <c r="F537" s="3" t="str">
        <f>TEXT(telefony__9[[#This Row],[zakonczenie]]-telefony__9[[#This Row],[rozpoczecie]],"h:mm:ss")</f>
        <v>0:15:11</v>
      </c>
      <c r="G537" s="3">
        <f>HOUR(telefony__9[[#This Row],[czas trwania]])*3600 + MINUTE(telefony__9[[#This Row],[czas trwania]])*60+SECOND(telefony__9[[#This Row],[czas trwania]])</f>
        <v>911</v>
      </c>
    </row>
    <row r="538" spans="1:7" hidden="1" x14ac:dyDescent="0.25">
      <c r="A538" s="3" t="s">
        <v>1525</v>
      </c>
      <c r="B538" s="3" t="s">
        <v>1474</v>
      </c>
      <c r="C538" s="3" t="s">
        <v>1526</v>
      </c>
      <c r="D538" s="3" t="s">
        <v>1527</v>
      </c>
      <c r="E538" s="3" t="str">
        <f>IF(LEN(telefony__9[[#This Row],[nr]])=7,"stacjonarny",IF(LEN(telefony__9[[#This Row],[nr]])=8,"komórkowy","zagraniczny"))</f>
        <v>komórkowy</v>
      </c>
      <c r="F538" s="3" t="str">
        <f>TEXT(telefony__9[[#This Row],[zakonczenie]]-telefony__9[[#This Row],[rozpoczecie]],"h:mm:ss")</f>
        <v>0:08:20</v>
      </c>
      <c r="G538" s="3">
        <f>HOUR(telefony__9[[#This Row],[czas trwania]])*3600 + MINUTE(telefony__9[[#This Row],[czas trwania]])*60+SECOND(telefony__9[[#This Row],[czas trwania]])</f>
        <v>500</v>
      </c>
    </row>
    <row r="539" spans="1:7" hidden="1" x14ac:dyDescent="0.25">
      <c r="A539" s="3" t="s">
        <v>1528</v>
      </c>
      <c r="B539" s="3" t="s">
        <v>1474</v>
      </c>
      <c r="C539" s="3" t="s">
        <v>1529</v>
      </c>
      <c r="D539" s="3" t="s">
        <v>1530</v>
      </c>
      <c r="E539" s="3" t="str">
        <f>IF(LEN(telefony__9[[#This Row],[nr]])=7,"stacjonarny",IF(LEN(telefony__9[[#This Row],[nr]])=8,"komórkowy","zagraniczny"))</f>
        <v>stacjonarny</v>
      </c>
      <c r="F539" s="3" t="str">
        <f>TEXT(telefony__9[[#This Row],[zakonczenie]]-telefony__9[[#This Row],[rozpoczecie]],"h:mm:ss")</f>
        <v>0:13:22</v>
      </c>
      <c r="G539" s="3">
        <f>HOUR(telefony__9[[#This Row],[czas trwania]])*3600 + MINUTE(telefony__9[[#This Row],[czas trwania]])*60+SECOND(telefony__9[[#This Row],[czas trwania]])</f>
        <v>802</v>
      </c>
    </row>
    <row r="540" spans="1:7" hidden="1" x14ac:dyDescent="0.25">
      <c r="A540" s="3" t="s">
        <v>1531</v>
      </c>
      <c r="B540" s="3" t="s">
        <v>1474</v>
      </c>
      <c r="C540" s="3" t="s">
        <v>1532</v>
      </c>
      <c r="D540" s="3" t="s">
        <v>1533</v>
      </c>
      <c r="E540" s="3" t="str">
        <f>IF(LEN(telefony__9[[#This Row],[nr]])=7,"stacjonarny",IF(LEN(telefony__9[[#This Row],[nr]])=8,"komórkowy","zagraniczny"))</f>
        <v>stacjonarny</v>
      </c>
      <c r="F540" s="3" t="str">
        <f>TEXT(telefony__9[[#This Row],[zakonczenie]]-telefony__9[[#This Row],[rozpoczecie]],"h:mm:ss")</f>
        <v>0:07:29</v>
      </c>
      <c r="G540" s="3">
        <f>HOUR(telefony__9[[#This Row],[czas trwania]])*3600 + MINUTE(telefony__9[[#This Row],[czas trwania]])*60+SECOND(telefony__9[[#This Row],[czas trwania]])</f>
        <v>449</v>
      </c>
    </row>
    <row r="541" spans="1:7" hidden="1" x14ac:dyDescent="0.25">
      <c r="A541" s="3" t="s">
        <v>1534</v>
      </c>
      <c r="B541" s="3" t="s">
        <v>1474</v>
      </c>
      <c r="C541" s="3" t="s">
        <v>1535</v>
      </c>
      <c r="D541" s="3" t="s">
        <v>1536</v>
      </c>
      <c r="E541" s="3" t="str">
        <f>IF(LEN(telefony__9[[#This Row],[nr]])=7,"stacjonarny",IF(LEN(telefony__9[[#This Row],[nr]])=8,"komórkowy","zagraniczny"))</f>
        <v>stacjonarny</v>
      </c>
      <c r="F541" s="3" t="str">
        <f>TEXT(telefony__9[[#This Row],[zakonczenie]]-telefony__9[[#This Row],[rozpoczecie]],"h:mm:ss")</f>
        <v>0:01:03</v>
      </c>
      <c r="G541" s="3">
        <f>HOUR(telefony__9[[#This Row],[czas trwania]])*3600 + MINUTE(telefony__9[[#This Row],[czas trwania]])*60+SECOND(telefony__9[[#This Row],[czas trwania]])</f>
        <v>63</v>
      </c>
    </row>
    <row r="542" spans="1:7" hidden="1" x14ac:dyDescent="0.25">
      <c r="A542" s="3" t="s">
        <v>1537</v>
      </c>
      <c r="B542" s="3" t="s">
        <v>1474</v>
      </c>
      <c r="C542" s="3" t="s">
        <v>1538</v>
      </c>
      <c r="D542" s="3" t="s">
        <v>1539</v>
      </c>
      <c r="E542" s="3" t="str">
        <f>IF(LEN(telefony__9[[#This Row],[nr]])=7,"stacjonarny",IF(LEN(telefony__9[[#This Row],[nr]])=8,"komórkowy","zagraniczny"))</f>
        <v>stacjonarny</v>
      </c>
      <c r="F542" s="3" t="str">
        <f>TEXT(telefony__9[[#This Row],[zakonczenie]]-telefony__9[[#This Row],[rozpoczecie]],"h:mm:ss")</f>
        <v>0:13:48</v>
      </c>
      <c r="G542" s="3">
        <f>HOUR(telefony__9[[#This Row],[czas trwania]])*3600 + MINUTE(telefony__9[[#This Row],[czas trwania]])*60+SECOND(telefony__9[[#This Row],[czas trwania]])</f>
        <v>828</v>
      </c>
    </row>
    <row r="543" spans="1:7" hidden="1" x14ac:dyDescent="0.25">
      <c r="A543" s="3" t="s">
        <v>1540</v>
      </c>
      <c r="B543" s="3" t="s">
        <v>1474</v>
      </c>
      <c r="C543" s="3" t="s">
        <v>1541</v>
      </c>
      <c r="D543" s="3" t="s">
        <v>1542</v>
      </c>
      <c r="E543" s="3" t="str">
        <f>IF(LEN(telefony__9[[#This Row],[nr]])=7,"stacjonarny",IF(LEN(telefony__9[[#This Row],[nr]])=8,"komórkowy","zagraniczny"))</f>
        <v>stacjonarny</v>
      </c>
      <c r="F543" s="3" t="str">
        <f>TEXT(telefony__9[[#This Row],[zakonczenie]]-telefony__9[[#This Row],[rozpoczecie]],"h:mm:ss")</f>
        <v>0:00:17</v>
      </c>
      <c r="G543" s="3">
        <f>HOUR(telefony__9[[#This Row],[czas trwania]])*3600 + MINUTE(telefony__9[[#This Row],[czas trwania]])*60+SECOND(telefony__9[[#This Row],[czas trwania]])</f>
        <v>17</v>
      </c>
    </row>
    <row r="544" spans="1:7" hidden="1" x14ac:dyDescent="0.25">
      <c r="A544" s="3" t="s">
        <v>1543</v>
      </c>
      <c r="B544" s="3" t="s">
        <v>1474</v>
      </c>
      <c r="C544" s="3" t="s">
        <v>1544</v>
      </c>
      <c r="D544" s="3" t="s">
        <v>1545</v>
      </c>
      <c r="E544" s="3" t="str">
        <f>IF(LEN(telefony__9[[#This Row],[nr]])=7,"stacjonarny",IF(LEN(telefony__9[[#This Row],[nr]])=8,"komórkowy","zagraniczny"))</f>
        <v>stacjonarny</v>
      </c>
      <c r="F544" s="3" t="str">
        <f>TEXT(telefony__9[[#This Row],[zakonczenie]]-telefony__9[[#This Row],[rozpoczecie]],"h:mm:ss")</f>
        <v>0:07:20</v>
      </c>
      <c r="G544" s="3">
        <f>HOUR(telefony__9[[#This Row],[czas trwania]])*3600 + MINUTE(telefony__9[[#This Row],[czas trwania]])*60+SECOND(telefony__9[[#This Row],[czas trwania]])</f>
        <v>440</v>
      </c>
    </row>
    <row r="545" spans="1:7" hidden="1" x14ac:dyDescent="0.25">
      <c r="A545" s="3" t="s">
        <v>1546</v>
      </c>
      <c r="B545" s="3" t="s">
        <v>1474</v>
      </c>
      <c r="C545" s="3" t="s">
        <v>1547</v>
      </c>
      <c r="D545" s="3" t="s">
        <v>1548</v>
      </c>
      <c r="E545" s="3" t="str">
        <f>IF(LEN(telefony__9[[#This Row],[nr]])=7,"stacjonarny",IF(LEN(telefony__9[[#This Row],[nr]])=8,"komórkowy","zagraniczny"))</f>
        <v>stacjonarny</v>
      </c>
      <c r="F545" s="3" t="str">
        <f>TEXT(telefony__9[[#This Row],[zakonczenie]]-telefony__9[[#This Row],[rozpoczecie]],"h:mm:ss")</f>
        <v>0:13:41</v>
      </c>
      <c r="G545" s="3">
        <f>HOUR(telefony__9[[#This Row],[czas trwania]])*3600 + MINUTE(telefony__9[[#This Row],[czas trwania]])*60+SECOND(telefony__9[[#This Row],[czas trwania]])</f>
        <v>821</v>
      </c>
    </row>
    <row r="546" spans="1:7" hidden="1" x14ac:dyDescent="0.25">
      <c r="A546" s="3" t="s">
        <v>1549</v>
      </c>
      <c r="B546" s="3" t="s">
        <v>1474</v>
      </c>
      <c r="C546" s="3" t="s">
        <v>1550</v>
      </c>
      <c r="D546" s="3" t="s">
        <v>1551</v>
      </c>
      <c r="E546" s="3" t="str">
        <f>IF(LEN(telefony__9[[#This Row],[nr]])=7,"stacjonarny",IF(LEN(telefony__9[[#This Row],[nr]])=8,"komórkowy","zagraniczny"))</f>
        <v>stacjonarny</v>
      </c>
      <c r="F546" s="3" t="str">
        <f>TEXT(telefony__9[[#This Row],[zakonczenie]]-telefony__9[[#This Row],[rozpoczecie]],"h:mm:ss")</f>
        <v>0:16:14</v>
      </c>
      <c r="G546" s="3">
        <f>HOUR(telefony__9[[#This Row],[czas trwania]])*3600 + MINUTE(telefony__9[[#This Row],[czas trwania]])*60+SECOND(telefony__9[[#This Row],[czas trwania]])</f>
        <v>974</v>
      </c>
    </row>
    <row r="547" spans="1:7" hidden="1" x14ac:dyDescent="0.25">
      <c r="A547" s="3" t="s">
        <v>1552</v>
      </c>
      <c r="B547" s="3" t="s">
        <v>1474</v>
      </c>
      <c r="C547" s="3" t="s">
        <v>1553</v>
      </c>
      <c r="D547" s="3" t="s">
        <v>1554</v>
      </c>
      <c r="E547" s="3" t="str">
        <f>IF(LEN(telefony__9[[#This Row],[nr]])=7,"stacjonarny",IF(LEN(telefony__9[[#This Row],[nr]])=8,"komórkowy","zagraniczny"))</f>
        <v>stacjonarny</v>
      </c>
      <c r="F547" s="3" t="str">
        <f>TEXT(telefony__9[[#This Row],[zakonczenie]]-telefony__9[[#This Row],[rozpoczecie]],"h:mm:ss")</f>
        <v>0:14:59</v>
      </c>
      <c r="G547" s="3">
        <f>HOUR(telefony__9[[#This Row],[czas trwania]])*3600 + MINUTE(telefony__9[[#This Row],[czas trwania]])*60+SECOND(telefony__9[[#This Row],[czas trwania]])</f>
        <v>899</v>
      </c>
    </row>
    <row r="548" spans="1:7" hidden="1" x14ac:dyDescent="0.25">
      <c r="A548" s="3" t="s">
        <v>1555</v>
      </c>
      <c r="B548" s="3" t="s">
        <v>1474</v>
      </c>
      <c r="C548" s="3" t="s">
        <v>1556</v>
      </c>
      <c r="D548" s="3" t="s">
        <v>1557</v>
      </c>
      <c r="E548" s="3" t="str">
        <f>IF(LEN(telefony__9[[#This Row],[nr]])=7,"stacjonarny",IF(LEN(telefony__9[[#This Row],[nr]])=8,"komórkowy","zagraniczny"))</f>
        <v>komórkowy</v>
      </c>
      <c r="F548" s="3" t="str">
        <f>TEXT(telefony__9[[#This Row],[zakonczenie]]-telefony__9[[#This Row],[rozpoczecie]],"h:mm:ss")</f>
        <v>0:15:40</v>
      </c>
      <c r="G548" s="3">
        <f>HOUR(telefony__9[[#This Row],[czas trwania]])*3600 + MINUTE(telefony__9[[#This Row],[czas trwania]])*60+SECOND(telefony__9[[#This Row],[czas trwania]])</f>
        <v>940</v>
      </c>
    </row>
    <row r="549" spans="1:7" hidden="1" x14ac:dyDescent="0.25">
      <c r="A549" s="3" t="s">
        <v>1558</v>
      </c>
      <c r="B549" s="3" t="s">
        <v>1474</v>
      </c>
      <c r="C549" s="3" t="s">
        <v>1559</v>
      </c>
      <c r="D549" s="3" t="s">
        <v>1560</v>
      </c>
      <c r="E549" s="3" t="str">
        <f>IF(LEN(telefony__9[[#This Row],[nr]])=7,"stacjonarny",IF(LEN(telefony__9[[#This Row],[nr]])=8,"komórkowy","zagraniczny"))</f>
        <v>zagraniczny</v>
      </c>
      <c r="F549" s="3" t="str">
        <f>TEXT(telefony__9[[#This Row],[zakonczenie]]-telefony__9[[#This Row],[rozpoczecie]],"h:mm:ss")</f>
        <v>0:14:36</v>
      </c>
      <c r="G549" s="3">
        <f>HOUR(telefony__9[[#This Row],[czas trwania]])*3600 + MINUTE(telefony__9[[#This Row],[czas trwania]])*60+SECOND(telefony__9[[#This Row],[czas trwania]])</f>
        <v>876</v>
      </c>
    </row>
    <row r="550" spans="1:7" hidden="1" x14ac:dyDescent="0.25">
      <c r="A550" s="3" t="s">
        <v>1561</v>
      </c>
      <c r="B550" s="3" t="s">
        <v>1474</v>
      </c>
      <c r="C550" s="3" t="s">
        <v>1562</v>
      </c>
      <c r="D550" s="3" t="s">
        <v>1563</v>
      </c>
      <c r="E550" s="3" t="str">
        <f>IF(LEN(telefony__9[[#This Row],[nr]])=7,"stacjonarny",IF(LEN(telefony__9[[#This Row],[nr]])=8,"komórkowy","zagraniczny"))</f>
        <v>stacjonarny</v>
      </c>
      <c r="F550" s="3" t="str">
        <f>TEXT(telefony__9[[#This Row],[zakonczenie]]-telefony__9[[#This Row],[rozpoczecie]],"h:mm:ss")</f>
        <v>0:10:03</v>
      </c>
      <c r="G550" s="3">
        <f>HOUR(telefony__9[[#This Row],[czas trwania]])*3600 + MINUTE(telefony__9[[#This Row],[czas trwania]])*60+SECOND(telefony__9[[#This Row],[czas trwania]])</f>
        <v>603</v>
      </c>
    </row>
    <row r="551" spans="1:7" hidden="1" x14ac:dyDescent="0.25">
      <c r="A551" s="3" t="s">
        <v>1564</v>
      </c>
      <c r="B551" s="3" t="s">
        <v>1474</v>
      </c>
      <c r="C551" s="3" t="s">
        <v>1565</v>
      </c>
      <c r="D551" s="3" t="s">
        <v>1566</v>
      </c>
      <c r="E551" s="3" t="str">
        <f>IF(LEN(telefony__9[[#This Row],[nr]])=7,"stacjonarny",IF(LEN(telefony__9[[#This Row],[nr]])=8,"komórkowy","zagraniczny"))</f>
        <v>stacjonarny</v>
      </c>
      <c r="F551" s="3" t="str">
        <f>TEXT(telefony__9[[#This Row],[zakonczenie]]-telefony__9[[#This Row],[rozpoczecie]],"h:mm:ss")</f>
        <v>0:13:31</v>
      </c>
      <c r="G551" s="3">
        <f>HOUR(telefony__9[[#This Row],[czas trwania]])*3600 + MINUTE(telefony__9[[#This Row],[czas trwania]])*60+SECOND(telefony__9[[#This Row],[czas trwania]])</f>
        <v>811</v>
      </c>
    </row>
    <row r="552" spans="1:7" hidden="1" x14ac:dyDescent="0.25">
      <c r="A552" s="3" t="s">
        <v>1567</v>
      </c>
      <c r="B552" s="3" t="s">
        <v>1474</v>
      </c>
      <c r="C552" s="3" t="s">
        <v>1568</v>
      </c>
      <c r="D552" s="3" t="s">
        <v>1569</v>
      </c>
      <c r="E552" s="3" t="str">
        <f>IF(LEN(telefony__9[[#This Row],[nr]])=7,"stacjonarny",IF(LEN(telefony__9[[#This Row],[nr]])=8,"komórkowy","zagraniczny"))</f>
        <v>stacjonarny</v>
      </c>
      <c r="F552" s="3" t="str">
        <f>TEXT(telefony__9[[#This Row],[zakonczenie]]-telefony__9[[#This Row],[rozpoczecie]],"h:mm:ss")</f>
        <v>0:14:46</v>
      </c>
      <c r="G552" s="3">
        <f>HOUR(telefony__9[[#This Row],[czas trwania]])*3600 + MINUTE(telefony__9[[#This Row],[czas trwania]])*60+SECOND(telefony__9[[#This Row],[czas trwania]])</f>
        <v>886</v>
      </c>
    </row>
    <row r="553" spans="1:7" hidden="1" x14ac:dyDescent="0.25">
      <c r="A553" s="3" t="s">
        <v>1225</v>
      </c>
      <c r="B553" s="3" t="s">
        <v>1474</v>
      </c>
      <c r="C553" s="3" t="s">
        <v>1570</v>
      </c>
      <c r="D553" s="3" t="s">
        <v>979</v>
      </c>
      <c r="E553" s="3" t="str">
        <f>IF(LEN(telefony__9[[#This Row],[nr]])=7,"stacjonarny",IF(LEN(telefony__9[[#This Row],[nr]])=8,"komórkowy","zagraniczny"))</f>
        <v>komórkowy</v>
      </c>
      <c r="F553" s="3" t="str">
        <f>TEXT(telefony__9[[#This Row],[zakonczenie]]-telefony__9[[#This Row],[rozpoczecie]],"h:mm:ss")</f>
        <v>0:01:39</v>
      </c>
      <c r="G553" s="3">
        <f>HOUR(telefony__9[[#This Row],[czas trwania]])*3600 + MINUTE(telefony__9[[#This Row],[czas trwania]])*60+SECOND(telefony__9[[#This Row],[czas trwania]])</f>
        <v>99</v>
      </c>
    </row>
    <row r="554" spans="1:7" x14ac:dyDescent="0.25">
      <c r="A554" s="3" t="s">
        <v>1458</v>
      </c>
      <c r="B554" s="3" t="s">
        <v>1474</v>
      </c>
      <c r="C554" s="3" t="s">
        <v>1571</v>
      </c>
      <c r="D554" s="3" t="s">
        <v>1572</v>
      </c>
      <c r="E554" s="3" t="str">
        <f>IF(LEN(telefony__9[[#This Row],[nr]])=7,"stacjonarny",IF(LEN(telefony__9[[#This Row],[nr]])=8,"komórkowy","zagraniczny"))</f>
        <v>stacjonarny</v>
      </c>
      <c r="F554" s="3" t="str">
        <f>TEXT(telefony__9[[#This Row],[zakonczenie]]-telefony__9[[#This Row],[rozpoczecie]],"h:mm:ss")</f>
        <v>0:16:13</v>
      </c>
      <c r="G554" s="3">
        <f>HOUR(telefony__9[[#This Row],[czas trwania]])*3600 + MINUTE(telefony__9[[#This Row],[czas trwania]])*60+SECOND(telefony__9[[#This Row],[czas trwania]])</f>
        <v>973</v>
      </c>
    </row>
    <row r="555" spans="1:7" hidden="1" x14ac:dyDescent="0.25">
      <c r="A555" s="3" t="s">
        <v>1573</v>
      </c>
      <c r="B555" s="3" t="s">
        <v>1474</v>
      </c>
      <c r="C555" s="3" t="s">
        <v>1574</v>
      </c>
      <c r="D555" s="3" t="s">
        <v>1575</v>
      </c>
      <c r="E555" s="3" t="str">
        <f>IF(LEN(telefony__9[[#This Row],[nr]])=7,"stacjonarny",IF(LEN(telefony__9[[#This Row],[nr]])=8,"komórkowy","zagraniczny"))</f>
        <v>stacjonarny</v>
      </c>
      <c r="F555" s="3" t="str">
        <f>TEXT(telefony__9[[#This Row],[zakonczenie]]-telefony__9[[#This Row],[rozpoczecie]],"h:mm:ss")</f>
        <v>0:02:17</v>
      </c>
      <c r="G555" s="3">
        <f>HOUR(telefony__9[[#This Row],[czas trwania]])*3600 + MINUTE(telefony__9[[#This Row],[czas trwania]])*60+SECOND(telefony__9[[#This Row],[czas trwania]])</f>
        <v>137</v>
      </c>
    </row>
    <row r="556" spans="1:7" hidden="1" x14ac:dyDescent="0.25">
      <c r="A556" s="3" t="s">
        <v>1576</v>
      </c>
      <c r="B556" s="3" t="s">
        <v>1474</v>
      </c>
      <c r="C556" s="3" t="s">
        <v>1577</v>
      </c>
      <c r="D556" s="3" t="s">
        <v>1578</v>
      </c>
      <c r="E556" s="3" t="str">
        <f>IF(LEN(telefony__9[[#This Row],[nr]])=7,"stacjonarny",IF(LEN(telefony__9[[#This Row],[nr]])=8,"komórkowy","zagraniczny"))</f>
        <v>stacjonarny</v>
      </c>
      <c r="F556" s="3" t="str">
        <f>TEXT(telefony__9[[#This Row],[zakonczenie]]-telefony__9[[#This Row],[rozpoczecie]],"h:mm:ss")</f>
        <v>0:13:10</v>
      </c>
      <c r="G556" s="3">
        <f>HOUR(telefony__9[[#This Row],[czas trwania]])*3600 + MINUTE(telefony__9[[#This Row],[czas trwania]])*60+SECOND(telefony__9[[#This Row],[czas trwania]])</f>
        <v>790</v>
      </c>
    </row>
    <row r="557" spans="1:7" hidden="1" x14ac:dyDescent="0.25">
      <c r="A557" s="3" t="s">
        <v>1579</v>
      </c>
      <c r="B557" s="3" t="s">
        <v>1474</v>
      </c>
      <c r="C557" s="3" t="s">
        <v>1580</v>
      </c>
      <c r="D557" s="3" t="s">
        <v>1581</v>
      </c>
      <c r="E557" s="3" t="str">
        <f>IF(LEN(telefony__9[[#This Row],[nr]])=7,"stacjonarny",IF(LEN(telefony__9[[#This Row],[nr]])=8,"komórkowy","zagraniczny"))</f>
        <v>komórkowy</v>
      </c>
      <c r="F557" s="3" t="str">
        <f>TEXT(telefony__9[[#This Row],[zakonczenie]]-telefony__9[[#This Row],[rozpoczecie]],"h:mm:ss")</f>
        <v>0:06:15</v>
      </c>
      <c r="G557" s="3">
        <f>HOUR(telefony__9[[#This Row],[czas trwania]])*3600 + MINUTE(telefony__9[[#This Row],[czas trwania]])*60+SECOND(telefony__9[[#This Row],[czas trwania]])</f>
        <v>375</v>
      </c>
    </row>
    <row r="558" spans="1:7" hidden="1" x14ac:dyDescent="0.25">
      <c r="A558" s="3" t="s">
        <v>1582</v>
      </c>
      <c r="B558" s="3" t="s">
        <v>1474</v>
      </c>
      <c r="C558" s="3" t="s">
        <v>1583</v>
      </c>
      <c r="D558" s="3" t="s">
        <v>1584</v>
      </c>
      <c r="E558" s="3" t="str">
        <f>IF(LEN(telefony__9[[#This Row],[nr]])=7,"stacjonarny",IF(LEN(telefony__9[[#This Row],[nr]])=8,"komórkowy","zagraniczny"))</f>
        <v>stacjonarny</v>
      </c>
      <c r="F558" s="3" t="str">
        <f>TEXT(telefony__9[[#This Row],[zakonczenie]]-telefony__9[[#This Row],[rozpoczecie]],"h:mm:ss")</f>
        <v>0:06:27</v>
      </c>
      <c r="G558" s="3">
        <f>HOUR(telefony__9[[#This Row],[czas trwania]])*3600 + MINUTE(telefony__9[[#This Row],[czas trwania]])*60+SECOND(telefony__9[[#This Row],[czas trwania]])</f>
        <v>387</v>
      </c>
    </row>
    <row r="559" spans="1:7" hidden="1" x14ac:dyDescent="0.25">
      <c r="A559" s="3" t="s">
        <v>1585</v>
      </c>
      <c r="B559" s="3" t="s">
        <v>1474</v>
      </c>
      <c r="C559" s="3" t="s">
        <v>668</v>
      </c>
      <c r="D559" s="3" t="s">
        <v>1586</v>
      </c>
      <c r="E559" s="3" t="str">
        <f>IF(LEN(telefony__9[[#This Row],[nr]])=7,"stacjonarny",IF(LEN(telefony__9[[#This Row],[nr]])=8,"komórkowy","zagraniczny"))</f>
        <v>stacjonarny</v>
      </c>
      <c r="F559" s="3" t="str">
        <f>TEXT(telefony__9[[#This Row],[zakonczenie]]-telefony__9[[#This Row],[rozpoczecie]],"h:mm:ss")</f>
        <v>0:07:09</v>
      </c>
      <c r="G559" s="3">
        <f>HOUR(telefony__9[[#This Row],[czas trwania]])*3600 + MINUTE(telefony__9[[#This Row],[czas trwania]])*60+SECOND(telefony__9[[#This Row],[czas trwania]])</f>
        <v>429</v>
      </c>
    </row>
    <row r="560" spans="1:7" hidden="1" x14ac:dyDescent="0.25">
      <c r="A560" s="3" t="s">
        <v>885</v>
      </c>
      <c r="B560" s="3" t="s">
        <v>1474</v>
      </c>
      <c r="C560" s="3" t="s">
        <v>1587</v>
      </c>
      <c r="D560" s="3" t="s">
        <v>1588</v>
      </c>
      <c r="E560" s="3" t="str">
        <f>IF(LEN(telefony__9[[#This Row],[nr]])=7,"stacjonarny",IF(LEN(telefony__9[[#This Row],[nr]])=8,"komórkowy","zagraniczny"))</f>
        <v>stacjonarny</v>
      </c>
      <c r="F560" s="3" t="str">
        <f>TEXT(telefony__9[[#This Row],[zakonczenie]]-telefony__9[[#This Row],[rozpoczecie]],"h:mm:ss")</f>
        <v>0:12:18</v>
      </c>
      <c r="G560" s="3">
        <f>HOUR(telefony__9[[#This Row],[czas trwania]])*3600 + MINUTE(telefony__9[[#This Row],[czas trwania]])*60+SECOND(telefony__9[[#This Row],[czas trwania]])</f>
        <v>738</v>
      </c>
    </row>
    <row r="561" spans="1:7" hidden="1" x14ac:dyDescent="0.25">
      <c r="A561" s="3" t="s">
        <v>1589</v>
      </c>
      <c r="B561" s="3" t="s">
        <v>1474</v>
      </c>
      <c r="C561" s="3" t="s">
        <v>1590</v>
      </c>
      <c r="D561" s="3" t="s">
        <v>1591</v>
      </c>
      <c r="E561" s="3" t="str">
        <f>IF(LEN(telefony__9[[#This Row],[nr]])=7,"stacjonarny",IF(LEN(telefony__9[[#This Row],[nr]])=8,"komórkowy","zagraniczny"))</f>
        <v>stacjonarny</v>
      </c>
      <c r="F561" s="3" t="str">
        <f>TEXT(telefony__9[[#This Row],[zakonczenie]]-telefony__9[[#This Row],[rozpoczecie]],"h:mm:ss")</f>
        <v>0:12:41</v>
      </c>
      <c r="G561" s="3">
        <f>HOUR(telefony__9[[#This Row],[czas trwania]])*3600 + MINUTE(telefony__9[[#This Row],[czas trwania]])*60+SECOND(telefony__9[[#This Row],[czas trwania]])</f>
        <v>761</v>
      </c>
    </row>
    <row r="562" spans="1:7" hidden="1" x14ac:dyDescent="0.25">
      <c r="A562" s="3" t="s">
        <v>1592</v>
      </c>
      <c r="B562" s="3" t="s">
        <v>1474</v>
      </c>
      <c r="C562" s="3" t="s">
        <v>1593</v>
      </c>
      <c r="D562" s="3" t="s">
        <v>1594</v>
      </c>
      <c r="E562" s="3" t="str">
        <f>IF(LEN(telefony__9[[#This Row],[nr]])=7,"stacjonarny",IF(LEN(telefony__9[[#This Row],[nr]])=8,"komórkowy","zagraniczny"))</f>
        <v>komórkowy</v>
      </c>
      <c r="F562" s="3" t="str">
        <f>TEXT(telefony__9[[#This Row],[zakonczenie]]-telefony__9[[#This Row],[rozpoczecie]],"h:mm:ss")</f>
        <v>0:01:57</v>
      </c>
      <c r="G562" s="3">
        <f>HOUR(telefony__9[[#This Row],[czas trwania]])*3600 + MINUTE(telefony__9[[#This Row],[czas trwania]])*60+SECOND(telefony__9[[#This Row],[czas trwania]])</f>
        <v>117</v>
      </c>
    </row>
    <row r="563" spans="1:7" hidden="1" x14ac:dyDescent="0.25">
      <c r="A563" s="3" t="s">
        <v>1595</v>
      </c>
      <c r="B563" s="3" t="s">
        <v>1474</v>
      </c>
      <c r="C563" s="3" t="s">
        <v>1596</v>
      </c>
      <c r="D563" s="3" t="s">
        <v>1597</v>
      </c>
      <c r="E563" s="3" t="str">
        <f>IF(LEN(telefony__9[[#This Row],[nr]])=7,"stacjonarny",IF(LEN(telefony__9[[#This Row],[nr]])=8,"komórkowy","zagraniczny"))</f>
        <v>stacjonarny</v>
      </c>
      <c r="F563" s="3" t="str">
        <f>TEXT(telefony__9[[#This Row],[zakonczenie]]-telefony__9[[#This Row],[rozpoczecie]],"h:mm:ss")</f>
        <v>0:15:23</v>
      </c>
      <c r="G563" s="3">
        <f>HOUR(telefony__9[[#This Row],[czas trwania]])*3600 + MINUTE(telefony__9[[#This Row],[czas trwania]])*60+SECOND(telefony__9[[#This Row],[czas trwania]])</f>
        <v>923</v>
      </c>
    </row>
    <row r="564" spans="1:7" hidden="1" x14ac:dyDescent="0.25">
      <c r="A564" s="3" t="s">
        <v>1598</v>
      </c>
      <c r="B564" s="3" t="s">
        <v>1474</v>
      </c>
      <c r="C564" s="3" t="s">
        <v>1599</v>
      </c>
      <c r="D564" s="3" t="s">
        <v>1600</v>
      </c>
      <c r="E564" s="3" t="str">
        <f>IF(LEN(telefony__9[[#This Row],[nr]])=7,"stacjonarny",IF(LEN(telefony__9[[#This Row],[nr]])=8,"komórkowy","zagraniczny"))</f>
        <v>stacjonarny</v>
      </c>
      <c r="F564" s="3" t="str">
        <f>TEXT(telefony__9[[#This Row],[zakonczenie]]-telefony__9[[#This Row],[rozpoczecie]],"h:mm:ss")</f>
        <v>0:04:11</v>
      </c>
      <c r="G564" s="3">
        <f>HOUR(telefony__9[[#This Row],[czas trwania]])*3600 + MINUTE(telefony__9[[#This Row],[czas trwania]])*60+SECOND(telefony__9[[#This Row],[czas trwania]])</f>
        <v>251</v>
      </c>
    </row>
    <row r="565" spans="1:7" hidden="1" x14ac:dyDescent="0.25">
      <c r="A565" s="3" t="s">
        <v>1601</v>
      </c>
      <c r="B565" s="3" t="s">
        <v>1474</v>
      </c>
      <c r="C565" s="3" t="s">
        <v>1602</v>
      </c>
      <c r="D565" s="3" t="s">
        <v>1603</v>
      </c>
      <c r="E565" s="3" t="str">
        <f>IF(LEN(telefony__9[[#This Row],[nr]])=7,"stacjonarny",IF(LEN(telefony__9[[#This Row],[nr]])=8,"komórkowy","zagraniczny"))</f>
        <v>stacjonarny</v>
      </c>
      <c r="F565" s="3" t="str">
        <f>TEXT(telefony__9[[#This Row],[zakonczenie]]-telefony__9[[#This Row],[rozpoczecie]],"h:mm:ss")</f>
        <v>0:05:25</v>
      </c>
      <c r="G565" s="3">
        <f>HOUR(telefony__9[[#This Row],[czas trwania]])*3600 + MINUTE(telefony__9[[#This Row],[czas trwania]])*60+SECOND(telefony__9[[#This Row],[czas trwania]])</f>
        <v>325</v>
      </c>
    </row>
    <row r="566" spans="1:7" hidden="1" x14ac:dyDescent="0.25">
      <c r="A566" s="3" t="s">
        <v>1148</v>
      </c>
      <c r="B566" s="3" t="s">
        <v>1474</v>
      </c>
      <c r="C566" s="3" t="s">
        <v>1604</v>
      </c>
      <c r="D566" s="3" t="s">
        <v>1605</v>
      </c>
      <c r="E566" s="3" t="str">
        <f>IF(LEN(telefony__9[[#This Row],[nr]])=7,"stacjonarny",IF(LEN(telefony__9[[#This Row],[nr]])=8,"komórkowy","zagraniczny"))</f>
        <v>zagraniczny</v>
      </c>
      <c r="F566" s="3" t="str">
        <f>TEXT(telefony__9[[#This Row],[zakonczenie]]-telefony__9[[#This Row],[rozpoczecie]],"h:mm:ss")</f>
        <v>0:13:14</v>
      </c>
      <c r="G566" s="3">
        <f>HOUR(telefony__9[[#This Row],[czas trwania]])*3600 + MINUTE(telefony__9[[#This Row],[czas trwania]])*60+SECOND(telefony__9[[#This Row],[czas trwania]])</f>
        <v>794</v>
      </c>
    </row>
    <row r="567" spans="1:7" hidden="1" x14ac:dyDescent="0.25">
      <c r="A567" s="3" t="s">
        <v>1606</v>
      </c>
      <c r="B567" s="3" t="s">
        <v>1474</v>
      </c>
      <c r="C567" s="3" t="s">
        <v>1607</v>
      </c>
      <c r="D567" s="3" t="s">
        <v>1608</v>
      </c>
      <c r="E567" s="3" t="str">
        <f>IF(LEN(telefony__9[[#This Row],[nr]])=7,"stacjonarny",IF(LEN(telefony__9[[#This Row],[nr]])=8,"komórkowy","zagraniczny"))</f>
        <v>komórkowy</v>
      </c>
      <c r="F567" s="3" t="str">
        <f>TEXT(telefony__9[[#This Row],[zakonczenie]]-telefony__9[[#This Row],[rozpoczecie]],"h:mm:ss")</f>
        <v>0:02:09</v>
      </c>
      <c r="G567" s="3">
        <f>HOUR(telefony__9[[#This Row],[czas trwania]])*3600 + MINUTE(telefony__9[[#This Row],[czas trwania]])*60+SECOND(telefony__9[[#This Row],[czas trwania]])</f>
        <v>129</v>
      </c>
    </row>
    <row r="568" spans="1:7" hidden="1" x14ac:dyDescent="0.25">
      <c r="A568" s="3" t="s">
        <v>1609</v>
      </c>
      <c r="B568" s="3" t="s">
        <v>1474</v>
      </c>
      <c r="C568" s="3" t="s">
        <v>1610</v>
      </c>
      <c r="D568" s="3" t="s">
        <v>1611</v>
      </c>
      <c r="E568" s="3" t="str">
        <f>IF(LEN(telefony__9[[#This Row],[nr]])=7,"stacjonarny",IF(LEN(telefony__9[[#This Row],[nr]])=8,"komórkowy","zagraniczny"))</f>
        <v>stacjonarny</v>
      </c>
      <c r="F568" s="3" t="str">
        <f>TEXT(telefony__9[[#This Row],[zakonczenie]]-telefony__9[[#This Row],[rozpoczecie]],"h:mm:ss")</f>
        <v>0:15:36</v>
      </c>
      <c r="G568" s="3">
        <f>HOUR(telefony__9[[#This Row],[czas trwania]])*3600 + MINUTE(telefony__9[[#This Row],[czas trwania]])*60+SECOND(telefony__9[[#This Row],[czas trwania]])</f>
        <v>936</v>
      </c>
    </row>
    <row r="569" spans="1:7" hidden="1" x14ac:dyDescent="0.25">
      <c r="A569" s="3" t="s">
        <v>92</v>
      </c>
      <c r="B569" s="3" t="s">
        <v>1474</v>
      </c>
      <c r="C569" s="3" t="s">
        <v>1612</v>
      </c>
      <c r="D569" s="3" t="s">
        <v>1613</v>
      </c>
      <c r="E569" s="3" t="str">
        <f>IF(LEN(telefony__9[[#This Row],[nr]])=7,"stacjonarny",IF(LEN(telefony__9[[#This Row],[nr]])=8,"komórkowy","zagraniczny"))</f>
        <v>komórkowy</v>
      </c>
      <c r="F569" s="3" t="str">
        <f>TEXT(telefony__9[[#This Row],[zakonczenie]]-telefony__9[[#This Row],[rozpoczecie]],"h:mm:ss")</f>
        <v>0:13:43</v>
      </c>
      <c r="G569" s="3">
        <f>HOUR(telefony__9[[#This Row],[czas trwania]])*3600 + MINUTE(telefony__9[[#This Row],[czas trwania]])*60+SECOND(telefony__9[[#This Row],[czas trwania]])</f>
        <v>823</v>
      </c>
    </row>
    <row r="570" spans="1:7" hidden="1" x14ac:dyDescent="0.25">
      <c r="A570" s="3" t="s">
        <v>1614</v>
      </c>
      <c r="B570" s="3" t="s">
        <v>1474</v>
      </c>
      <c r="C570" s="3" t="s">
        <v>1615</v>
      </c>
      <c r="D570" s="3" t="s">
        <v>1616</v>
      </c>
      <c r="E570" s="3" t="str">
        <f>IF(LEN(telefony__9[[#This Row],[nr]])=7,"stacjonarny",IF(LEN(telefony__9[[#This Row],[nr]])=8,"komórkowy","zagraniczny"))</f>
        <v>stacjonarny</v>
      </c>
      <c r="F570" s="3" t="str">
        <f>TEXT(telefony__9[[#This Row],[zakonczenie]]-telefony__9[[#This Row],[rozpoczecie]],"h:mm:ss")</f>
        <v>0:05:40</v>
      </c>
      <c r="G570" s="3">
        <f>HOUR(telefony__9[[#This Row],[czas trwania]])*3600 + MINUTE(telefony__9[[#This Row],[czas trwania]])*60+SECOND(telefony__9[[#This Row],[czas trwania]])</f>
        <v>340</v>
      </c>
    </row>
    <row r="571" spans="1:7" hidden="1" x14ac:dyDescent="0.25">
      <c r="A571" s="3" t="s">
        <v>1617</v>
      </c>
      <c r="B571" s="3" t="s">
        <v>1474</v>
      </c>
      <c r="C571" s="3" t="s">
        <v>1618</v>
      </c>
      <c r="D571" s="3" t="s">
        <v>1619</v>
      </c>
      <c r="E571" s="3" t="str">
        <f>IF(LEN(telefony__9[[#This Row],[nr]])=7,"stacjonarny",IF(LEN(telefony__9[[#This Row],[nr]])=8,"komórkowy","zagraniczny"))</f>
        <v>stacjonarny</v>
      </c>
      <c r="F571" s="3" t="str">
        <f>TEXT(telefony__9[[#This Row],[zakonczenie]]-telefony__9[[#This Row],[rozpoczecie]],"h:mm:ss")</f>
        <v>0:15:52</v>
      </c>
      <c r="G571" s="3">
        <f>HOUR(telefony__9[[#This Row],[czas trwania]])*3600 + MINUTE(telefony__9[[#This Row],[czas trwania]])*60+SECOND(telefony__9[[#This Row],[czas trwania]])</f>
        <v>952</v>
      </c>
    </row>
    <row r="572" spans="1:7" hidden="1" x14ac:dyDescent="0.25">
      <c r="A572" s="3" t="s">
        <v>1620</v>
      </c>
      <c r="B572" s="3" t="s">
        <v>1474</v>
      </c>
      <c r="C572" s="3" t="s">
        <v>1621</v>
      </c>
      <c r="D572" s="3" t="s">
        <v>1622</v>
      </c>
      <c r="E572" s="3" t="str">
        <f>IF(LEN(telefony__9[[#This Row],[nr]])=7,"stacjonarny",IF(LEN(telefony__9[[#This Row],[nr]])=8,"komórkowy","zagraniczny"))</f>
        <v>stacjonarny</v>
      </c>
      <c r="F572" s="3" t="str">
        <f>TEXT(telefony__9[[#This Row],[zakonczenie]]-telefony__9[[#This Row],[rozpoczecie]],"h:mm:ss")</f>
        <v>0:16:09</v>
      </c>
      <c r="G572" s="3">
        <f>HOUR(telefony__9[[#This Row],[czas trwania]])*3600 + MINUTE(telefony__9[[#This Row],[czas trwania]])*60+SECOND(telefony__9[[#This Row],[czas trwania]])</f>
        <v>969</v>
      </c>
    </row>
    <row r="573" spans="1:7" hidden="1" x14ac:dyDescent="0.25">
      <c r="A573" s="3" t="s">
        <v>1623</v>
      </c>
      <c r="B573" s="3" t="s">
        <v>1474</v>
      </c>
      <c r="C573" s="3" t="s">
        <v>163</v>
      </c>
      <c r="D573" s="3" t="s">
        <v>1624</v>
      </c>
      <c r="E573" s="3" t="str">
        <f>IF(LEN(telefony__9[[#This Row],[nr]])=7,"stacjonarny",IF(LEN(telefony__9[[#This Row],[nr]])=8,"komórkowy","zagraniczny"))</f>
        <v>stacjonarny</v>
      </c>
      <c r="F573" s="3" t="str">
        <f>TEXT(telefony__9[[#This Row],[zakonczenie]]-telefony__9[[#This Row],[rozpoczecie]],"h:mm:ss")</f>
        <v>0:00:18</v>
      </c>
      <c r="G573" s="3">
        <f>HOUR(telefony__9[[#This Row],[czas trwania]])*3600 + MINUTE(telefony__9[[#This Row],[czas trwania]])*60+SECOND(telefony__9[[#This Row],[czas trwania]])</f>
        <v>18</v>
      </c>
    </row>
    <row r="574" spans="1:7" hidden="1" x14ac:dyDescent="0.25">
      <c r="A574" s="3" t="s">
        <v>193</v>
      </c>
      <c r="B574" s="3" t="s">
        <v>1474</v>
      </c>
      <c r="C574" s="3" t="s">
        <v>1625</v>
      </c>
      <c r="D574" s="3" t="s">
        <v>1626</v>
      </c>
      <c r="E574" s="3" t="str">
        <f>IF(LEN(telefony__9[[#This Row],[nr]])=7,"stacjonarny",IF(LEN(telefony__9[[#This Row],[nr]])=8,"komórkowy","zagraniczny"))</f>
        <v>stacjonarny</v>
      </c>
      <c r="F574" s="3" t="str">
        <f>TEXT(telefony__9[[#This Row],[zakonczenie]]-telefony__9[[#This Row],[rozpoczecie]],"h:mm:ss")</f>
        <v>0:15:34</v>
      </c>
      <c r="G574" s="3">
        <f>HOUR(telefony__9[[#This Row],[czas trwania]])*3600 + MINUTE(telefony__9[[#This Row],[czas trwania]])*60+SECOND(telefony__9[[#This Row],[czas trwania]])</f>
        <v>934</v>
      </c>
    </row>
    <row r="575" spans="1:7" hidden="1" x14ac:dyDescent="0.25">
      <c r="A575" s="3" t="s">
        <v>1627</v>
      </c>
      <c r="B575" s="3" t="s">
        <v>1474</v>
      </c>
      <c r="C575" s="3" t="s">
        <v>1628</v>
      </c>
      <c r="D575" s="3" t="s">
        <v>1629</v>
      </c>
      <c r="E575" s="3" t="str">
        <f>IF(LEN(telefony__9[[#This Row],[nr]])=7,"stacjonarny",IF(LEN(telefony__9[[#This Row],[nr]])=8,"komórkowy","zagraniczny"))</f>
        <v>zagraniczny</v>
      </c>
      <c r="F575" s="3" t="str">
        <f>TEXT(telefony__9[[#This Row],[zakonczenie]]-telefony__9[[#This Row],[rozpoczecie]],"h:mm:ss")</f>
        <v>0:12:31</v>
      </c>
      <c r="G575" s="3">
        <f>HOUR(telefony__9[[#This Row],[czas trwania]])*3600 + MINUTE(telefony__9[[#This Row],[czas trwania]])*60+SECOND(telefony__9[[#This Row],[czas trwania]])</f>
        <v>751</v>
      </c>
    </row>
    <row r="576" spans="1:7" hidden="1" x14ac:dyDescent="0.25">
      <c r="A576" s="3" t="s">
        <v>1630</v>
      </c>
      <c r="B576" s="3" t="s">
        <v>1474</v>
      </c>
      <c r="C576" s="3" t="s">
        <v>1631</v>
      </c>
      <c r="D576" s="3" t="s">
        <v>1632</v>
      </c>
      <c r="E576" s="3" t="str">
        <f>IF(LEN(telefony__9[[#This Row],[nr]])=7,"stacjonarny",IF(LEN(telefony__9[[#This Row],[nr]])=8,"komórkowy","zagraniczny"))</f>
        <v>komórkowy</v>
      </c>
      <c r="F576" s="3" t="str">
        <f>TEXT(telefony__9[[#This Row],[zakonczenie]]-telefony__9[[#This Row],[rozpoczecie]],"h:mm:ss")</f>
        <v>0:01:14</v>
      </c>
      <c r="G576" s="3">
        <f>HOUR(telefony__9[[#This Row],[czas trwania]])*3600 + MINUTE(telefony__9[[#This Row],[czas trwania]])*60+SECOND(telefony__9[[#This Row],[czas trwania]])</f>
        <v>74</v>
      </c>
    </row>
    <row r="577" spans="1:7" x14ac:dyDescent="0.25">
      <c r="A577" s="3" t="s">
        <v>1633</v>
      </c>
      <c r="B577" s="3" t="s">
        <v>1474</v>
      </c>
      <c r="C577" s="3" t="s">
        <v>1634</v>
      </c>
      <c r="D577" s="3" t="s">
        <v>1635</v>
      </c>
      <c r="E577" s="3" t="str">
        <f>IF(LEN(telefony__9[[#This Row],[nr]])=7,"stacjonarny",IF(LEN(telefony__9[[#This Row],[nr]])=8,"komórkowy","zagraniczny"))</f>
        <v>stacjonarny</v>
      </c>
      <c r="F577" s="3" t="str">
        <f>TEXT(telefony__9[[#This Row],[zakonczenie]]-telefony__9[[#This Row],[rozpoczecie]],"h:mm:ss")</f>
        <v>0:08:40</v>
      </c>
      <c r="G577" s="3">
        <f>HOUR(telefony__9[[#This Row],[czas trwania]])*3600 + MINUTE(telefony__9[[#This Row],[czas trwania]])*60+SECOND(telefony__9[[#This Row],[czas trwania]])</f>
        <v>520</v>
      </c>
    </row>
    <row r="578" spans="1:7" hidden="1" x14ac:dyDescent="0.25">
      <c r="A578" s="3" t="s">
        <v>1636</v>
      </c>
      <c r="B578" s="3" t="s">
        <v>1474</v>
      </c>
      <c r="C578" s="3" t="s">
        <v>1637</v>
      </c>
      <c r="D578" s="3" t="s">
        <v>1638</v>
      </c>
      <c r="E578" s="3" t="str">
        <f>IF(LEN(telefony__9[[#This Row],[nr]])=7,"stacjonarny",IF(LEN(telefony__9[[#This Row],[nr]])=8,"komórkowy","zagraniczny"))</f>
        <v>komórkowy</v>
      </c>
      <c r="F578" s="3" t="str">
        <f>TEXT(telefony__9[[#This Row],[zakonczenie]]-telefony__9[[#This Row],[rozpoczecie]],"h:mm:ss")</f>
        <v>0:07:17</v>
      </c>
      <c r="G578" s="3">
        <f>HOUR(telefony__9[[#This Row],[czas trwania]])*3600 + MINUTE(telefony__9[[#This Row],[czas trwania]])*60+SECOND(telefony__9[[#This Row],[czas trwania]])</f>
        <v>437</v>
      </c>
    </row>
    <row r="579" spans="1:7" hidden="1" x14ac:dyDescent="0.25">
      <c r="A579" s="3" t="s">
        <v>1639</v>
      </c>
      <c r="B579" s="3" t="s">
        <v>1474</v>
      </c>
      <c r="C579" s="3" t="s">
        <v>1640</v>
      </c>
      <c r="D579" s="3" t="s">
        <v>1641</v>
      </c>
      <c r="E579" s="3" t="str">
        <f>IF(LEN(telefony__9[[#This Row],[nr]])=7,"stacjonarny",IF(LEN(telefony__9[[#This Row],[nr]])=8,"komórkowy","zagraniczny"))</f>
        <v>komórkowy</v>
      </c>
      <c r="F579" s="3" t="str">
        <f>TEXT(telefony__9[[#This Row],[zakonczenie]]-telefony__9[[#This Row],[rozpoczecie]],"h:mm:ss")</f>
        <v>0:07:06</v>
      </c>
      <c r="G579" s="3">
        <f>HOUR(telefony__9[[#This Row],[czas trwania]])*3600 + MINUTE(telefony__9[[#This Row],[czas trwania]])*60+SECOND(telefony__9[[#This Row],[czas trwania]])</f>
        <v>426</v>
      </c>
    </row>
    <row r="580" spans="1:7" hidden="1" x14ac:dyDescent="0.25">
      <c r="A580" s="3" t="s">
        <v>1528</v>
      </c>
      <c r="B580" s="3" t="s">
        <v>1474</v>
      </c>
      <c r="C580" s="3" t="s">
        <v>1642</v>
      </c>
      <c r="D580" s="3" t="s">
        <v>1643</v>
      </c>
      <c r="E580" s="3" t="str">
        <f>IF(LEN(telefony__9[[#This Row],[nr]])=7,"stacjonarny",IF(LEN(telefony__9[[#This Row],[nr]])=8,"komórkowy","zagraniczny"))</f>
        <v>stacjonarny</v>
      </c>
      <c r="F580" s="3" t="str">
        <f>TEXT(telefony__9[[#This Row],[zakonczenie]]-telefony__9[[#This Row],[rozpoczecie]],"h:mm:ss")</f>
        <v>0:15:47</v>
      </c>
      <c r="G580" s="3">
        <f>HOUR(telefony__9[[#This Row],[czas trwania]])*3600 + MINUTE(telefony__9[[#This Row],[czas trwania]])*60+SECOND(telefony__9[[#This Row],[czas trwania]])</f>
        <v>947</v>
      </c>
    </row>
    <row r="581" spans="1:7" hidden="1" x14ac:dyDescent="0.25">
      <c r="A581" s="3" t="s">
        <v>544</v>
      </c>
      <c r="B581" s="3" t="s">
        <v>1474</v>
      </c>
      <c r="C581" s="3" t="s">
        <v>1644</v>
      </c>
      <c r="D581" s="3" t="s">
        <v>1645</v>
      </c>
      <c r="E581" s="3" t="str">
        <f>IF(LEN(telefony__9[[#This Row],[nr]])=7,"stacjonarny",IF(LEN(telefony__9[[#This Row],[nr]])=8,"komórkowy","zagraniczny"))</f>
        <v>stacjonarny</v>
      </c>
      <c r="F581" s="3" t="str">
        <f>TEXT(telefony__9[[#This Row],[zakonczenie]]-telefony__9[[#This Row],[rozpoczecie]],"h:mm:ss")</f>
        <v>0:12:44</v>
      </c>
      <c r="G581" s="3">
        <f>HOUR(telefony__9[[#This Row],[czas trwania]])*3600 + MINUTE(telefony__9[[#This Row],[czas trwania]])*60+SECOND(telefony__9[[#This Row],[czas trwania]])</f>
        <v>764</v>
      </c>
    </row>
    <row r="582" spans="1:7" hidden="1" x14ac:dyDescent="0.25">
      <c r="A582" s="3" t="s">
        <v>1646</v>
      </c>
      <c r="B582" s="3" t="s">
        <v>1474</v>
      </c>
      <c r="C582" s="3" t="s">
        <v>1647</v>
      </c>
      <c r="D582" s="3" t="s">
        <v>1648</v>
      </c>
      <c r="E582" s="3" t="str">
        <f>IF(LEN(telefony__9[[#This Row],[nr]])=7,"stacjonarny",IF(LEN(telefony__9[[#This Row],[nr]])=8,"komórkowy","zagraniczny"))</f>
        <v>stacjonarny</v>
      </c>
      <c r="F582" s="3" t="str">
        <f>TEXT(telefony__9[[#This Row],[zakonczenie]]-telefony__9[[#This Row],[rozpoczecie]],"h:mm:ss")</f>
        <v>0:15:44</v>
      </c>
      <c r="G582" s="3">
        <f>HOUR(telefony__9[[#This Row],[czas trwania]])*3600 + MINUTE(telefony__9[[#This Row],[czas trwania]])*60+SECOND(telefony__9[[#This Row],[czas trwania]])</f>
        <v>944</v>
      </c>
    </row>
    <row r="583" spans="1:7" hidden="1" x14ac:dyDescent="0.25">
      <c r="A583" s="3" t="s">
        <v>1649</v>
      </c>
      <c r="B583" s="3" t="s">
        <v>1474</v>
      </c>
      <c r="C583" s="3" t="s">
        <v>1650</v>
      </c>
      <c r="D583" s="3" t="s">
        <v>1651</v>
      </c>
      <c r="E583" s="3" t="str">
        <f>IF(LEN(telefony__9[[#This Row],[nr]])=7,"stacjonarny",IF(LEN(telefony__9[[#This Row],[nr]])=8,"komórkowy","zagraniczny"))</f>
        <v>komórkowy</v>
      </c>
      <c r="F583" s="3" t="str">
        <f>TEXT(telefony__9[[#This Row],[zakonczenie]]-telefony__9[[#This Row],[rozpoczecie]],"h:mm:ss")</f>
        <v>0:00:08</v>
      </c>
      <c r="G583" s="3">
        <f>HOUR(telefony__9[[#This Row],[czas trwania]])*3600 + MINUTE(telefony__9[[#This Row],[czas trwania]])*60+SECOND(telefony__9[[#This Row],[czas trwania]])</f>
        <v>8</v>
      </c>
    </row>
    <row r="584" spans="1:7" hidden="1" x14ac:dyDescent="0.25">
      <c r="A584" s="3" t="s">
        <v>1652</v>
      </c>
      <c r="B584" s="3" t="s">
        <v>1474</v>
      </c>
      <c r="C584" s="3" t="s">
        <v>1653</v>
      </c>
      <c r="D584" s="3" t="s">
        <v>1654</v>
      </c>
      <c r="E584" s="3" t="str">
        <f>IF(LEN(telefony__9[[#This Row],[nr]])=7,"stacjonarny",IF(LEN(telefony__9[[#This Row],[nr]])=8,"komórkowy","zagraniczny"))</f>
        <v>stacjonarny</v>
      </c>
      <c r="F584" s="3" t="str">
        <f>TEXT(telefony__9[[#This Row],[zakonczenie]]-telefony__9[[#This Row],[rozpoczecie]],"h:mm:ss")</f>
        <v>0:14:12</v>
      </c>
      <c r="G584" s="3">
        <f>HOUR(telefony__9[[#This Row],[czas trwania]])*3600 + MINUTE(telefony__9[[#This Row],[czas trwania]])*60+SECOND(telefony__9[[#This Row],[czas trwania]])</f>
        <v>852</v>
      </c>
    </row>
    <row r="585" spans="1:7" hidden="1" x14ac:dyDescent="0.25">
      <c r="A585" s="3" t="s">
        <v>1655</v>
      </c>
      <c r="B585" s="3" t="s">
        <v>1474</v>
      </c>
      <c r="C585" s="3" t="s">
        <v>1656</v>
      </c>
      <c r="D585" s="3" t="s">
        <v>1657</v>
      </c>
      <c r="E585" s="3" t="str">
        <f>IF(LEN(telefony__9[[#This Row],[nr]])=7,"stacjonarny",IF(LEN(telefony__9[[#This Row],[nr]])=8,"komórkowy","zagraniczny"))</f>
        <v>komórkowy</v>
      </c>
      <c r="F585" s="3" t="str">
        <f>TEXT(telefony__9[[#This Row],[zakonczenie]]-telefony__9[[#This Row],[rozpoczecie]],"h:mm:ss")</f>
        <v>0:03:33</v>
      </c>
      <c r="G585" s="3">
        <f>HOUR(telefony__9[[#This Row],[czas trwania]])*3600 + MINUTE(telefony__9[[#This Row],[czas trwania]])*60+SECOND(telefony__9[[#This Row],[czas trwania]])</f>
        <v>213</v>
      </c>
    </row>
    <row r="586" spans="1:7" hidden="1" x14ac:dyDescent="0.25">
      <c r="A586" s="3" t="s">
        <v>1658</v>
      </c>
      <c r="B586" s="3" t="s">
        <v>1474</v>
      </c>
      <c r="C586" s="3" t="s">
        <v>1659</v>
      </c>
      <c r="D586" s="3" t="s">
        <v>1660</v>
      </c>
      <c r="E586" s="3" t="str">
        <f>IF(LEN(telefony__9[[#This Row],[nr]])=7,"stacjonarny",IF(LEN(telefony__9[[#This Row],[nr]])=8,"komórkowy","zagraniczny"))</f>
        <v>komórkowy</v>
      </c>
      <c r="F586" s="3" t="str">
        <f>TEXT(telefony__9[[#This Row],[zakonczenie]]-telefony__9[[#This Row],[rozpoczecie]],"h:mm:ss")</f>
        <v>0:07:40</v>
      </c>
      <c r="G586" s="3">
        <f>HOUR(telefony__9[[#This Row],[czas trwania]])*3600 + MINUTE(telefony__9[[#This Row],[czas trwania]])*60+SECOND(telefony__9[[#This Row],[czas trwania]])</f>
        <v>460</v>
      </c>
    </row>
    <row r="587" spans="1:7" hidden="1" x14ac:dyDescent="0.25">
      <c r="A587" s="3" t="s">
        <v>1661</v>
      </c>
      <c r="B587" s="3" t="s">
        <v>1474</v>
      </c>
      <c r="C587" s="3" t="s">
        <v>1662</v>
      </c>
      <c r="D587" s="3" t="s">
        <v>1663</v>
      </c>
      <c r="E587" s="3" t="str">
        <f>IF(LEN(telefony__9[[#This Row],[nr]])=7,"stacjonarny",IF(LEN(telefony__9[[#This Row],[nr]])=8,"komórkowy","zagraniczny"))</f>
        <v>komórkowy</v>
      </c>
      <c r="F587" s="3" t="str">
        <f>TEXT(telefony__9[[#This Row],[zakonczenie]]-telefony__9[[#This Row],[rozpoczecie]],"h:mm:ss")</f>
        <v>0:06:43</v>
      </c>
      <c r="G587" s="3">
        <f>HOUR(telefony__9[[#This Row],[czas trwania]])*3600 + MINUTE(telefony__9[[#This Row],[czas trwania]])*60+SECOND(telefony__9[[#This Row],[czas trwania]])</f>
        <v>403</v>
      </c>
    </row>
    <row r="588" spans="1:7" hidden="1" x14ac:dyDescent="0.25">
      <c r="A588" s="3" t="s">
        <v>1664</v>
      </c>
      <c r="B588" s="3" t="s">
        <v>1474</v>
      </c>
      <c r="C588" s="3" t="s">
        <v>1665</v>
      </c>
      <c r="D588" s="3" t="s">
        <v>1666</v>
      </c>
      <c r="E588" s="3" t="str">
        <f>IF(LEN(telefony__9[[#This Row],[nr]])=7,"stacjonarny",IF(LEN(telefony__9[[#This Row],[nr]])=8,"komórkowy","zagraniczny"))</f>
        <v>stacjonarny</v>
      </c>
      <c r="F588" s="3" t="str">
        <f>TEXT(telefony__9[[#This Row],[zakonczenie]]-telefony__9[[#This Row],[rozpoczecie]],"h:mm:ss")</f>
        <v>0:06:20</v>
      </c>
      <c r="G588" s="3">
        <f>HOUR(telefony__9[[#This Row],[czas trwania]])*3600 + MINUTE(telefony__9[[#This Row],[czas trwania]])*60+SECOND(telefony__9[[#This Row],[czas trwania]])</f>
        <v>380</v>
      </c>
    </row>
    <row r="589" spans="1:7" hidden="1" x14ac:dyDescent="0.25">
      <c r="A589" s="3" t="s">
        <v>1667</v>
      </c>
      <c r="B589" s="3" t="s">
        <v>1474</v>
      </c>
      <c r="C589" s="3" t="s">
        <v>1668</v>
      </c>
      <c r="D589" s="3" t="s">
        <v>1669</v>
      </c>
      <c r="E589" s="3" t="str">
        <f>IF(LEN(telefony__9[[#This Row],[nr]])=7,"stacjonarny",IF(LEN(telefony__9[[#This Row],[nr]])=8,"komórkowy","zagraniczny"))</f>
        <v>stacjonarny</v>
      </c>
      <c r="F589" s="3" t="str">
        <f>TEXT(telefony__9[[#This Row],[zakonczenie]]-telefony__9[[#This Row],[rozpoczecie]],"h:mm:ss")</f>
        <v>0:09:38</v>
      </c>
      <c r="G589" s="3">
        <f>HOUR(telefony__9[[#This Row],[czas trwania]])*3600 + MINUTE(telefony__9[[#This Row],[czas trwania]])*60+SECOND(telefony__9[[#This Row],[czas trwania]])</f>
        <v>578</v>
      </c>
    </row>
    <row r="590" spans="1:7" hidden="1" x14ac:dyDescent="0.25">
      <c r="A590" s="3" t="s">
        <v>1419</v>
      </c>
      <c r="B590" s="3" t="s">
        <v>1474</v>
      </c>
      <c r="C590" s="3" t="s">
        <v>1670</v>
      </c>
      <c r="D590" s="3" t="s">
        <v>1393</v>
      </c>
      <c r="E590" s="3" t="str">
        <f>IF(LEN(telefony__9[[#This Row],[nr]])=7,"stacjonarny",IF(LEN(telefony__9[[#This Row],[nr]])=8,"komórkowy","zagraniczny"))</f>
        <v>stacjonarny</v>
      </c>
      <c r="F590" s="3" t="str">
        <f>TEXT(telefony__9[[#This Row],[zakonczenie]]-telefony__9[[#This Row],[rozpoczecie]],"h:mm:ss")</f>
        <v>0:02:11</v>
      </c>
      <c r="G590" s="3">
        <f>HOUR(telefony__9[[#This Row],[czas trwania]])*3600 + MINUTE(telefony__9[[#This Row],[czas trwania]])*60+SECOND(telefony__9[[#This Row],[czas trwania]])</f>
        <v>131</v>
      </c>
    </row>
    <row r="591" spans="1:7" hidden="1" x14ac:dyDescent="0.25">
      <c r="A591" s="3" t="s">
        <v>1671</v>
      </c>
      <c r="B591" s="3" t="s">
        <v>1474</v>
      </c>
      <c r="C591" s="3" t="s">
        <v>1672</v>
      </c>
      <c r="D591" s="3" t="s">
        <v>1673</v>
      </c>
      <c r="E591" s="3" t="str">
        <f>IF(LEN(telefony__9[[#This Row],[nr]])=7,"stacjonarny",IF(LEN(telefony__9[[#This Row],[nr]])=8,"komórkowy","zagraniczny"))</f>
        <v>stacjonarny</v>
      </c>
      <c r="F591" s="3" t="str">
        <f>TEXT(telefony__9[[#This Row],[zakonczenie]]-telefony__9[[#This Row],[rozpoczecie]],"h:mm:ss")</f>
        <v>0:09:28</v>
      </c>
      <c r="G591" s="3">
        <f>HOUR(telefony__9[[#This Row],[czas trwania]])*3600 + MINUTE(telefony__9[[#This Row],[czas trwania]])*60+SECOND(telefony__9[[#This Row],[czas trwania]])</f>
        <v>568</v>
      </c>
    </row>
    <row r="592" spans="1:7" hidden="1" x14ac:dyDescent="0.25">
      <c r="A592" s="3" t="s">
        <v>1674</v>
      </c>
      <c r="B592" s="3" t="s">
        <v>1474</v>
      </c>
      <c r="C592" s="3" t="s">
        <v>1675</v>
      </c>
      <c r="D592" s="3" t="s">
        <v>1676</v>
      </c>
      <c r="E592" s="3" t="str">
        <f>IF(LEN(telefony__9[[#This Row],[nr]])=7,"stacjonarny",IF(LEN(telefony__9[[#This Row],[nr]])=8,"komórkowy","zagraniczny"))</f>
        <v>stacjonarny</v>
      </c>
      <c r="F592" s="3" t="str">
        <f>TEXT(telefony__9[[#This Row],[zakonczenie]]-telefony__9[[#This Row],[rozpoczecie]],"h:mm:ss")</f>
        <v>0:04:26</v>
      </c>
      <c r="G592" s="3">
        <f>HOUR(telefony__9[[#This Row],[czas trwania]])*3600 + MINUTE(telefony__9[[#This Row],[czas trwania]])*60+SECOND(telefony__9[[#This Row],[czas trwania]])</f>
        <v>266</v>
      </c>
    </row>
    <row r="593" spans="1:7" hidden="1" x14ac:dyDescent="0.25">
      <c r="A593" s="3" t="s">
        <v>1677</v>
      </c>
      <c r="B593" s="3" t="s">
        <v>1474</v>
      </c>
      <c r="C593" s="3" t="s">
        <v>1678</v>
      </c>
      <c r="D593" s="3" t="s">
        <v>1679</v>
      </c>
      <c r="E593" s="3" t="str">
        <f>IF(LEN(telefony__9[[#This Row],[nr]])=7,"stacjonarny",IF(LEN(telefony__9[[#This Row],[nr]])=8,"komórkowy","zagraniczny"))</f>
        <v>stacjonarny</v>
      </c>
      <c r="F593" s="3" t="str">
        <f>TEXT(telefony__9[[#This Row],[zakonczenie]]-telefony__9[[#This Row],[rozpoczecie]],"h:mm:ss")</f>
        <v>0:13:32</v>
      </c>
      <c r="G593" s="3">
        <f>HOUR(telefony__9[[#This Row],[czas trwania]])*3600 + MINUTE(telefony__9[[#This Row],[czas trwania]])*60+SECOND(telefony__9[[#This Row],[czas trwania]])</f>
        <v>812</v>
      </c>
    </row>
    <row r="594" spans="1:7" hidden="1" x14ac:dyDescent="0.25">
      <c r="A594" s="3" t="s">
        <v>1680</v>
      </c>
      <c r="B594" s="3" t="s">
        <v>1474</v>
      </c>
      <c r="C594" s="3" t="s">
        <v>1681</v>
      </c>
      <c r="D594" s="3" t="s">
        <v>1682</v>
      </c>
      <c r="E594" s="3" t="str">
        <f>IF(LEN(telefony__9[[#This Row],[nr]])=7,"stacjonarny",IF(LEN(telefony__9[[#This Row],[nr]])=8,"komórkowy","zagraniczny"))</f>
        <v>stacjonarny</v>
      </c>
      <c r="F594" s="3" t="str">
        <f>TEXT(telefony__9[[#This Row],[zakonczenie]]-telefony__9[[#This Row],[rozpoczecie]],"h:mm:ss")</f>
        <v>0:15:40</v>
      </c>
      <c r="G594" s="3">
        <f>HOUR(telefony__9[[#This Row],[czas trwania]])*3600 + MINUTE(telefony__9[[#This Row],[czas trwania]])*60+SECOND(telefony__9[[#This Row],[czas trwania]])</f>
        <v>940</v>
      </c>
    </row>
    <row r="595" spans="1:7" hidden="1" x14ac:dyDescent="0.25">
      <c r="A595" s="3" t="s">
        <v>1683</v>
      </c>
      <c r="B595" s="3" t="s">
        <v>1474</v>
      </c>
      <c r="C595" s="3" t="s">
        <v>1684</v>
      </c>
      <c r="D595" s="3" t="s">
        <v>1685</v>
      </c>
      <c r="E595" s="3" t="str">
        <f>IF(LEN(telefony__9[[#This Row],[nr]])=7,"stacjonarny",IF(LEN(telefony__9[[#This Row],[nr]])=8,"komórkowy","zagraniczny"))</f>
        <v>stacjonarny</v>
      </c>
      <c r="F595" s="3" t="str">
        <f>TEXT(telefony__9[[#This Row],[zakonczenie]]-telefony__9[[#This Row],[rozpoczecie]],"h:mm:ss")</f>
        <v>0:02:53</v>
      </c>
      <c r="G595" s="3">
        <f>HOUR(telefony__9[[#This Row],[czas trwania]])*3600 + MINUTE(telefony__9[[#This Row],[czas trwania]])*60+SECOND(telefony__9[[#This Row],[czas trwania]])</f>
        <v>173</v>
      </c>
    </row>
    <row r="596" spans="1:7" hidden="1" x14ac:dyDescent="0.25">
      <c r="A596" s="3" t="s">
        <v>1686</v>
      </c>
      <c r="B596" s="3" t="s">
        <v>1474</v>
      </c>
      <c r="C596" s="3" t="s">
        <v>1687</v>
      </c>
      <c r="D596" s="3" t="s">
        <v>1688</v>
      </c>
      <c r="E596" s="3" t="str">
        <f>IF(LEN(telefony__9[[#This Row],[nr]])=7,"stacjonarny",IF(LEN(telefony__9[[#This Row],[nr]])=8,"komórkowy","zagraniczny"))</f>
        <v>stacjonarny</v>
      </c>
      <c r="F596" s="3" t="str">
        <f>TEXT(telefony__9[[#This Row],[zakonczenie]]-telefony__9[[#This Row],[rozpoczecie]],"h:mm:ss")</f>
        <v>0:06:14</v>
      </c>
      <c r="G596" s="3">
        <f>HOUR(telefony__9[[#This Row],[czas trwania]])*3600 + MINUTE(telefony__9[[#This Row],[czas trwania]])*60+SECOND(telefony__9[[#This Row],[czas trwania]])</f>
        <v>374</v>
      </c>
    </row>
    <row r="597" spans="1:7" hidden="1" x14ac:dyDescent="0.25">
      <c r="A597" s="3" t="s">
        <v>1689</v>
      </c>
      <c r="B597" s="3" t="s">
        <v>1474</v>
      </c>
      <c r="C597" s="3" t="s">
        <v>1690</v>
      </c>
      <c r="D597" s="3" t="s">
        <v>1691</v>
      </c>
      <c r="E597" s="3" t="str">
        <f>IF(LEN(telefony__9[[#This Row],[nr]])=7,"stacjonarny",IF(LEN(telefony__9[[#This Row],[nr]])=8,"komórkowy","zagraniczny"))</f>
        <v>stacjonarny</v>
      </c>
      <c r="F597" s="3" t="str">
        <f>TEXT(telefony__9[[#This Row],[zakonczenie]]-telefony__9[[#This Row],[rozpoczecie]],"h:mm:ss")</f>
        <v>0:07:28</v>
      </c>
      <c r="G597" s="3">
        <f>HOUR(telefony__9[[#This Row],[czas trwania]])*3600 + MINUTE(telefony__9[[#This Row],[czas trwania]])*60+SECOND(telefony__9[[#This Row],[czas trwania]])</f>
        <v>448</v>
      </c>
    </row>
    <row r="598" spans="1:7" hidden="1" x14ac:dyDescent="0.25">
      <c r="A598" s="3" t="s">
        <v>1692</v>
      </c>
      <c r="B598" s="3" t="s">
        <v>1474</v>
      </c>
      <c r="C598" s="3" t="s">
        <v>1693</v>
      </c>
      <c r="D598" s="3" t="s">
        <v>1694</v>
      </c>
      <c r="E598" s="3" t="str">
        <f>IF(LEN(telefony__9[[#This Row],[nr]])=7,"stacjonarny",IF(LEN(telefony__9[[#This Row],[nr]])=8,"komórkowy","zagraniczny"))</f>
        <v>stacjonarny</v>
      </c>
      <c r="F598" s="3" t="str">
        <f>TEXT(telefony__9[[#This Row],[zakonczenie]]-telefony__9[[#This Row],[rozpoczecie]],"h:mm:ss")</f>
        <v>0:16:28</v>
      </c>
      <c r="G598" s="3">
        <f>HOUR(telefony__9[[#This Row],[czas trwania]])*3600 + MINUTE(telefony__9[[#This Row],[czas trwania]])*60+SECOND(telefony__9[[#This Row],[czas trwania]])</f>
        <v>988</v>
      </c>
    </row>
    <row r="599" spans="1:7" hidden="1" x14ac:dyDescent="0.25">
      <c r="A599" s="3" t="s">
        <v>1695</v>
      </c>
      <c r="B599" s="3" t="s">
        <v>1474</v>
      </c>
      <c r="C599" s="3" t="s">
        <v>1696</v>
      </c>
      <c r="D599" s="3" t="s">
        <v>1697</v>
      </c>
      <c r="E599" s="3" t="str">
        <f>IF(LEN(telefony__9[[#This Row],[nr]])=7,"stacjonarny",IF(LEN(telefony__9[[#This Row],[nr]])=8,"komórkowy","zagraniczny"))</f>
        <v>komórkowy</v>
      </c>
      <c r="F599" s="3" t="str">
        <f>TEXT(telefony__9[[#This Row],[zakonczenie]]-telefony__9[[#This Row],[rozpoczecie]],"h:mm:ss")</f>
        <v>0:09:25</v>
      </c>
      <c r="G599" s="3">
        <f>HOUR(telefony__9[[#This Row],[czas trwania]])*3600 + MINUTE(telefony__9[[#This Row],[czas trwania]])*60+SECOND(telefony__9[[#This Row],[czas trwania]])</f>
        <v>565</v>
      </c>
    </row>
    <row r="600" spans="1:7" hidden="1" x14ac:dyDescent="0.25">
      <c r="A600" s="3" t="s">
        <v>1698</v>
      </c>
      <c r="B600" s="3" t="s">
        <v>1474</v>
      </c>
      <c r="C600" s="3" t="s">
        <v>1699</v>
      </c>
      <c r="D600" s="3" t="s">
        <v>1700</v>
      </c>
      <c r="E600" s="3" t="str">
        <f>IF(LEN(telefony__9[[#This Row],[nr]])=7,"stacjonarny",IF(LEN(telefony__9[[#This Row],[nr]])=8,"komórkowy","zagraniczny"))</f>
        <v>stacjonarny</v>
      </c>
      <c r="F600" s="3" t="str">
        <f>TEXT(telefony__9[[#This Row],[zakonczenie]]-telefony__9[[#This Row],[rozpoczecie]],"h:mm:ss")</f>
        <v>0:08:36</v>
      </c>
      <c r="G600" s="3">
        <f>HOUR(telefony__9[[#This Row],[czas trwania]])*3600 + MINUTE(telefony__9[[#This Row],[czas trwania]])*60+SECOND(telefony__9[[#This Row],[czas trwania]])</f>
        <v>516</v>
      </c>
    </row>
    <row r="601" spans="1:7" hidden="1" x14ac:dyDescent="0.25">
      <c r="A601" s="3" t="s">
        <v>1701</v>
      </c>
      <c r="B601" s="3" t="s">
        <v>1474</v>
      </c>
      <c r="C601" s="3" t="s">
        <v>1702</v>
      </c>
      <c r="D601" s="3" t="s">
        <v>1134</v>
      </c>
      <c r="E601" s="3" t="str">
        <f>IF(LEN(telefony__9[[#This Row],[nr]])=7,"stacjonarny",IF(LEN(telefony__9[[#This Row],[nr]])=8,"komórkowy","zagraniczny"))</f>
        <v>stacjonarny</v>
      </c>
      <c r="F601" s="3" t="str">
        <f>TEXT(telefony__9[[#This Row],[zakonczenie]]-telefony__9[[#This Row],[rozpoczecie]],"h:mm:ss")</f>
        <v>0:02:37</v>
      </c>
      <c r="G601" s="3">
        <f>HOUR(telefony__9[[#This Row],[czas trwania]])*3600 + MINUTE(telefony__9[[#This Row],[czas trwania]])*60+SECOND(telefony__9[[#This Row],[czas trwania]])</f>
        <v>157</v>
      </c>
    </row>
    <row r="602" spans="1:7" hidden="1" x14ac:dyDescent="0.25">
      <c r="A602" s="3" t="s">
        <v>1703</v>
      </c>
      <c r="B602" s="3" t="s">
        <v>1474</v>
      </c>
      <c r="C602" s="3" t="s">
        <v>1704</v>
      </c>
      <c r="D602" s="3" t="s">
        <v>1705</v>
      </c>
      <c r="E602" s="3" t="str">
        <f>IF(LEN(telefony__9[[#This Row],[nr]])=7,"stacjonarny",IF(LEN(telefony__9[[#This Row],[nr]])=8,"komórkowy","zagraniczny"))</f>
        <v>stacjonarny</v>
      </c>
      <c r="F602" s="3" t="str">
        <f>TEXT(telefony__9[[#This Row],[zakonczenie]]-telefony__9[[#This Row],[rozpoczecie]],"h:mm:ss")</f>
        <v>0:02:11</v>
      </c>
      <c r="G602" s="3">
        <f>HOUR(telefony__9[[#This Row],[czas trwania]])*3600 + MINUTE(telefony__9[[#This Row],[czas trwania]])*60+SECOND(telefony__9[[#This Row],[czas trwania]])</f>
        <v>131</v>
      </c>
    </row>
    <row r="603" spans="1:7" hidden="1" x14ac:dyDescent="0.25">
      <c r="A603" s="3" t="s">
        <v>1706</v>
      </c>
      <c r="B603" s="3" t="s">
        <v>1474</v>
      </c>
      <c r="C603" s="3" t="s">
        <v>1707</v>
      </c>
      <c r="D603" s="3" t="s">
        <v>1708</v>
      </c>
      <c r="E603" s="3" t="str">
        <f>IF(LEN(telefony__9[[#This Row],[nr]])=7,"stacjonarny",IF(LEN(telefony__9[[#This Row],[nr]])=8,"komórkowy","zagraniczny"))</f>
        <v>stacjonarny</v>
      </c>
      <c r="F603" s="3" t="str">
        <f>TEXT(telefony__9[[#This Row],[zakonczenie]]-telefony__9[[#This Row],[rozpoczecie]],"h:mm:ss")</f>
        <v>0:12:41</v>
      </c>
      <c r="G603" s="3">
        <f>HOUR(telefony__9[[#This Row],[czas trwania]])*3600 + MINUTE(telefony__9[[#This Row],[czas trwania]])*60+SECOND(telefony__9[[#This Row],[czas trwania]])</f>
        <v>761</v>
      </c>
    </row>
    <row r="604" spans="1:7" hidden="1" x14ac:dyDescent="0.25">
      <c r="A604" s="3" t="s">
        <v>585</v>
      </c>
      <c r="B604" s="3" t="s">
        <v>1474</v>
      </c>
      <c r="C604" s="3" t="s">
        <v>1709</v>
      </c>
      <c r="D604" s="3" t="s">
        <v>1710</v>
      </c>
      <c r="E604" s="3" t="str">
        <f>IF(LEN(telefony__9[[#This Row],[nr]])=7,"stacjonarny",IF(LEN(telefony__9[[#This Row],[nr]])=8,"komórkowy","zagraniczny"))</f>
        <v>stacjonarny</v>
      </c>
      <c r="F604" s="3" t="str">
        <f>TEXT(telefony__9[[#This Row],[zakonczenie]]-telefony__9[[#This Row],[rozpoczecie]],"h:mm:ss")</f>
        <v>0:05:00</v>
      </c>
      <c r="G604" s="3">
        <f>HOUR(telefony__9[[#This Row],[czas trwania]])*3600 + MINUTE(telefony__9[[#This Row],[czas trwania]])*60+SECOND(telefony__9[[#This Row],[czas trwania]])</f>
        <v>300</v>
      </c>
    </row>
    <row r="605" spans="1:7" hidden="1" x14ac:dyDescent="0.25">
      <c r="A605" s="3" t="s">
        <v>1711</v>
      </c>
      <c r="B605" s="3" t="s">
        <v>1474</v>
      </c>
      <c r="C605" s="3" t="s">
        <v>1712</v>
      </c>
      <c r="D605" s="3" t="s">
        <v>1713</v>
      </c>
      <c r="E605" s="3" t="str">
        <f>IF(LEN(telefony__9[[#This Row],[nr]])=7,"stacjonarny",IF(LEN(telefony__9[[#This Row],[nr]])=8,"komórkowy","zagraniczny"))</f>
        <v>komórkowy</v>
      </c>
      <c r="F605" s="3" t="str">
        <f>TEXT(telefony__9[[#This Row],[zakonczenie]]-telefony__9[[#This Row],[rozpoczecie]],"h:mm:ss")</f>
        <v>0:14:38</v>
      </c>
      <c r="G605" s="3">
        <f>HOUR(telefony__9[[#This Row],[czas trwania]])*3600 + MINUTE(telefony__9[[#This Row],[czas trwania]])*60+SECOND(telefony__9[[#This Row],[czas trwania]])</f>
        <v>878</v>
      </c>
    </row>
    <row r="606" spans="1:7" x14ac:dyDescent="0.25">
      <c r="A606" s="3" t="s">
        <v>1714</v>
      </c>
      <c r="B606" s="3" t="s">
        <v>1474</v>
      </c>
      <c r="C606" s="3" t="s">
        <v>1715</v>
      </c>
      <c r="D606" s="3" t="s">
        <v>1716</v>
      </c>
      <c r="E606" s="3" t="str">
        <f>IF(LEN(telefony__9[[#This Row],[nr]])=7,"stacjonarny",IF(LEN(telefony__9[[#This Row],[nr]])=8,"komórkowy","zagraniczny"))</f>
        <v>stacjonarny</v>
      </c>
      <c r="F606" s="3" t="str">
        <f>TEXT(telefony__9[[#This Row],[zakonczenie]]-telefony__9[[#This Row],[rozpoczecie]],"h:mm:ss")</f>
        <v>0:11:12</v>
      </c>
      <c r="G606" s="3">
        <f>HOUR(telefony__9[[#This Row],[czas trwania]])*3600 + MINUTE(telefony__9[[#This Row],[czas trwania]])*60+SECOND(telefony__9[[#This Row],[czas trwania]])</f>
        <v>672</v>
      </c>
    </row>
    <row r="607" spans="1:7" hidden="1" x14ac:dyDescent="0.25">
      <c r="A607" s="3" t="s">
        <v>1717</v>
      </c>
      <c r="B607" s="3" t="s">
        <v>1474</v>
      </c>
      <c r="C607" s="3" t="s">
        <v>1718</v>
      </c>
      <c r="D607" s="3" t="s">
        <v>1719</v>
      </c>
      <c r="E607" s="3" t="str">
        <f>IF(LEN(telefony__9[[#This Row],[nr]])=7,"stacjonarny",IF(LEN(telefony__9[[#This Row],[nr]])=8,"komórkowy","zagraniczny"))</f>
        <v>stacjonarny</v>
      </c>
      <c r="F607" s="3" t="str">
        <f>TEXT(telefony__9[[#This Row],[zakonczenie]]-telefony__9[[#This Row],[rozpoczecie]],"h:mm:ss")</f>
        <v>0:01:11</v>
      </c>
      <c r="G607" s="3">
        <f>HOUR(telefony__9[[#This Row],[czas trwania]])*3600 + MINUTE(telefony__9[[#This Row],[czas trwania]])*60+SECOND(telefony__9[[#This Row],[czas trwania]])</f>
        <v>71</v>
      </c>
    </row>
    <row r="608" spans="1:7" hidden="1" x14ac:dyDescent="0.25">
      <c r="A608" s="3" t="s">
        <v>1720</v>
      </c>
      <c r="B608" s="3" t="s">
        <v>1474</v>
      </c>
      <c r="C608" s="3" t="s">
        <v>1721</v>
      </c>
      <c r="D608" s="3" t="s">
        <v>1722</v>
      </c>
      <c r="E608" s="3" t="str">
        <f>IF(LEN(telefony__9[[#This Row],[nr]])=7,"stacjonarny",IF(LEN(telefony__9[[#This Row],[nr]])=8,"komórkowy","zagraniczny"))</f>
        <v>komórkowy</v>
      </c>
      <c r="F608" s="3" t="str">
        <f>TEXT(telefony__9[[#This Row],[zakonczenie]]-telefony__9[[#This Row],[rozpoczecie]],"h:mm:ss")</f>
        <v>0:02:10</v>
      </c>
      <c r="G608" s="3">
        <f>HOUR(telefony__9[[#This Row],[czas trwania]])*3600 + MINUTE(telefony__9[[#This Row],[czas trwania]])*60+SECOND(telefony__9[[#This Row],[czas trwania]])</f>
        <v>130</v>
      </c>
    </row>
    <row r="609" spans="1:7" hidden="1" x14ac:dyDescent="0.25">
      <c r="A609" s="3" t="s">
        <v>1723</v>
      </c>
      <c r="B609" s="3" t="s">
        <v>1474</v>
      </c>
      <c r="C609" s="3" t="s">
        <v>1724</v>
      </c>
      <c r="D609" s="3" t="s">
        <v>1725</v>
      </c>
      <c r="E609" s="3" t="str">
        <f>IF(LEN(telefony__9[[#This Row],[nr]])=7,"stacjonarny",IF(LEN(telefony__9[[#This Row],[nr]])=8,"komórkowy","zagraniczny"))</f>
        <v>stacjonarny</v>
      </c>
      <c r="F609" s="3" t="str">
        <f>TEXT(telefony__9[[#This Row],[zakonczenie]]-telefony__9[[#This Row],[rozpoczecie]],"h:mm:ss")</f>
        <v>0:07:30</v>
      </c>
      <c r="G609" s="3">
        <f>HOUR(telefony__9[[#This Row],[czas trwania]])*3600 + MINUTE(telefony__9[[#This Row],[czas trwania]])*60+SECOND(telefony__9[[#This Row],[czas trwania]])</f>
        <v>450</v>
      </c>
    </row>
    <row r="610" spans="1:7" hidden="1" x14ac:dyDescent="0.25">
      <c r="A610" s="3" t="s">
        <v>1726</v>
      </c>
      <c r="B610" s="3" t="s">
        <v>1474</v>
      </c>
      <c r="C610" s="3" t="s">
        <v>1727</v>
      </c>
      <c r="D610" s="3" t="s">
        <v>1728</v>
      </c>
      <c r="E610" s="3" t="str">
        <f>IF(LEN(telefony__9[[#This Row],[nr]])=7,"stacjonarny",IF(LEN(telefony__9[[#This Row],[nr]])=8,"komórkowy","zagraniczny"))</f>
        <v>stacjonarny</v>
      </c>
      <c r="F610" s="3" t="str">
        <f>TEXT(telefony__9[[#This Row],[zakonczenie]]-telefony__9[[#This Row],[rozpoczecie]],"h:mm:ss")</f>
        <v>0:15:48</v>
      </c>
      <c r="G610" s="3">
        <f>HOUR(telefony__9[[#This Row],[czas trwania]])*3600 + MINUTE(telefony__9[[#This Row],[czas trwania]])*60+SECOND(telefony__9[[#This Row],[czas trwania]])</f>
        <v>948</v>
      </c>
    </row>
    <row r="611" spans="1:7" x14ac:dyDescent="0.25">
      <c r="A611" s="3" t="s">
        <v>1729</v>
      </c>
      <c r="B611" s="3" t="s">
        <v>1474</v>
      </c>
      <c r="C611" s="3" t="s">
        <v>1440</v>
      </c>
      <c r="D611" s="3" t="s">
        <v>1730</v>
      </c>
      <c r="E611" s="3" t="str">
        <f>IF(LEN(telefony__9[[#This Row],[nr]])=7,"stacjonarny",IF(LEN(telefony__9[[#This Row],[nr]])=8,"komórkowy","zagraniczny"))</f>
        <v>stacjonarny</v>
      </c>
      <c r="F611" s="3" t="str">
        <f>TEXT(telefony__9[[#This Row],[zakonczenie]]-telefony__9[[#This Row],[rozpoczecie]],"h:mm:ss")</f>
        <v>0:01:16</v>
      </c>
      <c r="G611" s="3">
        <f>HOUR(telefony__9[[#This Row],[czas trwania]])*3600 + MINUTE(telefony__9[[#This Row],[czas trwania]])*60+SECOND(telefony__9[[#This Row],[czas trwania]])</f>
        <v>76</v>
      </c>
    </row>
    <row r="612" spans="1:7" hidden="1" x14ac:dyDescent="0.25">
      <c r="A612" s="3" t="s">
        <v>1731</v>
      </c>
      <c r="B612" s="3" t="s">
        <v>1474</v>
      </c>
      <c r="C612" s="3" t="s">
        <v>1732</v>
      </c>
      <c r="D612" s="3" t="s">
        <v>1733</v>
      </c>
      <c r="E612" s="3" t="str">
        <f>IF(LEN(telefony__9[[#This Row],[nr]])=7,"stacjonarny",IF(LEN(telefony__9[[#This Row],[nr]])=8,"komórkowy","zagraniczny"))</f>
        <v>stacjonarny</v>
      </c>
      <c r="F612" s="3" t="str">
        <f>TEXT(telefony__9[[#This Row],[zakonczenie]]-telefony__9[[#This Row],[rozpoczecie]],"h:mm:ss")</f>
        <v>0:00:27</v>
      </c>
      <c r="G612" s="3">
        <f>HOUR(telefony__9[[#This Row],[czas trwania]])*3600 + MINUTE(telefony__9[[#This Row],[czas trwania]])*60+SECOND(telefony__9[[#This Row],[czas trwania]])</f>
        <v>27</v>
      </c>
    </row>
    <row r="613" spans="1:7" hidden="1" x14ac:dyDescent="0.25">
      <c r="A613" s="3" t="s">
        <v>1734</v>
      </c>
      <c r="B613" s="3" t="s">
        <v>1474</v>
      </c>
      <c r="C613" s="3" t="s">
        <v>1735</v>
      </c>
      <c r="D613" s="3" t="s">
        <v>1736</v>
      </c>
      <c r="E613" s="3" t="str">
        <f>IF(LEN(telefony__9[[#This Row],[nr]])=7,"stacjonarny",IF(LEN(telefony__9[[#This Row],[nr]])=8,"komórkowy","zagraniczny"))</f>
        <v>stacjonarny</v>
      </c>
      <c r="F613" s="3" t="str">
        <f>TEXT(telefony__9[[#This Row],[zakonczenie]]-telefony__9[[#This Row],[rozpoczecie]],"h:mm:ss")</f>
        <v>0:13:13</v>
      </c>
      <c r="G613" s="3">
        <f>HOUR(telefony__9[[#This Row],[czas trwania]])*3600 + MINUTE(telefony__9[[#This Row],[czas trwania]])*60+SECOND(telefony__9[[#This Row],[czas trwania]])</f>
        <v>793</v>
      </c>
    </row>
    <row r="614" spans="1:7" hidden="1" x14ac:dyDescent="0.25">
      <c r="A614" s="3" t="s">
        <v>1737</v>
      </c>
      <c r="B614" s="3" t="s">
        <v>1474</v>
      </c>
      <c r="C614" s="3" t="s">
        <v>1738</v>
      </c>
      <c r="D614" s="3" t="s">
        <v>1739</v>
      </c>
      <c r="E614" s="3" t="str">
        <f>IF(LEN(telefony__9[[#This Row],[nr]])=7,"stacjonarny",IF(LEN(telefony__9[[#This Row],[nr]])=8,"komórkowy","zagraniczny"))</f>
        <v>stacjonarny</v>
      </c>
      <c r="F614" s="3" t="str">
        <f>TEXT(telefony__9[[#This Row],[zakonczenie]]-telefony__9[[#This Row],[rozpoczecie]],"h:mm:ss")</f>
        <v>0:07:52</v>
      </c>
      <c r="G614" s="3">
        <f>HOUR(telefony__9[[#This Row],[czas trwania]])*3600 + MINUTE(telefony__9[[#This Row],[czas trwania]])*60+SECOND(telefony__9[[#This Row],[czas trwania]])</f>
        <v>472</v>
      </c>
    </row>
    <row r="615" spans="1:7" hidden="1" x14ac:dyDescent="0.25">
      <c r="A615" s="3" t="s">
        <v>1740</v>
      </c>
      <c r="B615" s="3" t="s">
        <v>1474</v>
      </c>
      <c r="C615" s="3" t="s">
        <v>1741</v>
      </c>
      <c r="D615" s="3" t="s">
        <v>1742</v>
      </c>
      <c r="E615" s="3" t="str">
        <f>IF(LEN(telefony__9[[#This Row],[nr]])=7,"stacjonarny",IF(LEN(telefony__9[[#This Row],[nr]])=8,"komórkowy","zagraniczny"))</f>
        <v>zagraniczny</v>
      </c>
      <c r="F615" s="3" t="str">
        <f>TEXT(telefony__9[[#This Row],[zakonczenie]]-telefony__9[[#This Row],[rozpoczecie]],"h:mm:ss")</f>
        <v>0:12:41</v>
      </c>
      <c r="G615" s="3">
        <f>HOUR(telefony__9[[#This Row],[czas trwania]])*3600 + MINUTE(telefony__9[[#This Row],[czas trwania]])*60+SECOND(telefony__9[[#This Row],[czas trwania]])</f>
        <v>761</v>
      </c>
    </row>
    <row r="616" spans="1:7" hidden="1" x14ac:dyDescent="0.25">
      <c r="A616" s="3" t="s">
        <v>1743</v>
      </c>
      <c r="B616" s="3" t="s">
        <v>1474</v>
      </c>
      <c r="C616" s="3" t="s">
        <v>1744</v>
      </c>
      <c r="D616" s="3" t="s">
        <v>1745</v>
      </c>
      <c r="E616" s="3" t="str">
        <f>IF(LEN(telefony__9[[#This Row],[nr]])=7,"stacjonarny",IF(LEN(telefony__9[[#This Row],[nr]])=8,"komórkowy","zagraniczny"))</f>
        <v>stacjonarny</v>
      </c>
      <c r="F616" s="3" t="str">
        <f>TEXT(telefony__9[[#This Row],[zakonczenie]]-telefony__9[[#This Row],[rozpoczecie]],"h:mm:ss")</f>
        <v>0:11:42</v>
      </c>
      <c r="G616" s="3">
        <f>HOUR(telefony__9[[#This Row],[czas trwania]])*3600 + MINUTE(telefony__9[[#This Row],[czas trwania]])*60+SECOND(telefony__9[[#This Row],[czas trwania]])</f>
        <v>702</v>
      </c>
    </row>
    <row r="617" spans="1:7" hidden="1" x14ac:dyDescent="0.25">
      <c r="A617" s="3" t="s">
        <v>836</v>
      </c>
      <c r="B617" s="3" t="s">
        <v>1474</v>
      </c>
      <c r="C617" s="3" t="s">
        <v>1746</v>
      </c>
      <c r="D617" s="3" t="s">
        <v>1747</v>
      </c>
      <c r="E617" s="3" t="str">
        <f>IF(LEN(telefony__9[[#This Row],[nr]])=7,"stacjonarny",IF(LEN(telefony__9[[#This Row],[nr]])=8,"komórkowy","zagraniczny"))</f>
        <v>stacjonarny</v>
      </c>
      <c r="F617" s="3" t="str">
        <f>TEXT(telefony__9[[#This Row],[zakonczenie]]-telefony__9[[#This Row],[rozpoczecie]],"h:mm:ss")</f>
        <v>0:06:41</v>
      </c>
      <c r="G617" s="3">
        <f>HOUR(telefony__9[[#This Row],[czas trwania]])*3600 + MINUTE(telefony__9[[#This Row],[czas trwania]])*60+SECOND(telefony__9[[#This Row],[czas trwania]])</f>
        <v>401</v>
      </c>
    </row>
    <row r="618" spans="1:7" hidden="1" x14ac:dyDescent="0.25">
      <c r="A618" s="3" t="s">
        <v>1748</v>
      </c>
      <c r="B618" s="3" t="s">
        <v>1474</v>
      </c>
      <c r="C618" s="3" t="s">
        <v>1749</v>
      </c>
      <c r="D618" s="3" t="s">
        <v>1750</v>
      </c>
      <c r="E618" s="3" t="str">
        <f>IF(LEN(telefony__9[[#This Row],[nr]])=7,"stacjonarny",IF(LEN(telefony__9[[#This Row],[nr]])=8,"komórkowy","zagraniczny"))</f>
        <v>stacjonarny</v>
      </c>
      <c r="F618" s="3" t="str">
        <f>TEXT(telefony__9[[#This Row],[zakonczenie]]-telefony__9[[#This Row],[rozpoczecie]],"h:mm:ss")</f>
        <v>0:01:05</v>
      </c>
      <c r="G618" s="3">
        <f>HOUR(telefony__9[[#This Row],[czas trwania]])*3600 + MINUTE(telefony__9[[#This Row],[czas trwania]])*60+SECOND(telefony__9[[#This Row],[czas trwania]])</f>
        <v>65</v>
      </c>
    </row>
    <row r="619" spans="1:7" hidden="1" x14ac:dyDescent="0.25">
      <c r="A619" s="3" t="s">
        <v>1751</v>
      </c>
      <c r="B619" s="3" t="s">
        <v>1474</v>
      </c>
      <c r="C619" s="3" t="s">
        <v>1752</v>
      </c>
      <c r="D619" s="3" t="s">
        <v>1753</v>
      </c>
      <c r="E619" s="3" t="str">
        <f>IF(LEN(telefony__9[[#This Row],[nr]])=7,"stacjonarny",IF(LEN(telefony__9[[#This Row],[nr]])=8,"komórkowy","zagraniczny"))</f>
        <v>stacjonarny</v>
      </c>
      <c r="F619" s="3" t="str">
        <f>TEXT(telefony__9[[#This Row],[zakonczenie]]-telefony__9[[#This Row],[rozpoczecie]],"h:mm:ss")</f>
        <v>0:10:47</v>
      </c>
      <c r="G619" s="3">
        <f>HOUR(telefony__9[[#This Row],[czas trwania]])*3600 + MINUTE(telefony__9[[#This Row],[czas trwania]])*60+SECOND(telefony__9[[#This Row],[czas trwania]])</f>
        <v>647</v>
      </c>
    </row>
    <row r="620" spans="1:7" hidden="1" x14ac:dyDescent="0.25">
      <c r="A620" s="3" t="s">
        <v>1754</v>
      </c>
      <c r="B620" s="3" t="s">
        <v>1755</v>
      </c>
      <c r="C620" s="3" t="s">
        <v>1756</v>
      </c>
      <c r="D620" s="3" t="s">
        <v>1757</v>
      </c>
      <c r="E620" s="3" t="str">
        <f>IF(LEN(telefony__9[[#This Row],[nr]])=7,"stacjonarny",IF(LEN(telefony__9[[#This Row],[nr]])=8,"komórkowy","zagraniczny"))</f>
        <v>stacjonarny</v>
      </c>
      <c r="F620" s="3" t="str">
        <f>TEXT(telefony__9[[#This Row],[zakonczenie]]-telefony__9[[#This Row],[rozpoczecie]],"h:mm:ss")</f>
        <v>0:04:22</v>
      </c>
      <c r="G620" s="3">
        <f>HOUR(telefony__9[[#This Row],[czas trwania]])*3600 + MINUTE(telefony__9[[#This Row],[czas trwania]])*60+SECOND(telefony__9[[#This Row],[czas trwania]])</f>
        <v>262</v>
      </c>
    </row>
    <row r="621" spans="1:7" hidden="1" x14ac:dyDescent="0.25">
      <c r="A621" s="3" t="s">
        <v>1758</v>
      </c>
      <c r="B621" s="3" t="s">
        <v>1755</v>
      </c>
      <c r="C621" s="3" t="s">
        <v>1759</v>
      </c>
      <c r="D621" s="3" t="s">
        <v>1760</v>
      </c>
      <c r="E621" s="3" t="str">
        <f>IF(LEN(telefony__9[[#This Row],[nr]])=7,"stacjonarny",IF(LEN(telefony__9[[#This Row],[nr]])=8,"komórkowy","zagraniczny"))</f>
        <v>stacjonarny</v>
      </c>
      <c r="F621" s="3" t="str">
        <f>TEXT(telefony__9[[#This Row],[zakonczenie]]-telefony__9[[#This Row],[rozpoczecie]],"h:mm:ss")</f>
        <v>0:02:26</v>
      </c>
      <c r="G621" s="3">
        <f>HOUR(telefony__9[[#This Row],[czas trwania]])*3600 + MINUTE(telefony__9[[#This Row],[czas trwania]])*60+SECOND(telefony__9[[#This Row],[czas trwania]])</f>
        <v>146</v>
      </c>
    </row>
    <row r="622" spans="1:7" hidden="1" x14ac:dyDescent="0.25">
      <c r="A622" s="3" t="s">
        <v>1761</v>
      </c>
      <c r="B622" s="3" t="s">
        <v>1755</v>
      </c>
      <c r="C622" s="3" t="s">
        <v>1762</v>
      </c>
      <c r="D622" s="3" t="s">
        <v>1763</v>
      </c>
      <c r="E622" s="3" t="str">
        <f>IF(LEN(telefony__9[[#This Row],[nr]])=7,"stacjonarny",IF(LEN(telefony__9[[#This Row],[nr]])=8,"komórkowy","zagraniczny"))</f>
        <v>stacjonarny</v>
      </c>
      <c r="F622" s="3" t="str">
        <f>TEXT(telefony__9[[#This Row],[zakonczenie]]-telefony__9[[#This Row],[rozpoczecie]],"h:mm:ss")</f>
        <v>0:03:52</v>
      </c>
      <c r="G622" s="3">
        <f>HOUR(telefony__9[[#This Row],[czas trwania]])*3600 + MINUTE(telefony__9[[#This Row],[czas trwania]])*60+SECOND(telefony__9[[#This Row],[czas trwania]])</f>
        <v>232</v>
      </c>
    </row>
    <row r="623" spans="1:7" hidden="1" x14ac:dyDescent="0.25">
      <c r="A623" s="3" t="s">
        <v>1764</v>
      </c>
      <c r="B623" s="3" t="s">
        <v>1755</v>
      </c>
      <c r="C623" s="3" t="s">
        <v>1765</v>
      </c>
      <c r="D623" s="3" t="s">
        <v>1766</v>
      </c>
      <c r="E623" s="3" t="str">
        <f>IF(LEN(telefony__9[[#This Row],[nr]])=7,"stacjonarny",IF(LEN(telefony__9[[#This Row],[nr]])=8,"komórkowy","zagraniczny"))</f>
        <v>komórkowy</v>
      </c>
      <c r="F623" s="3" t="str">
        <f>TEXT(telefony__9[[#This Row],[zakonczenie]]-telefony__9[[#This Row],[rozpoczecie]],"h:mm:ss")</f>
        <v>0:00:05</v>
      </c>
      <c r="G623" s="3">
        <f>HOUR(telefony__9[[#This Row],[czas trwania]])*3600 + MINUTE(telefony__9[[#This Row],[czas trwania]])*60+SECOND(telefony__9[[#This Row],[czas trwania]])</f>
        <v>5</v>
      </c>
    </row>
    <row r="624" spans="1:7" hidden="1" x14ac:dyDescent="0.25">
      <c r="A624" s="3" t="s">
        <v>1767</v>
      </c>
      <c r="B624" s="3" t="s">
        <v>1755</v>
      </c>
      <c r="C624" s="3" t="s">
        <v>1768</v>
      </c>
      <c r="D624" s="3" t="s">
        <v>1769</v>
      </c>
      <c r="E624" s="3" t="str">
        <f>IF(LEN(telefony__9[[#This Row],[nr]])=7,"stacjonarny",IF(LEN(telefony__9[[#This Row],[nr]])=8,"komórkowy","zagraniczny"))</f>
        <v>stacjonarny</v>
      </c>
      <c r="F624" s="3" t="str">
        <f>TEXT(telefony__9[[#This Row],[zakonczenie]]-telefony__9[[#This Row],[rozpoczecie]],"h:mm:ss")</f>
        <v>0:10:01</v>
      </c>
      <c r="G624" s="3">
        <f>HOUR(telefony__9[[#This Row],[czas trwania]])*3600 + MINUTE(telefony__9[[#This Row],[czas trwania]])*60+SECOND(telefony__9[[#This Row],[czas trwania]])</f>
        <v>601</v>
      </c>
    </row>
    <row r="625" spans="1:7" hidden="1" x14ac:dyDescent="0.25">
      <c r="A625" s="3" t="s">
        <v>1770</v>
      </c>
      <c r="B625" s="3" t="s">
        <v>1755</v>
      </c>
      <c r="C625" s="3" t="s">
        <v>1771</v>
      </c>
      <c r="D625" s="3" t="s">
        <v>1772</v>
      </c>
      <c r="E625" s="3" t="str">
        <f>IF(LEN(telefony__9[[#This Row],[nr]])=7,"stacjonarny",IF(LEN(telefony__9[[#This Row],[nr]])=8,"komórkowy","zagraniczny"))</f>
        <v>stacjonarny</v>
      </c>
      <c r="F625" s="3" t="str">
        <f>TEXT(telefony__9[[#This Row],[zakonczenie]]-telefony__9[[#This Row],[rozpoczecie]],"h:mm:ss")</f>
        <v>0:05:21</v>
      </c>
      <c r="G625" s="3">
        <f>HOUR(telefony__9[[#This Row],[czas trwania]])*3600 + MINUTE(telefony__9[[#This Row],[czas trwania]])*60+SECOND(telefony__9[[#This Row],[czas trwania]])</f>
        <v>321</v>
      </c>
    </row>
    <row r="626" spans="1:7" hidden="1" x14ac:dyDescent="0.25">
      <c r="A626" s="3" t="s">
        <v>1773</v>
      </c>
      <c r="B626" s="3" t="s">
        <v>1755</v>
      </c>
      <c r="C626" s="3" t="s">
        <v>1774</v>
      </c>
      <c r="D626" s="3" t="s">
        <v>1775</v>
      </c>
      <c r="E626" s="3" t="str">
        <f>IF(LEN(telefony__9[[#This Row],[nr]])=7,"stacjonarny",IF(LEN(telefony__9[[#This Row],[nr]])=8,"komórkowy","zagraniczny"))</f>
        <v>stacjonarny</v>
      </c>
      <c r="F626" s="3" t="str">
        <f>TEXT(telefony__9[[#This Row],[zakonczenie]]-telefony__9[[#This Row],[rozpoczecie]],"h:mm:ss")</f>
        <v>0:03:59</v>
      </c>
      <c r="G626" s="3">
        <f>HOUR(telefony__9[[#This Row],[czas trwania]])*3600 + MINUTE(telefony__9[[#This Row],[czas trwania]])*60+SECOND(telefony__9[[#This Row],[czas trwania]])</f>
        <v>239</v>
      </c>
    </row>
    <row r="627" spans="1:7" hidden="1" x14ac:dyDescent="0.25">
      <c r="A627" s="3" t="s">
        <v>1776</v>
      </c>
      <c r="B627" s="3" t="s">
        <v>1755</v>
      </c>
      <c r="C627" s="3" t="s">
        <v>1777</v>
      </c>
      <c r="D627" s="3" t="s">
        <v>1778</v>
      </c>
      <c r="E627" s="3" t="str">
        <f>IF(LEN(telefony__9[[#This Row],[nr]])=7,"stacjonarny",IF(LEN(telefony__9[[#This Row],[nr]])=8,"komórkowy","zagraniczny"))</f>
        <v>stacjonarny</v>
      </c>
      <c r="F627" s="3" t="str">
        <f>TEXT(telefony__9[[#This Row],[zakonczenie]]-telefony__9[[#This Row],[rozpoczecie]],"h:mm:ss")</f>
        <v>0:05:42</v>
      </c>
      <c r="G627" s="3">
        <f>HOUR(telefony__9[[#This Row],[czas trwania]])*3600 + MINUTE(telefony__9[[#This Row],[czas trwania]])*60+SECOND(telefony__9[[#This Row],[czas trwania]])</f>
        <v>342</v>
      </c>
    </row>
    <row r="628" spans="1:7" hidden="1" x14ac:dyDescent="0.25">
      <c r="A628" s="3" t="s">
        <v>1779</v>
      </c>
      <c r="B628" s="3" t="s">
        <v>1755</v>
      </c>
      <c r="C628" s="3" t="s">
        <v>1780</v>
      </c>
      <c r="D628" s="3" t="s">
        <v>1781</v>
      </c>
      <c r="E628" s="3" t="str">
        <f>IF(LEN(telefony__9[[#This Row],[nr]])=7,"stacjonarny",IF(LEN(telefony__9[[#This Row],[nr]])=8,"komórkowy","zagraniczny"))</f>
        <v>stacjonarny</v>
      </c>
      <c r="F628" s="3" t="str">
        <f>TEXT(telefony__9[[#This Row],[zakonczenie]]-telefony__9[[#This Row],[rozpoczecie]],"h:mm:ss")</f>
        <v>0:13:42</v>
      </c>
      <c r="G628" s="3">
        <f>HOUR(telefony__9[[#This Row],[czas trwania]])*3600 + MINUTE(telefony__9[[#This Row],[czas trwania]])*60+SECOND(telefony__9[[#This Row],[czas trwania]])</f>
        <v>822</v>
      </c>
    </row>
    <row r="629" spans="1:7" hidden="1" x14ac:dyDescent="0.25">
      <c r="A629" s="3" t="s">
        <v>1782</v>
      </c>
      <c r="B629" s="3" t="s">
        <v>1755</v>
      </c>
      <c r="C629" s="3" t="s">
        <v>1783</v>
      </c>
      <c r="D629" s="3" t="s">
        <v>1784</v>
      </c>
      <c r="E629" s="3" t="str">
        <f>IF(LEN(telefony__9[[#This Row],[nr]])=7,"stacjonarny",IF(LEN(telefony__9[[#This Row],[nr]])=8,"komórkowy","zagraniczny"))</f>
        <v>stacjonarny</v>
      </c>
      <c r="F629" s="3" t="str">
        <f>TEXT(telefony__9[[#This Row],[zakonczenie]]-telefony__9[[#This Row],[rozpoczecie]],"h:mm:ss")</f>
        <v>0:00:24</v>
      </c>
      <c r="G629" s="3">
        <f>HOUR(telefony__9[[#This Row],[czas trwania]])*3600 + MINUTE(telefony__9[[#This Row],[czas trwania]])*60+SECOND(telefony__9[[#This Row],[czas trwania]])</f>
        <v>24</v>
      </c>
    </row>
    <row r="630" spans="1:7" hidden="1" x14ac:dyDescent="0.25">
      <c r="A630" s="3" t="s">
        <v>1785</v>
      </c>
      <c r="B630" s="3" t="s">
        <v>1755</v>
      </c>
      <c r="C630" s="3" t="s">
        <v>1786</v>
      </c>
      <c r="D630" s="3" t="s">
        <v>1787</v>
      </c>
      <c r="E630" s="3" t="str">
        <f>IF(LEN(telefony__9[[#This Row],[nr]])=7,"stacjonarny",IF(LEN(telefony__9[[#This Row],[nr]])=8,"komórkowy","zagraniczny"))</f>
        <v>zagraniczny</v>
      </c>
      <c r="F630" s="3" t="str">
        <f>TEXT(telefony__9[[#This Row],[zakonczenie]]-telefony__9[[#This Row],[rozpoczecie]],"h:mm:ss")</f>
        <v>0:01:45</v>
      </c>
      <c r="G630" s="3">
        <f>HOUR(telefony__9[[#This Row],[czas trwania]])*3600 + MINUTE(telefony__9[[#This Row],[czas trwania]])*60+SECOND(telefony__9[[#This Row],[czas trwania]])</f>
        <v>105</v>
      </c>
    </row>
    <row r="631" spans="1:7" x14ac:dyDescent="0.25">
      <c r="A631" s="3" t="s">
        <v>1788</v>
      </c>
      <c r="B631" s="3" t="s">
        <v>1755</v>
      </c>
      <c r="C631" s="3" t="s">
        <v>1789</v>
      </c>
      <c r="D631" s="3" t="s">
        <v>1790</v>
      </c>
      <c r="E631" s="3" t="str">
        <f>IF(LEN(telefony__9[[#This Row],[nr]])=7,"stacjonarny",IF(LEN(telefony__9[[#This Row],[nr]])=8,"komórkowy","zagraniczny"))</f>
        <v>stacjonarny</v>
      </c>
      <c r="F631" s="3" t="str">
        <f>TEXT(telefony__9[[#This Row],[zakonczenie]]-telefony__9[[#This Row],[rozpoczecie]],"h:mm:ss")</f>
        <v>0:03:47</v>
      </c>
      <c r="G631" s="3">
        <f>HOUR(telefony__9[[#This Row],[czas trwania]])*3600 + MINUTE(telefony__9[[#This Row],[czas trwania]])*60+SECOND(telefony__9[[#This Row],[czas trwania]])</f>
        <v>227</v>
      </c>
    </row>
    <row r="632" spans="1:7" hidden="1" x14ac:dyDescent="0.25">
      <c r="A632" s="3" t="s">
        <v>1791</v>
      </c>
      <c r="B632" s="3" t="s">
        <v>1755</v>
      </c>
      <c r="C632" s="3" t="s">
        <v>1792</v>
      </c>
      <c r="D632" s="3" t="s">
        <v>1793</v>
      </c>
      <c r="E632" s="3" t="str">
        <f>IF(LEN(telefony__9[[#This Row],[nr]])=7,"stacjonarny",IF(LEN(telefony__9[[#This Row],[nr]])=8,"komórkowy","zagraniczny"))</f>
        <v>komórkowy</v>
      </c>
      <c r="F632" s="3" t="str">
        <f>TEXT(telefony__9[[#This Row],[zakonczenie]]-telefony__9[[#This Row],[rozpoczecie]],"h:mm:ss")</f>
        <v>0:05:36</v>
      </c>
      <c r="G632" s="3">
        <f>HOUR(telefony__9[[#This Row],[czas trwania]])*3600 + MINUTE(telefony__9[[#This Row],[czas trwania]])*60+SECOND(telefony__9[[#This Row],[czas trwania]])</f>
        <v>336</v>
      </c>
    </row>
    <row r="633" spans="1:7" hidden="1" x14ac:dyDescent="0.25">
      <c r="A633" s="3" t="s">
        <v>1794</v>
      </c>
      <c r="B633" s="3" t="s">
        <v>1755</v>
      </c>
      <c r="C633" s="3" t="s">
        <v>1795</v>
      </c>
      <c r="D633" s="3" t="s">
        <v>1796</v>
      </c>
      <c r="E633" s="3" t="str">
        <f>IF(LEN(telefony__9[[#This Row],[nr]])=7,"stacjonarny",IF(LEN(telefony__9[[#This Row],[nr]])=8,"komórkowy","zagraniczny"))</f>
        <v>komórkowy</v>
      </c>
      <c r="F633" s="3" t="str">
        <f>TEXT(telefony__9[[#This Row],[zakonczenie]]-telefony__9[[#This Row],[rozpoczecie]],"h:mm:ss")</f>
        <v>0:06:23</v>
      </c>
      <c r="G633" s="3">
        <f>HOUR(telefony__9[[#This Row],[czas trwania]])*3600 + MINUTE(telefony__9[[#This Row],[czas trwania]])*60+SECOND(telefony__9[[#This Row],[czas trwania]])</f>
        <v>383</v>
      </c>
    </row>
    <row r="634" spans="1:7" hidden="1" x14ac:dyDescent="0.25">
      <c r="A634" s="3" t="s">
        <v>1797</v>
      </c>
      <c r="B634" s="3" t="s">
        <v>1755</v>
      </c>
      <c r="C634" s="3" t="s">
        <v>1798</v>
      </c>
      <c r="D634" s="3" t="s">
        <v>1799</v>
      </c>
      <c r="E634" s="3" t="str">
        <f>IF(LEN(telefony__9[[#This Row],[nr]])=7,"stacjonarny",IF(LEN(telefony__9[[#This Row],[nr]])=8,"komórkowy","zagraniczny"))</f>
        <v>stacjonarny</v>
      </c>
      <c r="F634" s="3" t="str">
        <f>TEXT(telefony__9[[#This Row],[zakonczenie]]-telefony__9[[#This Row],[rozpoczecie]],"h:mm:ss")</f>
        <v>0:11:32</v>
      </c>
      <c r="G634" s="3">
        <f>HOUR(telefony__9[[#This Row],[czas trwania]])*3600 + MINUTE(telefony__9[[#This Row],[czas trwania]])*60+SECOND(telefony__9[[#This Row],[czas trwania]])</f>
        <v>692</v>
      </c>
    </row>
    <row r="635" spans="1:7" hidden="1" x14ac:dyDescent="0.25">
      <c r="A635" s="3" t="s">
        <v>1800</v>
      </c>
      <c r="B635" s="3" t="s">
        <v>1755</v>
      </c>
      <c r="C635" s="3" t="s">
        <v>1801</v>
      </c>
      <c r="D635" s="3" t="s">
        <v>1802</v>
      </c>
      <c r="E635" s="3" t="str">
        <f>IF(LEN(telefony__9[[#This Row],[nr]])=7,"stacjonarny",IF(LEN(telefony__9[[#This Row],[nr]])=8,"komórkowy","zagraniczny"))</f>
        <v>stacjonarny</v>
      </c>
      <c r="F635" s="3" t="str">
        <f>TEXT(telefony__9[[#This Row],[zakonczenie]]-telefony__9[[#This Row],[rozpoczecie]],"h:mm:ss")</f>
        <v>0:06:03</v>
      </c>
      <c r="G635" s="3">
        <f>HOUR(telefony__9[[#This Row],[czas trwania]])*3600 + MINUTE(telefony__9[[#This Row],[czas trwania]])*60+SECOND(telefony__9[[#This Row],[czas trwania]])</f>
        <v>363</v>
      </c>
    </row>
    <row r="636" spans="1:7" hidden="1" x14ac:dyDescent="0.25">
      <c r="A636" s="3" t="s">
        <v>1803</v>
      </c>
      <c r="B636" s="3" t="s">
        <v>1755</v>
      </c>
      <c r="C636" s="3" t="s">
        <v>1804</v>
      </c>
      <c r="D636" s="3" t="s">
        <v>1805</v>
      </c>
      <c r="E636" s="3" t="str">
        <f>IF(LEN(telefony__9[[#This Row],[nr]])=7,"stacjonarny",IF(LEN(telefony__9[[#This Row],[nr]])=8,"komórkowy","zagraniczny"))</f>
        <v>komórkowy</v>
      </c>
      <c r="F636" s="3" t="str">
        <f>TEXT(telefony__9[[#This Row],[zakonczenie]]-telefony__9[[#This Row],[rozpoczecie]],"h:mm:ss")</f>
        <v>0:09:31</v>
      </c>
      <c r="G636" s="3">
        <f>HOUR(telefony__9[[#This Row],[czas trwania]])*3600 + MINUTE(telefony__9[[#This Row],[czas trwania]])*60+SECOND(telefony__9[[#This Row],[czas trwania]])</f>
        <v>571</v>
      </c>
    </row>
    <row r="637" spans="1:7" hidden="1" x14ac:dyDescent="0.25">
      <c r="A637" s="3" t="s">
        <v>1806</v>
      </c>
      <c r="B637" s="3" t="s">
        <v>1755</v>
      </c>
      <c r="C637" s="3" t="s">
        <v>1807</v>
      </c>
      <c r="D637" s="3" t="s">
        <v>1808</v>
      </c>
      <c r="E637" s="3" t="str">
        <f>IF(LEN(telefony__9[[#This Row],[nr]])=7,"stacjonarny",IF(LEN(telefony__9[[#This Row],[nr]])=8,"komórkowy","zagraniczny"))</f>
        <v>stacjonarny</v>
      </c>
      <c r="F637" s="3" t="str">
        <f>TEXT(telefony__9[[#This Row],[zakonczenie]]-telefony__9[[#This Row],[rozpoczecie]],"h:mm:ss")</f>
        <v>0:10:35</v>
      </c>
      <c r="G637" s="3">
        <f>HOUR(telefony__9[[#This Row],[czas trwania]])*3600 + MINUTE(telefony__9[[#This Row],[czas trwania]])*60+SECOND(telefony__9[[#This Row],[czas trwania]])</f>
        <v>635</v>
      </c>
    </row>
    <row r="638" spans="1:7" hidden="1" x14ac:dyDescent="0.25">
      <c r="A638" s="3" t="s">
        <v>71</v>
      </c>
      <c r="B638" s="3" t="s">
        <v>1755</v>
      </c>
      <c r="C638" s="3" t="s">
        <v>1809</v>
      </c>
      <c r="D638" s="3" t="s">
        <v>1810</v>
      </c>
      <c r="E638" s="3" t="str">
        <f>IF(LEN(telefony__9[[#This Row],[nr]])=7,"stacjonarny",IF(LEN(telefony__9[[#This Row],[nr]])=8,"komórkowy","zagraniczny"))</f>
        <v>zagraniczny</v>
      </c>
      <c r="F638" s="3" t="str">
        <f>TEXT(telefony__9[[#This Row],[zakonczenie]]-telefony__9[[#This Row],[rozpoczecie]],"h:mm:ss")</f>
        <v>0:15:18</v>
      </c>
      <c r="G638" s="3">
        <f>HOUR(telefony__9[[#This Row],[czas trwania]])*3600 + MINUTE(telefony__9[[#This Row],[czas trwania]])*60+SECOND(telefony__9[[#This Row],[czas trwania]])</f>
        <v>918</v>
      </c>
    </row>
    <row r="639" spans="1:7" hidden="1" x14ac:dyDescent="0.25">
      <c r="A639" s="3" t="s">
        <v>1811</v>
      </c>
      <c r="B639" s="3" t="s">
        <v>1755</v>
      </c>
      <c r="C639" s="3" t="s">
        <v>1812</v>
      </c>
      <c r="D639" s="3" t="s">
        <v>1813</v>
      </c>
      <c r="E639" s="3" t="str">
        <f>IF(LEN(telefony__9[[#This Row],[nr]])=7,"stacjonarny",IF(LEN(telefony__9[[#This Row],[nr]])=8,"komórkowy","zagraniczny"))</f>
        <v>stacjonarny</v>
      </c>
      <c r="F639" s="3" t="str">
        <f>TEXT(telefony__9[[#This Row],[zakonczenie]]-telefony__9[[#This Row],[rozpoczecie]],"h:mm:ss")</f>
        <v>0:11:04</v>
      </c>
      <c r="G639" s="3">
        <f>HOUR(telefony__9[[#This Row],[czas trwania]])*3600 + MINUTE(telefony__9[[#This Row],[czas trwania]])*60+SECOND(telefony__9[[#This Row],[czas trwania]])</f>
        <v>664</v>
      </c>
    </row>
    <row r="640" spans="1:7" hidden="1" x14ac:dyDescent="0.25">
      <c r="A640" s="3" t="s">
        <v>1814</v>
      </c>
      <c r="B640" s="3" t="s">
        <v>1755</v>
      </c>
      <c r="C640" s="3" t="s">
        <v>1815</v>
      </c>
      <c r="D640" s="3" t="s">
        <v>1816</v>
      </c>
      <c r="E640" s="3" t="str">
        <f>IF(LEN(telefony__9[[#This Row],[nr]])=7,"stacjonarny",IF(LEN(telefony__9[[#This Row],[nr]])=8,"komórkowy","zagraniczny"))</f>
        <v>stacjonarny</v>
      </c>
      <c r="F640" s="3" t="str">
        <f>TEXT(telefony__9[[#This Row],[zakonczenie]]-telefony__9[[#This Row],[rozpoczecie]],"h:mm:ss")</f>
        <v>0:09:07</v>
      </c>
      <c r="G640" s="3">
        <f>HOUR(telefony__9[[#This Row],[czas trwania]])*3600 + MINUTE(telefony__9[[#This Row],[czas trwania]])*60+SECOND(telefony__9[[#This Row],[czas trwania]])</f>
        <v>547</v>
      </c>
    </row>
    <row r="641" spans="1:7" hidden="1" x14ac:dyDescent="0.25">
      <c r="A641" s="3" t="s">
        <v>1817</v>
      </c>
      <c r="B641" s="3" t="s">
        <v>1755</v>
      </c>
      <c r="C641" s="3" t="s">
        <v>1818</v>
      </c>
      <c r="D641" s="3" t="s">
        <v>1819</v>
      </c>
      <c r="E641" s="3" t="str">
        <f>IF(LEN(telefony__9[[#This Row],[nr]])=7,"stacjonarny",IF(LEN(telefony__9[[#This Row],[nr]])=8,"komórkowy","zagraniczny"))</f>
        <v>stacjonarny</v>
      </c>
      <c r="F641" s="3" t="str">
        <f>TEXT(telefony__9[[#This Row],[zakonczenie]]-telefony__9[[#This Row],[rozpoczecie]],"h:mm:ss")</f>
        <v>0:09:00</v>
      </c>
      <c r="G641" s="3">
        <f>HOUR(telefony__9[[#This Row],[czas trwania]])*3600 + MINUTE(telefony__9[[#This Row],[czas trwania]])*60+SECOND(telefony__9[[#This Row],[czas trwania]])</f>
        <v>540</v>
      </c>
    </row>
    <row r="642" spans="1:7" hidden="1" x14ac:dyDescent="0.25">
      <c r="A642" s="3" t="s">
        <v>1820</v>
      </c>
      <c r="B642" s="3" t="s">
        <v>1755</v>
      </c>
      <c r="C642" s="3" t="s">
        <v>1821</v>
      </c>
      <c r="D642" s="3" t="s">
        <v>1822</v>
      </c>
      <c r="E642" s="3" t="str">
        <f>IF(LEN(telefony__9[[#This Row],[nr]])=7,"stacjonarny",IF(LEN(telefony__9[[#This Row],[nr]])=8,"komórkowy","zagraniczny"))</f>
        <v>komórkowy</v>
      </c>
      <c r="F642" s="3" t="str">
        <f>TEXT(telefony__9[[#This Row],[zakonczenie]]-telefony__9[[#This Row],[rozpoczecie]],"h:mm:ss")</f>
        <v>0:14:57</v>
      </c>
      <c r="G642" s="3">
        <f>HOUR(telefony__9[[#This Row],[czas trwania]])*3600 + MINUTE(telefony__9[[#This Row],[czas trwania]])*60+SECOND(telefony__9[[#This Row],[czas trwania]])</f>
        <v>897</v>
      </c>
    </row>
    <row r="643" spans="1:7" hidden="1" x14ac:dyDescent="0.25">
      <c r="A643" s="3" t="s">
        <v>1823</v>
      </c>
      <c r="B643" s="3" t="s">
        <v>1755</v>
      </c>
      <c r="C643" s="3" t="s">
        <v>1824</v>
      </c>
      <c r="D643" s="3" t="s">
        <v>1825</v>
      </c>
      <c r="E643" s="3" t="str">
        <f>IF(LEN(telefony__9[[#This Row],[nr]])=7,"stacjonarny",IF(LEN(telefony__9[[#This Row],[nr]])=8,"komórkowy","zagraniczny"))</f>
        <v>stacjonarny</v>
      </c>
      <c r="F643" s="3" t="str">
        <f>TEXT(telefony__9[[#This Row],[zakonczenie]]-telefony__9[[#This Row],[rozpoczecie]],"h:mm:ss")</f>
        <v>0:08:43</v>
      </c>
      <c r="G643" s="3">
        <f>HOUR(telefony__9[[#This Row],[czas trwania]])*3600 + MINUTE(telefony__9[[#This Row],[czas trwania]])*60+SECOND(telefony__9[[#This Row],[czas trwania]])</f>
        <v>523</v>
      </c>
    </row>
    <row r="644" spans="1:7" hidden="1" x14ac:dyDescent="0.25">
      <c r="A644" s="3" t="s">
        <v>1826</v>
      </c>
      <c r="B644" s="3" t="s">
        <v>1755</v>
      </c>
      <c r="C644" s="3" t="s">
        <v>1827</v>
      </c>
      <c r="D644" s="3" t="s">
        <v>1828</v>
      </c>
      <c r="E644" s="3" t="str">
        <f>IF(LEN(telefony__9[[#This Row],[nr]])=7,"stacjonarny",IF(LEN(telefony__9[[#This Row],[nr]])=8,"komórkowy","zagraniczny"))</f>
        <v>komórkowy</v>
      </c>
      <c r="F644" s="3" t="str">
        <f>TEXT(telefony__9[[#This Row],[zakonczenie]]-telefony__9[[#This Row],[rozpoczecie]],"h:mm:ss")</f>
        <v>0:07:59</v>
      </c>
      <c r="G644" s="3">
        <f>HOUR(telefony__9[[#This Row],[czas trwania]])*3600 + MINUTE(telefony__9[[#This Row],[czas trwania]])*60+SECOND(telefony__9[[#This Row],[czas trwania]])</f>
        <v>479</v>
      </c>
    </row>
    <row r="645" spans="1:7" hidden="1" x14ac:dyDescent="0.25">
      <c r="A645" s="3" t="s">
        <v>1829</v>
      </c>
      <c r="B645" s="3" t="s">
        <v>1755</v>
      </c>
      <c r="C645" s="3" t="s">
        <v>1830</v>
      </c>
      <c r="D645" s="3" t="s">
        <v>1831</v>
      </c>
      <c r="E645" s="3" t="str">
        <f>IF(LEN(telefony__9[[#This Row],[nr]])=7,"stacjonarny",IF(LEN(telefony__9[[#This Row],[nr]])=8,"komórkowy","zagraniczny"))</f>
        <v>stacjonarny</v>
      </c>
      <c r="F645" s="3" t="str">
        <f>TEXT(telefony__9[[#This Row],[zakonczenie]]-telefony__9[[#This Row],[rozpoczecie]],"h:mm:ss")</f>
        <v>0:07:33</v>
      </c>
      <c r="G645" s="3">
        <f>HOUR(telefony__9[[#This Row],[czas trwania]])*3600 + MINUTE(telefony__9[[#This Row],[czas trwania]])*60+SECOND(telefony__9[[#This Row],[czas trwania]])</f>
        <v>453</v>
      </c>
    </row>
    <row r="646" spans="1:7" hidden="1" x14ac:dyDescent="0.25">
      <c r="A646" s="3" t="s">
        <v>1832</v>
      </c>
      <c r="B646" s="3" t="s">
        <v>1755</v>
      </c>
      <c r="C646" s="3" t="s">
        <v>1833</v>
      </c>
      <c r="D646" s="3" t="s">
        <v>1834</v>
      </c>
      <c r="E646" s="3" t="str">
        <f>IF(LEN(telefony__9[[#This Row],[nr]])=7,"stacjonarny",IF(LEN(telefony__9[[#This Row],[nr]])=8,"komórkowy","zagraniczny"))</f>
        <v>stacjonarny</v>
      </c>
      <c r="F646" s="3" t="str">
        <f>TEXT(telefony__9[[#This Row],[zakonczenie]]-telefony__9[[#This Row],[rozpoczecie]],"h:mm:ss")</f>
        <v>0:15:22</v>
      </c>
      <c r="G646" s="3">
        <f>HOUR(telefony__9[[#This Row],[czas trwania]])*3600 + MINUTE(telefony__9[[#This Row],[czas trwania]])*60+SECOND(telefony__9[[#This Row],[czas trwania]])</f>
        <v>922</v>
      </c>
    </row>
    <row r="647" spans="1:7" hidden="1" x14ac:dyDescent="0.25">
      <c r="A647" s="3" t="s">
        <v>1835</v>
      </c>
      <c r="B647" s="3" t="s">
        <v>1755</v>
      </c>
      <c r="C647" s="3" t="s">
        <v>1836</v>
      </c>
      <c r="D647" s="3" t="s">
        <v>1837</v>
      </c>
      <c r="E647" s="3" t="str">
        <f>IF(LEN(telefony__9[[#This Row],[nr]])=7,"stacjonarny",IF(LEN(telefony__9[[#This Row],[nr]])=8,"komórkowy","zagraniczny"))</f>
        <v>stacjonarny</v>
      </c>
      <c r="F647" s="3" t="str">
        <f>TEXT(telefony__9[[#This Row],[zakonczenie]]-telefony__9[[#This Row],[rozpoczecie]],"h:mm:ss")</f>
        <v>0:12:01</v>
      </c>
      <c r="G647" s="3">
        <f>HOUR(telefony__9[[#This Row],[czas trwania]])*3600 + MINUTE(telefony__9[[#This Row],[czas trwania]])*60+SECOND(telefony__9[[#This Row],[czas trwania]])</f>
        <v>721</v>
      </c>
    </row>
    <row r="648" spans="1:7" hidden="1" x14ac:dyDescent="0.25">
      <c r="A648" s="3" t="s">
        <v>1838</v>
      </c>
      <c r="B648" s="3" t="s">
        <v>1755</v>
      </c>
      <c r="C648" s="3" t="s">
        <v>1839</v>
      </c>
      <c r="D648" s="3" t="s">
        <v>1840</v>
      </c>
      <c r="E648" s="3" t="str">
        <f>IF(LEN(telefony__9[[#This Row],[nr]])=7,"stacjonarny",IF(LEN(telefony__9[[#This Row],[nr]])=8,"komórkowy","zagraniczny"))</f>
        <v>stacjonarny</v>
      </c>
      <c r="F648" s="3" t="str">
        <f>TEXT(telefony__9[[#This Row],[zakonczenie]]-telefony__9[[#This Row],[rozpoczecie]],"h:mm:ss")</f>
        <v>0:06:33</v>
      </c>
      <c r="G648" s="3">
        <f>HOUR(telefony__9[[#This Row],[czas trwania]])*3600 + MINUTE(telefony__9[[#This Row],[czas trwania]])*60+SECOND(telefony__9[[#This Row],[czas trwania]])</f>
        <v>393</v>
      </c>
    </row>
    <row r="649" spans="1:7" hidden="1" x14ac:dyDescent="0.25">
      <c r="A649" s="3" t="s">
        <v>1841</v>
      </c>
      <c r="B649" s="3" t="s">
        <v>1755</v>
      </c>
      <c r="C649" s="3" t="s">
        <v>1842</v>
      </c>
      <c r="D649" s="3" t="s">
        <v>1843</v>
      </c>
      <c r="E649" s="3" t="str">
        <f>IF(LEN(telefony__9[[#This Row],[nr]])=7,"stacjonarny",IF(LEN(telefony__9[[#This Row],[nr]])=8,"komórkowy","zagraniczny"))</f>
        <v>komórkowy</v>
      </c>
      <c r="F649" s="3" t="str">
        <f>TEXT(telefony__9[[#This Row],[zakonczenie]]-telefony__9[[#This Row],[rozpoczecie]],"h:mm:ss")</f>
        <v>0:00:25</v>
      </c>
      <c r="G649" s="3">
        <f>HOUR(telefony__9[[#This Row],[czas trwania]])*3600 + MINUTE(telefony__9[[#This Row],[czas trwania]])*60+SECOND(telefony__9[[#This Row],[czas trwania]])</f>
        <v>25</v>
      </c>
    </row>
    <row r="650" spans="1:7" hidden="1" x14ac:dyDescent="0.25">
      <c r="A650" s="3" t="s">
        <v>1844</v>
      </c>
      <c r="B650" s="3" t="s">
        <v>1755</v>
      </c>
      <c r="C650" s="3" t="s">
        <v>1845</v>
      </c>
      <c r="D650" s="3" t="s">
        <v>1846</v>
      </c>
      <c r="E650" s="3" t="str">
        <f>IF(LEN(telefony__9[[#This Row],[nr]])=7,"stacjonarny",IF(LEN(telefony__9[[#This Row],[nr]])=8,"komórkowy","zagraniczny"))</f>
        <v>komórkowy</v>
      </c>
      <c r="F650" s="3" t="str">
        <f>TEXT(telefony__9[[#This Row],[zakonczenie]]-telefony__9[[#This Row],[rozpoczecie]],"h:mm:ss")</f>
        <v>0:03:14</v>
      </c>
      <c r="G650" s="3">
        <f>HOUR(telefony__9[[#This Row],[czas trwania]])*3600 + MINUTE(telefony__9[[#This Row],[czas trwania]])*60+SECOND(telefony__9[[#This Row],[czas trwania]])</f>
        <v>194</v>
      </c>
    </row>
    <row r="651" spans="1:7" hidden="1" x14ac:dyDescent="0.25">
      <c r="A651" s="3" t="s">
        <v>1847</v>
      </c>
      <c r="B651" s="3" t="s">
        <v>1755</v>
      </c>
      <c r="C651" s="3" t="s">
        <v>1848</v>
      </c>
      <c r="D651" s="3" t="s">
        <v>1849</v>
      </c>
      <c r="E651" s="3" t="str">
        <f>IF(LEN(telefony__9[[#This Row],[nr]])=7,"stacjonarny",IF(LEN(telefony__9[[#This Row],[nr]])=8,"komórkowy","zagraniczny"))</f>
        <v>stacjonarny</v>
      </c>
      <c r="F651" s="3" t="str">
        <f>TEXT(telefony__9[[#This Row],[zakonczenie]]-telefony__9[[#This Row],[rozpoczecie]],"h:mm:ss")</f>
        <v>0:09:45</v>
      </c>
      <c r="G651" s="3">
        <f>HOUR(telefony__9[[#This Row],[czas trwania]])*3600 + MINUTE(telefony__9[[#This Row],[czas trwania]])*60+SECOND(telefony__9[[#This Row],[czas trwania]])</f>
        <v>585</v>
      </c>
    </row>
    <row r="652" spans="1:7" hidden="1" x14ac:dyDescent="0.25">
      <c r="A652" s="3" t="s">
        <v>1850</v>
      </c>
      <c r="B652" s="3" t="s">
        <v>1755</v>
      </c>
      <c r="C652" s="3" t="s">
        <v>1851</v>
      </c>
      <c r="D652" s="3" t="s">
        <v>1852</v>
      </c>
      <c r="E652" s="3" t="str">
        <f>IF(LEN(telefony__9[[#This Row],[nr]])=7,"stacjonarny",IF(LEN(telefony__9[[#This Row],[nr]])=8,"komórkowy","zagraniczny"))</f>
        <v>komórkowy</v>
      </c>
      <c r="F652" s="3" t="str">
        <f>TEXT(telefony__9[[#This Row],[zakonczenie]]-telefony__9[[#This Row],[rozpoczecie]],"h:mm:ss")</f>
        <v>0:11:46</v>
      </c>
      <c r="G652" s="3">
        <f>HOUR(telefony__9[[#This Row],[czas trwania]])*3600 + MINUTE(telefony__9[[#This Row],[czas trwania]])*60+SECOND(telefony__9[[#This Row],[czas trwania]])</f>
        <v>706</v>
      </c>
    </row>
    <row r="653" spans="1:7" hidden="1" x14ac:dyDescent="0.25">
      <c r="A653" s="3" t="s">
        <v>1853</v>
      </c>
      <c r="B653" s="3" t="s">
        <v>1755</v>
      </c>
      <c r="C653" s="3" t="s">
        <v>1854</v>
      </c>
      <c r="D653" s="3" t="s">
        <v>1855</v>
      </c>
      <c r="E653" s="3" t="str">
        <f>IF(LEN(telefony__9[[#This Row],[nr]])=7,"stacjonarny",IF(LEN(telefony__9[[#This Row],[nr]])=8,"komórkowy","zagraniczny"))</f>
        <v>stacjonarny</v>
      </c>
      <c r="F653" s="3" t="str">
        <f>TEXT(telefony__9[[#This Row],[zakonczenie]]-telefony__9[[#This Row],[rozpoczecie]],"h:mm:ss")</f>
        <v>0:01:41</v>
      </c>
      <c r="G653" s="3">
        <f>HOUR(telefony__9[[#This Row],[czas trwania]])*3600 + MINUTE(telefony__9[[#This Row],[czas trwania]])*60+SECOND(telefony__9[[#This Row],[czas trwania]])</f>
        <v>101</v>
      </c>
    </row>
    <row r="654" spans="1:7" hidden="1" x14ac:dyDescent="0.25">
      <c r="A654" s="3" t="s">
        <v>1856</v>
      </c>
      <c r="B654" s="3" t="s">
        <v>1755</v>
      </c>
      <c r="C654" s="3" t="s">
        <v>1857</v>
      </c>
      <c r="D654" s="3" t="s">
        <v>1858</v>
      </c>
      <c r="E654" s="3" t="str">
        <f>IF(LEN(telefony__9[[#This Row],[nr]])=7,"stacjonarny",IF(LEN(telefony__9[[#This Row],[nr]])=8,"komórkowy","zagraniczny"))</f>
        <v>stacjonarny</v>
      </c>
      <c r="F654" s="3" t="str">
        <f>TEXT(telefony__9[[#This Row],[zakonczenie]]-telefony__9[[#This Row],[rozpoczecie]],"h:mm:ss")</f>
        <v>0:07:41</v>
      </c>
      <c r="G654" s="3">
        <f>HOUR(telefony__9[[#This Row],[czas trwania]])*3600 + MINUTE(telefony__9[[#This Row],[czas trwania]])*60+SECOND(telefony__9[[#This Row],[czas trwania]])</f>
        <v>461</v>
      </c>
    </row>
    <row r="655" spans="1:7" hidden="1" x14ac:dyDescent="0.25">
      <c r="A655" s="3" t="s">
        <v>1859</v>
      </c>
      <c r="B655" s="3" t="s">
        <v>1755</v>
      </c>
      <c r="C655" s="3" t="s">
        <v>1307</v>
      </c>
      <c r="D655" s="3" t="s">
        <v>1860</v>
      </c>
      <c r="E655" s="3" t="str">
        <f>IF(LEN(telefony__9[[#This Row],[nr]])=7,"stacjonarny",IF(LEN(telefony__9[[#This Row],[nr]])=8,"komórkowy","zagraniczny"))</f>
        <v>komórkowy</v>
      </c>
      <c r="F655" s="3" t="str">
        <f>TEXT(telefony__9[[#This Row],[zakonczenie]]-telefony__9[[#This Row],[rozpoczecie]],"h:mm:ss")</f>
        <v>0:04:52</v>
      </c>
      <c r="G655" s="3">
        <f>HOUR(telefony__9[[#This Row],[czas trwania]])*3600 + MINUTE(telefony__9[[#This Row],[czas trwania]])*60+SECOND(telefony__9[[#This Row],[czas trwania]])</f>
        <v>292</v>
      </c>
    </row>
    <row r="656" spans="1:7" hidden="1" x14ac:dyDescent="0.25">
      <c r="A656" s="3" t="s">
        <v>1861</v>
      </c>
      <c r="B656" s="3" t="s">
        <v>1755</v>
      </c>
      <c r="C656" s="3" t="s">
        <v>1862</v>
      </c>
      <c r="D656" s="3" t="s">
        <v>1863</v>
      </c>
      <c r="E656" s="3" t="str">
        <f>IF(LEN(telefony__9[[#This Row],[nr]])=7,"stacjonarny",IF(LEN(telefony__9[[#This Row],[nr]])=8,"komórkowy","zagraniczny"))</f>
        <v>stacjonarny</v>
      </c>
      <c r="F656" s="3" t="str">
        <f>TEXT(telefony__9[[#This Row],[zakonczenie]]-telefony__9[[#This Row],[rozpoczecie]],"h:mm:ss")</f>
        <v>0:08:22</v>
      </c>
      <c r="G656" s="3">
        <f>HOUR(telefony__9[[#This Row],[czas trwania]])*3600 + MINUTE(telefony__9[[#This Row],[czas trwania]])*60+SECOND(telefony__9[[#This Row],[czas trwania]])</f>
        <v>502</v>
      </c>
    </row>
    <row r="657" spans="1:7" hidden="1" x14ac:dyDescent="0.25">
      <c r="A657" s="3" t="s">
        <v>1864</v>
      </c>
      <c r="B657" s="3" t="s">
        <v>1755</v>
      </c>
      <c r="C657" s="3" t="s">
        <v>1865</v>
      </c>
      <c r="D657" s="3" t="s">
        <v>1866</v>
      </c>
      <c r="E657" s="3" t="str">
        <f>IF(LEN(telefony__9[[#This Row],[nr]])=7,"stacjonarny",IF(LEN(telefony__9[[#This Row],[nr]])=8,"komórkowy","zagraniczny"))</f>
        <v>zagraniczny</v>
      </c>
      <c r="F657" s="3" t="str">
        <f>TEXT(telefony__9[[#This Row],[zakonczenie]]-telefony__9[[#This Row],[rozpoczecie]],"h:mm:ss")</f>
        <v>0:02:47</v>
      </c>
      <c r="G657" s="3">
        <f>HOUR(telefony__9[[#This Row],[czas trwania]])*3600 + MINUTE(telefony__9[[#This Row],[czas trwania]])*60+SECOND(telefony__9[[#This Row],[czas trwania]])</f>
        <v>167</v>
      </c>
    </row>
    <row r="658" spans="1:7" hidden="1" x14ac:dyDescent="0.25">
      <c r="A658" s="3" t="s">
        <v>1867</v>
      </c>
      <c r="B658" s="3" t="s">
        <v>1755</v>
      </c>
      <c r="C658" s="3" t="s">
        <v>1868</v>
      </c>
      <c r="D658" s="3" t="s">
        <v>1869</v>
      </c>
      <c r="E658" s="3" t="str">
        <f>IF(LEN(telefony__9[[#This Row],[nr]])=7,"stacjonarny",IF(LEN(telefony__9[[#This Row],[nr]])=8,"komórkowy","zagraniczny"))</f>
        <v>stacjonarny</v>
      </c>
      <c r="F658" s="3" t="str">
        <f>TEXT(telefony__9[[#This Row],[zakonczenie]]-telefony__9[[#This Row],[rozpoczecie]],"h:mm:ss")</f>
        <v>0:16:01</v>
      </c>
      <c r="G658" s="3">
        <f>HOUR(telefony__9[[#This Row],[czas trwania]])*3600 + MINUTE(telefony__9[[#This Row],[czas trwania]])*60+SECOND(telefony__9[[#This Row],[czas trwania]])</f>
        <v>961</v>
      </c>
    </row>
    <row r="659" spans="1:7" hidden="1" x14ac:dyDescent="0.25">
      <c r="A659" s="3" t="s">
        <v>1870</v>
      </c>
      <c r="B659" s="3" t="s">
        <v>1755</v>
      </c>
      <c r="C659" s="3" t="s">
        <v>1871</v>
      </c>
      <c r="D659" s="3" t="s">
        <v>1872</v>
      </c>
      <c r="E659" s="3" t="str">
        <f>IF(LEN(telefony__9[[#This Row],[nr]])=7,"stacjonarny",IF(LEN(telefony__9[[#This Row],[nr]])=8,"komórkowy","zagraniczny"))</f>
        <v>stacjonarny</v>
      </c>
      <c r="F659" s="3" t="str">
        <f>TEXT(telefony__9[[#This Row],[zakonczenie]]-telefony__9[[#This Row],[rozpoczecie]],"h:mm:ss")</f>
        <v>0:02:29</v>
      </c>
      <c r="G659" s="3">
        <f>HOUR(telefony__9[[#This Row],[czas trwania]])*3600 + MINUTE(telefony__9[[#This Row],[czas trwania]])*60+SECOND(telefony__9[[#This Row],[czas trwania]])</f>
        <v>149</v>
      </c>
    </row>
    <row r="660" spans="1:7" hidden="1" x14ac:dyDescent="0.25">
      <c r="A660" s="3" t="s">
        <v>291</v>
      </c>
      <c r="B660" s="3" t="s">
        <v>1755</v>
      </c>
      <c r="C660" s="3" t="s">
        <v>1873</v>
      </c>
      <c r="D660" s="3" t="s">
        <v>1874</v>
      </c>
      <c r="E660" s="3" t="str">
        <f>IF(LEN(telefony__9[[#This Row],[nr]])=7,"stacjonarny",IF(LEN(telefony__9[[#This Row],[nr]])=8,"komórkowy","zagraniczny"))</f>
        <v>komórkowy</v>
      </c>
      <c r="F660" s="3" t="str">
        <f>TEXT(telefony__9[[#This Row],[zakonczenie]]-telefony__9[[#This Row],[rozpoczecie]],"h:mm:ss")</f>
        <v>0:00:54</v>
      </c>
      <c r="G660" s="3">
        <f>HOUR(telefony__9[[#This Row],[czas trwania]])*3600 + MINUTE(telefony__9[[#This Row],[czas trwania]])*60+SECOND(telefony__9[[#This Row],[czas trwania]])</f>
        <v>54</v>
      </c>
    </row>
    <row r="661" spans="1:7" hidden="1" x14ac:dyDescent="0.25">
      <c r="A661" s="3" t="s">
        <v>1875</v>
      </c>
      <c r="B661" s="3" t="s">
        <v>1755</v>
      </c>
      <c r="C661" s="3" t="s">
        <v>1876</v>
      </c>
      <c r="D661" s="3" t="s">
        <v>1877</v>
      </c>
      <c r="E661" s="3" t="str">
        <f>IF(LEN(telefony__9[[#This Row],[nr]])=7,"stacjonarny",IF(LEN(telefony__9[[#This Row],[nr]])=8,"komórkowy","zagraniczny"))</f>
        <v>stacjonarny</v>
      </c>
      <c r="F661" s="3" t="str">
        <f>TEXT(telefony__9[[#This Row],[zakonczenie]]-telefony__9[[#This Row],[rozpoczecie]],"h:mm:ss")</f>
        <v>0:11:52</v>
      </c>
      <c r="G661" s="3">
        <f>HOUR(telefony__9[[#This Row],[czas trwania]])*3600 + MINUTE(telefony__9[[#This Row],[czas trwania]])*60+SECOND(telefony__9[[#This Row],[czas trwania]])</f>
        <v>712</v>
      </c>
    </row>
    <row r="662" spans="1:7" hidden="1" x14ac:dyDescent="0.25">
      <c r="A662" s="3" t="s">
        <v>1878</v>
      </c>
      <c r="B662" s="3" t="s">
        <v>1755</v>
      </c>
      <c r="C662" s="3" t="s">
        <v>1879</v>
      </c>
      <c r="D662" s="3" t="s">
        <v>1880</v>
      </c>
      <c r="E662" s="3" t="str">
        <f>IF(LEN(telefony__9[[#This Row],[nr]])=7,"stacjonarny",IF(LEN(telefony__9[[#This Row],[nr]])=8,"komórkowy","zagraniczny"))</f>
        <v>stacjonarny</v>
      </c>
      <c r="F662" s="3" t="str">
        <f>TEXT(telefony__9[[#This Row],[zakonczenie]]-telefony__9[[#This Row],[rozpoczecie]],"h:mm:ss")</f>
        <v>0:08:13</v>
      </c>
      <c r="G662" s="3">
        <f>HOUR(telefony__9[[#This Row],[czas trwania]])*3600 + MINUTE(telefony__9[[#This Row],[czas trwania]])*60+SECOND(telefony__9[[#This Row],[czas trwania]])</f>
        <v>493</v>
      </c>
    </row>
    <row r="663" spans="1:7" hidden="1" x14ac:dyDescent="0.25">
      <c r="A663" s="3" t="s">
        <v>1881</v>
      </c>
      <c r="B663" s="3" t="s">
        <v>1755</v>
      </c>
      <c r="C663" s="3" t="s">
        <v>1882</v>
      </c>
      <c r="D663" s="3" t="s">
        <v>1883</v>
      </c>
      <c r="E663" s="3" t="str">
        <f>IF(LEN(telefony__9[[#This Row],[nr]])=7,"stacjonarny",IF(LEN(telefony__9[[#This Row],[nr]])=8,"komórkowy","zagraniczny"))</f>
        <v>komórkowy</v>
      </c>
      <c r="F663" s="3" t="str">
        <f>TEXT(telefony__9[[#This Row],[zakonczenie]]-telefony__9[[#This Row],[rozpoczecie]],"h:mm:ss")</f>
        <v>0:06:11</v>
      </c>
      <c r="G663" s="3">
        <f>HOUR(telefony__9[[#This Row],[czas trwania]])*3600 + MINUTE(telefony__9[[#This Row],[czas trwania]])*60+SECOND(telefony__9[[#This Row],[czas trwania]])</f>
        <v>371</v>
      </c>
    </row>
    <row r="664" spans="1:7" hidden="1" x14ac:dyDescent="0.25">
      <c r="A664" s="3" t="s">
        <v>1884</v>
      </c>
      <c r="B664" s="3" t="s">
        <v>1755</v>
      </c>
      <c r="C664" s="3" t="s">
        <v>1885</v>
      </c>
      <c r="D664" s="3" t="s">
        <v>1886</v>
      </c>
      <c r="E664" s="3" t="str">
        <f>IF(LEN(telefony__9[[#This Row],[nr]])=7,"stacjonarny",IF(LEN(telefony__9[[#This Row],[nr]])=8,"komórkowy","zagraniczny"))</f>
        <v>stacjonarny</v>
      </c>
      <c r="F664" s="3" t="str">
        <f>TEXT(telefony__9[[#This Row],[zakonczenie]]-telefony__9[[#This Row],[rozpoczecie]],"h:mm:ss")</f>
        <v>0:13:54</v>
      </c>
      <c r="G664" s="3">
        <f>HOUR(telefony__9[[#This Row],[czas trwania]])*3600 + MINUTE(telefony__9[[#This Row],[czas trwania]])*60+SECOND(telefony__9[[#This Row],[czas trwania]])</f>
        <v>834</v>
      </c>
    </row>
    <row r="665" spans="1:7" hidden="1" x14ac:dyDescent="0.25">
      <c r="A665" s="3" t="s">
        <v>1887</v>
      </c>
      <c r="B665" s="3" t="s">
        <v>1755</v>
      </c>
      <c r="C665" s="3" t="s">
        <v>1888</v>
      </c>
      <c r="D665" s="3" t="s">
        <v>1889</v>
      </c>
      <c r="E665" s="3" t="str">
        <f>IF(LEN(telefony__9[[#This Row],[nr]])=7,"stacjonarny",IF(LEN(telefony__9[[#This Row],[nr]])=8,"komórkowy","zagraniczny"))</f>
        <v>stacjonarny</v>
      </c>
      <c r="F665" s="3" t="str">
        <f>TEXT(telefony__9[[#This Row],[zakonczenie]]-telefony__9[[#This Row],[rozpoczecie]],"h:mm:ss")</f>
        <v>0:14:16</v>
      </c>
      <c r="G665" s="3">
        <f>HOUR(telefony__9[[#This Row],[czas trwania]])*3600 + MINUTE(telefony__9[[#This Row],[czas trwania]])*60+SECOND(telefony__9[[#This Row],[czas trwania]])</f>
        <v>856</v>
      </c>
    </row>
    <row r="666" spans="1:7" hidden="1" x14ac:dyDescent="0.25">
      <c r="A666" s="3" t="s">
        <v>1890</v>
      </c>
      <c r="B666" s="3" t="s">
        <v>1755</v>
      </c>
      <c r="C666" s="3" t="s">
        <v>1891</v>
      </c>
      <c r="D666" s="3" t="s">
        <v>1892</v>
      </c>
      <c r="E666" s="3" t="str">
        <f>IF(LEN(telefony__9[[#This Row],[nr]])=7,"stacjonarny",IF(LEN(telefony__9[[#This Row],[nr]])=8,"komórkowy","zagraniczny"))</f>
        <v>komórkowy</v>
      </c>
      <c r="F666" s="3" t="str">
        <f>TEXT(telefony__9[[#This Row],[zakonczenie]]-telefony__9[[#This Row],[rozpoczecie]],"h:mm:ss")</f>
        <v>0:02:09</v>
      </c>
      <c r="G666" s="3">
        <f>HOUR(telefony__9[[#This Row],[czas trwania]])*3600 + MINUTE(telefony__9[[#This Row],[czas trwania]])*60+SECOND(telefony__9[[#This Row],[czas trwania]])</f>
        <v>129</v>
      </c>
    </row>
    <row r="667" spans="1:7" hidden="1" x14ac:dyDescent="0.25">
      <c r="A667" s="3" t="s">
        <v>1516</v>
      </c>
      <c r="B667" s="3" t="s">
        <v>1755</v>
      </c>
      <c r="C667" s="3" t="s">
        <v>1893</v>
      </c>
      <c r="D667" s="3" t="s">
        <v>1894</v>
      </c>
      <c r="E667" s="3" t="str">
        <f>IF(LEN(telefony__9[[#This Row],[nr]])=7,"stacjonarny",IF(LEN(telefony__9[[#This Row],[nr]])=8,"komórkowy","zagraniczny"))</f>
        <v>komórkowy</v>
      </c>
      <c r="F667" s="3" t="str">
        <f>TEXT(telefony__9[[#This Row],[zakonczenie]]-telefony__9[[#This Row],[rozpoczecie]],"h:mm:ss")</f>
        <v>0:00:40</v>
      </c>
      <c r="G667" s="3">
        <f>HOUR(telefony__9[[#This Row],[czas trwania]])*3600 + MINUTE(telefony__9[[#This Row],[czas trwania]])*60+SECOND(telefony__9[[#This Row],[czas trwania]])</f>
        <v>40</v>
      </c>
    </row>
    <row r="668" spans="1:7" hidden="1" x14ac:dyDescent="0.25">
      <c r="A668" s="3" t="s">
        <v>1895</v>
      </c>
      <c r="B668" s="3" t="s">
        <v>1755</v>
      </c>
      <c r="C668" s="3" t="s">
        <v>1896</v>
      </c>
      <c r="D668" s="3" t="s">
        <v>1897</v>
      </c>
      <c r="E668" s="3" t="str">
        <f>IF(LEN(telefony__9[[#This Row],[nr]])=7,"stacjonarny",IF(LEN(telefony__9[[#This Row],[nr]])=8,"komórkowy","zagraniczny"))</f>
        <v>stacjonarny</v>
      </c>
      <c r="F668" s="3" t="str">
        <f>TEXT(telefony__9[[#This Row],[zakonczenie]]-telefony__9[[#This Row],[rozpoczecie]],"h:mm:ss")</f>
        <v>0:02:45</v>
      </c>
      <c r="G668" s="3">
        <f>HOUR(telefony__9[[#This Row],[czas trwania]])*3600 + MINUTE(telefony__9[[#This Row],[czas trwania]])*60+SECOND(telefony__9[[#This Row],[czas trwania]])</f>
        <v>165</v>
      </c>
    </row>
    <row r="669" spans="1:7" hidden="1" x14ac:dyDescent="0.25">
      <c r="A669" s="3" t="s">
        <v>1898</v>
      </c>
      <c r="B669" s="3" t="s">
        <v>1755</v>
      </c>
      <c r="C669" s="3" t="s">
        <v>1899</v>
      </c>
      <c r="D669" s="3" t="s">
        <v>1900</v>
      </c>
      <c r="E669" s="3" t="str">
        <f>IF(LEN(telefony__9[[#This Row],[nr]])=7,"stacjonarny",IF(LEN(telefony__9[[#This Row],[nr]])=8,"komórkowy","zagraniczny"))</f>
        <v>komórkowy</v>
      </c>
      <c r="F669" s="3" t="str">
        <f>TEXT(telefony__9[[#This Row],[zakonczenie]]-telefony__9[[#This Row],[rozpoczecie]],"h:mm:ss")</f>
        <v>0:14:09</v>
      </c>
      <c r="G669" s="3">
        <f>HOUR(telefony__9[[#This Row],[czas trwania]])*3600 + MINUTE(telefony__9[[#This Row],[czas trwania]])*60+SECOND(telefony__9[[#This Row],[czas trwania]])</f>
        <v>849</v>
      </c>
    </row>
    <row r="670" spans="1:7" hidden="1" x14ac:dyDescent="0.25">
      <c r="A670" s="3" t="s">
        <v>1901</v>
      </c>
      <c r="B670" s="3" t="s">
        <v>1755</v>
      </c>
      <c r="C670" s="3" t="s">
        <v>1902</v>
      </c>
      <c r="D670" s="3" t="s">
        <v>1903</v>
      </c>
      <c r="E670" s="3" t="str">
        <f>IF(LEN(telefony__9[[#This Row],[nr]])=7,"stacjonarny",IF(LEN(telefony__9[[#This Row],[nr]])=8,"komórkowy","zagraniczny"))</f>
        <v>stacjonarny</v>
      </c>
      <c r="F670" s="3" t="str">
        <f>TEXT(telefony__9[[#This Row],[zakonczenie]]-telefony__9[[#This Row],[rozpoczecie]],"h:mm:ss")</f>
        <v>0:01:10</v>
      </c>
      <c r="G670" s="3">
        <f>HOUR(telefony__9[[#This Row],[czas trwania]])*3600 + MINUTE(telefony__9[[#This Row],[czas trwania]])*60+SECOND(telefony__9[[#This Row],[czas trwania]])</f>
        <v>70</v>
      </c>
    </row>
    <row r="671" spans="1:7" hidden="1" x14ac:dyDescent="0.25">
      <c r="A671" s="3" t="s">
        <v>1904</v>
      </c>
      <c r="B671" s="3" t="s">
        <v>1755</v>
      </c>
      <c r="C671" s="3" t="s">
        <v>1905</v>
      </c>
      <c r="D671" s="3" t="s">
        <v>1906</v>
      </c>
      <c r="E671" s="3" t="str">
        <f>IF(LEN(telefony__9[[#This Row],[nr]])=7,"stacjonarny",IF(LEN(telefony__9[[#This Row],[nr]])=8,"komórkowy","zagraniczny"))</f>
        <v>stacjonarny</v>
      </c>
      <c r="F671" s="3" t="str">
        <f>TEXT(telefony__9[[#This Row],[zakonczenie]]-telefony__9[[#This Row],[rozpoczecie]],"h:mm:ss")</f>
        <v>0:07:39</v>
      </c>
      <c r="G671" s="3">
        <f>HOUR(telefony__9[[#This Row],[czas trwania]])*3600 + MINUTE(telefony__9[[#This Row],[czas trwania]])*60+SECOND(telefony__9[[#This Row],[czas trwania]])</f>
        <v>459</v>
      </c>
    </row>
    <row r="672" spans="1:7" hidden="1" x14ac:dyDescent="0.25">
      <c r="A672" s="3" t="s">
        <v>1907</v>
      </c>
      <c r="B672" s="3" t="s">
        <v>1755</v>
      </c>
      <c r="C672" s="3" t="s">
        <v>1908</v>
      </c>
      <c r="D672" s="3" t="s">
        <v>1909</v>
      </c>
      <c r="E672" s="3" t="str">
        <f>IF(LEN(telefony__9[[#This Row],[nr]])=7,"stacjonarny",IF(LEN(telefony__9[[#This Row],[nr]])=8,"komórkowy","zagraniczny"))</f>
        <v>zagraniczny</v>
      </c>
      <c r="F672" s="3" t="str">
        <f>TEXT(telefony__9[[#This Row],[zakonczenie]]-telefony__9[[#This Row],[rozpoczecie]],"h:mm:ss")</f>
        <v>0:06:35</v>
      </c>
      <c r="G672" s="3">
        <f>HOUR(telefony__9[[#This Row],[czas trwania]])*3600 + MINUTE(telefony__9[[#This Row],[czas trwania]])*60+SECOND(telefony__9[[#This Row],[czas trwania]])</f>
        <v>395</v>
      </c>
    </row>
    <row r="673" spans="1:7" hidden="1" x14ac:dyDescent="0.25">
      <c r="A673" s="3" t="s">
        <v>71</v>
      </c>
      <c r="B673" s="3" t="s">
        <v>1755</v>
      </c>
      <c r="C673" s="3" t="s">
        <v>1910</v>
      </c>
      <c r="D673" s="3" t="s">
        <v>1911</v>
      </c>
      <c r="E673" s="3" t="str">
        <f>IF(LEN(telefony__9[[#This Row],[nr]])=7,"stacjonarny",IF(LEN(telefony__9[[#This Row],[nr]])=8,"komórkowy","zagraniczny"))</f>
        <v>zagraniczny</v>
      </c>
      <c r="F673" s="3" t="str">
        <f>TEXT(telefony__9[[#This Row],[zakonczenie]]-telefony__9[[#This Row],[rozpoczecie]],"h:mm:ss")</f>
        <v>0:05:32</v>
      </c>
      <c r="G673" s="3">
        <f>HOUR(telefony__9[[#This Row],[czas trwania]])*3600 + MINUTE(telefony__9[[#This Row],[czas trwania]])*60+SECOND(telefony__9[[#This Row],[czas trwania]])</f>
        <v>332</v>
      </c>
    </row>
    <row r="674" spans="1:7" hidden="1" x14ac:dyDescent="0.25">
      <c r="A674" s="3" t="s">
        <v>1912</v>
      </c>
      <c r="B674" s="3" t="s">
        <v>1755</v>
      </c>
      <c r="C674" s="3" t="s">
        <v>1913</v>
      </c>
      <c r="D674" s="3" t="s">
        <v>1914</v>
      </c>
      <c r="E674" s="3" t="str">
        <f>IF(LEN(telefony__9[[#This Row],[nr]])=7,"stacjonarny",IF(LEN(telefony__9[[#This Row],[nr]])=8,"komórkowy","zagraniczny"))</f>
        <v>stacjonarny</v>
      </c>
      <c r="F674" s="3" t="str">
        <f>TEXT(telefony__9[[#This Row],[zakonczenie]]-telefony__9[[#This Row],[rozpoczecie]],"h:mm:ss")</f>
        <v>0:13:46</v>
      </c>
      <c r="G674" s="3">
        <f>HOUR(telefony__9[[#This Row],[czas trwania]])*3600 + MINUTE(telefony__9[[#This Row],[czas trwania]])*60+SECOND(telefony__9[[#This Row],[czas trwania]])</f>
        <v>826</v>
      </c>
    </row>
    <row r="675" spans="1:7" hidden="1" x14ac:dyDescent="0.25">
      <c r="A675" s="3" t="s">
        <v>1915</v>
      </c>
      <c r="B675" s="3" t="s">
        <v>1755</v>
      </c>
      <c r="C675" s="3" t="s">
        <v>1916</v>
      </c>
      <c r="D675" s="3" t="s">
        <v>1917</v>
      </c>
      <c r="E675" s="3" t="str">
        <f>IF(LEN(telefony__9[[#This Row],[nr]])=7,"stacjonarny",IF(LEN(telefony__9[[#This Row],[nr]])=8,"komórkowy","zagraniczny"))</f>
        <v>stacjonarny</v>
      </c>
      <c r="F675" s="3" t="str">
        <f>TEXT(telefony__9[[#This Row],[zakonczenie]]-telefony__9[[#This Row],[rozpoczecie]],"h:mm:ss")</f>
        <v>0:10:23</v>
      </c>
      <c r="G675" s="3">
        <f>HOUR(telefony__9[[#This Row],[czas trwania]])*3600 + MINUTE(telefony__9[[#This Row],[czas trwania]])*60+SECOND(telefony__9[[#This Row],[czas trwania]])</f>
        <v>623</v>
      </c>
    </row>
    <row r="676" spans="1:7" hidden="1" x14ac:dyDescent="0.25">
      <c r="A676" s="3" t="s">
        <v>1918</v>
      </c>
      <c r="B676" s="3" t="s">
        <v>1755</v>
      </c>
      <c r="C676" s="3" t="s">
        <v>1919</v>
      </c>
      <c r="D676" s="3" t="s">
        <v>1920</v>
      </c>
      <c r="E676" s="3" t="str">
        <f>IF(LEN(telefony__9[[#This Row],[nr]])=7,"stacjonarny",IF(LEN(telefony__9[[#This Row],[nr]])=8,"komórkowy","zagraniczny"))</f>
        <v>stacjonarny</v>
      </c>
      <c r="F676" s="3" t="str">
        <f>TEXT(telefony__9[[#This Row],[zakonczenie]]-telefony__9[[#This Row],[rozpoczecie]],"h:mm:ss")</f>
        <v>0:13:17</v>
      </c>
      <c r="G676" s="3">
        <f>HOUR(telefony__9[[#This Row],[czas trwania]])*3600 + MINUTE(telefony__9[[#This Row],[czas trwania]])*60+SECOND(telefony__9[[#This Row],[czas trwania]])</f>
        <v>797</v>
      </c>
    </row>
    <row r="677" spans="1:7" hidden="1" x14ac:dyDescent="0.25">
      <c r="A677" s="3" t="s">
        <v>1921</v>
      </c>
      <c r="B677" s="3" t="s">
        <v>1755</v>
      </c>
      <c r="C677" s="3" t="s">
        <v>1922</v>
      </c>
      <c r="D677" s="3" t="s">
        <v>1923</v>
      </c>
      <c r="E677" s="3" t="str">
        <f>IF(LEN(telefony__9[[#This Row],[nr]])=7,"stacjonarny",IF(LEN(telefony__9[[#This Row],[nr]])=8,"komórkowy","zagraniczny"))</f>
        <v>komórkowy</v>
      </c>
      <c r="F677" s="3" t="str">
        <f>TEXT(telefony__9[[#This Row],[zakonczenie]]-telefony__9[[#This Row],[rozpoczecie]],"h:mm:ss")</f>
        <v>0:02:18</v>
      </c>
      <c r="G677" s="3">
        <f>HOUR(telefony__9[[#This Row],[czas trwania]])*3600 + MINUTE(telefony__9[[#This Row],[czas trwania]])*60+SECOND(telefony__9[[#This Row],[czas trwania]])</f>
        <v>138</v>
      </c>
    </row>
    <row r="678" spans="1:7" hidden="1" x14ac:dyDescent="0.25">
      <c r="A678" s="3" t="s">
        <v>1924</v>
      </c>
      <c r="B678" s="3" t="s">
        <v>1755</v>
      </c>
      <c r="C678" s="3" t="s">
        <v>1925</v>
      </c>
      <c r="D678" s="3" t="s">
        <v>1926</v>
      </c>
      <c r="E678" s="3" t="str">
        <f>IF(LEN(telefony__9[[#This Row],[nr]])=7,"stacjonarny",IF(LEN(telefony__9[[#This Row],[nr]])=8,"komórkowy","zagraniczny"))</f>
        <v>stacjonarny</v>
      </c>
      <c r="F678" s="3" t="str">
        <f>TEXT(telefony__9[[#This Row],[zakonczenie]]-telefony__9[[#This Row],[rozpoczecie]],"h:mm:ss")</f>
        <v>0:15:17</v>
      </c>
      <c r="G678" s="3">
        <f>HOUR(telefony__9[[#This Row],[czas trwania]])*3600 + MINUTE(telefony__9[[#This Row],[czas trwania]])*60+SECOND(telefony__9[[#This Row],[czas trwania]])</f>
        <v>917</v>
      </c>
    </row>
    <row r="679" spans="1:7" hidden="1" x14ac:dyDescent="0.25">
      <c r="A679" s="3" t="s">
        <v>1927</v>
      </c>
      <c r="B679" s="3" t="s">
        <v>1755</v>
      </c>
      <c r="C679" s="3" t="s">
        <v>1928</v>
      </c>
      <c r="D679" s="3" t="s">
        <v>1929</v>
      </c>
      <c r="E679" s="3" t="str">
        <f>IF(LEN(telefony__9[[#This Row],[nr]])=7,"stacjonarny",IF(LEN(telefony__9[[#This Row],[nr]])=8,"komórkowy","zagraniczny"))</f>
        <v>komórkowy</v>
      </c>
      <c r="F679" s="3" t="str">
        <f>TEXT(telefony__9[[#This Row],[zakonczenie]]-telefony__9[[#This Row],[rozpoczecie]],"h:mm:ss")</f>
        <v>0:02:29</v>
      </c>
      <c r="G679" s="3">
        <f>HOUR(telefony__9[[#This Row],[czas trwania]])*3600 + MINUTE(telefony__9[[#This Row],[czas trwania]])*60+SECOND(telefony__9[[#This Row],[czas trwania]])</f>
        <v>149</v>
      </c>
    </row>
    <row r="680" spans="1:7" hidden="1" x14ac:dyDescent="0.25">
      <c r="A680" s="3" t="s">
        <v>1930</v>
      </c>
      <c r="B680" s="3" t="s">
        <v>1755</v>
      </c>
      <c r="C680" s="3" t="s">
        <v>1928</v>
      </c>
      <c r="D680" s="3" t="s">
        <v>1678</v>
      </c>
      <c r="E680" s="3" t="str">
        <f>IF(LEN(telefony__9[[#This Row],[nr]])=7,"stacjonarny",IF(LEN(telefony__9[[#This Row],[nr]])=8,"komórkowy","zagraniczny"))</f>
        <v>stacjonarny</v>
      </c>
      <c r="F680" s="3" t="str">
        <f>TEXT(telefony__9[[#This Row],[zakonczenie]]-telefony__9[[#This Row],[rozpoczecie]],"h:mm:ss")</f>
        <v>0:16:13</v>
      </c>
      <c r="G680" s="3">
        <f>HOUR(telefony__9[[#This Row],[czas trwania]])*3600 + MINUTE(telefony__9[[#This Row],[czas trwania]])*60+SECOND(telefony__9[[#This Row],[czas trwania]])</f>
        <v>973</v>
      </c>
    </row>
    <row r="681" spans="1:7" hidden="1" x14ac:dyDescent="0.25">
      <c r="A681" s="3" t="s">
        <v>1623</v>
      </c>
      <c r="B681" s="3" t="s">
        <v>1755</v>
      </c>
      <c r="C681" s="3" t="s">
        <v>1931</v>
      </c>
      <c r="D681" s="3" t="s">
        <v>1932</v>
      </c>
      <c r="E681" s="3" t="str">
        <f>IF(LEN(telefony__9[[#This Row],[nr]])=7,"stacjonarny",IF(LEN(telefony__9[[#This Row],[nr]])=8,"komórkowy","zagraniczny"))</f>
        <v>stacjonarny</v>
      </c>
      <c r="F681" s="3" t="str">
        <f>TEXT(telefony__9[[#This Row],[zakonczenie]]-telefony__9[[#This Row],[rozpoczecie]],"h:mm:ss")</f>
        <v>0:16:09</v>
      </c>
      <c r="G681" s="3">
        <f>HOUR(telefony__9[[#This Row],[czas trwania]])*3600 + MINUTE(telefony__9[[#This Row],[czas trwania]])*60+SECOND(telefony__9[[#This Row],[czas trwania]])</f>
        <v>969</v>
      </c>
    </row>
    <row r="682" spans="1:7" hidden="1" x14ac:dyDescent="0.25">
      <c r="A682" s="3" t="s">
        <v>1933</v>
      </c>
      <c r="B682" s="3" t="s">
        <v>1755</v>
      </c>
      <c r="C682" s="3" t="s">
        <v>1934</v>
      </c>
      <c r="D682" s="3" t="s">
        <v>1935</v>
      </c>
      <c r="E682" s="3" t="str">
        <f>IF(LEN(telefony__9[[#This Row],[nr]])=7,"stacjonarny",IF(LEN(telefony__9[[#This Row],[nr]])=8,"komórkowy","zagraniczny"))</f>
        <v>stacjonarny</v>
      </c>
      <c r="F682" s="3" t="str">
        <f>TEXT(telefony__9[[#This Row],[zakonczenie]]-telefony__9[[#This Row],[rozpoczecie]],"h:mm:ss")</f>
        <v>0:01:03</v>
      </c>
      <c r="G682" s="3">
        <f>HOUR(telefony__9[[#This Row],[czas trwania]])*3600 + MINUTE(telefony__9[[#This Row],[czas trwania]])*60+SECOND(telefony__9[[#This Row],[czas trwania]])</f>
        <v>63</v>
      </c>
    </row>
    <row r="683" spans="1:7" hidden="1" x14ac:dyDescent="0.25">
      <c r="A683" s="3" t="s">
        <v>148</v>
      </c>
      <c r="B683" s="3" t="s">
        <v>1755</v>
      </c>
      <c r="C683" s="3" t="s">
        <v>472</v>
      </c>
      <c r="D683" s="3" t="s">
        <v>1936</v>
      </c>
      <c r="E683" s="3" t="str">
        <f>IF(LEN(telefony__9[[#This Row],[nr]])=7,"stacjonarny",IF(LEN(telefony__9[[#This Row],[nr]])=8,"komórkowy","zagraniczny"))</f>
        <v>komórkowy</v>
      </c>
      <c r="F683" s="3" t="str">
        <f>TEXT(telefony__9[[#This Row],[zakonczenie]]-telefony__9[[#This Row],[rozpoczecie]],"h:mm:ss")</f>
        <v>0:06:20</v>
      </c>
      <c r="G683" s="3">
        <f>HOUR(telefony__9[[#This Row],[czas trwania]])*3600 + MINUTE(telefony__9[[#This Row],[czas trwania]])*60+SECOND(telefony__9[[#This Row],[czas trwania]])</f>
        <v>380</v>
      </c>
    </row>
    <row r="684" spans="1:7" hidden="1" x14ac:dyDescent="0.25">
      <c r="A684" s="3" t="s">
        <v>1937</v>
      </c>
      <c r="B684" s="3" t="s">
        <v>1755</v>
      </c>
      <c r="C684" s="3" t="s">
        <v>1938</v>
      </c>
      <c r="D684" s="3" t="s">
        <v>1939</v>
      </c>
      <c r="E684" s="3" t="str">
        <f>IF(LEN(telefony__9[[#This Row],[nr]])=7,"stacjonarny",IF(LEN(telefony__9[[#This Row],[nr]])=8,"komórkowy","zagraniczny"))</f>
        <v>stacjonarny</v>
      </c>
      <c r="F684" s="3" t="str">
        <f>TEXT(telefony__9[[#This Row],[zakonczenie]]-telefony__9[[#This Row],[rozpoczecie]],"h:mm:ss")</f>
        <v>0:13:38</v>
      </c>
      <c r="G684" s="3">
        <f>HOUR(telefony__9[[#This Row],[czas trwania]])*3600 + MINUTE(telefony__9[[#This Row],[czas trwania]])*60+SECOND(telefony__9[[#This Row],[czas trwania]])</f>
        <v>818</v>
      </c>
    </row>
    <row r="685" spans="1:7" hidden="1" x14ac:dyDescent="0.25">
      <c r="A685" s="3" t="s">
        <v>1940</v>
      </c>
      <c r="B685" s="3" t="s">
        <v>1755</v>
      </c>
      <c r="C685" s="3" t="s">
        <v>1941</v>
      </c>
      <c r="D685" s="3" t="s">
        <v>1942</v>
      </c>
      <c r="E685" s="3" t="str">
        <f>IF(LEN(telefony__9[[#This Row],[nr]])=7,"stacjonarny",IF(LEN(telefony__9[[#This Row],[nr]])=8,"komórkowy","zagraniczny"))</f>
        <v>stacjonarny</v>
      </c>
      <c r="F685" s="3" t="str">
        <f>TEXT(telefony__9[[#This Row],[zakonczenie]]-telefony__9[[#This Row],[rozpoczecie]],"h:mm:ss")</f>
        <v>0:07:03</v>
      </c>
      <c r="G685" s="3">
        <f>HOUR(telefony__9[[#This Row],[czas trwania]])*3600 + MINUTE(telefony__9[[#This Row],[czas trwania]])*60+SECOND(telefony__9[[#This Row],[czas trwania]])</f>
        <v>423</v>
      </c>
    </row>
    <row r="686" spans="1:7" hidden="1" x14ac:dyDescent="0.25">
      <c r="A686" s="3" t="s">
        <v>1943</v>
      </c>
      <c r="B686" s="3" t="s">
        <v>1755</v>
      </c>
      <c r="C686" s="3" t="s">
        <v>1944</v>
      </c>
      <c r="D686" s="3" t="s">
        <v>1945</v>
      </c>
      <c r="E686" s="3" t="str">
        <f>IF(LEN(telefony__9[[#This Row],[nr]])=7,"stacjonarny",IF(LEN(telefony__9[[#This Row],[nr]])=8,"komórkowy","zagraniczny"))</f>
        <v>stacjonarny</v>
      </c>
      <c r="F686" s="3" t="str">
        <f>TEXT(telefony__9[[#This Row],[zakonczenie]]-telefony__9[[#This Row],[rozpoczecie]],"h:mm:ss")</f>
        <v>0:10:51</v>
      </c>
      <c r="G686" s="3">
        <f>HOUR(telefony__9[[#This Row],[czas trwania]])*3600 + MINUTE(telefony__9[[#This Row],[czas trwania]])*60+SECOND(telefony__9[[#This Row],[czas trwania]])</f>
        <v>651</v>
      </c>
    </row>
    <row r="687" spans="1:7" hidden="1" x14ac:dyDescent="0.25">
      <c r="A687" s="3" t="s">
        <v>1946</v>
      </c>
      <c r="B687" s="3" t="s">
        <v>1755</v>
      </c>
      <c r="C687" s="3" t="s">
        <v>1947</v>
      </c>
      <c r="D687" s="3" t="s">
        <v>1948</v>
      </c>
      <c r="E687" s="3" t="str">
        <f>IF(LEN(telefony__9[[#This Row],[nr]])=7,"stacjonarny",IF(LEN(telefony__9[[#This Row],[nr]])=8,"komórkowy","zagraniczny"))</f>
        <v>komórkowy</v>
      </c>
      <c r="F687" s="3" t="str">
        <f>TEXT(telefony__9[[#This Row],[zakonczenie]]-telefony__9[[#This Row],[rozpoczecie]],"h:mm:ss")</f>
        <v>0:08:31</v>
      </c>
      <c r="G687" s="3">
        <f>HOUR(telefony__9[[#This Row],[czas trwania]])*3600 + MINUTE(telefony__9[[#This Row],[czas trwania]])*60+SECOND(telefony__9[[#This Row],[czas trwania]])</f>
        <v>511</v>
      </c>
    </row>
    <row r="688" spans="1:7" hidden="1" x14ac:dyDescent="0.25">
      <c r="A688" s="3" t="s">
        <v>1949</v>
      </c>
      <c r="B688" s="3" t="s">
        <v>1755</v>
      </c>
      <c r="C688" s="3" t="s">
        <v>1950</v>
      </c>
      <c r="D688" s="3" t="s">
        <v>1951</v>
      </c>
      <c r="E688" s="3" t="str">
        <f>IF(LEN(telefony__9[[#This Row],[nr]])=7,"stacjonarny",IF(LEN(telefony__9[[#This Row],[nr]])=8,"komórkowy","zagraniczny"))</f>
        <v>stacjonarny</v>
      </c>
      <c r="F688" s="3" t="str">
        <f>TEXT(telefony__9[[#This Row],[zakonczenie]]-telefony__9[[#This Row],[rozpoczecie]],"h:mm:ss")</f>
        <v>0:13:30</v>
      </c>
      <c r="G688" s="3">
        <f>HOUR(telefony__9[[#This Row],[czas trwania]])*3600 + MINUTE(telefony__9[[#This Row],[czas trwania]])*60+SECOND(telefony__9[[#This Row],[czas trwania]])</f>
        <v>810</v>
      </c>
    </row>
    <row r="689" spans="1:7" hidden="1" x14ac:dyDescent="0.25">
      <c r="A689" s="3" t="s">
        <v>1952</v>
      </c>
      <c r="B689" s="3" t="s">
        <v>1755</v>
      </c>
      <c r="C689" s="3" t="s">
        <v>1953</v>
      </c>
      <c r="D689" s="3" t="s">
        <v>1954</v>
      </c>
      <c r="E689" s="3" t="str">
        <f>IF(LEN(telefony__9[[#This Row],[nr]])=7,"stacjonarny",IF(LEN(telefony__9[[#This Row],[nr]])=8,"komórkowy","zagraniczny"))</f>
        <v>stacjonarny</v>
      </c>
      <c r="F689" s="3" t="str">
        <f>TEXT(telefony__9[[#This Row],[zakonczenie]]-telefony__9[[#This Row],[rozpoczecie]],"h:mm:ss")</f>
        <v>0:11:30</v>
      </c>
      <c r="G689" s="3">
        <f>HOUR(telefony__9[[#This Row],[czas trwania]])*3600 + MINUTE(telefony__9[[#This Row],[czas trwania]])*60+SECOND(telefony__9[[#This Row],[czas trwania]])</f>
        <v>690</v>
      </c>
    </row>
    <row r="690" spans="1:7" hidden="1" x14ac:dyDescent="0.25">
      <c r="A690" s="3" t="s">
        <v>1955</v>
      </c>
      <c r="B690" s="3" t="s">
        <v>1755</v>
      </c>
      <c r="C690" s="3" t="s">
        <v>1110</v>
      </c>
      <c r="D690" s="3" t="s">
        <v>1956</v>
      </c>
      <c r="E690" s="3" t="str">
        <f>IF(LEN(telefony__9[[#This Row],[nr]])=7,"stacjonarny",IF(LEN(telefony__9[[#This Row],[nr]])=8,"komórkowy","zagraniczny"))</f>
        <v>stacjonarny</v>
      </c>
      <c r="F690" s="3" t="str">
        <f>TEXT(telefony__9[[#This Row],[zakonczenie]]-telefony__9[[#This Row],[rozpoczecie]],"h:mm:ss")</f>
        <v>0:11:48</v>
      </c>
      <c r="G690" s="3">
        <f>HOUR(telefony__9[[#This Row],[czas trwania]])*3600 + MINUTE(telefony__9[[#This Row],[czas trwania]])*60+SECOND(telefony__9[[#This Row],[czas trwania]])</f>
        <v>708</v>
      </c>
    </row>
    <row r="691" spans="1:7" hidden="1" x14ac:dyDescent="0.25">
      <c r="A691" s="3" t="s">
        <v>743</v>
      </c>
      <c r="B691" s="3" t="s">
        <v>1755</v>
      </c>
      <c r="C691" s="3" t="s">
        <v>1957</v>
      </c>
      <c r="D691" s="3" t="s">
        <v>1958</v>
      </c>
      <c r="E691" s="3" t="str">
        <f>IF(LEN(telefony__9[[#This Row],[nr]])=7,"stacjonarny",IF(LEN(telefony__9[[#This Row],[nr]])=8,"komórkowy","zagraniczny"))</f>
        <v>stacjonarny</v>
      </c>
      <c r="F691" s="3" t="str">
        <f>TEXT(telefony__9[[#This Row],[zakonczenie]]-telefony__9[[#This Row],[rozpoczecie]],"h:mm:ss")</f>
        <v>0:01:41</v>
      </c>
      <c r="G691" s="3">
        <f>HOUR(telefony__9[[#This Row],[czas trwania]])*3600 + MINUTE(telefony__9[[#This Row],[czas trwania]])*60+SECOND(telefony__9[[#This Row],[czas trwania]])</f>
        <v>101</v>
      </c>
    </row>
    <row r="692" spans="1:7" hidden="1" x14ac:dyDescent="0.25">
      <c r="A692" s="3" t="s">
        <v>1959</v>
      </c>
      <c r="B692" s="3" t="s">
        <v>1755</v>
      </c>
      <c r="C692" s="3" t="s">
        <v>1960</v>
      </c>
      <c r="D692" s="3" t="s">
        <v>1961</v>
      </c>
      <c r="E692" s="3" t="str">
        <f>IF(LEN(telefony__9[[#This Row],[nr]])=7,"stacjonarny",IF(LEN(telefony__9[[#This Row],[nr]])=8,"komórkowy","zagraniczny"))</f>
        <v>stacjonarny</v>
      </c>
      <c r="F692" s="3" t="str">
        <f>TEXT(telefony__9[[#This Row],[zakonczenie]]-telefony__9[[#This Row],[rozpoczecie]],"h:mm:ss")</f>
        <v>0:03:00</v>
      </c>
      <c r="G692" s="3">
        <f>HOUR(telefony__9[[#This Row],[czas trwania]])*3600 + MINUTE(telefony__9[[#This Row],[czas trwania]])*60+SECOND(telefony__9[[#This Row],[czas trwania]])</f>
        <v>180</v>
      </c>
    </row>
    <row r="693" spans="1:7" hidden="1" x14ac:dyDescent="0.25">
      <c r="A693" s="3" t="s">
        <v>1962</v>
      </c>
      <c r="B693" s="3" t="s">
        <v>1755</v>
      </c>
      <c r="C693" s="3" t="s">
        <v>1963</v>
      </c>
      <c r="D693" s="3" t="s">
        <v>1964</v>
      </c>
      <c r="E693" s="3" t="str">
        <f>IF(LEN(telefony__9[[#This Row],[nr]])=7,"stacjonarny",IF(LEN(telefony__9[[#This Row],[nr]])=8,"komórkowy","zagraniczny"))</f>
        <v>stacjonarny</v>
      </c>
      <c r="F693" s="3" t="str">
        <f>TEXT(telefony__9[[#This Row],[zakonczenie]]-telefony__9[[#This Row],[rozpoczecie]],"h:mm:ss")</f>
        <v>0:16:07</v>
      </c>
      <c r="G693" s="3">
        <f>HOUR(telefony__9[[#This Row],[czas trwania]])*3600 + MINUTE(telefony__9[[#This Row],[czas trwania]])*60+SECOND(telefony__9[[#This Row],[czas trwania]])</f>
        <v>967</v>
      </c>
    </row>
    <row r="694" spans="1:7" hidden="1" x14ac:dyDescent="0.25">
      <c r="A694" s="3" t="s">
        <v>1965</v>
      </c>
      <c r="B694" s="3" t="s">
        <v>1755</v>
      </c>
      <c r="C694" s="3" t="s">
        <v>1131</v>
      </c>
      <c r="D694" s="3" t="s">
        <v>1966</v>
      </c>
      <c r="E694" s="3" t="str">
        <f>IF(LEN(telefony__9[[#This Row],[nr]])=7,"stacjonarny",IF(LEN(telefony__9[[#This Row],[nr]])=8,"komórkowy","zagraniczny"))</f>
        <v>stacjonarny</v>
      </c>
      <c r="F694" s="3" t="str">
        <f>TEXT(telefony__9[[#This Row],[zakonczenie]]-telefony__9[[#This Row],[rozpoczecie]],"h:mm:ss")</f>
        <v>0:10:13</v>
      </c>
      <c r="G694" s="3">
        <f>HOUR(telefony__9[[#This Row],[czas trwania]])*3600 + MINUTE(telefony__9[[#This Row],[czas trwania]])*60+SECOND(telefony__9[[#This Row],[czas trwania]])</f>
        <v>613</v>
      </c>
    </row>
    <row r="695" spans="1:7" hidden="1" x14ac:dyDescent="0.25">
      <c r="A695" s="3" t="s">
        <v>1967</v>
      </c>
      <c r="B695" s="3" t="s">
        <v>1755</v>
      </c>
      <c r="C695" s="3" t="s">
        <v>1968</v>
      </c>
      <c r="D695" s="3" t="s">
        <v>1969</v>
      </c>
      <c r="E695" s="3" t="str">
        <f>IF(LEN(telefony__9[[#This Row],[nr]])=7,"stacjonarny",IF(LEN(telefony__9[[#This Row],[nr]])=8,"komórkowy","zagraniczny"))</f>
        <v>stacjonarny</v>
      </c>
      <c r="F695" s="3" t="str">
        <f>TEXT(telefony__9[[#This Row],[zakonczenie]]-telefony__9[[#This Row],[rozpoczecie]],"h:mm:ss")</f>
        <v>0:10:19</v>
      </c>
      <c r="G695" s="3">
        <f>HOUR(telefony__9[[#This Row],[czas trwania]])*3600 + MINUTE(telefony__9[[#This Row],[czas trwania]])*60+SECOND(telefony__9[[#This Row],[czas trwania]])</f>
        <v>619</v>
      </c>
    </row>
    <row r="696" spans="1:7" hidden="1" x14ac:dyDescent="0.25">
      <c r="A696" s="3" t="s">
        <v>395</v>
      </c>
      <c r="B696" s="3" t="s">
        <v>1755</v>
      </c>
      <c r="C696" s="3" t="s">
        <v>1970</v>
      </c>
      <c r="D696" s="3" t="s">
        <v>1971</v>
      </c>
      <c r="E696" s="3" t="str">
        <f>IF(LEN(telefony__9[[#This Row],[nr]])=7,"stacjonarny",IF(LEN(telefony__9[[#This Row],[nr]])=8,"komórkowy","zagraniczny"))</f>
        <v>komórkowy</v>
      </c>
      <c r="F696" s="3" t="str">
        <f>TEXT(telefony__9[[#This Row],[zakonczenie]]-telefony__9[[#This Row],[rozpoczecie]],"h:mm:ss")</f>
        <v>0:00:15</v>
      </c>
      <c r="G696" s="3">
        <f>HOUR(telefony__9[[#This Row],[czas trwania]])*3600 + MINUTE(telefony__9[[#This Row],[czas trwania]])*60+SECOND(telefony__9[[#This Row],[czas trwania]])</f>
        <v>15</v>
      </c>
    </row>
    <row r="697" spans="1:7" hidden="1" x14ac:dyDescent="0.25">
      <c r="A697" s="3" t="s">
        <v>1972</v>
      </c>
      <c r="B697" s="3" t="s">
        <v>1755</v>
      </c>
      <c r="C697" s="3" t="s">
        <v>1973</v>
      </c>
      <c r="D697" s="3" t="s">
        <v>1974</v>
      </c>
      <c r="E697" s="3" t="str">
        <f>IF(LEN(telefony__9[[#This Row],[nr]])=7,"stacjonarny",IF(LEN(telefony__9[[#This Row],[nr]])=8,"komórkowy","zagraniczny"))</f>
        <v>stacjonarny</v>
      </c>
      <c r="F697" s="3" t="str">
        <f>TEXT(telefony__9[[#This Row],[zakonczenie]]-telefony__9[[#This Row],[rozpoczecie]],"h:mm:ss")</f>
        <v>0:03:28</v>
      </c>
      <c r="G697" s="3">
        <f>HOUR(telefony__9[[#This Row],[czas trwania]])*3600 + MINUTE(telefony__9[[#This Row],[czas trwania]])*60+SECOND(telefony__9[[#This Row],[czas trwania]])</f>
        <v>208</v>
      </c>
    </row>
    <row r="698" spans="1:7" hidden="1" x14ac:dyDescent="0.25">
      <c r="A698" s="3" t="s">
        <v>1975</v>
      </c>
      <c r="B698" s="3" t="s">
        <v>1755</v>
      </c>
      <c r="C698" s="3" t="s">
        <v>1976</v>
      </c>
      <c r="D698" s="3" t="s">
        <v>1977</v>
      </c>
      <c r="E698" s="3" t="str">
        <f>IF(LEN(telefony__9[[#This Row],[nr]])=7,"stacjonarny",IF(LEN(telefony__9[[#This Row],[nr]])=8,"komórkowy","zagraniczny"))</f>
        <v>komórkowy</v>
      </c>
      <c r="F698" s="3" t="str">
        <f>TEXT(telefony__9[[#This Row],[zakonczenie]]-telefony__9[[#This Row],[rozpoczecie]],"h:mm:ss")</f>
        <v>0:05:04</v>
      </c>
      <c r="G698" s="3">
        <f>HOUR(telefony__9[[#This Row],[czas trwania]])*3600 + MINUTE(telefony__9[[#This Row],[czas trwania]])*60+SECOND(telefony__9[[#This Row],[czas trwania]])</f>
        <v>304</v>
      </c>
    </row>
    <row r="699" spans="1:7" hidden="1" x14ac:dyDescent="0.25">
      <c r="A699" s="3" t="s">
        <v>1978</v>
      </c>
      <c r="B699" s="3" t="s">
        <v>1755</v>
      </c>
      <c r="C699" s="3" t="s">
        <v>1979</v>
      </c>
      <c r="D699" s="3" t="s">
        <v>1980</v>
      </c>
      <c r="E699" s="3" t="str">
        <f>IF(LEN(telefony__9[[#This Row],[nr]])=7,"stacjonarny",IF(LEN(telefony__9[[#This Row],[nr]])=8,"komórkowy","zagraniczny"))</f>
        <v>stacjonarny</v>
      </c>
      <c r="F699" s="3" t="str">
        <f>TEXT(telefony__9[[#This Row],[zakonczenie]]-telefony__9[[#This Row],[rozpoczecie]],"h:mm:ss")</f>
        <v>0:14:48</v>
      </c>
      <c r="G699" s="3">
        <f>HOUR(telefony__9[[#This Row],[czas trwania]])*3600 + MINUTE(telefony__9[[#This Row],[czas trwania]])*60+SECOND(telefony__9[[#This Row],[czas trwania]])</f>
        <v>888</v>
      </c>
    </row>
    <row r="700" spans="1:7" hidden="1" x14ac:dyDescent="0.25">
      <c r="A700" s="3" t="s">
        <v>1981</v>
      </c>
      <c r="B700" s="3" t="s">
        <v>1755</v>
      </c>
      <c r="C700" s="3" t="s">
        <v>1982</v>
      </c>
      <c r="D700" s="3" t="s">
        <v>1983</v>
      </c>
      <c r="E700" s="3" t="str">
        <f>IF(LEN(telefony__9[[#This Row],[nr]])=7,"stacjonarny",IF(LEN(telefony__9[[#This Row],[nr]])=8,"komórkowy","zagraniczny"))</f>
        <v>stacjonarny</v>
      </c>
      <c r="F700" s="3" t="str">
        <f>TEXT(telefony__9[[#This Row],[zakonczenie]]-telefony__9[[#This Row],[rozpoczecie]],"h:mm:ss")</f>
        <v>0:07:23</v>
      </c>
      <c r="G700" s="3">
        <f>HOUR(telefony__9[[#This Row],[czas trwania]])*3600 + MINUTE(telefony__9[[#This Row],[czas trwania]])*60+SECOND(telefony__9[[#This Row],[czas trwania]])</f>
        <v>443</v>
      </c>
    </row>
    <row r="701" spans="1:7" hidden="1" x14ac:dyDescent="0.25">
      <c r="A701" s="3" t="s">
        <v>1683</v>
      </c>
      <c r="B701" s="3" t="s">
        <v>1755</v>
      </c>
      <c r="C701" s="3" t="s">
        <v>1984</v>
      </c>
      <c r="D701" s="3" t="s">
        <v>1985</v>
      </c>
      <c r="E701" s="3" t="str">
        <f>IF(LEN(telefony__9[[#This Row],[nr]])=7,"stacjonarny",IF(LEN(telefony__9[[#This Row],[nr]])=8,"komórkowy","zagraniczny"))</f>
        <v>stacjonarny</v>
      </c>
      <c r="F701" s="3" t="str">
        <f>TEXT(telefony__9[[#This Row],[zakonczenie]]-telefony__9[[#This Row],[rozpoczecie]],"h:mm:ss")</f>
        <v>0:03:05</v>
      </c>
      <c r="G701" s="3">
        <f>HOUR(telefony__9[[#This Row],[czas trwania]])*3600 + MINUTE(telefony__9[[#This Row],[czas trwania]])*60+SECOND(telefony__9[[#This Row],[czas trwania]])</f>
        <v>185</v>
      </c>
    </row>
    <row r="702" spans="1:7" hidden="1" x14ac:dyDescent="0.25">
      <c r="A702" s="3" t="s">
        <v>1986</v>
      </c>
      <c r="B702" s="3" t="s">
        <v>1755</v>
      </c>
      <c r="C702" s="3" t="s">
        <v>1987</v>
      </c>
      <c r="D702" s="3" t="s">
        <v>1988</v>
      </c>
      <c r="E702" s="3" t="str">
        <f>IF(LEN(telefony__9[[#This Row],[nr]])=7,"stacjonarny",IF(LEN(telefony__9[[#This Row],[nr]])=8,"komórkowy","zagraniczny"))</f>
        <v>stacjonarny</v>
      </c>
      <c r="F702" s="3" t="str">
        <f>TEXT(telefony__9[[#This Row],[zakonczenie]]-telefony__9[[#This Row],[rozpoczecie]],"h:mm:ss")</f>
        <v>0:12:18</v>
      </c>
      <c r="G702" s="3">
        <f>HOUR(telefony__9[[#This Row],[czas trwania]])*3600 + MINUTE(telefony__9[[#This Row],[czas trwania]])*60+SECOND(telefony__9[[#This Row],[czas trwania]])</f>
        <v>738</v>
      </c>
    </row>
    <row r="703" spans="1:7" hidden="1" x14ac:dyDescent="0.25">
      <c r="A703" s="3" t="s">
        <v>1989</v>
      </c>
      <c r="B703" s="3" t="s">
        <v>1755</v>
      </c>
      <c r="C703" s="3" t="s">
        <v>1990</v>
      </c>
      <c r="D703" s="3" t="s">
        <v>1991</v>
      </c>
      <c r="E703" s="3" t="str">
        <f>IF(LEN(telefony__9[[#This Row],[nr]])=7,"stacjonarny",IF(LEN(telefony__9[[#This Row],[nr]])=8,"komórkowy","zagraniczny"))</f>
        <v>komórkowy</v>
      </c>
      <c r="F703" s="3" t="str">
        <f>TEXT(telefony__9[[#This Row],[zakonczenie]]-telefony__9[[#This Row],[rozpoczecie]],"h:mm:ss")</f>
        <v>0:14:47</v>
      </c>
      <c r="G703" s="3">
        <f>HOUR(telefony__9[[#This Row],[czas trwania]])*3600 + MINUTE(telefony__9[[#This Row],[czas trwania]])*60+SECOND(telefony__9[[#This Row],[czas trwania]])</f>
        <v>887</v>
      </c>
    </row>
    <row r="704" spans="1:7" hidden="1" x14ac:dyDescent="0.25">
      <c r="A704" s="3" t="s">
        <v>1992</v>
      </c>
      <c r="B704" s="3" t="s">
        <v>1755</v>
      </c>
      <c r="C704" s="3" t="s">
        <v>1993</v>
      </c>
      <c r="D704" s="3" t="s">
        <v>1447</v>
      </c>
      <c r="E704" s="3" t="str">
        <f>IF(LEN(telefony__9[[#This Row],[nr]])=7,"stacjonarny",IF(LEN(telefony__9[[#This Row],[nr]])=8,"komórkowy","zagraniczny"))</f>
        <v>komórkowy</v>
      </c>
      <c r="F704" s="3" t="str">
        <f>TEXT(telefony__9[[#This Row],[zakonczenie]]-telefony__9[[#This Row],[rozpoczecie]],"h:mm:ss")</f>
        <v>0:06:34</v>
      </c>
      <c r="G704" s="3">
        <f>HOUR(telefony__9[[#This Row],[czas trwania]])*3600 + MINUTE(telefony__9[[#This Row],[czas trwania]])*60+SECOND(telefony__9[[#This Row],[czas trwania]])</f>
        <v>394</v>
      </c>
    </row>
    <row r="705" spans="1:7" hidden="1" x14ac:dyDescent="0.25">
      <c r="A705" s="3" t="s">
        <v>1151</v>
      </c>
      <c r="B705" s="3" t="s">
        <v>1755</v>
      </c>
      <c r="C705" s="3" t="s">
        <v>1994</v>
      </c>
      <c r="D705" s="3" t="s">
        <v>1995</v>
      </c>
      <c r="E705" s="3" t="str">
        <f>IF(LEN(telefony__9[[#This Row],[nr]])=7,"stacjonarny",IF(LEN(telefony__9[[#This Row],[nr]])=8,"komórkowy","zagraniczny"))</f>
        <v>komórkowy</v>
      </c>
      <c r="F705" s="3" t="str">
        <f>TEXT(telefony__9[[#This Row],[zakonczenie]]-telefony__9[[#This Row],[rozpoczecie]],"h:mm:ss")</f>
        <v>0:09:50</v>
      </c>
      <c r="G705" s="3">
        <f>HOUR(telefony__9[[#This Row],[czas trwania]])*3600 + MINUTE(telefony__9[[#This Row],[czas trwania]])*60+SECOND(telefony__9[[#This Row],[czas trwania]])</f>
        <v>590</v>
      </c>
    </row>
    <row r="706" spans="1:7" hidden="1" x14ac:dyDescent="0.25">
      <c r="A706" s="3" t="s">
        <v>395</v>
      </c>
      <c r="B706" s="3" t="s">
        <v>1755</v>
      </c>
      <c r="C706" s="3" t="s">
        <v>841</v>
      </c>
      <c r="D706" s="3" t="s">
        <v>1996</v>
      </c>
      <c r="E706" s="3" t="str">
        <f>IF(LEN(telefony__9[[#This Row],[nr]])=7,"stacjonarny",IF(LEN(telefony__9[[#This Row],[nr]])=8,"komórkowy","zagraniczny"))</f>
        <v>komórkowy</v>
      </c>
      <c r="F706" s="3" t="str">
        <f>TEXT(telefony__9[[#This Row],[zakonczenie]]-telefony__9[[#This Row],[rozpoczecie]],"h:mm:ss")</f>
        <v>0:11:10</v>
      </c>
      <c r="G706" s="3">
        <f>HOUR(telefony__9[[#This Row],[czas trwania]])*3600 + MINUTE(telefony__9[[#This Row],[czas trwania]])*60+SECOND(telefony__9[[#This Row],[czas trwania]])</f>
        <v>670</v>
      </c>
    </row>
    <row r="707" spans="1:7" hidden="1" x14ac:dyDescent="0.25">
      <c r="A707" s="3" t="s">
        <v>1378</v>
      </c>
      <c r="B707" s="3" t="s">
        <v>1755</v>
      </c>
      <c r="C707" s="3" t="s">
        <v>1997</v>
      </c>
      <c r="D707" s="3" t="s">
        <v>1742</v>
      </c>
      <c r="E707" s="3" t="str">
        <f>IF(LEN(telefony__9[[#This Row],[nr]])=7,"stacjonarny",IF(LEN(telefony__9[[#This Row],[nr]])=8,"komórkowy","zagraniczny"))</f>
        <v>stacjonarny</v>
      </c>
      <c r="F707" s="3" t="str">
        <f>TEXT(telefony__9[[#This Row],[zakonczenie]]-telefony__9[[#This Row],[rozpoczecie]],"h:mm:ss")</f>
        <v>0:16:24</v>
      </c>
      <c r="G707" s="3">
        <f>HOUR(telefony__9[[#This Row],[czas trwania]])*3600 + MINUTE(telefony__9[[#This Row],[czas trwania]])*60+SECOND(telefony__9[[#This Row],[czas trwania]])</f>
        <v>984</v>
      </c>
    </row>
    <row r="708" spans="1:7" hidden="1" x14ac:dyDescent="0.25">
      <c r="A708" s="3" t="s">
        <v>1998</v>
      </c>
      <c r="B708" s="3" t="s">
        <v>1755</v>
      </c>
      <c r="C708" s="3" t="s">
        <v>1999</v>
      </c>
      <c r="D708" s="3" t="s">
        <v>2000</v>
      </c>
      <c r="E708" s="3" t="str">
        <f>IF(LEN(telefony__9[[#This Row],[nr]])=7,"stacjonarny",IF(LEN(telefony__9[[#This Row],[nr]])=8,"komórkowy","zagraniczny"))</f>
        <v>komórkowy</v>
      </c>
      <c r="F708" s="3" t="str">
        <f>TEXT(telefony__9[[#This Row],[zakonczenie]]-telefony__9[[#This Row],[rozpoczecie]],"h:mm:ss")</f>
        <v>0:11:05</v>
      </c>
      <c r="G708" s="3">
        <f>HOUR(telefony__9[[#This Row],[czas trwania]])*3600 + MINUTE(telefony__9[[#This Row],[czas trwania]])*60+SECOND(telefony__9[[#This Row],[czas trwania]])</f>
        <v>665</v>
      </c>
    </row>
    <row r="709" spans="1:7" hidden="1" x14ac:dyDescent="0.25">
      <c r="A709" s="3" t="s">
        <v>2001</v>
      </c>
      <c r="B709" s="3" t="s">
        <v>1755</v>
      </c>
      <c r="C709" s="3" t="s">
        <v>2002</v>
      </c>
      <c r="D709" s="3" t="s">
        <v>2003</v>
      </c>
      <c r="E709" s="3" t="str">
        <f>IF(LEN(telefony__9[[#This Row],[nr]])=7,"stacjonarny",IF(LEN(telefony__9[[#This Row],[nr]])=8,"komórkowy","zagraniczny"))</f>
        <v>stacjonarny</v>
      </c>
      <c r="F709" s="3" t="str">
        <f>TEXT(telefony__9[[#This Row],[zakonczenie]]-telefony__9[[#This Row],[rozpoczecie]],"h:mm:ss")</f>
        <v>0:01:10</v>
      </c>
      <c r="G709" s="3">
        <f>HOUR(telefony__9[[#This Row],[czas trwania]])*3600 + MINUTE(telefony__9[[#This Row],[czas trwania]])*60+SECOND(telefony__9[[#This Row],[czas trwania]])</f>
        <v>70</v>
      </c>
    </row>
    <row r="710" spans="1:7" hidden="1" x14ac:dyDescent="0.25">
      <c r="A710" s="3" t="s">
        <v>2004</v>
      </c>
      <c r="B710" s="3" t="s">
        <v>1755</v>
      </c>
      <c r="C710" s="3" t="s">
        <v>2005</v>
      </c>
      <c r="D710" s="3" t="s">
        <v>2006</v>
      </c>
      <c r="E710" s="3" t="str">
        <f>IF(LEN(telefony__9[[#This Row],[nr]])=7,"stacjonarny",IF(LEN(telefony__9[[#This Row],[nr]])=8,"komórkowy","zagraniczny"))</f>
        <v>zagraniczny</v>
      </c>
      <c r="F710" s="3" t="str">
        <f>TEXT(telefony__9[[#This Row],[zakonczenie]]-telefony__9[[#This Row],[rozpoczecie]],"h:mm:ss")</f>
        <v>0:02:46</v>
      </c>
      <c r="G710" s="3">
        <f>HOUR(telefony__9[[#This Row],[czas trwania]])*3600 + MINUTE(telefony__9[[#This Row],[czas trwania]])*60+SECOND(telefony__9[[#This Row],[czas trwania]])</f>
        <v>166</v>
      </c>
    </row>
    <row r="711" spans="1:7" hidden="1" x14ac:dyDescent="0.25">
      <c r="A711" s="3" t="s">
        <v>2007</v>
      </c>
      <c r="B711" s="3" t="s">
        <v>1755</v>
      </c>
      <c r="C711" s="3" t="s">
        <v>2008</v>
      </c>
      <c r="D711" s="3" t="s">
        <v>2009</v>
      </c>
      <c r="E711" s="3" t="str">
        <f>IF(LEN(telefony__9[[#This Row],[nr]])=7,"stacjonarny",IF(LEN(telefony__9[[#This Row],[nr]])=8,"komórkowy","zagraniczny"))</f>
        <v>komórkowy</v>
      </c>
      <c r="F711" s="3" t="str">
        <f>TEXT(telefony__9[[#This Row],[zakonczenie]]-telefony__9[[#This Row],[rozpoczecie]],"h:mm:ss")</f>
        <v>0:05:53</v>
      </c>
      <c r="G711" s="3">
        <f>HOUR(telefony__9[[#This Row],[czas trwania]])*3600 + MINUTE(telefony__9[[#This Row],[czas trwania]])*60+SECOND(telefony__9[[#This Row],[czas trwania]])</f>
        <v>353</v>
      </c>
    </row>
    <row r="712" spans="1:7" x14ac:dyDescent="0.25">
      <c r="A712" s="3" t="s">
        <v>1458</v>
      </c>
      <c r="B712" s="3" t="s">
        <v>1755</v>
      </c>
      <c r="C712" s="3" t="s">
        <v>2010</v>
      </c>
      <c r="D712" s="3" t="s">
        <v>2011</v>
      </c>
      <c r="E712" s="3" t="str">
        <f>IF(LEN(telefony__9[[#This Row],[nr]])=7,"stacjonarny",IF(LEN(telefony__9[[#This Row],[nr]])=8,"komórkowy","zagraniczny"))</f>
        <v>stacjonarny</v>
      </c>
      <c r="F712" s="3" t="str">
        <f>TEXT(telefony__9[[#This Row],[zakonczenie]]-telefony__9[[#This Row],[rozpoczecie]],"h:mm:ss")</f>
        <v>0:10:09</v>
      </c>
      <c r="G712" s="3">
        <f>HOUR(telefony__9[[#This Row],[czas trwania]])*3600 + MINUTE(telefony__9[[#This Row],[czas trwania]])*60+SECOND(telefony__9[[#This Row],[czas trwania]])</f>
        <v>609</v>
      </c>
    </row>
    <row r="713" spans="1:7" hidden="1" x14ac:dyDescent="0.25">
      <c r="A713" s="3" t="s">
        <v>2012</v>
      </c>
      <c r="B713" s="3" t="s">
        <v>2013</v>
      </c>
      <c r="C713" s="3" t="s">
        <v>2014</v>
      </c>
      <c r="D713" s="3" t="s">
        <v>2015</v>
      </c>
      <c r="E713" s="3" t="str">
        <f>IF(LEN(telefony__9[[#This Row],[nr]])=7,"stacjonarny",IF(LEN(telefony__9[[#This Row],[nr]])=8,"komórkowy","zagraniczny"))</f>
        <v>komórkowy</v>
      </c>
      <c r="F713" s="3" t="str">
        <f>TEXT(telefony__9[[#This Row],[zakonczenie]]-telefony__9[[#This Row],[rozpoczecie]],"h:mm:ss")</f>
        <v>0:08:01</v>
      </c>
      <c r="G713" s="3">
        <f>HOUR(telefony__9[[#This Row],[czas trwania]])*3600 + MINUTE(telefony__9[[#This Row],[czas trwania]])*60+SECOND(telefony__9[[#This Row],[czas trwania]])</f>
        <v>481</v>
      </c>
    </row>
    <row r="714" spans="1:7" hidden="1" x14ac:dyDescent="0.25">
      <c r="A714" s="3" t="s">
        <v>2016</v>
      </c>
      <c r="B714" s="3" t="s">
        <v>2013</v>
      </c>
      <c r="C714" s="3" t="s">
        <v>2017</v>
      </c>
      <c r="D714" s="3" t="s">
        <v>2018</v>
      </c>
      <c r="E714" s="3" t="str">
        <f>IF(LEN(telefony__9[[#This Row],[nr]])=7,"stacjonarny",IF(LEN(telefony__9[[#This Row],[nr]])=8,"komórkowy","zagraniczny"))</f>
        <v>zagraniczny</v>
      </c>
      <c r="F714" s="3" t="str">
        <f>TEXT(telefony__9[[#This Row],[zakonczenie]]-telefony__9[[#This Row],[rozpoczecie]],"h:mm:ss")</f>
        <v>0:00:54</v>
      </c>
      <c r="G714" s="3">
        <f>HOUR(telefony__9[[#This Row],[czas trwania]])*3600 + MINUTE(telefony__9[[#This Row],[czas trwania]])*60+SECOND(telefony__9[[#This Row],[czas trwania]])</f>
        <v>54</v>
      </c>
    </row>
    <row r="715" spans="1:7" hidden="1" x14ac:dyDescent="0.25">
      <c r="A715" s="3" t="s">
        <v>2019</v>
      </c>
      <c r="B715" s="3" t="s">
        <v>2013</v>
      </c>
      <c r="C715" s="3" t="s">
        <v>2020</v>
      </c>
      <c r="D715" s="3" t="s">
        <v>2021</v>
      </c>
      <c r="E715" s="3" t="str">
        <f>IF(LEN(telefony__9[[#This Row],[nr]])=7,"stacjonarny",IF(LEN(telefony__9[[#This Row],[nr]])=8,"komórkowy","zagraniczny"))</f>
        <v>stacjonarny</v>
      </c>
      <c r="F715" s="3" t="str">
        <f>TEXT(telefony__9[[#This Row],[zakonczenie]]-telefony__9[[#This Row],[rozpoczecie]],"h:mm:ss")</f>
        <v>0:02:44</v>
      </c>
      <c r="G715" s="3">
        <f>HOUR(telefony__9[[#This Row],[czas trwania]])*3600 + MINUTE(telefony__9[[#This Row],[czas trwania]])*60+SECOND(telefony__9[[#This Row],[czas trwania]])</f>
        <v>164</v>
      </c>
    </row>
    <row r="716" spans="1:7" hidden="1" x14ac:dyDescent="0.25">
      <c r="A716" s="3" t="s">
        <v>2022</v>
      </c>
      <c r="B716" s="3" t="s">
        <v>2013</v>
      </c>
      <c r="C716" s="3" t="s">
        <v>2023</v>
      </c>
      <c r="D716" s="3" t="s">
        <v>2024</v>
      </c>
      <c r="E716" s="3" t="str">
        <f>IF(LEN(telefony__9[[#This Row],[nr]])=7,"stacjonarny",IF(LEN(telefony__9[[#This Row],[nr]])=8,"komórkowy","zagraniczny"))</f>
        <v>komórkowy</v>
      </c>
      <c r="F716" s="3" t="str">
        <f>TEXT(telefony__9[[#This Row],[zakonczenie]]-telefony__9[[#This Row],[rozpoczecie]],"h:mm:ss")</f>
        <v>0:12:21</v>
      </c>
      <c r="G716" s="3">
        <f>HOUR(telefony__9[[#This Row],[czas trwania]])*3600 + MINUTE(telefony__9[[#This Row],[czas trwania]])*60+SECOND(telefony__9[[#This Row],[czas trwania]])</f>
        <v>741</v>
      </c>
    </row>
    <row r="717" spans="1:7" hidden="1" x14ac:dyDescent="0.25">
      <c r="A717" s="3" t="s">
        <v>2025</v>
      </c>
      <c r="B717" s="3" t="s">
        <v>2013</v>
      </c>
      <c r="C717" s="3" t="s">
        <v>2026</v>
      </c>
      <c r="D717" s="3" t="s">
        <v>2027</v>
      </c>
      <c r="E717" s="3" t="str">
        <f>IF(LEN(telefony__9[[#This Row],[nr]])=7,"stacjonarny",IF(LEN(telefony__9[[#This Row],[nr]])=8,"komórkowy","zagraniczny"))</f>
        <v>stacjonarny</v>
      </c>
      <c r="F717" s="3" t="str">
        <f>TEXT(telefony__9[[#This Row],[zakonczenie]]-telefony__9[[#This Row],[rozpoczecie]],"h:mm:ss")</f>
        <v>0:08:45</v>
      </c>
      <c r="G717" s="3">
        <f>HOUR(telefony__9[[#This Row],[czas trwania]])*3600 + MINUTE(telefony__9[[#This Row],[czas trwania]])*60+SECOND(telefony__9[[#This Row],[czas trwania]])</f>
        <v>525</v>
      </c>
    </row>
    <row r="718" spans="1:7" hidden="1" x14ac:dyDescent="0.25">
      <c r="A718" s="3" t="s">
        <v>2028</v>
      </c>
      <c r="B718" s="3" t="s">
        <v>2013</v>
      </c>
      <c r="C718" s="3" t="s">
        <v>2029</v>
      </c>
      <c r="D718" s="3" t="s">
        <v>2030</v>
      </c>
      <c r="E718" s="3" t="str">
        <f>IF(LEN(telefony__9[[#This Row],[nr]])=7,"stacjonarny",IF(LEN(telefony__9[[#This Row],[nr]])=8,"komórkowy","zagraniczny"))</f>
        <v>stacjonarny</v>
      </c>
      <c r="F718" s="3" t="str">
        <f>TEXT(telefony__9[[#This Row],[zakonczenie]]-telefony__9[[#This Row],[rozpoczecie]],"h:mm:ss")</f>
        <v>0:04:47</v>
      </c>
      <c r="G718" s="3">
        <f>HOUR(telefony__9[[#This Row],[czas trwania]])*3600 + MINUTE(telefony__9[[#This Row],[czas trwania]])*60+SECOND(telefony__9[[#This Row],[czas trwania]])</f>
        <v>287</v>
      </c>
    </row>
    <row r="719" spans="1:7" hidden="1" x14ac:dyDescent="0.25">
      <c r="A719" s="3" t="s">
        <v>380</v>
      </c>
      <c r="B719" s="3" t="s">
        <v>2013</v>
      </c>
      <c r="C719" s="3" t="s">
        <v>2031</v>
      </c>
      <c r="D719" s="3" t="s">
        <v>2032</v>
      </c>
      <c r="E719" s="3" t="str">
        <f>IF(LEN(telefony__9[[#This Row],[nr]])=7,"stacjonarny",IF(LEN(telefony__9[[#This Row],[nr]])=8,"komórkowy","zagraniczny"))</f>
        <v>stacjonarny</v>
      </c>
      <c r="F719" s="3" t="str">
        <f>TEXT(telefony__9[[#This Row],[zakonczenie]]-telefony__9[[#This Row],[rozpoczecie]],"h:mm:ss")</f>
        <v>0:12:36</v>
      </c>
      <c r="G719" s="3">
        <f>HOUR(telefony__9[[#This Row],[czas trwania]])*3600 + MINUTE(telefony__9[[#This Row],[czas trwania]])*60+SECOND(telefony__9[[#This Row],[czas trwania]])</f>
        <v>756</v>
      </c>
    </row>
    <row r="720" spans="1:7" hidden="1" x14ac:dyDescent="0.25">
      <c r="A720" s="3" t="s">
        <v>2033</v>
      </c>
      <c r="B720" s="3" t="s">
        <v>2013</v>
      </c>
      <c r="C720" s="3" t="s">
        <v>2034</v>
      </c>
      <c r="D720" s="3" t="s">
        <v>2035</v>
      </c>
      <c r="E720" s="3" t="str">
        <f>IF(LEN(telefony__9[[#This Row],[nr]])=7,"stacjonarny",IF(LEN(telefony__9[[#This Row],[nr]])=8,"komórkowy","zagraniczny"))</f>
        <v>komórkowy</v>
      </c>
      <c r="F720" s="3" t="str">
        <f>TEXT(telefony__9[[#This Row],[zakonczenie]]-telefony__9[[#This Row],[rozpoczecie]],"h:mm:ss")</f>
        <v>0:03:38</v>
      </c>
      <c r="G720" s="3">
        <f>HOUR(telefony__9[[#This Row],[czas trwania]])*3600 + MINUTE(telefony__9[[#This Row],[czas trwania]])*60+SECOND(telefony__9[[#This Row],[czas trwania]])</f>
        <v>218</v>
      </c>
    </row>
    <row r="721" spans="1:7" hidden="1" x14ac:dyDescent="0.25">
      <c r="A721" s="3" t="s">
        <v>2036</v>
      </c>
      <c r="B721" s="3" t="s">
        <v>2013</v>
      </c>
      <c r="C721" s="3" t="s">
        <v>2037</v>
      </c>
      <c r="D721" s="3" t="s">
        <v>2038</v>
      </c>
      <c r="E721" s="3" t="str">
        <f>IF(LEN(telefony__9[[#This Row],[nr]])=7,"stacjonarny",IF(LEN(telefony__9[[#This Row],[nr]])=8,"komórkowy","zagraniczny"))</f>
        <v>stacjonarny</v>
      </c>
      <c r="F721" s="3" t="str">
        <f>TEXT(telefony__9[[#This Row],[zakonczenie]]-telefony__9[[#This Row],[rozpoczecie]],"h:mm:ss")</f>
        <v>0:03:20</v>
      </c>
      <c r="G721" s="3">
        <f>HOUR(telefony__9[[#This Row],[czas trwania]])*3600 + MINUTE(telefony__9[[#This Row],[czas trwania]])*60+SECOND(telefony__9[[#This Row],[czas trwania]])</f>
        <v>200</v>
      </c>
    </row>
    <row r="722" spans="1:7" hidden="1" x14ac:dyDescent="0.25">
      <c r="A722" s="3" t="s">
        <v>2039</v>
      </c>
      <c r="B722" s="3" t="s">
        <v>2013</v>
      </c>
      <c r="C722" s="3" t="s">
        <v>2040</v>
      </c>
      <c r="D722" s="3" t="s">
        <v>2041</v>
      </c>
      <c r="E722" s="3" t="str">
        <f>IF(LEN(telefony__9[[#This Row],[nr]])=7,"stacjonarny",IF(LEN(telefony__9[[#This Row],[nr]])=8,"komórkowy","zagraniczny"))</f>
        <v>stacjonarny</v>
      </c>
      <c r="F722" s="3" t="str">
        <f>TEXT(telefony__9[[#This Row],[zakonczenie]]-telefony__9[[#This Row],[rozpoczecie]],"h:mm:ss")</f>
        <v>0:00:59</v>
      </c>
      <c r="G722" s="3">
        <f>HOUR(telefony__9[[#This Row],[czas trwania]])*3600 + MINUTE(telefony__9[[#This Row],[czas trwania]])*60+SECOND(telefony__9[[#This Row],[czas trwania]])</f>
        <v>59</v>
      </c>
    </row>
    <row r="723" spans="1:7" hidden="1" x14ac:dyDescent="0.25">
      <c r="A723" s="3" t="s">
        <v>2042</v>
      </c>
      <c r="B723" s="3" t="s">
        <v>2013</v>
      </c>
      <c r="C723" s="3" t="s">
        <v>48</v>
      </c>
      <c r="D723" s="3" t="s">
        <v>2043</v>
      </c>
      <c r="E723" s="3" t="str">
        <f>IF(LEN(telefony__9[[#This Row],[nr]])=7,"stacjonarny",IF(LEN(telefony__9[[#This Row],[nr]])=8,"komórkowy","zagraniczny"))</f>
        <v>zagraniczny</v>
      </c>
      <c r="F723" s="3" t="str">
        <f>TEXT(telefony__9[[#This Row],[zakonczenie]]-telefony__9[[#This Row],[rozpoczecie]],"h:mm:ss")</f>
        <v>0:14:40</v>
      </c>
      <c r="G723" s="3">
        <f>HOUR(telefony__9[[#This Row],[czas trwania]])*3600 + MINUTE(telefony__9[[#This Row],[czas trwania]])*60+SECOND(telefony__9[[#This Row],[czas trwania]])</f>
        <v>880</v>
      </c>
    </row>
    <row r="724" spans="1:7" hidden="1" x14ac:dyDescent="0.25">
      <c r="A724" s="3" t="s">
        <v>2044</v>
      </c>
      <c r="B724" s="3" t="s">
        <v>2013</v>
      </c>
      <c r="C724" s="3" t="s">
        <v>2045</v>
      </c>
      <c r="D724" s="3" t="s">
        <v>2046</v>
      </c>
      <c r="E724" s="3" t="str">
        <f>IF(LEN(telefony__9[[#This Row],[nr]])=7,"stacjonarny",IF(LEN(telefony__9[[#This Row],[nr]])=8,"komórkowy","zagraniczny"))</f>
        <v>stacjonarny</v>
      </c>
      <c r="F724" s="3" t="str">
        <f>TEXT(telefony__9[[#This Row],[zakonczenie]]-telefony__9[[#This Row],[rozpoczecie]],"h:mm:ss")</f>
        <v>0:03:16</v>
      </c>
      <c r="G724" s="3">
        <f>HOUR(telefony__9[[#This Row],[czas trwania]])*3600 + MINUTE(telefony__9[[#This Row],[czas trwania]])*60+SECOND(telefony__9[[#This Row],[czas trwania]])</f>
        <v>196</v>
      </c>
    </row>
    <row r="725" spans="1:7" hidden="1" x14ac:dyDescent="0.25">
      <c r="A725" s="3" t="s">
        <v>2047</v>
      </c>
      <c r="B725" s="3" t="s">
        <v>2013</v>
      </c>
      <c r="C725" s="3" t="s">
        <v>2048</v>
      </c>
      <c r="D725" s="3" t="s">
        <v>2049</v>
      </c>
      <c r="E725" s="3" t="str">
        <f>IF(LEN(telefony__9[[#This Row],[nr]])=7,"stacjonarny",IF(LEN(telefony__9[[#This Row],[nr]])=8,"komórkowy","zagraniczny"))</f>
        <v>stacjonarny</v>
      </c>
      <c r="F725" s="3" t="str">
        <f>TEXT(telefony__9[[#This Row],[zakonczenie]]-telefony__9[[#This Row],[rozpoczecie]],"h:mm:ss")</f>
        <v>0:07:49</v>
      </c>
      <c r="G725" s="3">
        <f>HOUR(telefony__9[[#This Row],[czas trwania]])*3600 + MINUTE(telefony__9[[#This Row],[czas trwania]])*60+SECOND(telefony__9[[#This Row],[czas trwania]])</f>
        <v>469</v>
      </c>
    </row>
    <row r="726" spans="1:7" hidden="1" x14ac:dyDescent="0.25">
      <c r="A726" s="3" t="s">
        <v>2050</v>
      </c>
      <c r="B726" s="3" t="s">
        <v>2013</v>
      </c>
      <c r="C726" s="3" t="s">
        <v>2051</v>
      </c>
      <c r="D726" s="3" t="s">
        <v>1229</v>
      </c>
      <c r="E726" s="3" t="str">
        <f>IF(LEN(telefony__9[[#This Row],[nr]])=7,"stacjonarny",IF(LEN(telefony__9[[#This Row],[nr]])=8,"komórkowy","zagraniczny"))</f>
        <v>stacjonarny</v>
      </c>
      <c r="F726" s="3" t="str">
        <f>TEXT(telefony__9[[#This Row],[zakonczenie]]-telefony__9[[#This Row],[rozpoczecie]],"h:mm:ss")</f>
        <v>0:07:53</v>
      </c>
      <c r="G726" s="3">
        <f>HOUR(telefony__9[[#This Row],[czas trwania]])*3600 + MINUTE(telefony__9[[#This Row],[czas trwania]])*60+SECOND(telefony__9[[#This Row],[czas trwania]])</f>
        <v>473</v>
      </c>
    </row>
    <row r="727" spans="1:7" hidden="1" x14ac:dyDescent="0.25">
      <c r="A727" s="3" t="s">
        <v>2052</v>
      </c>
      <c r="B727" s="3" t="s">
        <v>2013</v>
      </c>
      <c r="C727" s="3" t="s">
        <v>2053</v>
      </c>
      <c r="D727" s="3" t="s">
        <v>2054</v>
      </c>
      <c r="E727" s="3" t="str">
        <f>IF(LEN(telefony__9[[#This Row],[nr]])=7,"stacjonarny",IF(LEN(telefony__9[[#This Row],[nr]])=8,"komórkowy","zagraniczny"))</f>
        <v>stacjonarny</v>
      </c>
      <c r="F727" s="3" t="str">
        <f>TEXT(telefony__9[[#This Row],[zakonczenie]]-telefony__9[[#This Row],[rozpoczecie]],"h:mm:ss")</f>
        <v>0:14:17</v>
      </c>
      <c r="G727" s="3">
        <f>HOUR(telefony__9[[#This Row],[czas trwania]])*3600 + MINUTE(telefony__9[[#This Row],[czas trwania]])*60+SECOND(telefony__9[[#This Row],[czas trwania]])</f>
        <v>857</v>
      </c>
    </row>
    <row r="728" spans="1:7" hidden="1" x14ac:dyDescent="0.25">
      <c r="A728" s="3" t="s">
        <v>2055</v>
      </c>
      <c r="B728" s="3" t="s">
        <v>2013</v>
      </c>
      <c r="C728" s="3" t="s">
        <v>2056</v>
      </c>
      <c r="D728" s="3" t="s">
        <v>2057</v>
      </c>
      <c r="E728" s="3" t="str">
        <f>IF(LEN(telefony__9[[#This Row],[nr]])=7,"stacjonarny",IF(LEN(telefony__9[[#This Row],[nr]])=8,"komórkowy","zagraniczny"))</f>
        <v>stacjonarny</v>
      </c>
      <c r="F728" s="3" t="str">
        <f>TEXT(telefony__9[[#This Row],[zakonczenie]]-telefony__9[[#This Row],[rozpoczecie]],"h:mm:ss")</f>
        <v>0:09:59</v>
      </c>
      <c r="G728" s="3">
        <f>HOUR(telefony__9[[#This Row],[czas trwania]])*3600 + MINUTE(telefony__9[[#This Row],[czas trwania]])*60+SECOND(telefony__9[[#This Row],[czas trwania]])</f>
        <v>599</v>
      </c>
    </row>
    <row r="729" spans="1:7" hidden="1" x14ac:dyDescent="0.25">
      <c r="A729" s="3" t="s">
        <v>535</v>
      </c>
      <c r="B729" s="3" t="s">
        <v>2013</v>
      </c>
      <c r="C729" s="3" t="s">
        <v>2058</v>
      </c>
      <c r="D729" s="3" t="s">
        <v>2059</v>
      </c>
      <c r="E729" s="3" t="str">
        <f>IF(LEN(telefony__9[[#This Row],[nr]])=7,"stacjonarny",IF(LEN(telefony__9[[#This Row],[nr]])=8,"komórkowy","zagraniczny"))</f>
        <v>stacjonarny</v>
      </c>
      <c r="F729" s="3" t="str">
        <f>TEXT(telefony__9[[#This Row],[zakonczenie]]-telefony__9[[#This Row],[rozpoczecie]],"h:mm:ss")</f>
        <v>0:04:37</v>
      </c>
      <c r="G729" s="3">
        <f>HOUR(telefony__9[[#This Row],[czas trwania]])*3600 + MINUTE(telefony__9[[#This Row],[czas trwania]])*60+SECOND(telefony__9[[#This Row],[czas trwania]])</f>
        <v>277</v>
      </c>
    </row>
    <row r="730" spans="1:7" hidden="1" x14ac:dyDescent="0.25">
      <c r="A730" s="3" t="s">
        <v>2060</v>
      </c>
      <c r="B730" s="3" t="s">
        <v>2013</v>
      </c>
      <c r="C730" s="3" t="s">
        <v>2061</v>
      </c>
      <c r="D730" s="3" t="s">
        <v>2062</v>
      </c>
      <c r="E730" s="3" t="str">
        <f>IF(LEN(telefony__9[[#This Row],[nr]])=7,"stacjonarny",IF(LEN(telefony__9[[#This Row],[nr]])=8,"komórkowy","zagraniczny"))</f>
        <v>stacjonarny</v>
      </c>
      <c r="F730" s="3" t="str">
        <f>TEXT(telefony__9[[#This Row],[zakonczenie]]-telefony__9[[#This Row],[rozpoczecie]],"h:mm:ss")</f>
        <v>0:12:06</v>
      </c>
      <c r="G730" s="3">
        <f>HOUR(telefony__9[[#This Row],[czas trwania]])*3600 + MINUTE(telefony__9[[#This Row],[czas trwania]])*60+SECOND(telefony__9[[#This Row],[czas trwania]])</f>
        <v>726</v>
      </c>
    </row>
    <row r="731" spans="1:7" hidden="1" x14ac:dyDescent="0.25">
      <c r="A731" s="3" t="s">
        <v>2063</v>
      </c>
      <c r="B731" s="3" t="s">
        <v>2013</v>
      </c>
      <c r="C731" s="3" t="s">
        <v>2064</v>
      </c>
      <c r="D731" s="3" t="s">
        <v>2065</v>
      </c>
      <c r="E731" s="3" t="str">
        <f>IF(LEN(telefony__9[[#This Row],[nr]])=7,"stacjonarny",IF(LEN(telefony__9[[#This Row],[nr]])=8,"komórkowy","zagraniczny"))</f>
        <v>stacjonarny</v>
      </c>
      <c r="F731" s="3" t="str">
        <f>TEXT(telefony__9[[#This Row],[zakonczenie]]-telefony__9[[#This Row],[rozpoczecie]],"h:mm:ss")</f>
        <v>0:01:10</v>
      </c>
      <c r="G731" s="3">
        <f>HOUR(telefony__9[[#This Row],[czas trwania]])*3600 + MINUTE(telefony__9[[#This Row],[czas trwania]])*60+SECOND(telefony__9[[#This Row],[czas trwania]])</f>
        <v>70</v>
      </c>
    </row>
    <row r="732" spans="1:7" hidden="1" x14ac:dyDescent="0.25">
      <c r="A732" s="3" t="s">
        <v>2066</v>
      </c>
      <c r="B732" s="3" t="s">
        <v>2013</v>
      </c>
      <c r="C732" s="3" t="s">
        <v>2067</v>
      </c>
      <c r="D732" s="3" t="s">
        <v>2068</v>
      </c>
      <c r="E732" s="3" t="str">
        <f>IF(LEN(telefony__9[[#This Row],[nr]])=7,"stacjonarny",IF(LEN(telefony__9[[#This Row],[nr]])=8,"komórkowy","zagraniczny"))</f>
        <v>komórkowy</v>
      </c>
      <c r="F732" s="3" t="str">
        <f>TEXT(telefony__9[[#This Row],[zakonczenie]]-telefony__9[[#This Row],[rozpoczecie]],"h:mm:ss")</f>
        <v>0:02:39</v>
      </c>
      <c r="G732" s="3">
        <f>HOUR(telefony__9[[#This Row],[czas trwania]])*3600 + MINUTE(telefony__9[[#This Row],[czas trwania]])*60+SECOND(telefony__9[[#This Row],[czas trwania]])</f>
        <v>159</v>
      </c>
    </row>
    <row r="733" spans="1:7" hidden="1" x14ac:dyDescent="0.25">
      <c r="A733" s="3" t="s">
        <v>2069</v>
      </c>
      <c r="B733" s="3" t="s">
        <v>2013</v>
      </c>
      <c r="C733" s="3" t="s">
        <v>2070</v>
      </c>
      <c r="D733" s="3" t="s">
        <v>2071</v>
      </c>
      <c r="E733" s="3" t="str">
        <f>IF(LEN(telefony__9[[#This Row],[nr]])=7,"stacjonarny",IF(LEN(telefony__9[[#This Row],[nr]])=8,"komórkowy","zagraniczny"))</f>
        <v>stacjonarny</v>
      </c>
      <c r="F733" s="3" t="str">
        <f>TEXT(telefony__9[[#This Row],[zakonczenie]]-telefony__9[[#This Row],[rozpoczecie]],"h:mm:ss")</f>
        <v>0:03:19</v>
      </c>
      <c r="G733" s="3">
        <f>HOUR(telefony__9[[#This Row],[czas trwania]])*3600 + MINUTE(telefony__9[[#This Row],[czas trwania]])*60+SECOND(telefony__9[[#This Row],[czas trwania]])</f>
        <v>199</v>
      </c>
    </row>
    <row r="734" spans="1:7" hidden="1" x14ac:dyDescent="0.25">
      <c r="A734" s="3" t="s">
        <v>2072</v>
      </c>
      <c r="B734" s="3" t="s">
        <v>2013</v>
      </c>
      <c r="C734" s="3" t="s">
        <v>2073</v>
      </c>
      <c r="D734" s="3" t="s">
        <v>2074</v>
      </c>
      <c r="E734" s="3" t="str">
        <f>IF(LEN(telefony__9[[#This Row],[nr]])=7,"stacjonarny",IF(LEN(telefony__9[[#This Row],[nr]])=8,"komórkowy","zagraniczny"))</f>
        <v>komórkowy</v>
      </c>
      <c r="F734" s="3" t="str">
        <f>TEXT(telefony__9[[#This Row],[zakonczenie]]-telefony__9[[#This Row],[rozpoczecie]],"h:mm:ss")</f>
        <v>0:13:34</v>
      </c>
      <c r="G734" s="3">
        <f>HOUR(telefony__9[[#This Row],[czas trwania]])*3600 + MINUTE(telefony__9[[#This Row],[czas trwania]])*60+SECOND(telefony__9[[#This Row],[czas trwania]])</f>
        <v>814</v>
      </c>
    </row>
    <row r="735" spans="1:7" x14ac:dyDescent="0.25">
      <c r="A735" s="3" t="s">
        <v>2075</v>
      </c>
      <c r="B735" s="3" t="s">
        <v>2013</v>
      </c>
      <c r="C735" s="3" t="s">
        <v>2076</v>
      </c>
      <c r="D735" s="3" t="s">
        <v>2077</v>
      </c>
      <c r="E735" s="3" t="str">
        <f>IF(LEN(telefony__9[[#This Row],[nr]])=7,"stacjonarny",IF(LEN(telefony__9[[#This Row],[nr]])=8,"komórkowy","zagraniczny"))</f>
        <v>stacjonarny</v>
      </c>
      <c r="F735" s="3" t="str">
        <f>TEXT(telefony__9[[#This Row],[zakonczenie]]-telefony__9[[#This Row],[rozpoczecie]],"h:mm:ss")</f>
        <v>0:08:24</v>
      </c>
      <c r="G735" s="3">
        <f>HOUR(telefony__9[[#This Row],[czas trwania]])*3600 + MINUTE(telefony__9[[#This Row],[czas trwania]])*60+SECOND(telefony__9[[#This Row],[czas trwania]])</f>
        <v>504</v>
      </c>
    </row>
    <row r="736" spans="1:7" hidden="1" x14ac:dyDescent="0.25">
      <c r="A736" s="3" t="s">
        <v>2078</v>
      </c>
      <c r="B736" s="3" t="s">
        <v>2013</v>
      </c>
      <c r="C736" s="3" t="s">
        <v>2079</v>
      </c>
      <c r="D736" s="3" t="s">
        <v>2080</v>
      </c>
      <c r="E736" s="3" t="str">
        <f>IF(LEN(telefony__9[[#This Row],[nr]])=7,"stacjonarny",IF(LEN(telefony__9[[#This Row],[nr]])=8,"komórkowy","zagraniczny"))</f>
        <v>stacjonarny</v>
      </c>
      <c r="F736" s="3" t="str">
        <f>TEXT(telefony__9[[#This Row],[zakonczenie]]-telefony__9[[#This Row],[rozpoczecie]],"h:mm:ss")</f>
        <v>0:11:00</v>
      </c>
      <c r="G736" s="3">
        <f>HOUR(telefony__9[[#This Row],[czas trwania]])*3600 + MINUTE(telefony__9[[#This Row],[czas trwania]])*60+SECOND(telefony__9[[#This Row],[czas trwania]])</f>
        <v>660</v>
      </c>
    </row>
    <row r="737" spans="1:7" hidden="1" x14ac:dyDescent="0.25">
      <c r="A737" s="3" t="s">
        <v>1884</v>
      </c>
      <c r="B737" s="3" t="s">
        <v>2013</v>
      </c>
      <c r="C737" s="3" t="s">
        <v>2081</v>
      </c>
      <c r="D737" s="3" t="s">
        <v>2082</v>
      </c>
      <c r="E737" s="3" t="str">
        <f>IF(LEN(telefony__9[[#This Row],[nr]])=7,"stacjonarny",IF(LEN(telefony__9[[#This Row],[nr]])=8,"komórkowy","zagraniczny"))</f>
        <v>stacjonarny</v>
      </c>
      <c r="F737" s="3" t="str">
        <f>TEXT(telefony__9[[#This Row],[zakonczenie]]-telefony__9[[#This Row],[rozpoczecie]],"h:mm:ss")</f>
        <v>0:00:59</v>
      </c>
      <c r="G737" s="3">
        <f>HOUR(telefony__9[[#This Row],[czas trwania]])*3600 + MINUTE(telefony__9[[#This Row],[czas trwania]])*60+SECOND(telefony__9[[#This Row],[czas trwania]])</f>
        <v>59</v>
      </c>
    </row>
    <row r="738" spans="1:7" hidden="1" x14ac:dyDescent="0.25">
      <c r="A738" s="3" t="s">
        <v>2083</v>
      </c>
      <c r="B738" s="3" t="s">
        <v>2013</v>
      </c>
      <c r="C738" s="3" t="s">
        <v>2084</v>
      </c>
      <c r="D738" s="3" t="s">
        <v>2084</v>
      </c>
      <c r="E738" s="3" t="str">
        <f>IF(LEN(telefony__9[[#This Row],[nr]])=7,"stacjonarny",IF(LEN(telefony__9[[#This Row],[nr]])=8,"komórkowy","zagraniczny"))</f>
        <v>stacjonarny</v>
      </c>
      <c r="F738" s="3" t="str">
        <f>TEXT(telefony__9[[#This Row],[zakonczenie]]-telefony__9[[#This Row],[rozpoczecie]],"h:mm:ss")</f>
        <v>0:00:00</v>
      </c>
      <c r="G738" s="3">
        <f>HOUR(telefony__9[[#This Row],[czas trwania]])*3600 + MINUTE(telefony__9[[#This Row],[czas trwania]])*60+SECOND(telefony__9[[#This Row],[czas trwania]])</f>
        <v>0</v>
      </c>
    </row>
    <row r="739" spans="1:7" hidden="1" x14ac:dyDescent="0.25">
      <c r="A739" s="3" t="s">
        <v>2085</v>
      </c>
      <c r="B739" s="3" t="s">
        <v>2013</v>
      </c>
      <c r="C739" s="3" t="s">
        <v>2086</v>
      </c>
      <c r="D739" s="3" t="s">
        <v>2087</v>
      </c>
      <c r="E739" s="3" t="str">
        <f>IF(LEN(telefony__9[[#This Row],[nr]])=7,"stacjonarny",IF(LEN(telefony__9[[#This Row],[nr]])=8,"komórkowy","zagraniczny"))</f>
        <v>komórkowy</v>
      </c>
      <c r="F739" s="3" t="str">
        <f>TEXT(telefony__9[[#This Row],[zakonczenie]]-telefony__9[[#This Row],[rozpoczecie]],"h:mm:ss")</f>
        <v>0:00:53</v>
      </c>
      <c r="G739" s="3">
        <f>HOUR(telefony__9[[#This Row],[czas trwania]])*3600 + MINUTE(telefony__9[[#This Row],[czas trwania]])*60+SECOND(telefony__9[[#This Row],[czas trwania]])</f>
        <v>53</v>
      </c>
    </row>
    <row r="740" spans="1:7" hidden="1" x14ac:dyDescent="0.25">
      <c r="A740" s="3" t="s">
        <v>2088</v>
      </c>
      <c r="B740" s="3" t="s">
        <v>2013</v>
      </c>
      <c r="C740" s="3" t="s">
        <v>2089</v>
      </c>
      <c r="D740" s="3" t="s">
        <v>2090</v>
      </c>
      <c r="E740" s="3" t="str">
        <f>IF(LEN(telefony__9[[#This Row],[nr]])=7,"stacjonarny",IF(LEN(telefony__9[[#This Row],[nr]])=8,"komórkowy","zagraniczny"))</f>
        <v>stacjonarny</v>
      </c>
      <c r="F740" s="3" t="str">
        <f>TEXT(telefony__9[[#This Row],[zakonczenie]]-telefony__9[[#This Row],[rozpoczecie]],"h:mm:ss")</f>
        <v>0:08:39</v>
      </c>
      <c r="G740" s="3">
        <f>HOUR(telefony__9[[#This Row],[czas trwania]])*3600 + MINUTE(telefony__9[[#This Row],[czas trwania]])*60+SECOND(telefony__9[[#This Row],[czas trwania]])</f>
        <v>519</v>
      </c>
    </row>
    <row r="741" spans="1:7" hidden="1" x14ac:dyDescent="0.25">
      <c r="A741" s="3" t="s">
        <v>2091</v>
      </c>
      <c r="B741" s="3" t="s">
        <v>2013</v>
      </c>
      <c r="C741" s="3" t="s">
        <v>2092</v>
      </c>
      <c r="D741" s="3" t="s">
        <v>2093</v>
      </c>
      <c r="E741" s="3" t="str">
        <f>IF(LEN(telefony__9[[#This Row],[nr]])=7,"stacjonarny",IF(LEN(telefony__9[[#This Row],[nr]])=8,"komórkowy","zagraniczny"))</f>
        <v>stacjonarny</v>
      </c>
      <c r="F741" s="3" t="str">
        <f>TEXT(telefony__9[[#This Row],[zakonczenie]]-telefony__9[[#This Row],[rozpoczecie]],"h:mm:ss")</f>
        <v>0:02:39</v>
      </c>
      <c r="G741" s="3">
        <f>HOUR(telefony__9[[#This Row],[czas trwania]])*3600 + MINUTE(telefony__9[[#This Row],[czas trwania]])*60+SECOND(telefony__9[[#This Row],[czas trwania]])</f>
        <v>159</v>
      </c>
    </row>
    <row r="742" spans="1:7" hidden="1" x14ac:dyDescent="0.25">
      <c r="A742" s="3" t="s">
        <v>2094</v>
      </c>
      <c r="B742" s="3" t="s">
        <v>2013</v>
      </c>
      <c r="C742" s="3" t="s">
        <v>2095</v>
      </c>
      <c r="D742" s="3" t="s">
        <v>2096</v>
      </c>
      <c r="E742" s="3" t="str">
        <f>IF(LEN(telefony__9[[#This Row],[nr]])=7,"stacjonarny",IF(LEN(telefony__9[[#This Row],[nr]])=8,"komórkowy","zagraniczny"))</f>
        <v>stacjonarny</v>
      </c>
      <c r="F742" s="3" t="str">
        <f>TEXT(telefony__9[[#This Row],[zakonczenie]]-telefony__9[[#This Row],[rozpoczecie]],"h:mm:ss")</f>
        <v>0:15:00</v>
      </c>
      <c r="G742" s="3">
        <f>HOUR(telefony__9[[#This Row],[czas trwania]])*3600 + MINUTE(telefony__9[[#This Row],[czas trwania]])*60+SECOND(telefony__9[[#This Row],[czas trwania]])</f>
        <v>900</v>
      </c>
    </row>
    <row r="743" spans="1:7" hidden="1" x14ac:dyDescent="0.25">
      <c r="A743" s="3" t="s">
        <v>2097</v>
      </c>
      <c r="B743" s="3" t="s">
        <v>2013</v>
      </c>
      <c r="C743" s="3" t="s">
        <v>2098</v>
      </c>
      <c r="D743" s="3" t="s">
        <v>2099</v>
      </c>
      <c r="E743" s="3" t="str">
        <f>IF(LEN(telefony__9[[#This Row],[nr]])=7,"stacjonarny",IF(LEN(telefony__9[[#This Row],[nr]])=8,"komórkowy","zagraniczny"))</f>
        <v>stacjonarny</v>
      </c>
      <c r="F743" s="3" t="str">
        <f>TEXT(telefony__9[[#This Row],[zakonczenie]]-telefony__9[[#This Row],[rozpoczecie]],"h:mm:ss")</f>
        <v>0:11:03</v>
      </c>
      <c r="G743" s="3">
        <f>HOUR(telefony__9[[#This Row],[czas trwania]])*3600 + MINUTE(telefony__9[[#This Row],[czas trwania]])*60+SECOND(telefony__9[[#This Row],[czas trwania]])</f>
        <v>663</v>
      </c>
    </row>
    <row r="744" spans="1:7" hidden="1" x14ac:dyDescent="0.25">
      <c r="A744" s="3" t="s">
        <v>2100</v>
      </c>
      <c r="B744" s="3" t="s">
        <v>2013</v>
      </c>
      <c r="C744" s="3" t="s">
        <v>2101</v>
      </c>
      <c r="D744" s="3" t="s">
        <v>2102</v>
      </c>
      <c r="E744" s="3" t="str">
        <f>IF(LEN(telefony__9[[#This Row],[nr]])=7,"stacjonarny",IF(LEN(telefony__9[[#This Row],[nr]])=8,"komórkowy","zagraniczny"))</f>
        <v>stacjonarny</v>
      </c>
      <c r="F744" s="3" t="str">
        <f>TEXT(telefony__9[[#This Row],[zakonczenie]]-telefony__9[[#This Row],[rozpoczecie]],"h:mm:ss")</f>
        <v>0:11:03</v>
      </c>
      <c r="G744" s="3">
        <f>HOUR(telefony__9[[#This Row],[czas trwania]])*3600 + MINUTE(telefony__9[[#This Row],[czas trwania]])*60+SECOND(telefony__9[[#This Row],[czas trwania]])</f>
        <v>663</v>
      </c>
    </row>
    <row r="745" spans="1:7" hidden="1" x14ac:dyDescent="0.25">
      <c r="A745" s="3" t="s">
        <v>2103</v>
      </c>
      <c r="B745" s="3" t="s">
        <v>2013</v>
      </c>
      <c r="C745" s="3" t="s">
        <v>2104</v>
      </c>
      <c r="D745" s="3" t="s">
        <v>2105</v>
      </c>
      <c r="E745" s="3" t="str">
        <f>IF(LEN(telefony__9[[#This Row],[nr]])=7,"stacjonarny",IF(LEN(telefony__9[[#This Row],[nr]])=8,"komórkowy","zagraniczny"))</f>
        <v>stacjonarny</v>
      </c>
      <c r="F745" s="3" t="str">
        <f>TEXT(telefony__9[[#This Row],[zakonczenie]]-telefony__9[[#This Row],[rozpoczecie]],"h:mm:ss")</f>
        <v>0:01:46</v>
      </c>
      <c r="G745" s="3">
        <f>HOUR(telefony__9[[#This Row],[czas trwania]])*3600 + MINUTE(telefony__9[[#This Row],[czas trwania]])*60+SECOND(telefony__9[[#This Row],[czas trwania]])</f>
        <v>106</v>
      </c>
    </row>
    <row r="746" spans="1:7" hidden="1" x14ac:dyDescent="0.25">
      <c r="A746" s="3" t="s">
        <v>232</v>
      </c>
      <c r="B746" s="3" t="s">
        <v>2013</v>
      </c>
      <c r="C746" s="3" t="s">
        <v>2106</v>
      </c>
      <c r="D746" s="3" t="s">
        <v>2107</v>
      </c>
      <c r="E746" s="3" t="str">
        <f>IF(LEN(telefony__9[[#This Row],[nr]])=7,"stacjonarny",IF(LEN(telefony__9[[#This Row],[nr]])=8,"komórkowy","zagraniczny"))</f>
        <v>stacjonarny</v>
      </c>
      <c r="F746" s="3" t="str">
        <f>TEXT(telefony__9[[#This Row],[zakonczenie]]-telefony__9[[#This Row],[rozpoczecie]],"h:mm:ss")</f>
        <v>0:16:19</v>
      </c>
      <c r="G746" s="3">
        <f>HOUR(telefony__9[[#This Row],[czas trwania]])*3600 + MINUTE(telefony__9[[#This Row],[czas trwania]])*60+SECOND(telefony__9[[#This Row],[czas trwania]])</f>
        <v>979</v>
      </c>
    </row>
    <row r="747" spans="1:7" hidden="1" x14ac:dyDescent="0.25">
      <c r="A747" s="3" t="s">
        <v>2108</v>
      </c>
      <c r="B747" s="3" t="s">
        <v>2013</v>
      </c>
      <c r="C747" s="3" t="s">
        <v>2109</v>
      </c>
      <c r="D747" s="3" t="s">
        <v>2110</v>
      </c>
      <c r="E747" s="3" t="str">
        <f>IF(LEN(telefony__9[[#This Row],[nr]])=7,"stacjonarny",IF(LEN(telefony__9[[#This Row],[nr]])=8,"komórkowy","zagraniczny"))</f>
        <v>komórkowy</v>
      </c>
      <c r="F747" s="3" t="str">
        <f>TEXT(telefony__9[[#This Row],[zakonczenie]]-telefony__9[[#This Row],[rozpoczecie]],"h:mm:ss")</f>
        <v>0:14:05</v>
      </c>
      <c r="G747" s="3">
        <f>HOUR(telefony__9[[#This Row],[czas trwania]])*3600 + MINUTE(telefony__9[[#This Row],[czas trwania]])*60+SECOND(telefony__9[[#This Row],[czas trwania]])</f>
        <v>845</v>
      </c>
    </row>
    <row r="748" spans="1:7" hidden="1" x14ac:dyDescent="0.25">
      <c r="A748" s="3" t="s">
        <v>2111</v>
      </c>
      <c r="B748" s="3" t="s">
        <v>2013</v>
      </c>
      <c r="C748" s="3" t="s">
        <v>2112</v>
      </c>
      <c r="D748" s="3" t="s">
        <v>2113</v>
      </c>
      <c r="E748" s="3" t="str">
        <f>IF(LEN(telefony__9[[#This Row],[nr]])=7,"stacjonarny",IF(LEN(telefony__9[[#This Row],[nr]])=8,"komórkowy","zagraniczny"))</f>
        <v>stacjonarny</v>
      </c>
      <c r="F748" s="3" t="str">
        <f>TEXT(telefony__9[[#This Row],[zakonczenie]]-telefony__9[[#This Row],[rozpoczecie]],"h:mm:ss")</f>
        <v>0:03:49</v>
      </c>
      <c r="G748" s="3">
        <f>HOUR(telefony__9[[#This Row],[czas trwania]])*3600 + MINUTE(telefony__9[[#This Row],[czas trwania]])*60+SECOND(telefony__9[[#This Row],[czas trwania]])</f>
        <v>229</v>
      </c>
    </row>
    <row r="749" spans="1:7" hidden="1" x14ac:dyDescent="0.25">
      <c r="A749" s="3" t="s">
        <v>2114</v>
      </c>
      <c r="B749" s="3" t="s">
        <v>2013</v>
      </c>
      <c r="C749" s="3" t="s">
        <v>2115</v>
      </c>
      <c r="D749" s="3" t="s">
        <v>2116</v>
      </c>
      <c r="E749" s="3" t="str">
        <f>IF(LEN(telefony__9[[#This Row],[nr]])=7,"stacjonarny",IF(LEN(telefony__9[[#This Row],[nr]])=8,"komórkowy","zagraniczny"))</f>
        <v>stacjonarny</v>
      </c>
      <c r="F749" s="3" t="str">
        <f>TEXT(telefony__9[[#This Row],[zakonczenie]]-telefony__9[[#This Row],[rozpoczecie]],"h:mm:ss")</f>
        <v>0:10:18</v>
      </c>
      <c r="G749" s="3">
        <f>HOUR(telefony__9[[#This Row],[czas trwania]])*3600 + MINUTE(telefony__9[[#This Row],[czas trwania]])*60+SECOND(telefony__9[[#This Row],[czas trwania]])</f>
        <v>618</v>
      </c>
    </row>
    <row r="750" spans="1:7" hidden="1" x14ac:dyDescent="0.25">
      <c r="A750" s="3" t="s">
        <v>2117</v>
      </c>
      <c r="B750" s="3" t="s">
        <v>2013</v>
      </c>
      <c r="C750" s="3" t="s">
        <v>2118</v>
      </c>
      <c r="D750" s="3" t="s">
        <v>2119</v>
      </c>
      <c r="E750" s="3" t="str">
        <f>IF(LEN(telefony__9[[#This Row],[nr]])=7,"stacjonarny",IF(LEN(telefony__9[[#This Row],[nr]])=8,"komórkowy","zagraniczny"))</f>
        <v>stacjonarny</v>
      </c>
      <c r="F750" s="3" t="str">
        <f>TEXT(telefony__9[[#This Row],[zakonczenie]]-telefony__9[[#This Row],[rozpoczecie]],"h:mm:ss")</f>
        <v>0:06:27</v>
      </c>
      <c r="G750" s="3">
        <f>HOUR(telefony__9[[#This Row],[czas trwania]])*3600 + MINUTE(telefony__9[[#This Row],[czas trwania]])*60+SECOND(telefony__9[[#This Row],[czas trwania]])</f>
        <v>387</v>
      </c>
    </row>
    <row r="751" spans="1:7" hidden="1" x14ac:dyDescent="0.25">
      <c r="A751" s="3" t="s">
        <v>1674</v>
      </c>
      <c r="B751" s="3" t="s">
        <v>2013</v>
      </c>
      <c r="C751" s="3" t="s">
        <v>2120</v>
      </c>
      <c r="D751" s="3" t="s">
        <v>2121</v>
      </c>
      <c r="E751" s="3" t="str">
        <f>IF(LEN(telefony__9[[#This Row],[nr]])=7,"stacjonarny",IF(LEN(telefony__9[[#This Row],[nr]])=8,"komórkowy","zagraniczny"))</f>
        <v>stacjonarny</v>
      </c>
      <c r="F751" s="3" t="str">
        <f>TEXT(telefony__9[[#This Row],[zakonczenie]]-telefony__9[[#This Row],[rozpoczecie]],"h:mm:ss")</f>
        <v>0:03:31</v>
      </c>
      <c r="G751" s="3">
        <f>HOUR(telefony__9[[#This Row],[czas trwania]])*3600 + MINUTE(telefony__9[[#This Row],[czas trwania]])*60+SECOND(telefony__9[[#This Row],[czas trwania]])</f>
        <v>211</v>
      </c>
    </row>
    <row r="752" spans="1:7" hidden="1" x14ac:dyDescent="0.25">
      <c r="A752" s="3" t="s">
        <v>2122</v>
      </c>
      <c r="B752" s="3" t="s">
        <v>2013</v>
      </c>
      <c r="C752" s="3" t="s">
        <v>2123</v>
      </c>
      <c r="D752" s="3" t="s">
        <v>2124</v>
      </c>
      <c r="E752" s="3" t="str">
        <f>IF(LEN(telefony__9[[#This Row],[nr]])=7,"stacjonarny",IF(LEN(telefony__9[[#This Row],[nr]])=8,"komórkowy","zagraniczny"))</f>
        <v>stacjonarny</v>
      </c>
      <c r="F752" s="3" t="str">
        <f>TEXT(telefony__9[[#This Row],[zakonczenie]]-telefony__9[[#This Row],[rozpoczecie]],"h:mm:ss")</f>
        <v>0:16:28</v>
      </c>
      <c r="G752" s="3">
        <f>HOUR(telefony__9[[#This Row],[czas trwania]])*3600 + MINUTE(telefony__9[[#This Row],[czas trwania]])*60+SECOND(telefony__9[[#This Row],[czas trwania]])</f>
        <v>988</v>
      </c>
    </row>
    <row r="753" spans="1:7" hidden="1" x14ac:dyDescent="0.25">
      <c r="A753" s="3" t="s">
        <v>2125</v>
      </c>
      <c r="B753" s="3" t="s">
        <v>2013</v>
      </c>
      <c r="C753" s="3" t="s">
        <v>2126</v>
      </c>
      <c r="D753" s="3" t="s">
        <v>2127</v>
      </c>
      <c r="E753" s="3" t="str">
        <f>IF(LEN(telefony__9[[#This Row],[nr]])=7,"stacjonarny",IF(LEN(telefony__9[[#This Row],[nr]])=8,"komórkowy","zagraniczny"))</f>
        <v>komórkowy</v>
      </c>
      <c r="F753" s="3" t="str">
        <f>TEXT(telefony__9[[#This Row],[zakonczenie]]-telefony__9[[#This Row],[rozpoczecie]],"h:mm:ss")</f>
        <v>0:08:10</v>
      </c>
      <c r="G753" s="3">
        <f>HOUR(telefony__9[[#This Row],[czas trwania]])*3600 + MINUTE(telefony__9[[#This Row],[czas trwania]])*60+SECOND(telefony__9[[#This Row],[czas trwania]])</f>
        <v>490</v>
      </c>
    </row>
    <row r="754" spans="1:7" hidden="1" x14ac:dyDescent="0.25">
      <c r="A754" s="3" t="s">
        <v>2128</v>
      </c>
      <c r="B754" s="3" t="s">
        <v>2013</v>
      </c>
      <c r="C754" s="3" t="s">
        <v>2129</v>
      </c>
      <c r="D754" s="3" t="s">
        <v>1308</v>
      </c>
      <c r="E754" s="3" t="str">
        <f>IF(LEN(telefony__9[[#This Row],[nr]])=7,"stacjonarny",IF(LEN(telefony__9[[#This Row],[nr]])=8,"komórkowy","zagraniczny"))</f>
        <v>stacjonarny</v>
      </c>
      <c r="F754" s="3" t="str">
        <f>TEXT(telefony__9[[#This Row],[zakonczenie]]-telefony__9[[#This Row],[rozpoczecie]],"h:mm:ss")</f>
        <v>0:02:46</v>
      </c>
      <c r="G754" s="3">
        <f>HOUR(telefony__9[[#This Row],[czas trwania]])*3600 + MINUTE(telefony__9[[#This Row],[czas trwania]])*60+SECOND(telefony__9[[#This Row],[czas trwania]])</f>
        <v>166</v>
      </c>
    </row>
    <row r="755" spans="1:7" hidden="1" x14ac:dyDescent="0.25">
      <c r="A755" s="3" t="s">
        <v>2130</v>
      </c>
      <c r="B755" s="3" t="s">
        <v>2013</v>
      </c>
      <c r="C755" s="3" t="s">
        <v>2131</v>
      </c>
      <c r="D755" s="3" t="s">
        <v>2132</v>
      </c>
      <c r="E755" s="3" t="str">
        <f>IF(LEN(telefony__9[[#This Row],[nr]])=7,"stacjonarny",IF(LEN(telefony__9[[#This Row],[nr]])=8,"komórkowy","zagraniczny"))</f>
        <v>stacjonarny</v>
      </c>
      <c r="F755" s="3" t="str">
        <f>TEXT(telefony__9[[#This Row],[zakonczenie]]-telefony__9[[#This Row],[rozpoczecie]],"h:mm:ss")</f>
        <v>0:13:26</v>
      </c>
      <c r="G755" s="3">
        <f>HOUR(telefony__9[[#This Row],[czas trwania]])*3600 + MINUTE(telefony__9[[#This Row],[czas trwania]])*60+SECOND(telefony__9[[#This Row],[czas trwania]])</f>
        <v>806</v>
      </c>
    </row>
    <row r="756" spans="1:7" hidden="1" x14ac:dyDescent="0.25">
      <c r="A756" s="3" t="s">
        <v>815</v>
      </c>
      <c r="B756" s="3" t="s">
        <v>2013</v>
      </c>
      <c r="C756" s="3" t="s">
        <v>2133</v>
      </c>
      <c r="D756" s="3" t="s">
        <v>2134</v>
      </c>
      <c r="E756" s="3" t="str">
        <f>IF(LEN(telefony__9[[#This Row],[nr]])=7,"stacjonarny",IF(LEN(telefony__9[[#This Row],[nr]])=8,"komórkowy","zagraniczny"))</f>
        <v>stacjonarny</v>
      </c>
      <c r="F756" s="3" t="str">
        <f>TEXT(telefony__9[[#This Row],[zakonczenie]]-telefony__9[[#This Row],[rozpoczecie]],"h:mm:ss")</f>
        <v>0:12:31</v>
      </c>
      <c r="G756" s="3">
        <f>HOUR(telefony__9[[#This Row],[czas trwania]])*3600 + MINUTE(telefony__9[[#This Row],[czas trwania]])*60+SECOND(telefony__9[[#This Row],[czas trwania]])</f>
        <v>751</v>
      </c>
    </row>
    <row r="757" spans="1:7" x14ac:dyDescent="0.25">
      <c r="A757" s="3" t="s">
        <v>2135</v>
      </c>
      <c r="B757" s="3" t="s">
        <v>2013</v>
      </c>
      <c r="C757" s="3" t="s">
        <v>2136</v>
      </c>
      <c r="D757" s="3" t="s">
        <v>2137</v>
      </c>
      <c r="E757" s="3" t="str">
        <f>IF(LEN(telefony__9[[#This Row],[nr]])=7,"stacjonarny",IF(LEN(telefony__9[[#This Row],[nr]])=8,"komórkowy","zagraniczny"))</f>
        <v>stacjonarny</v>
      </c>
      <c r="F757" s="3" t="str">
        <f>TEXT(telefony__9[[#This Row],[zakonczenie]]-telefony__9[[#This Row],[rozpoczecie]],"h:mm:ss")</f>
        <v>0:06:29</v>
      </c>
      <c r="G757" s="3">
        <f>HOUR(telefony__9[[#This Row],[czas trwania]])*3600 + MINUTE(telefony__9[[#This Row],[czas trwania]])*60+SECOND(telefony__9[[#This Row],[czas trwania]])</f>
        <v>389</v>
      </c>
    </row>
    <row r="758" spans="1:7" hidden="1" x14ac:dyDescent="0.25">
      <c r="A758" s="3" t="s">
        <v>1389</v>
      </c>
      <c r="B758" s="3" t="s">
        <v>2013</v>
      </c>
      <c r="C758" s="3" t="s">
        <v>2138</v>
      </c>
      <c r="D758" s="3" t="s">
        <v>2139</v>
      </c>
      <c r="E758" s="3" t="str">
        <f>IF(LEN(telefony__9[[#This Row],[nr]])=7,"stacjonarny",IF(LEN(telefony__9[[#This Row],[nr]])=8,"komórkowy","zagraniczny"))</f>
        <v>komórkowy</v>
      </c>
      <c r="F758" s="3" t="str">
        <f>TEXT(telefony__9[[#This Row],[zakonczenie]]-telefony__9[[#This Row],[rozpoczecie]],"h:mm:ss")</f>
        <v>0:07:29</v>
      </c>
      <c r="G758" s="3">
        <f>HOUR(telefony__9[[#This Row],[czas trwania]])*3600 + MINUTE(telefony__9[[#This Row],[czas trwania]])*60+SECOND(telefony__9[[#This Row],[czas trwania]])</f>
        <v>449</v>
      </c>
    </row>
    <row r="759" spans="1:7" hidden="1" x14ac:dyDescent="0.25">
      <c r="A759" s="3" t="s">
        <v>2140</v>
      </c>
      <c r="B759" s="3" t="s">
        <v>2013</v>
      </c>
      <c r="C759" s="3" t="s">
        <v>2141</v>
      </c>
      <c r="D759" s="3" t="s">
        <v>2142</v>
      </c>
      <c r="E759" s="3" t="str">
        <f>IF(LEN(telefony__9[[#This Row],[nr]])=7,"stacjonarny",IF(LEN(telefony__9[[#This Row],[nr]])=8,"komórkowy","zagraniczny"))</f>
        <v>komórkowy</v>
      </c>
      <c r="F759" s="3" t="str">
        <f>TEXT(telefony__9[[#This Row],[zakonczenie]]-telefony__9[[#This Row],[rozpoczecie]],"h:mm:ss")</f>
        <v>0:08:58</v>
      </c>
      <c r="G759" s="3">
        <f>HOUR(telefony__9[[#This Row],[czas trwania]])*3600 + MINUTE(telefony__9[[#This Row],[czas trwania]])*60+SECOND(telefony__9[[#This Row],[czas trwania]])</f>
        <v>538</v>
      </c>
    </row>
    <row r="760" spans="1:7" hidden="1" x14ac:dyDescent="0.25">
      <c r="A760" s="3" t="s">
        <v>2143</v>
      </c>
      <c r="B760" s="3" t="s">
        <v>2013</v>
      </c>
      <c r="C760" s="3" t="s">
        <v>2144</v>
      </c>
      <c r="D760" s="3" t="s">
        <v>2145</v>
      </c>
      <c r="E760" s="3" t="str">
        <f>IF(LEN(telefony__9[[#This Row],[nr]])=7,"stacjonarny",IF(LEN(telefony__9[[#This Row],[nr]])=8,"komórkowy","zagraniczny"))</f>
        <v>stacjonarny</v>
      </c>
      <c r="F760" s="3" t="str">
        <f>TEXT(telefony__9[[#This Row],[zakonczenie]]-telefony__9[[#This Row],[rozpoczecie]],"h:mm:ss")</f>
        <v>0:06:56</v>
      </c>
      <c r="G760" s="3">
        <f>HOUR(telefony__9[[#This Row],[czas trwania]])*3600 + MINUTE(telefony__9[[#This Row],[czas trwania]])*60+SECOND(telefony__9[[#This Row],[czas trwania]])</f>
        <v>416</v>
      </c>
    </row>
    <row r="761" spans="1:7" hidden="1" x14ac:dyDescent="0.25">
      <c r="A761" s="3" t="s">
        <v>2146</v>
      </c>
      <c r="B761" s="3" t="s">
        <v>2013</v>
      </c>
      <c r="C761" s="3" t="s">
        <v>2147</v>
      </c>
      <c r="D761" s="3" t="s">
        <v>2148</v>
      </c>
      <c r="E761" s="3" t="str">
        <f>IF(LEN(telefony__9[[#This Row],[nr]])=7,"stacjonarny",IF(LEN(telefony__9[[#This Row],[nr]])=8,"komórkowy","zagraniczny"))</f>
        <v>komórkowy</v>
      </c>
      <c r="F761" s="3" t="str">
        <f>TEXT(telefony__9[[#This Row],[zakonczenie]]-telefony__9[[#This Row],[rozpoczecie]],"h:mm:ss")</f>
        <v>0:08:43</v>
      </c>
      <c r="G761" s="3">
        <f>HOUR(telefony__9[[#This Row],[czas trwania]])*3600 + MINUTE(telefony__9[[#This Row],[czas trwania]])*60+SECOND(telefony__9[[#This Row],[czas trwania]])</f>
        <v>523</v>
      </c>
    </row>
    <row r="762" spans="1:7" hidden="1" x14ac:dyDescent="0.25">
      <c r="A762" s="3" t="s">
        <v>2149</v>
      </c>
      <c r="B762" s="3" t="s">
        <v>2013</v>
      </c>
      <c r="C762" s="3" t="s">
        <v>2150</v>
      </c>
      <c r="D762" s="3" t="s">
        <v>2151</v>
      </c>
      <c r="E762" s="3" t="str">
        <f>IF(LEN(telefony__9[[#This Row],[nr]])=7,"stacjonarny",IF(LEN(telefony__9[[#This Row],[nr]])=8,"komórkowy","zagraniczny"))</f>
        <v>stacjonarny</v>
      </c>
      <c r="F762" s="3" t="str">
        <f>TEXT(telefony__9[[#This Row],[zakonczenie]]-telefony__9[[#This Row],[rozpoczecie]],"h:mm:ss")</f>
        <v>0:06:49</v>
      </c>
      <c r="G762" s="3">
        <f>HOUR(telefony__9[[#This Row],[czas trwania]])*3600 + MINUTE(telefony__9[[#This Row],[czas trwania]])*60+SECOND(telefony__9[[#This Row],[czas trwania]])</f>
        <v>409</v>
      </c>
    </row>
    <row r="763" spans="1:7" hidden="1" x14ac:dyDescent="0.25">
      <c r="A763" s="3" t="s">
        <v>2152</v>
      </c>
      <c r="B763" s="3" t="s">
        <v>2013</v>
      </c>
      <c r="C763" s="3" t="s">
        <v>2153</v>
      </c>
      <c r="D763" s="3" t="s">
        <v>2154</v>
      </c>
      <c r="E763" s="3" t="str">
        <f>IF(LEN(telefony__9[[#This Row],[nr]])=7,"stacjonarny",IF(LEN(telefony__9[[#This Row],[nr]])=8,"komórkowy","zagraniczny"))</f>
        <v>stacjonarny</v>
      </c>
      <c r="F763" s="3" t="str">
        <f>TEXT(telefony__9[[#This Row],[zakonczenie]]-telefony__9[[#This Row],[rozpoczecie]],"h:mm:ss")</f>
        <v>0:10:15</v>
      </c>
      <c r="G763" s="3">
        <f>HOUR(telefony__9[[#This Row],[czas trwania]])*3600 + MINUTE(telefony__9[[#This Row],[czas trwania]])*60+SECOND(telefony__9[[#This Row],[czas trwania]])</f>
        <v>615</v>
      </c>
    </row>
    <row r="764" spans="1:7" hidden="1" x14ac:dyDescent="0.25">
      <c r="A764" s="3" t="s">
        <v>600</v>
      </c>
      <c r="B764" s="3" t="s">
        <v>2013</v>
      </c>
      <c r="C764" s="3" t="s">
        <v>2155</v>
      </c>
      <c r="D764" s="3" t="s">
        <v>2156</v>
      </c>
      <c r="E764" s="3" t="str">
        <f>IF(LEN(telefony__9[[#This Row],[nr]])=7,"stacjonarny",IF(LEN(telefony__9[[#This Row],[nr]])=8,"komórkowy","zagraniczny"))</f>
        <v>stacjonarny</v>
      </c>
      <c r="F764" s="3" t="str">
        <f>TEXT(telefony__9[[#This Row],[zakonczenie]]-telefony__9[[#This Row],[rozpoczecie]],"h:mm:ss")</f>
        <v>0:04:36</v>
      </c>
      <c r="G764" s="3">
        <f>HOUR(telefony__9[[#This Row],[czas trwania]])*3600 + MINUTE(telefony__9[[#This Row],[czas trwania]])*60+SECOND(telefony__9[[#This Row],[czas trwania]])</f>
        <v>276</v>
      </c>
    </row>
    <row r="765" spans="1:7" hidden="1" x14ac:dyDescent="0.25">
      <c r="A765" s="3" t="s">
        <v>2157</v>
      </c>
      <c r="B765" s="3" t="s">
        <v>2013</v>
      </c>
      <c r="C765" s="3" t="s">
        <v>2158</v>
      </c>
      <c r="D765" s="3" t="s">
        <v>2159</v>
      </c>
      <c r="E765" s="3" t="str">
        <f>IF(LEN(telefony__9[[#This Row],[nr]])=7,"stacjonarny",IF(LEN(telefony__9[[#This Row],[nr]])=8,"komórkowy","zagraniczny"))</f>
        <v>komórkowy</v>
      </c>
      <c r="F765" s="3" t="str">
        <f>TEXT(telefony__9[[#This Row],[zakonczenie]]-telefony__9[[#This Row],[rozpoczecie]],"h:mm:ss")</f>
        <v>0:11:19</v>
      </c>
      <c r="G765" s="3">
        <f>HOUR(telefony__9[[#This Row],[czas trwania]])*3600 + MINUTE(telefony__9[[#This Row],[czas trwania]])*60+SECOND(telefony__9[[#This Row],[czas trwania]])</f>
        <v>679</v>
      </c>
    </row>
    <row r="766" spans="1:7" hidden="1" x14ac:dyDescent="0.25">
      <c r="A766" s="3" t="s">
        <v>2160</v>
      </c>
      <c r="B766" s="3" t="s">
        <v>2013</v>
      </c>
      <c r="C766" s="3" t="s">
        <v>2161</v>
      </c>
      <c r="D766" s="3" t="s">
        <v>2162</v>
      </c>
      <c r="E766" s="3" t="str">
        <f>IF(LEN(telefony__9[[#This Row],[nr]])=7,"stacjonarny",IF(LEN(telefony__9[[#This Row],[nr]])=8,"komórkowy","zagraniczny"))</f>
        <v>komórkowy</v>
      </c>
      <c r="F766" s="3" t="str">
        <f>TEXT(telefony__9[[#This Row],[zakonczenie]]-telefony__9[[#This Row],[rozpoczecie]],"h:mm:ss")</f>
        <v>0:14:55</v>
      </c>
      <c r="G766" s="3">
        <f>HOUR(telefony__9[[#This Row],[czas trwania]])*3600 + MINUTE(telefony__9[[#This Row],[czas trwania]])*60+SECOND(telefony__9[[#This Row],[czas trwania]])</f>
        <v>895</v>
      </c>
    </row>
    <row r="767" spans="1:7" hidden="1" x14ac:dyDescent="0.25">
      <c r="A767" s="3" t="s">
        <v>2163</v>
      </c>
      <c r="B767" s="3" t="s">
        <v>2013</v>
      </c>
      <c r="C767" s="3" t="s">
        <v>2164</v>
      </c>
      <c r="D767" s="3" t="s">
        <v>2165</v>
      </c>
      <c r="E767" s="3" t="str">
        <f>IF(LEN(telefony__9[[#This Row],[nr]])=7,"stacjonarny",IF(LEN(telefony__9[[#This Row],[nr]])=8,"komórkowy","zagraniczny"))</f>
        <v>stacjonarny</v>
      </c>
      <c r="F767" s="3" t="str">
        <f>TEXT(telefony__9[[#This Row],[zakonczenie]]-telefony__9[[#This Row],[rozpoczecie]],"h:mm:ss")</f>
        <v>0:06:46</v>
      </c>
      <c r="G767" s="3">
        <f>HOUR(telefony__9[[#This Row],[czas trwania]])*3600 + MINUTE(telefony__9[[#This Row],[czas trwania]])*60+SECOND(telefony__9[[#This Row],[czas trwania]])</f>
        <v>406</v>
      </c>
    </row>
    <row r="768" spans="1:7" hidden="1" x14ac:dyDescent="0.25">
      <c r="A768" s="3" t="s">
        <v>538</v>
      </c>
      <c r="B768" s="3" t="s">
        <v>2013</v>
      </c>
      <c r="C768" s="3" t="s">
        <v>2166</v>
      </c>
      <c r="D768" s="3" t="s">
        <v>2167</v>
      </c>
      <c r="E768" s="3" t="str">
        <f>IF(LEN(telefony__9[[#This Row],[nr]])=7,"stacjonarny",IF(LEN(telefony__9[[#This Row],[nr]])=8,"komórkowy","zagraniczny"))</f>
        <v>stacjonarny</v>
      </c>
      <c r="F768" s="3" t="str">
        <f>TEXT(telefony__9[[#This Row],[zakonczenie]]-telefony__9[[#This Row],[rozpoczecie]],"h:mm:ss")</f>
        <v>0:01:25</v>
      </c>
      <c r="G768" s="3">
        <f>HOUR(telefony__9[[#This Row],[czas trwania]])*3600 + MINUTE(telefony__9[[#This Row],[czas trwania]])*60+SECOND(telefony__9[[#This Row],[czas trwania]])</f>
        <v>85</v>
      </c>
    </row>
    <row r="769" spans="1:7" hidden="1" x14ac:dyDescent="0.25">
      <c r="A769" s="3" t="s">
        <v>1443</v>
      </c>
      <c r="B769" s="3" t="s">
        <v>2013</v>
      </c>
      <c r="C769" s="3" t="s">
        <v>2168</v>
      </c>
      <c r="D769" s="3" t="s">
        <v>2169</v>
      </c>
      <c r="E769" s="3" t="str">
        <f>IF(LEN(telefony__9[[#This Row],[nr]])=7,"stacjonarny",IF(LEN(telefony__9[[#This Row],[nr]])=8,"komórkowy","zagraniczny"))</f>
        <v>stacjonarny</v>
      </c>
      <c r="F769" s="3" t="str">
        <f>TEXT(telefony__9[[#This Row],[zakonczenie]]-telefony__9[[#This Row],[rozpoczecie]],"h:mm:ss")</f>
        <v>0:00:01</v>
      </c>
      <c r="G769" s="3">
        <f>HOUR(telefony__9[[#This Row],[czas trwania]])*3600 + MINUTE(telefony__9[[#This Row],[czas trwania]])*60+SECOND(telefony__9[[#This Row],[czas trwania]])</f>
        <v>1</v>
      </c>
    </row>
    <row r="770" spans="1:7" hidden="1" x14ac:dyDescent="0.25">
      <c r="A770" s="3" t="s">
        <v>2170</v>
      </c>
      <c r="B770" s="3" t="s">
        <v>2013</v>
      </c>
      <c r="C770" s="3" t="s">
        <v>2171</v>
      </c>
      <c r="D770" s="3" t="s">
        <v>2172</v>
      </c>
      <c r="E770" s="3" t="str">
        <f>IF(LEN(telefony__9[[#This Row],[nr]])=7,"stacjonarny",IF(LEN(telefony__9[[#This Row],[nr]])=8,"komórkowy","zagraniczny"))</f>
        <v>stacjonarny</v>
      </c>
      <c r="F770" s="3" t="str">
        <f>TEXT(telefony__9[[#This Row],[zakonczenie]]-telefony__9[[#This Row],[rozpoczecie]],"h:mm:ss")</f>
        <v>0:08:47</v>
      </c>
      <c r="G770" s="3">
        <f>HOUR(telefony__9[[#This Row],[czas trwania]])*3600 + MINUTE(telefony__9[[#This Row],[czas trwania]])*60+SECOND(telefony__9[[#This Row],[czas trwania]])</f>
        <v>527</v>
      </c>
    </row>
    <row r="771" spans="1:7" hidden="1" x14ac:dyDescent="0.25">
      <c r="A771" s="3" t="s">
        <v>2173</v>
      </c>
      <c r="B771" s="3" t="s">
        <v>2013</v>
      </c>
      <c r="C771" s="3" t="s">
        <v>2174</v>
      </c>
      <c r="D771" s="3" t="s">
        <v>2175</v>
      </c>
      <c r="E771" s="3" t="str">
        <f>IF(LEN(telefony__9[[#This Row],[nr]])=7,"stacjonarny",IF(LEN(telefony__9[[#This Row],[nr]])=8,"komórkowy","zagraniczny"))</f>
        <v>komórkowy</v>
      </c>
      <c r="F771" s="3" t="str">
        <f>TEXT(telefony__9[[#This Row],[zakonczenie]]-telefony__9[[#This Row],[rozpoczecie]],"h:mm:ss")</f>
        <v>0:14:05</v>
      </c>
      <c r="G771" s="3">
        <f>HOUR(telefony__9[[#This Row],[czas trwania]])*3600 + MINUTE(telefony__9[[#This Row],[czas trwania]])*60+SECOND(telefony__9[[#This Row],[czas trwania]])</f>
        <v>845</v>
      </c>
    </row>
    <row r="772" spans="1:7" hidden="1" x14ac:dyDescent="0.25">
      <c r="A772" s="3" t="s">
        <v>1394</v>
      </c>
      <c r="B772" s="3" t="s">
        <v>2013</v>
      </c>
      <c r="C772" s="3" t="s">
        <v>2176</v>
      </c>
      <c r="D772" s="3" t="s">
        <v>2177</v>
      </c>
      <c r="E772" s="3" t="str">
        <f>IF(LEN(telefony__9[[#This Row],[nr]])=7,"stacjonarny",IF(LEN(telefony__9[[#This Row],[nr]])=8,"komórkowy","zagraniczny"))</f>
        <v>komórkowy</v>
      </c>
      <c r="F772" s="3" t="str">
        <f>TEXT(telefony__9[[#This Row],[zakonczenie]]-telefony__9[[#This Row],[rozpoczecie]],"h:mm:ss")</f>
        <v>0:06:15</v>
      </c>
      <c r="G772" s="3">
        <f>HOUR(telefony__9[[#This Row],[czas trwania]])*3600 + MINUTE(telefony__9[[#This Row],[czas trwania]])*60+SECOND(telefony__9[[#This Row],[czas trwania]])</f>
        <v>375</v>
      </c>
    </row>
    <row r="773" spans="1:7" hidden="1" x14ac:dyDescent="0.25">
      <c r="A773" s="3" t="s">
        <v>2178</v>
      </c>
      <c r="B773" s="3" t="s">
        <v>2013</v>
      </c>
      <c r="C773" s="3" t="s">
        <v>2179</v>
      </c>
      <c r="D773" s="3" t="s">
        <v>2180</v>
      </c>
      <c r="E773" s="3" t="str">
        <f>IF(LEN(telefony__9[[#This Row],[nr]])=7,"stacjonarny",IF(LEN(telefony__9[[#This Row],[nr]])=8,"komórkowy","zagraniczny"))</f>
        <v>stacjonarny</v>
      </c>
      <c r="F773" s="3" t="str">
        <f>TEXT(telefony__9[[#This Row],[zakonczenie]]-telefony__9[[#This Row],[rozpoczecie]],"h:mm:ss")</f>
        <v>0:13:42</v>
      </c>
      <c r="G773" s="3">
        <f>HOUR(telefony__9[[#This Row],[czas trwania]])*3600 + MINUTE(telefony__9[[#This Row],[czas trwania]])*60+SECOND(telefony__9[[#This Row],[czas trwania]])</f>
        <v>822</v>
      </c>
    </row>
    <row r="774" spans="1:7" hidden="1" x14ac:dyDescent="0.25">
      <c r="A774" s="3" t="s">
        <v>486</v>
      </c>
      <c r="B774" s="3" t="s">
        <v>2013</v>
      </c>
      <c r="C774" s="3" t="s">
        <v>2181</v>
      </c>
      <c r="D774" s="3" t="s">
        <v>2182</v>
      </c>
      <c r="E774" s="3" t="str">
        <f>IF(LEN(telefony__9[[#This Row],[nr]])=7,"stacjonarny",IF(LEN(telefony__9[[#This Row],[nr]])=8,"komórkowy","zagraniczny"))</f>
        <v>zagraniczny</v>
      </c>
      <c r="F774" s="3" t="str">
        <f>TEXT(telefony__9[[#This Row],[zakonczenie]]-telefony__9[[#This Row],[rozpoczecie]],"h:mm:ss")</f>
        <v>0:00:07</v>
      </c>
      <c r="G774" s="3">
        <f>HOUR(telefony__9[[#This Row],[czas trwania]])*3600 + MINUTE(telefony__9[[#This Row],[czas trwania]])*60+SECOND(telefony__9[[#This Row],[czas trwania]])</f>
        <v>7</v>
      </c>
    </row>
    <row r="775" spans="1:7" hidden="1" x14ac:dyDescent="0.25">
      <c r="A775" s="3" t="s">
        <v>2183</v>
      </c>
      <c r="B775" s="3" t="s">
        <v>2013</v>
      </c>
      <c r="C775" s="3" t="s">
        <v>2184</v>
      </c>
      <c r="D775" s="3" t="s">
        <v>2185</v>
      </c>
      <c r="E775" s="3" t="str">
        <f>IF(LEN(telefony__9[[#This Row],[nr]])=7,"stacjonarny",IF(LEN(telefony__9[[#This Row],[nr]])=8,"komórkowy","zagraniczny"))</f>
        <v>zagraniczny</v>
      </c>
      <c r="F775" s="3" t="str">
        <f>TEXT(telefony__9[[#This Row],[zakonczenie]]-telefony__9[[#This Row],[rozpoczecie]],"h:mm:ss")</f>
        <v>0:06:50</v>
      </c>
      <c r="G775" s="3">
        <f>HOUR(telefony__9[[#This Row],[czas trwania]])*3600 + MINUTE(telefony__9[[#This Row],[czas trwania]])*60+SECOND(telefony__9[[#This Row],[czas trwania]])</f>
        <v>410</v>
      </c>
    </row>
    <row r="776" spans="1:7" hidden="1" x14ac:dyDescent="0.25">
      <c r="A776" s="3" t="s">
        <v>2186</v>
      </c>
      <c r="B776" s="3" t="s">
        <v>2013</v>
      </c>
      <c r="C776" s="3" t="s">
        <v>2187</v>
      </c>
      <c r="D776" s="3" t="s">
        <v>2188</v>
      </c>
      <c r="E776" s="3" t="str">
        <f>IF(LEN(telefony__9[[#This Row],[nr]])=7,"stacjonarny",IF(LEN(telefony__9[[#This Row],[nr]])=8,"komórkowy","zagraniczny"))</f>
        <v>stacjonarny</v>
      </c>
      <c r="F776" s="3" t="str">
        <f>TEXT(telefony__9[[#This Row],[zakonczenie]]-telefony__9[[#This Row],[rozpoczecie]],"h:mm:ss")</f>
        <v>0:06:14</v>
      </c>
      <c r="G776" s="3">
        <f>HOUR(telefony__9[[#This Row],[czas trwania]])*3600 + MINUTE(telefony__9[[#This Row],[czas trwania]])*60+SECOND(telefony__9[[#This Row],[czas trwania]])</f>
        <v>374</v>
      </c>
    </row>
    <row r="777" spans="1:7" hidden="1" x14ac:dyDescent="0.25">
      <c r="A777" s="3" t="s">
        <v>2033</v>
      </c>
      <c r="B777" s="3" t="s">
        <v>2013</v>
      </c>
      <c r="C777" s="3" t="s">
        <v>2189</v>
      </c>
      <c r="D777" s="3" t="s">
        <v>2190</v>
      </c>
      <c r="E777" s="3" t="str">
        <f>IF(LEN(telefony__9[[#This Row],[nr]])=7,"stacjonarny",IF(LEN(telefony__9[[#This Row],[nr]])=8,"komórkowy","zagraniczny"))</f>
        <v>komórkowy</v>
      </c>
      <c r="F777" s="3" t="str">
        <f>TEXT(telefony__9[[#This Row],[zakonczenie]]-telefony__9[[#This Row],[rozpoczecie]],"h:mm:ss")</f>
        <v>0:01:57</v>
      </c>
      <c r="G777" s="3">
        <f>HOUR(telefony__9[[#This Row],[czas trwania]])*3600 + MINUTE(telefony__9[[#This Row],[czas trwania]])*60+SECOND(telefony__9[[#This Row],[czas trwania]])</f>
        <v>117</v>
      </c>
    </row>
    <row r="778" spans="1:7" hidden="1" x14ac:dyDescent="0.25">
      <c r="A778" s="3" t="s">
        <v>151</v>
      </c>
      <c r="B778" s="3" t="s">
        <v>2013</v>
      </c>
      <c r="C778" s="3" t="s">
        <v>2191</v>
      </c>
      <c r="D778" s="3" t="s">
        <v>2192</v>
      </c>
      <c r="E778" s="3" t="str">
        <f>IF(LEN(telefony__9[[#This Row],[nr]])=7,"stacjonarny",IF(LEN(telefony__9[[#This Row],[nr]])=8,"komórkowy","zagraniczny"))</f>
        <v>stacjonarny</v>
      </c>
      <c r="F778" s="3" t="str">
        <f>TEXT(telefony__9[[#This Row],[zakonczenie]]-telefony__9[[#This Row],[rozpoczecie]],"h:mm:ss")</f>
        <v>0:00:20</v>
      </c>
      <c r="G778" s="3">
        <f>HOUR(telefony__9[[#This Row],[czas trwania]])*3600 + MINUTE(telefony__9[[#This Row],[czas trwania]])*60+SECOND(telefony__9[[#This Row],[czas trwania]])</f>
        <v>20</v>
      </c>
    </row>
    <row r="779" spans="1:7" hidden="1" x14ac:dyDescent="0.25">
      <c r="A779" s="3" t="s">
        <v>2193</v>
      </c>
      <c r="B779" s="3" t="s">
        <v>2013</v>
      </c>
      <c r="C779" s="3" t="s">
        <v>2194</v>
      </c>
      <c r="D779" s="3" t="s">
        <v>2195</v>
      </c>
      <c r="E779" s="3" t="str">
        <f>IF(LEN(telefony__9[[#This Row],[nr]])=7,"stacjonarny",IF(LEN(telefony__9[[#This Row],[nr]])=8,"komórkowy","zagraniczny"))</f>
        <v>stacjonarny</v>
      </c>
      <c r="F779" s="3" t="str">
        <f>TEXT(telefony__9[[#This Row],[zakonczenie]]-telefony__9[[#This Row],[rozpoczecie]],"h:mm:ss")</f>
        <v>0:03:04</v>
      </c>
      <c r="G779" s="3">
        <f>HOUR(telefony__9[[#This Row],[czas trwania]])*3600 + MINUTE(telefony__9[[#This Row],[czas trwania]])*60+SECOND(telefony__9[[#This Row],[czas trwania]])</f>
        <v>184</v>
      </c>
    </row>
    <row r="780" spans="1:7" hidden="1" x14ac:dyDescent="0.25">
      <c r="A780" s="3" t="s">
        <v>2196</v>
      </c>
      <c r="B780" s="3" t="s">
        <v>2013</v>
      </c>
      <c r="C780" s="3" t="s">
        <v>2197</v>
      </c>
      <c r="D780" s="3" t="s">
        <v>2198</v>
      </c>
      <c r="E780" s="3" t="str">
        <f>IF(LEN(telefony__9[[#This Row],[nr]])=7,"stacjonarny",IF(LEN(telefony__9[[#This Row],[nr]])=8,"komórkowy","zagraniczny"))</f>
        <v>stacjonarny</v>
      </c>
      <c r="F780" s="3" t="str">
        <f>TEXT(telefony__9[[#This Row],[zakonczenie]]-telefony__9[[#This Row],[rozpoczecie]],"h:mm:ss")</f>
        <v>0:06:56</v>
      </c>
      <c r="G780" s="3">
        <f>HOUR(telefony__9[[#This Row],[czas trwania]])*3600 + MINUTE(telefony__9[[#This Row],[czas trwania]])*60+SECOND(telefony__9[[#This Row],[czas trwania]])</f>
        <v>416</v>
      </c>
    </row>
    <row r="781" spans="1:7" hidden="1" x14ac:dyDescent="0.25">
      <c r="A781" s="3" t="s">
        <v>2199</v>
      </c>
      <c r="B781" s="3" t="s">
        <v>2013</v>
      </c>
      <c r="C781" s="3" t="s">
        <v>2200</v>
      </c>
      <c r="D781" s="3" t="s">
        <v>2201</v>
      </c>
      <c r="E781" s="3" t="str">
        <f>IF(LEN(telefony__9[[#This Row],[nr]])=7,"stacjonarny",IF(LEN(telefony__9[[#This Row],[nr]])=8,"komórkowy","zagraniczny"))</f>
        <v>komórkowy</v>
      </c>
      <c r="F781" s="3" t="str">
        <f>TEXT(telefony__9[[#This Row],[zakonczenie]]-telefony__9[[#This Row],[rozpoczecie]],"h:mm:ss")</f>
        <v>0:03:02</v>
      </c>
      <c r="G781" s="3">
        <f>HOUR(telefony__9[[#This Row],[czas trwania]])*3600 + MINUTE(telefony__9[[#This Row],[czas trwania]])*60+SECOND(telefony__9[[#This Row],[czas trwania]])</f>
        <v>182</v>
      </c>
    </row>
    <row r="782" spans="1:7" hidden="1" x14ac:dyDescent="0.25">
      <c r="A782" s="3" t="s">
        <v>2202</v>
      </c>
      <c r="B782" s="3" t="s">
        <v>2013</v>
      </c>
      <c r="C782" s="3" t="s">
        <v>2203</v>
      </c>
      <c r="D782" s="3" t="s">
        <v>2204</v>
      </c>
      <c r="E782" s="3" t="str">
        <f>IF(LEN(telefony__9[[#This Row],[nr]])=7,"stacjonarny",IF(LEN(telefony__9[[#This Row],[nr]])=8,"komórkowy","zagraniczny"))</f>
        <v>stacjonarny</v>
      </c>
      <c r="F782" s="3" t="str">
        <f>TEXT(telefony__9[[#This Row],[zakonczenie]]-telefony__9[[#This Row],[rozpoczecie]],"h:mm:ss")</f>
        <v>0:02:07</v>
      </c>
      <c r="G782" s="3">
        <f>HOUR(telefony__9[[#This Row],[czas trwania]])*3600 + MINUTE(telefony__9[[#This Row],[czas trwania]])*60+SECOND(telefony__9[[#This Row],[czas trwania]])</f>
        <v>127</v>
      </c>
    </row>
    <row r="783" spans="1:7" hidden="1" x14ac:dyDescent="0.25">
      <c r="A783" s="3" t="s">
        <v>2025</v>
      </c>
      <c r="B783" s="3" t="s">
        <v>2013</v>
      </c>
      <c r="C783" s="3" t="s">
        <v>2205</v>
      </c>
      <c r="D783" s="3" t="s">
        <v>2206</v>
      </c>
      <c r="E783" s="3" t="str">
        <f>IF(LEN(telefony__9[[#This Row],[nr]])=7,"stacjonarny",IF(LEN(telefony__9[[#This Row],[nr]])=8,"komórkowy","zagraniczny"))</f>
        <v>stacjonarny</v>
      </c>
      <c r="F783" s="3" t="str">
        <f>TEXT(telefony__9[[#This Row],[zakonczenie]]-telefony__9[[#This Row],[rozpoczecie]],"h:mm:ss")</f>
        <v>0:03:44</v>
      </c>
      <c r="G783" s="3">
        <f>HOUR(telefony__9[[#This Row],[czas trwania]])*3600 + MINUTE(telefony__9[[#This Row],[czas trwania]])*60+SECOND(telefony__9[[#This Row],[czas trwania]])</f>
        <v>224</v>
      </c>
    </row>
    <row r="784" spans="1:7" hidden="1" x14ac:dyDescent="0.25">
      <c r="A784" s="3" t="s">
        <v>1850</v>
      </c>
      <c r="B784" s="3" t="s">
        <v>2013</v>
      </c>
      <c r="C784" s="3" t="s">
        <v>2207</v>
      </c>
      <c r="D784" s="3" t="s">
        <v>2208</v>
      </c>
      <c r="E784" s="3" t="str">
        <f>IF(LEN(telefony__9[[#This Row],[nr]])=7,"stacjonarny",IF(LEN(telefony__9[[#This Row],[nr]])=8,"komórkowy","zagraniczny"))</f>
        <v>komórkowy</v>
      </c>
      <c r="F784" s="3" t="str">
        <f>TEXT(telefony__9[[#This Row],[zakonczenie]]-telefony__9[[#This Row],[rozpoczecie]],"h:mm:ss")</f>
        <v>0:01:21</v>
      </c>
      <c r="G784" s="3">
        <f>HOUR(telefony__9[[#This Row],[czas trwania]])*3600 + MINUTE(telefony__9[[#This Row],[czas trwania]])*60+SECOND(telefony__9[[#This Row],[czas trwania]])</f>
        <v>81</v>
      </c>
    </row>
    <row r="785" spans="1:7" hidden="1" x14ac:dyDescent="0.25">
      <c r="A785" s="3" t="s">
        <v>1464</v>
      </c>
      <c r="B785" s="3" t="s">
        <v>2013</v>
      </c>
      <c r="C785" s="3" t="s">
        <v>2209</v>
      </c>
      <c r="D785" s="3" t="s">
        <v>2210</v>
      </c>
      <c r="E785" s="3" t="str">
        <f>IF(LEN(telefony__9[[#This Row],[nr]])=7,"stacjonarny",IF(LEN(telefony__9[[#This Row],[nr]])=8,"komórkowy","zagraniczny"))</f>
        <v>stacjonarny</v>
      </c>
      <c r="F785" s="3" t="str">
        <f>TEXT(telefony__9[[#This Row],[zakonczenie]]-telefony__9[[#This Row],[rozpoczecie]],"h:mm:ss")</f>
        <v>0:12:45</v>
      </c>
      <c r="G785" s="3">
        <f>HOUR(telefony__9[[#This Row],[czas trwania]])*3600 + MINUTE(telefony__9[[#This Row],[czas trwania]])*60+SECOND(telefony__9[[#This Row],[czas trwania]])</f>
        <v>765</v>
      </c>
    </row>
    <row r="786" spans="1:7" x14ac:dyDescent="0.25">
      <c r="A786" s="3" t="s">
        <v>2211</v>
      </c>
      <c r="B786" s="3" t="s">
        <v>2013</v>
      </c>
      <c r="C786" s="3" t="s">
        <v>2212</v>
      </c>
      <c r="D786" s="3" t="s">
        <v>2213</v>
      </c>
      <c r="E786" s="3" t="str">
        <f>IF(LEN(telefony__9[[#This Row],[nr]])=7,"stacjonarny",IF(LEN(telefony__9[[#This Row],[nr]])=8,"komórkowy","zagraniczny"))</f>
        <v>stacjonarny</v>
      </c>
      <c r="F786" s="3" t="str">
        <f>TEXT(telefony__9[[#This Row],[zakonczenie]]-telefony__9[[#This Row],[rozpoczecie]],"h:mm:ss")</f>
        <v>0:01:34</v>
      </c>
      <c r="G786" s="3">
        <f>HOUR(telefony__9[[#This Row],[czas trwania]])*3600 + MINUTE(telefony__9[[#This Row],[czas trwania]])*60+SECOND(telefony__9[[#This Row],[czas trwania]])</f>
        <v>94</v>
      </c>
    </row>
    <row r="787" spans="1:7" hidden="1" x14ac:dyDescent="0.25">
      <c r="A787" s="3" t="s">
        <v>2214</v>
      </c>
      <c r="B787" s="3" t="s">
        <v>2013</v>
      </c>
      <c r="C787" s="3" t="s">
        <v>2215</v>
      </c>
      <c r="D787" s="3" t="s">
        <v>2216</v>
      </c>
      <c r="E787" s="3" t="str">
        <f>IF(LEN(telefony__9[[#This Row],[nr]])=7,"stacjonarny",IF(LEN(telefony__9[[#This Row],[nr]])=8,"komórkowy","zagraniczny"))</f>
        <v>stacjonarny</v>
      </c>
      <c r="F787" s="3" t="str">
        <f>TEXT(telefony__9[[#This Row],[zakonczenie]]-telefony__9[[#This Row],[rozpoczecie]],"h:mm:ss")</f>
        <v>0:14:55</v>
      </c>
      <c r="G787" s="3">
        <f>HOUR(telefony__9[[#This Row],[czas trwania]])*3600 + MINUTE(telefony__9[[#This Row],[czas trwania]])*60+SECOND(telefony__9[[#This Row],[czas trwania]])</f>
        <v>895</v>
      </c>
    </row>
    <row r="788" spans="1:7" hidden="1" x14ac:dyDescent="0.25">
      <c r="A788" s="3" t="s">
        <v>2217</v>
      </c>
      <c r="B788" s="3" t="s">
        <v>2013</v>
      </c>
      <c r="C788" s="3" t="s">
        <v>2218</v>
      </c>
      <c r="D788" s="3" t="s">
        <v>2219</v>
      </c>
      <c r="E788" s="3" t="str">
        <f>IF(LEN(telefony__9[[#This Row],[nr]])=7,"stacjonarny",IF(LEN(telefony__9[[#This Row],[nr]])=8,"komórkowy","zagraniczny"))</f>
        <v>stacjonarny</v>
      </c>
      <c r="F788" s="3" t="str">
        <f>TEXT(telefony__9[[#This Row],[zakonczenie]]-telefony__9[[#This Row],[rozpoczecie]],"h:mm:ss")</f>
        <v>0:00:46</v>
      </c>
      <c r="G788" s="3">
        <f>HOUR(telefony__9[[#This Row],[czas trwania]])*3600 + MINUTE(telefony__9[[#This Row],[czas trwania]])*60+SECOND(telefony__9[[#This Row],[czas trwania]])</f>
        <v>46</v>
      </c>
    </row>
    <row r="789" spans="1:7" hidden="1" x14ac:dyDescent="0.25">
      <c r="A789" s="3" t="s">
        <v>2220</v>
      </c>
      <c r="B789" s="3" t="s">
        <v>2013</v>
      </c>
      <c r="C789" s="3" t="s">
        <v>2221</v>
      </c>
      <c r="D789" s="3" t="s">
        <v>2222</v>
      </c>
      <c r="E789" s="3" t="str">
        <f>IF(LEN(telefony__9[[#This Row],[nr]])=7,"stacjonarny",IF(LEN(telefony__9[[#This Row],[nr]])=8,"komórkowy","zagraniczny"))</f>
        <v>stacjonarny</v>
      </c>
      <c r="F789" s="3" t="str">
        <f>TEXT(telefony__9[[#This Row],[zakonczenie]]-telefony__9[[#This Row],[rozpoczecie]],"h:mm:ss")</f>
        <v>0:14:50</v>
      </c>
      <c r="G789" s="3">
        <f>HOUR(telefony__9[[#This Row],[czas trwania]])*3600 + MINUTE(telefony__9[[#This Row],[czas trwania]])*60+SECOND(telefony__9[[#This Row],[czas trwania]])</f>
        <v>890</v>
      </c>
    </row>
    <row r="790" spans="1:7" hidden="1" x14ac:dyDescent="0.25">
      <c r="A790" s="3" t="s">
        <v>2223</v>
      </c>
      <c r="B790" s="3" t="s">
        <v>2013</v>
      </c>
      <c r="C790" s="3" t="s">
        <v>2224</v>
      </c>
      <c r="D790" s="3" t="s">
        <v>2225</v>
      </c>
      <c r="E790" s="3" t="str">
        <f>IF(LEN(telefony__9[[#This Row],[nr]])=7,"stacjonarny",IF(LEN(telefony__9[[#This Row],[nr]])=8,"komórkowy","zagraniczny"))</f>
        <v>komórkowy</v>
      </c>
      <c r="F790" s="3" t="str">
        <f>TEXT(telefony__9[[#This Row],[zakonczenie]]-telefony__9[[#This Row],[rozpoczecie]],"h:mm:ss")</f>
        <v>0:03:01</v>
      </c>
      <c r="G790" s="3">
        <f>HOUR(telefony__9[[#This Row],[czas trwania]])*3600 + MINUTE(telefony__9[[#This Row],[czas trwania]])*60+SECOND(telefony__9[[#This Row],[czas trwania]])</f>
        <v>181</v>
      </c>
    </row>
    <row r="791" spans="1:7" hidden="1" x14ac:dyDescent="0.25">
      <c r="A791" s="3" t="s">
        <v>2226</v>
      </c>
      <c r="B791" s="3" t="s">
        <v>2013</v>
      </c>
      <c r="C791" s="3" t="s">
        <v>2227</v>
      </c>
      <c r="D791" s="3" t="s">
        <v>2228</v>
      </c>
      <c r="E791" s="3" t="str">
        <f>IF(LEN(telefony__9[[#This Row],[nr]])=7,"stacjonarny",IF(LEN(telefony__9[[#This Row],[nr]])=8,"komórkowy","zagraniczny"))</f>
        <v>komórkowy</v>
      </c>
      <c r="F791" s="3" t="str">
        <f>TEXT(telefony__9[[#This Row],[zakonczenie]]-telefony__9[[#This Row],[rozpoczecie]],"h:mm:ss")</f>
        <v>0:14:15</v>
      </c>
      <c r="G791" s="3">
        <f>HOUR(telefony__9[[#This Row],[czas trwania]])*3600 + MINUTE(telefony__9[[#This Row],[czas trwania]])*60+SECOND(telefony__9[[#This Row],[czas trwania]])</f>
        <v>855</v>
      </c>
    </row>
    <row r="792" spans="1:7" hidden="1" x14ac:dyDescent="0.25">
      <c r="A792" s="3" t="s">
        <v>1791</v>
      </c>
      <c r="B792" s="3" t="s">
        <v>2013</v>
      </c>
      <c r="C792" s="3" t="s">
        <v>2229</v>
      </c>
      <c r="D792" s="3" t="s">
        <v>2230</v>
      </c>
      <c r="E792" s="3" t="str">
        <f>IF(LEN(telefony__9[[#This Row],[nr]])=7,"stacjonarny",IF(LEN(telefony__9[[#This Row],[nr]])=8,"komórkowy","zagraniczny"))</f>
        <v>komórkowy</v>
      </c>
      <c r="F792" s="3" t="str">
        <f>TEXT(telefony__9[[#This Row],[zakonczenie]]-telefony__9[[#This Row],[rozpoczecie]],"h:mm:ss")</f>
        <v>0:00:39</v>
      </c>
      <c r="G792" s="3">
        <f>HOUR(telefony__9[[#This Row],[czas trwania]])*3600 + MINUTE(telefony__9[[#This Row],[czas trwania]])*60+SECOND(telefony__9[[#This Row],[czas trwania]])</f>
        <v>39</v>
      </c>
    </row>
    <row r="793" spans="1:7" hidden="1" x14ac:dyDescent="0.25">
      <c r="A793" s="3" t="s">
        <v>2231</v>
      </c>
      <c r="B793" s="3" t="s">
        <v>2013</v>
      </c>
      <c r="C793" s="3" t="s">
        <v>2232</v>
      </c>
      <c r="D793" s="3" t="s">
        <v>2233</v>
      </c>
      <c r="E793" s="3" t="str">
        <f>IF(LEN(telefony__9[[#This Row],[nr]])=7,"stacjonarny",IF(LEN(telefony__9[[#This Row],[nr]])=8,"komórkowy","zagraniczny"))</f>
        <v>komórkowy</v>
      </c>
      <c r="F793" s="3" t="str">
        <f>TEXT(telefony__9[[#This Row],[zakonczenie]]-telefony__9[[#This Row],[rozpoczecie]],"h:mm:ss")</f>
        <v>0:04:08</v>
      </c>
      <c r="G793" s="3">
        <f>HOUR(telefony__9[[#This Row],[czas trwania]])*3600 + MINUTE(telefony__9[[#This Row],[czas trwania]])*60+SECOND(telefony__9[[#This Row],[czas trwania]])</f>
        <v>248</v>
      </c>
    </row>
    <row r="794" spans="1:7" hidden="1" x14ac:dyDescent="0.25">
      <c r="A794" s="3" t="s">
        <v>2234</v>
      </c>
      <c r="B794" s="3" t="s">
        <v>2013</v>
      </c>
      <c r="C794" s="3" t="s">
        <v>221</v>
      </c>
      <c r="D794" s="3" t="s">
        <v>2235</v>
      </c>
      <c r="E794" s="3" t="str">
        <f>IF(LEN(telefony__9[[#This Row],[nr]])=7,"stacjonarny",IF(LEN(telefony__9[[#This Row],[nr]])=8,"komórkowy","zagraniczny"))</f>
        <v>stacjonarny</v>
      </c>
      <c r="F794" s="3" t="str">
        <f>TEXT(telefony__9[[#This Row],[zakonczenie]]-telefony__9[[#This Row],[rozpoczecie]],"h:mm:ss")</f>
        <v>0:05:59</v>
      </c>
      <c r="G794" s="3">
        <f>HOUR(telefony__9[[#This Row],[czas trwania]])*3600 + MINUTE(telefony__9[[#This Row],[czas trwania]])*60+SECOND(telefony__9[[#This Row],[czas trwania]])</f>
        <v>359</v>
      </c>
    </row>
    <row r="795" spans="1:7" hidden="1" x14ac:dyDescent="0.25">
      <c r="A795" s="3" t="s">
        <v>2236</v>
      </c>
      <c r="B795" s="3" t="s">
        <v>2013</v>
      </c>
      <c r="C795" s="3" t="s">
        <v>2237</v>
      </c>
      <c r="D795" s="3" t="s">
        <v>2238</v>
      </c>
      <c r="E795" s="3" t="str">
        <f>IF(LEN(telefony__9[[#This Row],[nr]])=7,"stacjonarny",IF(LEN(telefony__9[[#This Row],[nr]])=8,"komórkowy","zagraniczny"))</f>
        <v>stacjonarny</v>
      </c>
      <c r="F795" s="3" t="str">
        <f>TEXT(telefony__9[[#This Row],[zakonczenie]]-telefony__9[[#This Row],[rozpoczecie]],"h:mm:ss")</f>
        <v>0:13:18</v>
      </c>
      <c r="G795" s="3">
        <f>HOUR(telefony__9[[#This Row],[czas trwania]])*3600 + MINUTE(telefony__9[[#This Row],[czas trwania]])*60+SECOND(telefony__9[[#This Row],[czas trwania]])</f>
        <v>798</v>
      </c>
    </row>
    <row r="796" spans="1:7" hidden="1" x14ac:dyDescent="0.25">
      <c r="A796" s="3" t="s">
        <v>2239</v>
      </c>
      <c r="B796" s="3" t="s">
        <v>2013</v>
      </c>
      <c r="C796" s="3" t="s">
        <v>2240</v>
      </c>
      <c r="D796" s="3" t="s">
        <v>2241</v>
      </c>
      <c r="E796" s="3" t="str">
        <f>IF(LEN(telefony__9[[#This Row],[nr]])=7,"stacjonarny",IF(LEN(telefony__9[[#This Row],[nr]])=8,"komórkowy","zagraniczny"))</f>
        <v>stacjonarny</v>
      </c>
      <c r="F796" s="3" t="str">
        <f>TEXT(telefony__9[[#This Row],[zakonczenie]]-telefony__9[[#This Row],[rozpoczecie]],"h:mm:ss")</f>
        <v>0:06:27</v>
      </c>
      <c r="G796" s="3">
        <f>HOUR(telefony__9[[#This Row],[czas trwania]])*3600 + MINUTE(telefony__9[[#This Row],[czas trwania]])*60+SECOND(telefony__9[[#This Row],[czas trwania]])</f>
        <v>387</v>
      </c>
    </row>
    <row r="797" spans="1:7" hidden="1" x14ac:dyDescent="0.25">
      <c r="A797" s="3" t="s">
        <v>2242</v>
      </c>
      <c r="B797" s="3" t="s">
        <v>2013</v>
      </c>
      <c r="C797" s="3" t="s">
        <v>2243</v>
      </c>
      <c r="D797" s="3" t="s">
        <v>2244</v>
      </c>
      <c r="E797" s="3" t="str">
        <f>IF(LEN(telefony__9[[#This Row],[nr]])=7,"stacjonarny",IF(LEN(telefony__9[[#This Row],[nr]])=8,"komórkowy","zagraniczny"))</f>
        <v>stacjonarny</v>
      </c>
      <c r="F797" s="3" t="str">
        <f>TEXT(telefony__9[[#This Row],[zakonczenie]]-telefony__9[[#This Row],[rozpoczecie]],"h:mm:ss")</f>
        <v>0:02:29</v>
      </c>
      <c r="G797" s="3">
        <f>HOUR(telefony__9[[#This Row],[czas trwania]])*3600 + MINUTE(telefony__9[[#This Row],[czas trwania]])*60+SECOND(telefony__9[[#This Row],[czas trwania]])</f>
        <v>149</v>
      </c>
    </row>
    <row r="798" spans="1:7" hidden="1" x14ac:dyDescent="0.25">
      <c r="A798" s="3" t="s">
        <v>2245</v>
      </c>
      <c r="B798" s="3" t="s">
        <v>2013</v>
      </c>
      <c r="C798" s="3" t="s">
        <v>2246</v>
      </c>
      <c r="D798" s="3" t="s">
        <v>2247</v>
      </c>
      <c r="E798" s="3" t="str">
        <f>IF(LEN(telefony__9[[#This Row],[nr]])=7,"stacjonarny",IF(LEN(telefony__9[[#This Row],[nr]])=8,"komórkowy","zagraniczny"))</f>
        <v>zagraniczny</v>
      </c>
      <c r="F798" s="3" t="str">
        <f>TEXT(telefony__9[[#This Row],[zakonczenie]]-telefony__9[[#This Row],[rozpoczecie]],"h:mm:ss")</f>
        <v>0:03:43</v>
      </c>
      <c r="G798" s="3">
        <f>HOUR(telefony__9[[#This Row],[czas trwania]])*3600 + MINUTE(telefony__9[[#This Row],[czas trwania]])*60+SECOND(telefony__9[[#This Row],[czas trwania]])</f>
        <v>223</v>
      </c>
    </row>
    <row r="799" spans="1:7" hidden="1" x14ac:dyDescent="0.25">
      <c r="A799" s="3" t="s">
        <v>2248</v>
      </c>
      <c r="B799" s="3" t="s">
        <v>2013</v>
      </c>
      <c r="C799" s="3" t="s">
        <v>2246</v>
      </c>
      <c r="D799" s="3" t="s">
        <v>2249</v>
      </c>
      <c r="E799" s="3" t="str">
        <f>IF(LEN(telefony__9[[#This Row],[nr]])=7,"stacjonarny",IF(LEN(telefony__9[[#This Row],[nr]])=8,"komórkowy","zagraniczny"))</f>
        <v>stacjonarny</v>
      </c>
      <c r="F799" s="3" t="str">
        <f>TEXT(telefony__9[[#This Row],[zakonczenie]]-telefony__9[[#This Row],[rozpoczecie]],"h:mm:ss")</f>
        <v>0:15:22</v>
      </c>
      <c r="G799" s="3">
        <f>HOUR(telefony__9[[#This Row],[czas trwania]])*3600 + MINUTE(telefony__9[[#This Row],[czas trwania]])*60+SECOND(telefony__9[[#This Row],[czas trwania]])</f>
        <v>922</v>
      </c>
    </row>
    <row r="800" spans="1:7" hidden="1" x14ac:dyDescent="0.25">
      <c r="A800" s="3" t="s">
        <v>2250</v>
      </c>
      <c r="B800" s="3" t="s">
        <v>2013</v>
      </c>
      <c r="C800" s="3" t="s">
        <v>2251</v>
      </c>
      <c r="D800" s="3" t="s">
        <v>2252</v>
      </c>
      <c r="E800" s="3" t="str">
        <f>IF(LEN(telefony__9[[#This Row],[nr]])=7,"stacjonarny",IF(LEN(telefony__9[[#This Row],[nr]])=8,"komórkowy","zagraniczny"))</f>
        <v>stacjonarny</v>
      </c>
      <c r="F800" s="3" t="str">
        <f>TEXT(telefony__9[[#This Row],[zakonczenie]]-telefony__9[[#This Row],[rozpoczecie]],"h:mm:ss")</f>
        <v>0:14:29</v>
      </c>
      <c r="G800" s="3">
        <f>HOUR(telefony__9[[#This Row],[czas trwania]])*3600 + MINUTE(telefony__9[[#This Row],[czas trwania]])*60+SECOND(telefony__9[[#This Row],[czas trwania]])</f>
        <v>869</v>
      </c>
    </row>
    <row r="801" spans="1:7" hidden="1" x14ac:dyDescent="0.25">
      <c r="A801" s="3" t="s">
        <v>2253</v>
      </c>
      <c r="B801" s="3" t="s">
        <v>2013</v>
      </c>
      <c r="C801" s="3" t="s">
        <v>2254</v>
      </c>
      <c r="D801" s="3" t="s">
        <v>2255</v>
      </c>
      <c r="E801" s="3" t="str">
        <f>IF(LEN(telefony__9[[#This Row],[nr]])=7,"stacjonarny",IF(LEN(telefony__9[[#This Row],[nr]])=8,"komórkowy","zagraniczny"))</f>
        <v>komórkowy</v>
      </c>
      <c r="F801" s="3" t="str">
        <f>TEXT(telefony__9[[#This Row],[zakonczenie]]-telefony__9[[#This Row],[rozpoczecie]],"h:mm:ss")</f>
        <v>0:02:03</v>
      </c>
      <c r="G801" s="3">
        <f>HOUR(telefony__9[[#This Row],[czas trwania]])*3600 + MINUTE(telefony__9[[#This Row],[czas trwania]])*60+SECOND(telefony__9[[#This Row],[czas trwania]])</f>
        <v>123</v>
      </c>
    </row>
    <row r="802" spans="1:7" hidden="1" x14ac:dyDescent="0.25">
      <c r="A802" s="3" t="s">
        <v>1443</v>
      </c>
      <c r="B802" s="3" t="s">
        <v>2013</v>
      </c>
      <c r="C802" s="3" t="s">
        <v>2256</v>
      </c>
      <c r="D802" s="3" t="s">
        <v>2257</v>
      </c>
      <c r="E802" s="3" t="str">
        <f>IF(LEN(telefony__9[[#This Row],[nr]])=7,"stacjonarny",IF(LEN(telefony__9[[#This Row],[nr]])=8,"komórkowy","zagraniczny"))</f>
        <v>stacjonarny</v>
      </c>
      <c r="F802" s="3" t="str">
        <f>TEXT(telefony__9[[#This Row],[zakonczenie]]-telefony__9[[#This Row],[rozpoczecie]],"h:mm:ss")</f>
        <v>0:15:35</v>
      </c>
      <c r="G802" s="3">
        <f>HOUR(telefony__9[[#This Row],[czas trwania]])*3600 + MINUTE(telefony__9[[#This Row],[czas trwania]])*60+SECOND(telefony__9[[#This Row],[czas trwania]])</f>
        <v>935</v>
      </c>
    </row>
    <row r="803" spans="1:7" hidden="1" x14ac:dyDescent="0.25">
      <c r="A803" s="3" t="s">
        <v>2258</v>
      </c>
      <c r="B803" s="3" t="s">
        <v>2013</v>
      </c>
      <c r="C803" s="3" t="s">
        <v>2259</v>
      </c>
      <c r="D803" s="3" t="s">
        <v>2260</v>
      </c>
      <c r="E803" s="3" t="str">
        <f>IF(LEN(telefony__9[[#This Row],[nr]])=7,"stacjonarny",IF(LEN(telefony__9[[#This Row],[nr]])=8,"komórkowy","zagraniczny"))</f>
        <v>komórkowy</v>
      </c>
      <c r="F803" s="3" t="str">
        <f>TEXT(telefony__9[[#This Row],[zakonczenie]]-telefony__9[[#This Row],[rozpoczecie]],"h:mm:ss")</f>
        <v>0:06:25</v>
      </c>
      <c r="G803" s="3">
        <f>HOUR(telefony__9[[#This Row],[czas trwania]])*3600 + MINUTE(telefony__9[[#This Row],[czas trwania]])*60+SECOND(telefony__9[[#This Row],[czas trwania]])</f>
        <v>385</v>
      </c>
    </row>
    <row r="804" spans="1:7" hidden="1" x14ac:dyDescent="0.25">
      <c r="A804" s="3" t="s">
        <v>2261</v>
      </c>
      <c r="B804" s="3" t="s">
        <v>2013</v>
      </c>
      <c r="C804" s="3" t="s">
        <v>2262</v>
      </c>
      <c r="D804" s="3" t="s">
        <v>2263</v>
      </c>
      <c r="E804" s="3" t="str">
        <f>IF(LEN(telefony__9[[#This Row],[nr]])=7,"stacjonarny",IF(LEN(telefony__9[[#This Row],[nr]])=8,"komórkowy","zagraniczny"))</f>
        <v>komórkowy</v>
      </c>
      <c r="F804" s="3" t="str">
        <f>TEXT(telefony__9[[#This Row],[zakonczenie]]-telefony__9[[#This Row],[rozpoczecie]],"h:mm:ss")</f>
        <v>0:14:46</v>
      </c>
      <c r="G804" s="3">
        <f>HOUR(telefony__9[[#This Row],[czas trwania]])*3600 + MINUTE(telefony__9[[#This Row],[czas trwania]])*60+SECOND(telefony__9[[#This Row],[czas trwania]])</f>
        <v>886</v>
      </c>
    </row>
    <row r="805" spans="1:7" hidden="1" x14ac:dyDescent="0.25">
      <c r="A805" s="3" t="s">
        <v>2264</v>
      </c>
      <c r="B805" s="3" t="s">
        <v>2013</v>
      </c>
      <c r="C805" s="3" t="s">
        <v>2265</v>
      </c>
      <c r="D805" s="3" t="s">
        <v>2266</v>
      </c>
      <c r="E805" s="3" t="str">
        <f>IF(LEN(telefony__9[[#This Row],[nr]])=7,"stacjonarny",IF(LEN(telefony__9[[#This Row],[nr]])=8,"komórkowy","zagraniczny"))</f>
        <v>stacjonarny</v>
      </c>
      <c r="F805" s="3" t="str">
        <f>TEXT(telefony__9[[#This Row],[zakonczenie]]-telefony__9[[#This Row],[rozpoczecie]],"h:mm:ss")</f>
        <v>0:07:42</v>
      </c>
      <c r="G805" s="3">
        <f>HOUR(telefony__9[[#This Row],[czas trwania]])*3600 + MINUTE(telefony__9[[#This Row],[czas trwania]])*60+SECOND(telefony__9[[#This Row],[czas trwania]])</f>
        <v>462</v>
      </c>
    </row>
    <row r="806" spans="1:7" hidden="1" x14ac:dyDescent="0.25">
      <c r="A806" s="3" t="s">
        <v>2267</v>
      </c>
      <c r="B806" s="3" t="s">
        <v>2013</v>
      </c>
      <c r="C806" s="3" t="s">
        <v>2268</v>
      </c>
      <c r="D806" s="3" t="s">
        <v>2269</v>
      </c>
      <c r="E806" s="3" t="str">
        <f>IF(LEN(telefony__9[[#This Row],[nr]])=7,"stacjonarny",IF(LEN(telefony__9[[#This Row],[nr]])=8,"komórkowy","zagraniczny"))</f>
        <v>stacjonarny</v>
      </c>
      <c r="F806" s="3" t="str">
        <f>TEXT(telefony__9[[#This Row],[zakonczenie]]-telefony__9[[#This Row],[rozpoczecie]],"h:mm:ss")</f>
        <v>0:03:39</v>
      </c>
      <c r="G806" s="3">
        <f>HOUR(telefony__9[[#This Row],[czas trwania]])*3600 + MINUTE(telefony__9[[#This Row],[czas trwania]])*60+SECOND(telefony__9[[#This Row],[czas trwania]])</f>
        <v>219</v>
      </c>
    </row>
    <row r="807" spans="1:7" hidden="1" x14ac:dyDescent="0.25">
      <c r="A807" s="3" t="s">
        <v>2270</v>
      </c>
      <c r="B807" s="3" t="s">
        <v>2013</v>
      </c>
      <c r="C807" s="3" t="s">
        <v>2271</v>
      </c>
      <c r="D807" s="3" t="s">
        <v>2272</v>
      </c>
      <c r="E807" s="3" t="str">
        <f>IF(LEN(telefony__9[[#This Row],[nr]])=7,"stacjonarny",IF(LEN(telefony__9[[#This Row],[nr]])=8,"komórkowy","zagraniczny"))</f>
        <v>stacjonarny</v>
      </c>
      <c r="F807" s="3" t="str">
        <f>TEXT(telefony__9[[#This Row],[zakonczenie]]-telefony__9[[#This Row],[rozpoczecie]],"h:mm:ss")</f>
        <v>0:03:40</v>
      </c>
      <c r="G807" s="3">
        <f>HOUR(telefony__9[[#This Row],[czas trwania]])*3600 + MINUTE(telefony__9[[#This Row],[czas trwania]])*60+SECOND(telefony__9[[#This Row],[czas trwania]])</f>
        <v>220</v>
      </c>
    </row>
    <row r="808" spans="1:7" hidden="1" x14ac:dyDescent="0.25">
      <c r="A808" s="3" t="s">
        <v>2273</v>
      </c>
      <c r="B808" s="3" t="s">
        <v>2013</v>
      </c>
      <c r="C808" s="3" t="s">
        <v>2274</v>
      </c>
      <c r="D808" s="3" t="s">
        <v>2275</v>
      </c>
      <c r="E808" s="3" t="str">
        <f>IF(LEN(telefony__9[[#This Row],[nr]])=7,"stacjonarny",IF(LEN(telefony__9[[#This Row],[nr]])=8,"komórkowy","zagraniczny"))</f>
        <v>stacjonarny</v>
      </c>
      <c r="F808" s="3" t="str">
        <f>TEXT(telefony__9[[#This Row],[zakonczenie]]-telefony__9[[#This Row],[rozpoczecie]],"h:mm:ss")</f>
        <v>0:12:03</v>
      </c>
      <c r="G808" s="3">
        <f>HOUR(telefony__9[[#This Row],[czas trwania]])*3600 + MINUTE(telefony__9[[#This Row],[czas trwania]])*60+SECOND(telefony__9[[#This Row],[czas trwania]])</f>
        <v>723</v>
      </c>
    </row>
    <row r="809" spans="1:7" hidden="1" x14ac:dyDescent="0.25">
      <c r="A809" s="3" t="s">
        <v>255</v>
      </c>
      <c r="B809" s="3" t="s">
        <v>2013</v>
      </c>
      <c r="C809" s="3" t="s">
        <v>2276</v>
      </c>
      <c r="D809" s="3" t="s">
        <v>2277</v>
      </c>
      <c r="E809" s="3" t="str">
        <f>IF(LEN(telefony__9[[#This Row],[nr]])=7,"stacjonarny",IF(LEN(telefony__9[[#This Row],[nr]])=8,"komórkowy","zagraniczny"))</f>
        <v>stacjonarny</v>
      </c>
      <c r="F809" s="3" t="str">
        <f>TEXT(telefony__9[[#This Row],[zakonczenie]]-telefony__9[[#This Row],[rozpoczecie]],"h:mm:ss")</f>
        <v>0:03:59</v>
      </c>
      <c r="G809" s="3">
        <f>HOUR(telefony__9[[#This Row],[czas trwania]])*3600 + MINUTE(telefony__9[[#This Row],[czas trwania]])*60+SECOND(telefony__9[[#This Row],[czas trwania]])</f>
        <v>239</v>
      </c>
    </row>
    <row r="810" spans="1:7" hidden="1" x14ac:dyDescent="0.25">
      <c r="A810" s="3" t="s">
        <v>1102</v>
      </c>
      <c r="B810" s="3" t="s">
        <v>2013</v>
      </c>
      <c r="C810" s="3" t="s">
        <v>2278</v>
      </c>
      <c r="D810" s="3" t="s">
        <v>2279</v>
      </c>
      <c r="E810" s="3" t="str">
        <f>IF(LEN(telefony__9[[#This Row],[nr]])=7,"stacjonarny",IF(LEN(telefony__9[[#This Row],[nr]])=8,"komórkowy","zagraniczny"))</f>
        <v>stacjonarny</v>
      </c>
      <c r="F810" s="3" t="str">
        <f>TEXT(telefony__9[[#This Row],[zakonczenie]]-telefony__9[[#This Row],[rozpoczecie]],"h:mm:ss")</f>
        <v>0:09:24</v>
      </c>
      <c r="G810" s="3">
        <f>HOUR(telefony__9[[#This Row],[czas trwania]])*3600 + MINUTE(telefony__9[[#This Row],[czas trwania]])*60+SECOND(telefony__9[[#This Row],[czas trwania]])</f>
        <v>564</v>
      </c>
    </row>
    <row r="811" spans="1:7" hidden="1" x14ac:dyDescent="0.25">
      <c r="A811" s="3" t="s">
        <v>2280</v>
      </c>
      <c r="B811" s="3" t="s">
        <v>2013</v>
      </c>
      <c r="C811" s="3" t="s">
        <v>2281</v>
      </c>
      <c r="D811" s="3" t="s">
        <v>2282</v>
      </c>
      <c r="E811" s="3" t="str">
        <f>IF(LEN(telefony__9[[#This Row],[nr]])=7,"stacjonarny",IF(LEN(telefony__9[[#This Row],[nr]])=8,"komórkowy","zagraniczny"))</f>
        <v>komórkowy</v>
      </c>
      <c r="F811" s="3" t="str">
        <f>TEXT(telefony__9[[#This Row],[zakonczenie]]-telefony__9[[#This Row],[rozpoczecie]],"h:mm:ss")</f>
        <v>0:00:17</v>
      </c>
      <c r="G811" s="3">
        <f>HOUR(telefony__9[[#This Row],[czas trwania]])*3600 + MINUTE(telefony__9[[#This Row],[czas trwania]])*60+SECOND(telefony__9[[#This Row],[czas trwania]])</f>
        <v>17</v>
      </c>
    </row>
    <row r="812" spans="1:7" hidden="1" x14ac:dyDescent="0.25">
      <c r="A812" s="3" t="s">
        <v>2283</v>
      </c>
      <c r="B812" s="3" t="s">
        <v>2013</v>
      </c>
      <c r="C812" s="3" t="s">
        <v>2284</v>
      </c>
      <c r="D812" s="3" t="s">
        <v>2285</v>
      </c>
      <c r="E812" s="3" t="str">
        <f>IF(LEN(telefony__9[[#This Row],[nr]])=7,"stacjonarny",IF(LEN(telefony__9[[#This Row],[nr]])=8,"komórkowy","zagraniczny"))</f>
        <v>zagraniczny</v>
      </c>
      <c r="F812" s="3" t="str">
        <f>TEXT(telefony__9[[#This Row],[zakonczenie]]-telefony__9[[#This Row],[rozpoczecie]],"h:mm:ss")</f>
        <v>0:09:05</v>
      </c>
      <c r="G812" s="3">
        <f>HOUR(telefony__9[[#This Row],[czas trwania]])*3600 + MINUTE(telefony__9[[#This Row],[czas trwania]])*60+SECOND(telefony__9[[#This Row],[czas trwania]])</f>
        <v>545</v>
      </c>
    </row>
    <row r="813" spans="1:7" hidden="1" x14ac:dyDescent="0.25">
      <c r="A813" s="3" t="s">
        <v>433</v>
      </c>
      <c r="B813" s="3" t="s">
        <v>2013</v>
      </c>
      <c r="C813" s="3" t="s">
        <v>2286</v>
      </c>
      <c r="D813" s="3" t="s">
        <v>2287</v>
      </c>
      <c r="E813" s="3" t="str">
        <f>IF(LEN(telefony__9[[#This Row],[nr]])=7,"stacjonarny",IF(LEN(telefony__9[[#This Row],[nr]])=8,"komórkowy","zagraniczny"))</f>
        <v>komórkowy</v>
      </c>
      <c r="F813" s="3" t="str">
        <f>TEXT(telefony__9[[#This Row],[zakonczenie]]-telefony__9[[#This Row],[rozpoczecie]],"h:mm:ss")</f>
        <v>0:12:31</v>
      </c>
      <c r="G813" s="3">
        <f>HOUR(telefony__9[[#This Row],[czas trwania]])*3600 + MINUTE(telefony__9[[#This Row],[czas trwania]])*60+SECOND(telefony__9[[#This Row],[czas trwania]])</f>
        <v>751</v>
      </c>
    </row>
    <row r="814" spans="1:7" hidden="1" x14ac:dyDescent="0.25">
      <c r="A814" s="3" t="s">
        <v>2288</v>
      </c>
      <c r="B814" s="3" t="s">
        <v>2013</v>
      </c>
      <c r="C814" s="3" t="s">
        <v>2289</v>
      </c>
      <c r="D814" s="3" t="s">
        <v>2290</v>
      </c>
      <c r="E814" s="3" t="str">
        <f>IF(LEN(telefony__9[[#This Row],[nr]])=7,"stacjonarny",IF(LEN(telefony__9[[#This Row],[nr]])=8,"komórkowy","zagraniczny"))</f>
        <v>stacjonarny</v>
      </c>
      <c r="F814" s="3" t="str">
        <f>TEXT(telefony__9[[#This Row],[zakonczenie]]-telefony__9[[#This Row],[rozpoczecie]],"h:mm:ss")</f>
        <v>0:02:57</v>
      </c>
      <c r="G814" s="3">
        <f>HOUR(telefony__9[[#This Row],[czas trwania]])*3600 + MINUTE(telefony__9[[#This Row],[czas trwania]])*60+SECOND(telefony__9[[#This Row],[czas trwania]])</f>
        <v>177</v>
      </c>
    </row>
    <row r="815" spans="1:7" hidden="1" x14ac:dyDescent="0.25">
      <c r="A815" s="3" t="s">
        <v>2291</v>
      </c>
      <c r="B815" s="3" t="s">
        <v>2013</v>
      </c>
      <c r="C815" s="3" t="s">
        <v>2292</v>
      </c>
      <c r="D815" s="3" t="s">
        <v>2293</v>
      </c>
      <c r="E815" s="3" t="str">
        <f>IF(LEN(telefony__9[[#This Row],[nr]])=7,"stacjonarny",IF(LEN(telefony__9[[#This Row],[nr]])=8,"komórkowy","zagraniczny"))</f>
        <v>stacjonarny</v>
      </c>
      <c r="F815" s="3" t="str">
        <f>TEXT(telefony__9[[#This Row],[zakonczenie]]-telefony__9[[#This Row],[rozpoczecie]],"h:mm:ss")</f>
        <v>0:12:37</v>
      </c>
      <c r="G815" s="3">
        <f>HOUR(telefony__9[[#This Row],[czas trwania]])*3600 + MINUTE(telefony__9[[#This Row],[czas trwania]])*60+SECOND(telefony__9[[#This Row],[czas trwania]])</f>
        <v>757</v>
      </c>
    </row>
    <row r="816" spans="1:7" hidden="1" x14ac:dyDescent="0.25">
      <c r="A816" s="3" t="s">
        <v>2294</v>
      </c>
      <c r="B816" s="3" t="s">
        <v>2295</v>
      </c>
      <c r="C816" s="3" t="s">
        <v>2296</v>
      </c>
      <c r="D816" s="3" t="s">
        <v>2297</v>
      </c>
      <c r="E816" s="3" t="str">
        <f>IF(LEN(telefony__9[[#This Row],[nr]])=7,"stacjonarny",IF(LEN(telefony__9[[#This Row],[nr]])=8,"komórkowy","zagraniczny"))</f>
        <v>stacjonarny</v>
      </c>
      <c r="F816" s="3" t="str">
        <f>TEXT(telefony__9[[#This Row],[zakonczenie]]-telefony__9[[#This Row],[rozpoczecie]],"h:mm:ss")</f>
        <v>0:09:17</v>
      </c>
      <c r="G816" s="3">
        <f>HOUR(telefony__9[[#This Row],[czas trwania]])*3600 + MINUTE(telefony__9[[#This Row],[czas trwania]])*60+SECOND(telefony__9[[#This Row],[czas trwania]])</f>
        <v>557</v>
      </c>
    </row>
    <row r="817" spans="1:7" hidden="1" x14ac:dyDescent="0.25">
      <c r="A817" s="3" t="s">
        <v>2298</v>
      </c>
      <c r="B817" s="3" t="s">
        <v>2295</v>
      </c>
      <c r="C817" s="3" t="s">
        <v>2299</v>
      </c>
      <c r="D817" s="3" t="s">
        <v>2300</v>
      </c>
      <c r="E817" s="3" t="str">
        <f>IF(LEN(telefony__9[[#This Row],[nr]])=7,"stacjonarny",IF(LEN(telefony__9[[#This Row],[nr]])=8,"komórkowy","zagraniczny"))</f>
        <v>stacjonarny</v>
      </c>
      <c r="F817" s="3" t="str">
        <f>TEXT(telefony__9[[#This Row],[zakonczenie]]-telefony__9[[#This Row],[rozpoczecie]],"h:mm:ss")</f>
        <v>0:04:33</v>
      </c>
      <c r="G817" s="3">
        <f>HOUR(telefony__9[[#This Row],[czas trwania]])*3600 + MINUTE(telefony__9[[#This Row],[czas trwania]])*60+SECOND(telefony__9[[#This Row],[czas trwania]])</f>
        <v>273</v>
      </c>
    </row>
    <row r="818" spans="1:7" hidden="1" x14ac:dyDescent="0.25">
      <c r="A818" s="3" t="s">
        <v>299</v>
      </c>
      <c r="B818" s="3" t="s">
        <v>2295</v>
      </c>
      <c r="C818" s="3" t="s">
        <v>2301</v>
      </c>
      <c r="D818" s="3" t="s">
        <v>2302</v>
      </c>
      <c r="E818" s="3" t="str">
        <f>IF(LEN(telefony__9[[#This Row],[nr]])=7,"stacjonarny",IF(LEN(telefony__9[[#This Row],[nr]])=8,"komórkowy","zagraniczny"))</f>
        <v>komórkowy</v>
      </c>
      <c r="F818" s="3" t="str">
        <f>TEXT(telefony__9[[#This Row],[zakonczenie]]-telefony__9[[#This Row],[rozpoczecie]],"h:mm:ss")</f>
        <v>0:05:22</v>
      </c>
      <c r="G818" s="3">
        <f>HOUR(telefony__9[[#This Row],[czas trwania]])*3600 + MINUTE(telefony__9[[#This Row],[czas trwania]])*60+SECOND(telefony__9[[#This Row],[czas trwania]])</f>
        <v>322</v>
      </c>
    </row>
    <row r="819" spans="1:7" hidden="1" x14ac:dyDescent="0.25">
      <c r="A819" s="3" t="s">
        <v>2303</v>
      </c>
      <c r="B819" s="3" t="s">
        <v>2295</v>
      </c>
      <c r="C819" s="3" t="s">
        <v>2304</v>
      </c>
      <c r="D819" s="3" t="s">
        <v>2305</v>
      </c>
      <c r="E819" s="3" t="str">
        <f>IF(LEN(telefony__9[[#This Row],[nr]])=7,"stacjonarny",IF(LEN(telefony__9[[#This Row],[nr]])=8,"komórkowy","zagraniczny"))</f>
        <v>zagraniczny</v>
      </c>
      <c r="F819" s="3" t="str">
        <f>TEXT(telefony__9[[#This Row],[zakonczenie]]-telefony__9[[#This Row],[rozpoczecie]],"h:mm:ss")</f>
        <v>0:08:19</v>
      </c>
      <c r="G819" s="3">
        <f>HOUR(telefony__9[[#This Row],[czas trwania]])*3600 + MINUTE(telefony__9[[#This Row],[czas trwania]])*60+SECOND(telefony__9[[#This Row],[czas trwania]])</f>
        <v>499</v>
      </c>
    </row>
    <row r="820" spans="1:7" hidden="1" x14ac:dyDescent="0.25">
      <c r="A820" s="3" t="s">
        <v>2306</v>
      </c>
      <c r="B820" s="3" t="s">
        <v>2295</v>
      </c>
      <c r="C820" s="3" t="s">
        <v>2307</v>
      </c>
      <c r="D820" s="3" t="s">
        <v>2308</v>
      </c>
      <c r="E820" s="3" t="str">
        <f>IF(LEN(telefony__9[[#This Row],[nr]])=7,"stacjonarny",IF(LEN(telefony__9[[#This Row],[nr]])=8,"komórkowy","zagraniczny"))</f>
        <v>stacjonarny</v>
      </c>
      <c r="F820" s="3" t="str">
        <f>TEXT(telefony__9[[#This Row],[zakonczenie]]-telefony__9[[#This Row],[rozpoczecie]],"h:mm:ss")</f>
        <v>0:14:48</v>
      </c>
      <c r="G820" s="3">
        <f>HOUR(telefony__9[[#This Row],[czas trwania]])*3600 + MINUTE(telefony__9[[#This Row],[czas trwania]])*60+SECOND(telefony__9[[#This Row],[czas trwania]])</f>
        <v>888</v>
      </c>
    </row>
    <row r="821" spans="1:7" hidden="1" x14ac:dyDescent="0.25">
      <c r="A821" s="3" t="s">
        <v>2309</v>
      </c>
      <c r="B821" s="3" t="s">
        <v>2295</v>
      </c>
      <c r="C821" s="3" t="s">
        <v>2310</v>
      </c>
      <c r="D821" s="3" t="s">
        <v>2311</v>
      </c>
      <c r="E821" s="3" t="str">
        <f>IF(LEN(telefony__9[[#This Row],[nr]])=7,"stacjonarny",IF(LEN(telefony__9[[#This Row],[nr]])=8,"komórkowy","zagraniczny"))</f>
        <v>stacjonarny</v>
      </c>
      <c r="F821" s="3" t="str">
        <f>TEXT(telefony__9[[#This Row],[zakonczenie]]-telefony__9[[#This Row],[rozpoczecie]],"h:mm:ss")</f>
        <v>0:14:46</v>
      </c>
      <c r="G821" s="3">
        <f>HOUR(telefony__9[[#This Row],[czas trwania]])*3600 + MINUTE(telefony__9[[#This Row],[czas trwania]])*60+SECOND(telefony__9[[#This Row],[czas trwania]])</f>
        <v>886</v>
      </c>
    </row>
    <row r="822" spans="1:7" hidden="1" x14ac:dyDescent="0.25">
      <c r="A822" s="3" t="s">
        <v>2312</v>
      </c>
      <c r="B822" s="3" t="s">
        <v>2295</v>
      </c>
      <c r="C822" s="3" t="s">
        <v>2313</v>
      </c>
      <c r="D822" s="3" t="s">
        <v>2314</v>
      </c>
      <c r="E822" s="3" t="str">
        <f>IF(LEN(telefony__9[[#This Row],[nr]])=7,"stacjonarny",IF(LEN(telefony__9[[#This Row],[nr]])=8,"komórkowy","zagraniczny"))</f>
        <v>stacjonarny</v>
      </c>
      <c r="F822" s="3" t="str">
        <f>TEXT(telefony__9[[#This Row],[zakonczenie]]-telefony__9[[#This Row],[rozpoczecie]],"h:mm:ss")</f>
        <v>0:02:23</v>
      </c>
      <c r="G822" s="3">
        <f>HOUR(telefony__9[[#This Row],[czas trwania]])*3600 + MINUTE(telefony__9[[#This Row],[czas trwania]])*60+SECOND(telefony__9[[#This Row],[czas trwania]])</f>
        <v>143</v>
      </c>
    </row>
    <row r="823" spans="1:7" hidden="1" x14ac:dyDescent="0.25">
      <c r="A823" s="3" t="s">
        <v>2315</v>
      </c>
      <c r="B823" s="3" t="s">
        <v>2295</v>
      </c>
      <c r="C823" s="3" t="s">
        <v>2316</v>
      </c>
      <c r="D823" s="3" t="s">
        <v>2317</v>
      </c>
      <c r="E823" s="3" t="str">
        <f>IF(LEN(telefony__9[[#This Row],[nr]])=7,"stacjonarny",IF(LEN(telefony__9[[#This Row],[nr]])=8,"komórkowy","zagraniczny"))</f>
        <v>stacjonarny</v>
      </c>
      <c r="F823" s="3" t="str">
        <f>TEXT(telefony__9[[#This Row],[zakonczenie]]-telefony__9[[#This Row],[rozpoczecie]],"h:mm:ss")</f>
        <v>0:10:04</v>
      </c>
      <c r="G823" s="3">
        <f>HOUR(telefony__9[[#This Row],[czas trwania]])*3600 + MINUTE(telefony__9[[#This Row],[czas trwania]])*60+SECOND(telefony__9[[#This Row],[czas trwania]])</f>
        <v>604</v>
      </c>
    </row>
    <row r="824" spans="1:7" hidden="1" x14ac:dyDescent="0.25">
      <c r="A824" s="3" t="s">
        <v>1402</v>
      </c>
      <c r="B824" s="3" t="s">
        <v>2295</v>
      </c>
      <c r="C824" s="3" t="s">
        <v>2318</v>
      </c>
      <c r="D824" s="3" t="s">
        <v>2319</v>
      </c>
      <c r="E824" s="3" t="str">
        <f>IF(LEN(telefony__9[[#This Row],[nr]])=7,"stacjonarny",IF(LEN(telefony__9[[#This Row],[nr]])=8,"komórkowy","zagraniczny"))</f>
        <v>stacjonarny</v>
      </c>
      <c r="F824" s="3" t="str">
        <f>TEXT(telefony__9[[#This Row],[zakonczenie]]-telefony__9[[#This Row],[rozpoczecie]],"h:mm:ss")</f>
        <v>0:02:50</v>
      </c>
      <c r="G824" s="3">
        <f>HOUR(telefony__9[[#This Row],[czas trwania]])*3600 + MINUTE(telefony__9[[#This Row],[czas trwania]])*60+SECOND(telefony__9[[#This Row],[czas trwania]])</f>
        <v>170</v>
      </c>
    </row>
    <row r="825" spans="1:7" hidden="1" x14ac:dyDescent="0.25">
      <c r="A825" s="3" t="s">
        <v>649</v>
      </c>
      <c r="B825" s="3" t="s">
        <v>2295</v>
      </c>
      <c r="C825" s="3" t="s">
        <v>2320</v>
      </c>
      <c r="D825" s="3" t="s">
        <v>2321</v>
      </c>
      <c r="E825" s="3" t="str">
        <f>IF(LEN(telefony__9[[#This Row],[nr]])=7,"stacjonarny",IF(LEN(telefony__9[[#This Row],[nr]])=8,"komórkowy","zagraniczny"))</f>
        <v>stacjonarny</v>
      </c>
      <c r="F825" s="3" t="str">
        <f>TEXT(telefony__9[[#This Row],[zakonczenie]]-telefony__9[[#This Row],[rozpoczecie]],"h:mm:ss")</f>
        <v>0:15:32</v>
      </c>
      <c r="G825" s="3">
        <f>HOUR(telefony__9[[#This Row],[czas trwania]])*3600 + MINUTE(telefony__9[[#This Row],[czas trwania]])*60+SECOND(telefony__9[[#This Row],[czas trwania]])</f>
        <v>932</v>
      </c>
    </row>
    <row r="826" spans="1:7" hidden="1" x14ac:dyDescent="0.25">
      <c r="A826" s="3" t="s">
        <v>2322</v>
      </c>
      <c r="B826" s="3" t="s">
        <v>2295</v>
      </c>
      <c r="C826" s="3" t="s">
        <v>2323</v>
      </c>
      <c r="D826" s="3" t="s">
        <v>2324</v>
      </c>
      <c r="E826" s="3" t="str">
        <f>IF(LEN(telefony__9[[#This Row],[nr]])=7,"stacjonarny",IF(LEN(telefony__9[[#This Row],[nr]])=8,"komórkowy","zagraniczny"))</f>
        <v>stacjonarny</v>
      </c>
      <c r="F826" s="3" t="str">
        <f>TEXT(telefony__9[[#This Row],[zakonczenie]]-telefony__9[[#This Row],[rozpoczecie]],"h:mm:ss")</f>
        <v>0:07:36</v>
      </c>
      <c r="G826" s="3">
        <f>HOUR(telefony__9[[#This Row],[czas trwania]])*3600 + MINUTE(telefony__9[[#This Row],[czas trwania]])*60+SECOND(telefony__9[[#This Row],[czas trwania]])</f>
        <v>456</v>
      </c>
    </row>
    <row r="827" spans="1:7" hidden="1" x14ac:dyDescent="0.25">
      <c r="A827" s="3" t="s">
        <v>2325</v>
      </c>
      <c r="B827" s="3" t="s">
        <v>2295</v>
      </c>
      <c r="C827" s="3" t="s">
        <v>2326</v>
      </c>
      <c r="D827" s="3" t="s">
        <v>2327</v>
      </c>
      <c r="E827" s="3" t="str">
        <f>IF(LEN(telefony__9[[#This Row],[nr]])=7,"stacjonarny",IF(LEN(telefony__9[[#This Row],[nr]])=8,"komórkowy","zagraniczny"))</f>
        <v>komórkowy</v>
      </c>
      <c r="F827" s="3" t="str">
        <f>TEXT(telefony__9[[#This Row],[zakonczenie]]-telefony__9[[#This Row],[rozpoczecie]],"h:mm:ss")</f>
        <v>0:01:04</v>
      </c>
      <c r="G827" s="3">
        <f>HOUR(telefony__9[[#This Row],[czas trwania]])*3600 + MINUTE(telefony__9[[#This Row],[czas trwania]])*60+SECOND(telefony__9[[#This Row],[czas trwania]])</f>
        <v>64</v>
      </c>
    </row>
    <row r="828" spans="1:7" hidden="1" x14ac:dyDescent="0.25">
      <c r="A828" s="3" t="s">
        <v>2328</v>
      </c>
      <c r="B828" s="3" t="s">
        <v>2295</v>
      </c>
      <c r="C828" s="3" t="s">
        <v>2329</v>
      </c>
      <c r="D828" s="3" t="s">
        <v>1213</v>
      </c>
      <c r="E828" s="3" t="str">
        <f>IF(LEN(telefony__9[[#This Row],[nr]])=7,"stacjonarny",IF(LEN(telefony__9[[#This Row],[nr]])=8,"komórkowy","zagraniczny"))</f>
        <v>stacjonarny</v>
      </c>
      <c r="F828" s="3" t="str">
        <f>TEXT(telefony__9[[#This Row],[zakonczenie]]-telefony__9[[#This Row],[rozpoczecie]],"h:mm:ss")</f>
        <v>0:00:48</v>
      </c>
      <c r="G828" s="3">
        <f>HOUR(telefony__9[[#This Row],[czas trwania]])*3600 + MINUTE(telefony__9[[#This Row],[czas trwania]])*60+SECOND(telefony__9[[#This Row],[czas trwania]])</f>
        <v>48</v>
      </c>
    </row>
    <row r="829" spans="1:7" hidden="1" x14ac:dyDescent="0.25">
      <c r="A829" s="3" t="s">
        <v>2330</v>
      </c>
      <c r="B829" s="3" t="s">
        <v>2295</v>
      </c>
      <c r="C829" s="3" t="s">
        <v>2331</v>
      </c>
      <c r="D829" s="3" t="s">
        <v>2332</v>
      </c>
      <c r="E829" s="3" t="str">
        <f>IF(LEN(telefony__9[[#This Row],[nr]])=7,"stacjonarny",IF(LEN(telefony__9[[#This Row],[nr]])=8,"komórkowy","zagraniczny"))</f>
        <v>komórkowy</v>
      </c>
      <c r="F829" s="3" t="str">
        <f>TEXT(telefony__9[[#This Row],[zakonczenie]]-telefony__9[[#This Row],[rozpoczecie]],"h:mm:ss")</f>
        <v>0:00:13</v>
      </c>
      <c r="G829" s="3">
        <f>HOUR(telefony__9[[#This Row],[czas trwania]])*3600 + MINUTE(telefony__9[[#This Row],[czas trwania]])*60+SECOND(telefony__9[[#This Row],[czas trwania]])</f>
        <v>13</v>
      </c>
    </row>
    <row r="830" spans="1:7" hidden="1" x14ac:dyDescent="0.25">
      <c r="A830" s="3" t="s">
        <v>2333</v>
      </c>
      <c r="B830" s="3" t="s">
        <v>2295</v>
      </c>
      <c r="C830" s="3" t="s">
        <v>2334</v>
      </c>
      <c r="D830" s="3" t="s">
        <v>57</v>
      </c>
      <c r="E830" s="3" t="str">
        <f>IF(LEN(telefony__9[[#This Row],[nr]])=7,"stacjonarny",IF(LEN(telefony__9[[#This Row],[nr]])=8,"komórkowy","zagraniczny"))</f>
        <v>stacjonarny</v>
      </c>
      <c r="F830" s="3" t="str">
        <f>TEXT(telefony__9[[#This Row],[zakonczenie]]-telefony__9[[#This Row],[rozpoczecie]],"h:mm:ss")</f>
        <v>0:03:12</v>
      </c>
      <c r="G830" s="3">
        <f>HOUR(telefony__9[[#This Row],[czas trwania]])*3600 + MINUTE(telefony__9[[#This Row],[czas trwania]])*60+SECOND(telefony__9[[#This Row],[czas trwania]])</f>
        <v>192</v>
      </c>
    </row>
    <row r="831" spans="1:7" hidden="1" x14ac:dyDescent="0.25">
      <c r="A831" s="3" t="s">
        <v>1528</v>
      </c>
      <c r="B831" s="3" t="s">
        <v>2295</v>
      </c>
      <c r="C831" s="3" t="s">
        <v>2335</v>
      </c>
      <c r="D831" s="3" t="s">
        <v>2336</v>
      </c>
      <c r="E831" s="3" t="str">
        <f>IF(LEN(telefony__9[[#This Row],[nr]])=7,"stacjonarny",IF(LEN(telefony__9[[#This Row],[nr]])=8,"komórkowy","zagraniczny"))</f>
        <v>stacjonarny</v>
      </c>
      <c r="F831" s="3" t="str">
        <f>TEXT(telefony__9[[#This Row],[zakonczenie]]-telefony__9[[#This Row],[rozpoczecie]],"h:mm:ss")</f>
        <v>0:04:37</v>
      </c>
      <c r="G831" s="3">
        <f>HOUR(telefony__9[[#This Row],[czas trwania]])*3600 + MINUTE(telefony__9[[#This Row],[czas trwania]])*60+SECOND(telefony__9[[#This Row],[czas trwania]])</f>
        <v>277</v>
      </c>
    </row>
    <row r="832" spans="1:7" hidden="1" x14ac:dyDescent="0.25">
      <c r="A832" s="3" t="s">
        <v>2337</v>
      </c>
      <c r="B832" s="3" t="s">
        <v>2295</v>
      </c>
      <c r="C832" s="3" t="s">
        <v>2338</v>
      </c>
      <c r="D832" s="3" t="s">
        <v>2339</v>
      </c>
      <c r="E832" s="3" t="str">
        <f>IF(LEN(telefony__9[[#This Row],[nr]])=7,"stacjonarny",IF(LEN(telefony__9[[#This Row],[nr]])=8,"komórkowy","zagraniczny"))</f>
        <v>stacjonarny</v>
      </c>
      <c r="F832" s="3" t="str">
        <f>TEXT(telefony__9[[#This Row],[zakonczenie]]-telefony__9[[#This Row],[rozpoczecie]],"h:mm:ss")</f>
        <v>0:08:19</v>
      </c>
      <c r="G832" s="3">
        <f>HOUR(telefony__9[[#This Row],[czas trwania]])*3600 + MINUTE(telefony__9[[#This Row],[czas trwania]])*60+SECOND(telefony__9[[#This Row],[czas trwania]])</f>
        <v>499</v>
      </c>
    </row>
    <row r="833" spans="1:7" hidden="1" x14ac:dyDescent="0.25">
      <c r="A833" s="3" t="s">
        <v>2340</v>
      </c>
      <c r="B833" s="3" t="s">
        <v>2295</v>
      </c>
      <c r="C833" s="3" t="s">
        <v>2341</v>
      </c>
      <c r="D833" s="3" t="s">
        <v>2342</v>
      </c>
      <c r="E833" s="3" t="str">
        <f>IF(LEN(telefony__9[[#This Row],[nr]])=7,"stacjonarny",IF(LEN(telefony__9[[#This Row],[nr]])=8,"komórkowy","zagraniczny"))</f>
        <v>stacjonarny</v>
      </c>
      <c r="F833" s="3" t="str">
        <f>TEXT(telefony__9[[#This Row],[zakonczenie]]-telefony__9[[#This Row],[rozpoczecie]],"h:mm:ss")</f>
        <v>0:16:23</v>
      </c>
      <c r="G833" s="3">
        <f>HOUR(telefony__9[[#This Row],[czas trwania]])*3600 + MINUTE(telefony__9[[#This Row],[czas trwania]])*60+SECOND(telefony__9[[#This Row],[czas trwania]])</f>
        <v>983</v>
      </c>
    </row>
    <row r="834" spans="1:7" hidden="1" x14ac:dyDescent="0.25">
      <c r="A834" s="3" t="s">
        <v>89</v>
      </c>
      <c r="B834" s="3" t="s">
        <v>2295</v>
      </c>
      <c r="C834" s="3" t="s">
        <v>2343</v>
      </c>
      <c r="D834" s="3" t="s">
        <v>2344</v>
      </c>
      <c r="E834" s="3" t="str">
        <f>IF(LEN(telefony__9[[#This Row],[nr]])=7,"stacjonarny",IF(LEN(telefony__9[[#This Row],[nr]])=8,"komórkowy","zagraniczny"))</f>
        <v>stacjonarny</v>
      </c>
      <c r="F834" s="3" t="str">
        <f>TEXT(telefony__9[[#This Row],[zakonczenie]]-telefony__9[[#This Row],[rozpoczecie]],"h:mm:ss")</f>
        <v>0:04:55</v>
      </c>
      <c r="G834" s="3">
        <f>HOUR(telefony__9[[#This Row],[czas trwania]])*3600 + MINUTE(telefony__9[[#This Row],[czas trwania]])*60+SECOND(telefony__9[[#This Row],[czas trwania]])</f>
        <v>295</v>
      </c>
    </row>
    <row r="835" spans="1:7" hidden="1" x14ac:dyDescent="0.25">
      <c r="A835" s="3" t="s">
        <v>2345</v>
      </c>
      <c r="B835" s="3" t="s">
        <v>2295</v>
      </c>
      <c r="C835" s="3" t="s">
        <v>2346</v>
      </c>
      <c r="D835" s="3" t="s">
        <v>2347</v>
      </c>
      <c r="E835" s="3" t="str">
        <f>IF(LEN(telefony__9[[#This Row],[nr]])=7,"stacjonarny",IF(LEN(telefony__9[[#This Row],[nr]])=8,"komórkowy","zagraniczny"))</f>
        <v>komórkowy</v>
      </c>
      <c r="F835" s="3" t="str">
        <f>TEXT(telefony__9[[#This Row],[zakonczenie]]-telefony__9[[#This Row],[rozpoczecie]],"h:mm:ss")</f>
        <v>0:05:13</v>
      </c>
      <c r="G835" s="3">
        <f>HOUR(telefony__9[[#This Row],[czas trwania]])*3600 + MINUTE(telefony__9[[#This Row],[czas trwania]])*60+SECOND(telefony__9[[#This Row],[czas trwania]])</f>
        <v>313</v>
      </c>
    </row>
    <row r="836" spans="1:7" hidden="1" x14ac:dyDescent="0.25">
      <c r="A836" s="3" t="s">
        <v>2348</v>
      </c>
      <c r="B836" s="3" t="s">
        <v>2295</v>
      </c>
      <c r="C836" s="3" t="s">
        <v>2349</v>
      </c>
      <c r="D836" s="3" t="s">
        <v>1819</v>
      </c>
      <c r="E836" s="3" t="str">
        <f>IF(LEN(telefony__9[[#This Row],[nr]])=7,"stacjonarny",IF(LEN(telefony__9[[#This Row],[nr]])=8,"komórkowy","zagraniczny"))</f>
        <v>komórkowy</v>
      </c>
      <c r="F836" s="3" t="str">
        <f>TEXT(telefony__9[[#This Row],[zakonczenie]]-telefony__9[[#This Row],[rozpoczecie]],"h:mm:ss")</f>
        <v>0:14:38</v>
      </c>
      <c r="G836" s="3">
        <f>HOUR(telefony__9[[#This Row],[czas trwania]])*3600 + MINUTE(telefony__9[[#This Row],[czas trwania]])*60+SECOND(telefony__9[[#This Row],[czas trwania]])</f>
        <v>878</v>
      </c>
    </row>
    <row r="837" spans="1:7" hidden="1" x14ac:dyDescent="0.25">
      <c r="A837" s="3" t="s">
        <v>2350</v>
      </c>
      <c r="B837" s="3" t="s">
        <v>2295</v>
      </c>
      <c r="C837" s="3" t="s">
        <v>2351</v>
      </c>
      <c r="D837" s="3" t="s">
        <v>2352</v>
      </c>
      <c r="E837" s="3" t="str">
        <f>IF(LEN(telefony__9[[#This Row],[nr]])=7,"stacjonarny",IF(LEN(telefony__9[[#This Row],[nr]])=8,"komórkowy","zagraniczny"))</f>
        <v>stacjonarny</v>
      </c>
      <c r="F837" s="3" t="str">
        <f>TEXT(telefony__9[[#This Row],[zakonczenie]]-telefony__9[[#This Row],[rozpoczecie]],"h:mm:ss")</f>
        <v>0:12:55</v>
      </c>
      <c r="G837" s="3">
        <f>HOUR(telefony__9[[#This Row],[czas trwania]])*3600 + MINUTE(telefony__9[[#This Row],[czas trwania]])*60+SECOND(telefony__9[[#This Row],[czas trwania]])</f>
        <v>775</v>
      </c>
    </row>
    <row r="838" spans="1:7" hidden="1" x14ac:dyDescent="0.25">
      <c r="A838" s="3" t="s">
        <v>2353</v>
      </c>
      <c r="B838" s="3" t="s">
        <v>2295</v>
      </c>
      <c r="C838" s="3" t="s">
        <v>2354</v>
      </c>
      <c r="D838" s="3" t="s">
        <v>2355</v>
      </c>
      <c r="E838" s="3" t="str">
        <f>IF(LEN(telefony__9[[#This Row],[nr]])=7,"stacjonarny",IF(LEN(telefony__9[[#This Row],[nr]])=8,"komórkowy","zagraniczny"))</f>
        <v>komórkowy</v>
      </c>
      <c r="F838" s="3" t="str">
        <f>TEXT(telefony__9[[#This Row],[zakonczenie]]-telefony__9[[#This Row],[rozpoczecie]],"h:mm:ss")</f>
        <v>0:14:09</v>
      </c>
      <c r="G838" s="3">
        <f>HOUR(telefony__9[[#This Row],[czas trwania]])*3600 + MINUTE(telefony__9[[#This Row],[czas trwania]])*60+SECOND(telefony__9[[#This Row],[czas trwania]])</f>
        <v>849</v>
      </c>
    </row>
    <row r="839" spans="1:7" hidden="1" x14ac:dyDescent="0.25">
      <c r="A839" s="3" t="s">
        <v>2356</v>
      </c>
      <c r="B839" s="3" t="s">
        <v>2295</v>
      </c>
      <c r="C839" s="3" t="s">
        <v>2357</v>
      </c>
      <c r="D839" s="3" t="s">
        <v>2358</v>
      </c>
      <c r="E839" s="3" t="str">
        <f>IF(LEN(telefony__9[[#This Row],[nr]])=7,"stacjonarny",IF(LEN(telefony__9[[#This Row],[nr]])=8,"komórkowy","zagraniczny"))</f>
        <v>stacjonarny</v>
      </c>
      <c r="F839" s="3" t="str">
        <f>TEXT(telefony__9[[#This Row],[zakonczenie]]-telefony__9[[#This Row],[rozpoczecie]],"h:mm:ss")</f>
        <v>0:11:13</v>
      </c>
      <c r="G839" s="3">
        <f>HOUR(telefony__9[[#This Row],[czas trwania]])*3600 + MINUTE(telefony__9[[#This Row],[czas trwania]])*60+SECOND(telefony__9[[#This Row],[czas trwania]])</f>
        <v>673</v>
      </c>
    </row>
    <row r="840" spans="1:7" hidden="1" x14ac:dyDescent="0.25">
      <c r="A840" s="3" t="s">
        <v>2359</v>
      </c>
      <c r="B840" s="3" t="s">
        <v>2295</v>
      </c>
      <c r="C840" s="3" t="s">
        <v>2360</v>
      </c>
      <c r="D840" s="3" t="s">
        <v>2361</v>
      </c>
      <c r="E840" s="3" t="str">
        <f>IF(LEN(telefony__9[[#This Row],[nr]])=7,"stacjonarny",IF(LEN(telefony__9[[#This Row],[nr]])=8,"komórkowy","zagraniczny"))</f>
        <v>stacjonarny</v>
      </c>
      <c r="F840" s="3" t="str">
        <f>TEXT(telefony__9[[#This Row],[zakonczenie]]-telefony__9[[#This Row],[rozpoczecie]],"h:mm:ss")</f>
        <v>0:14:02</v>
      </c>
      <c r="G840" s="3">
        <f>HOUR(telefony__9[[#This Row],[czas trwania]])*3600 + MINUTE(telefony__9[[#This Row],[czas trwania]])*60+SECOND(telefony__9[[#This Row],[czas trwania]])</f>
        <v>842</v>
      </c>
    </row>
    <row r="841" spans="1:7" hidden="1" x14ac:dyDescent="0.25">
      <c r="A841" s="3" t="s">
        <v>2362</v>
      </c>
      <c r="B841" s="3" t="s">
        <v>2295</v>
      </c>
      <c r="C841" s="3" t="s">
        <v>2363</v>
      </c>
      <c r="D841" s="3" t="s">
        <v>2364</v>
      </c>
      <c r="E841" s="3" t="str">
        <f>IF(LEN(telefony__9[[#This Row],[nr]])=7,"stacjonarny",IF(LEN(telefony__9[[#This Row],[nr]])=8,"komórkowy","zagraniczny"))</f>
        <v>komórkowy</v>
      </c>
      <c r="F841" s="3" t="str">
        <f>TEXT(telefony__9[[#This Row],[zakonczenie]]-telefony__9[[#This Row],[rozpoczecie]],"h:mm:ss")</f>
        <v>0:05:40</v>
      </c>
      <c r="G841" s="3">
        <f>HOUR(telefony__9[[#This Row],[czas trwania]])*3600 + MINUTE(telefony__9[[#This Row],[czas trwania]])*60+SECOND(telefony__9[[#This Row],[czas trwania]])</f>
        <v>340</v>
      </c>
    </row>
    <row r="842" spans="1:7" hidden="1" x14ac:dyDescent="0.25">
      <c r="A842" s="3" t="s">
        <v>577</v>
      </c>
      <c r="B842" s="3" t="s">
        <v>2295</v>
      </c>
      <c r="C842" s="3" t="s">
        <v>2365</v>
      </c>
      <c r="D842" s="3" t="s">
        <v>2366</v>
      </c>
      <c r="E842" s="3" t="str">
        <f>IF(LEN(telefony__9[[#This Row],[nr]])=7,"stacjonarny",IF(LEN(telefony__9[[#This Row],[nr]])=8,"komórkowy","zagraniczny"))</f>
        <v>komórkowy</v>
      </c>
      <c r="F842" s="3" t="str">
        <f>TEXT(telefony__9[[#This Row],[zakonczenie]]-telefony__9[[#This Row],[rozpoczecie]],"h:mm:ss")</f>
        <v>0:08:45</v>
      </c>
      <c r="G842" s="3">
        <f>HOUR(telefony__9[[#This Row],[czas trwania]])*3600 + MINUTE(telefony__9[[#This Row],[czas trwania]])*60+SECOND(telefony__9[[#This Row],[czas trwania]])</f>
        <v>525</v>
      </c>
    </row>
    <row r="843" spans="1:7" hidden="1" x14ac:dyDescent="0.25">
      <c r="A843" s="3" t="s">
        <v>2367</v>
      </c>
      <c r="B843" s="3" t="s">
        <v>2295</v>
      </c>
      <c r="C843" s="3" t="s">
        <v>2368</v>
      </c>
      <c r="D843" s="3" t="s">
        <v>2369</v>
      </c>
      <c r="E843" s="3" t="str">
        <f>IF(LEN(telefony__9[[#This Row],[nr]])=7,"stacjonarny",IF(LEN(telefony__9[[#This Row],[nr]])=8,"komórkowy","zagraniczny"))</f>
        <v>stacjonarny</v>
      </c>
      <c r="F843" s="3" t="str">
        <f>TEXT(telefony__9[[#This Row],[zakonczenie]]-telefony__9[[#This Row],[rozpoczecie]],"h:mm:ss")</f>
        <v>0:07:28</v>
      </c>
      <c r="G843" s="3">
        <f>HOUR(telefony__9[[#This Row],[czas trwania]])*3600 + MINUTE(telefony__9[[#This Row],[czas trwania]])*60+SECOND(telefony__9[[#This Row],[czas trwania]])</f>
        <v>448</v>
      </c>
    </row>
    <row r="844" spans="1:7" hidden="1" x14ac:dyDescent="0.25">
      <c r="A844" s="3" t="s">
        <v>2370</v>
      </c>
      <c r="B844" s="3" t="s">
        <v>2295</v>
      </c>
      <c r="C844" s="3" t="s">
        <v>2371</v>
      </c>
      <c r="D844" s="3" t="s">
        <v>2372</v>
      </c>
      <c r="E844" s="3" t="str">
        <f>IF(LEN(telefony__9[[#This Row],[nr]])=7,"stacjonarny",IF(LEN(telefony__9[[#This Row],[nr]])=8,"komórkowy","zagraniczny"))</f>
        <v>stacjonarny</v>
      </c>
      <c r="F844" s="3" t="str">
        <f>TEXT(telefony__9[[#This Row],[zakonczenie]]-telefony__9[[#This Row],[rozpoczecie]],"h:mm:ss")</f>
        <v>0:02:35</v>
      </c>
      <c r="G844" s="3">
        <f>HOUR(telefony__9[[#This Row],[czas trwania]])*3600 + MINUTE(telefony__9[[#This Row],[czas trwania]])*60+SECOND(telefony__9[[#This Row],[czas trwania]])</f>
        <v>155</v>
      </c>
    </row>
    <row r="845" spans="1:7" hidden="1" x14ac:dyDescent="0.25">
      <c r="A845" s="3" t="s">
        <v>503</v>
      </c>
      <c r="B845" s="3" t="s">
        <v>2295</v>
      </c>
      <c r="C845" s="3" t="s">
        <v>2373</v>
      </c>
      <c r="D845" s="3" t="s">
        <v>2374</v>
      </c>
      <c r="E845" s="3" t="str">
        <f>IF(LEN(telefony__9[[#This Row],[nr]])=7,"stacjonarny",IF(LEN(telefony__9[[#This Row],[nr]])=8,"komórkowy","zagraniczny"))</f>
        <v>zagraniczny</v>
      </c>
      <c r="F845" s="3" t="str">
        <f>TEXT(telefony__9[[#This Row],[zakonczenie]]-telefony__9[[#This Row],[rozpoczecie]],"h:mm:ss")</f>
        <v>0:06:53</v>
      </c>
      <c r="G845" s="3">
        <f>HOUR(telefony__9[[#This Row],[czas trwania]])*3600 + MINUTE(telefony__9[[#This Row],[czas trwania]])*60+SECOND(telefony__9[[#This Row],[czas trwania]])</f>
        <v>413</v>
      </c>
    </row>
    <row r="846" spans="1:7" hidden="1" x14ac:dyDescent="0.25">
      <c r="A846" s="3" t="s">
        <v>2375</v>
      </c>
      <c r="B846" s="3" t="s">
        <v>2295</v>
      </c>
      <c r="C846" s="3" t="s">
        <v>2376</v>
      </c>
      <c r="D846" s="3" t="s">
        <v>2377</v>
      </c>
      <c r="E846" s="3" t="str">
        <f>IF(LEN(telefony__9[[#This Row],[nr]])=7,"stacjonarny",IF(LEN(telefony__9[[#This Row],[nr]])=8,"komórkowy","zagraniczny"))</f>
        <v>stacjonarny</v>
      </c>
      <c r="F846" s="3" t="str">
        <f>TEXT(telefony__9[[#This Row],[zakonczenie]]-telefony__9[[#This Row],[rozpoczecie]],"h:mm:ss")</f>
        <v>0:01:50</v>
      </c>
      <c r="G846" s="3">
        <f>HOUR(telefony__9[[#This Row],[czas trwania]])*3600 + MINUTE(telefony__9[[#This Row],[czas trwania]])*60+SECOND(telefony__9[[#This Row],[czas trwania]])</f>
        <v>110</v>
      </c>
    </row>
    <row r="847" spans="1:7" hidden="1" x14ac:dyDescent="0.25">
      <c r="A847" s="3" t="s">
        <v>2378</v>
      </c>
      <c r="B847" s="3" t="s">
        <v>2295</v>
      </c>
      <c r="C847" s="3" t="s">
        <v>2379</v>
      </c>
      <c r="D847" s="3" t="s">
        <v>2380</v>
      </c>
      <c r="E847" s="3" t="str">
        <f>IF(LEN(telefony__9[[#This Row],[nr]])=7,"stacjonarny",IF(LEN(telefony__9[[#This Row],[nr]])=8,"komórkowy","zagraniczny"))</f>
        <v>stacjonarny</v>
      </c>
      <c r="F847" s="3" t="str">
        <f>TEXT(telefony__9[[#This Row],[zakonczenie]]-telefony__9[[#This Row],[rozpoczecie]],"h:mm:ss")</f>
        <v>0:11:12</v>
      </c>
      <c r="G847" s="3">
        <f>HOUR(telefony__9[[#This Row],[czas trwania]])*3600 + MINUTE(telefony__9[[#This Row],[czas trwania]])*60+SECOND(telefony__9[[#This Row],[czas trwania]])</f>
        <v>672</v>
      </c>
    </row>
    <row r="848" spans="1:7" hidden="1" x14ac:dyDescent="0.25">
      <c r="A848" s="3" t="s">
        <v>2381</v>
      </c>
      <c r="B848" s="3" t="s">
        <v>2295</v>
      </c>
      <c r="C848" s="3" t="s">
        <v>2382</v>
      </c>
      <c r="D848" s="3" t="s">
        <v>2383</v>
      </c>
      <c r="E848" s="3" t="str">
        <f>IF(LEN(telefony__9[[#This Row],[nr]])=7,"stacjonarny",IF(LEN(telefony__9[[#This Row],[nr]])=8,"komórkowy","zagraniczny"))</f>
        <v>stacjonarny</v>
      </c>
      <c r="F848" s="3" t="str">
        <f>TEXT(telefony__9[[#This Row],[zakonczenie]]-telefony__9[[#This Row],[rozpoczecie]],"h:mm:ss")</f>
        <v>0:04:30</v>
      </c>
      <c r="G848" s="3">
        <f>HOUR(telefony__9[[#This Row],[czas trwania]])*3600 + MINUTE(telefony__9[[#This Row],[czas trwania]])*60+SECOND(telefony__9[[#This Row],[czas trwania]])</f>
        <v>270</v>
      </c>
    </row>
    <row r="849" spans="1:7" hidden="1" x14ac:dyDescent="0.25">
      <c r="A849" s="3" t="s">
        <v>2384</v>
      </c>
      <c r="B849" s="3" t="s">
        <v>2295</v>
      </c>
      <c r="C849" s="3" t="s">
        <v>2385</v>
      </c>
      <c r="D849" s="3" t="s">
        <v>2386</v>
      </c>
      <c r="E849" s="3" t="str">
        <f>IF(LEN(telefony__9[[#This Row],[nr]])=7,"stacjonarny",IF(LEN(telefony__9[[#This Row],[nr]])=8,"komórkowy","zagraniczny"))</f>
        <v>komórkowy</v>
      </c>
      <c r="F849" s="3" t="str">
        <f>TEXT(telefony__9[[#This Row],[zakonczenie]]-telefony__9[[#This Row],[rozpoczecie]],"h:mm:ss")</f>
        <v>0:02:54</v>
      </c>
      <c r="G849" s="3">
        <f>HOUR(telefony__9[[#This Row],[czas trwania]])*3600 + MINUTE(telefony__9[[#This Row],[czas trwania]])*60+SECOND(telefony__9[[#This Row],[czas trwania]])</f>
        <v>174</v>
      </c>
    </row>
    <row r="850" spans="1:7" hidden="1" x14ac:dyDescent="0.25">
      <c r="A850" s="3" t="s">
        <v>2387</v>
      </c>
      <c r="B850" s="3" t="s">
        <v>2295</v>
      </c>
      <c r="C850" s="3" t="s">
        <v>2388</v>
      </c>
      <c r="D850" s="3" t="s">
        <v>2389</v>
      </c>
      <c r="E850" s="3" t="str">
        <f>IF(LEN(telefony__9[[#This Row],[nr]])=7,"stacjonarny",IF(LEN(telefony__9[[#This Row],[nr]])=8,"komórkowy","zagraniczny"))</f>
        <v>stacjonarny</v>
      </c>
      <c r="F850" s="3" t="str">
        <f>TEXT(telefony__9[[#This Row],[zakonczenie]]-telefony__9[[#This Row],[rozpoczecie]],"h:mm:ss")</f>
        <v>0:10:34</v>
      </c>
      <c r="G850" s="3">
        <f>HOUR(telefony__9[[#This Row],[czas trwania]])*3600 + MINUTE(telefony__9[[#This Row],[czas trwania]])*60+SECOND(telefony__9[[#This Row],[czas trwania]])</f>
        <v>634</v>
      </c>
    </row>
    <row r="851" spans="1:7" hidden="1" x14ac:dyDescent="0.25">
      <c r="A851" s="3" t="s">
        <v>2390</v>
      </c>
      <c r="B851" s="3" t="s">
        <v>2295</v>
      </c>
      <c r="C851" s="3" t="s">
        <v>2391</v>
      </c>
      <c r="D851" s="3" t="s">
        <v>2392</v>
      </c>
      <c r="E851" s="3" t="str">
        <f>IF(LEN(telefony__9[[#This Row],[nr]])=7,"stacjonarny",IF(LEN(telefony__9[[#This Row],[nr]])=8,"komórkowy","zagraniczny"))</f>
        <v>stacjonarny</v>
      </c>
      <c r="F851" s="3" t="str">
        <f>TEXT(telefony__9[[#This Row],[zakonczenie]]-telefony__9[[#This Row],[rozpoczecie]],"h:mm:ss")</f>
        <v>0:08:02</v>
      </c>
      <c r="G851" s="3">
        <f>HOUR(telefony__9[[#This Row],[czas trwania]])*3600 + MINUTE(telefony__9[[#This Row],[czas trwania]])*60+SECOND(telefony__9[[#This Row],[czas trwania]])</f>
        <v>482</v>
      </c>
    </row>
    <row r="852" spans="1:7" hidden="1" x14ac:dyDescent="0.25">
      <c r="A852" s="3" t="s">
        <v>2393</v>
      </c>
      <c r="B852" s="3" t="s">
        <v>2295</v>
      </c>
      <c r="C852" s="3" t="s">
        <v>2394</v>
      </c>
      <c r="D852" s="3" t="s">
        <v>2395</v>
      </c>
      <c r="E852" s="3" t="str">
        <f>IF(LEN(telefony__9[[#This Row],[nr]])=7,"stacjonarny",IF(LEN(telefony__9[[#This Row],[nr]])=8,"komórkowy","zagraniczny"))</f>
        <v>stacjonarny</v>
      </c>
      <c r="F852" s="3" t="str">
        <f>TEXT(telefony__9[[#This Row],[zakonczenie]]-telefony__9[[#This Row],[rozpoczecie]],"h:mm:ss")</f>
        <v>0:13:51</v>
      </c>
      <c r="G852" s="3">
        <f>HOUR(telefony__9[[#This Row],[czas trwania]])*3600 + MINUTE(telefony__9[[#This Row],[czas trwania]])*60+SECOND(telefony__9[[#This Row],[czas trwania]])</f>
        <v>831</v>
      </c>
    </row>
    <row r="853" spans="1:7" hidden="1" x14ac:dyDescent="0.25">
      <c r="A853" s="3" t="s">
        <v>2396</v>
      </c>
      <c r="B853" s="3" t="s">
        <v>2295</v>
      </c>
      <c r="C853" s="3" t="s">
        <v>2397</v>
      </c>
      <c r="D853" s="3" t="s">
        <v>2398</v>
      </c>
      <c r="E853" s="3" t="str">
        <f>IF(LEN(telefony__9[[#This Row],[nr]])=7,"stacjonarny",IF(LEN(telefony__9[[#This Row],[nr]])=8,"komórkowy","zagraniczny"))</f>
        <v>stacjonarny</v>
      </c>
      <c r="F853" s="3" t="str">
        <f>TEXT(telefony__9[[#This Row],[zakonczenie]]-telefony__9[[#This Row],[rozpoczecie]],"h:mm:ss")</f>
        <v>0:13:53</v>
      </c>
      <c r="G853" s="3">
        <f>HOUR(telefony__9[[#This Row],[czas trwania]])*3600 + MINUTE(telefony__9[[#This Row],[czas trwania]])*60+SECOND(telefony__9[[#This Row],[czas trwania]])</f>
        <v>833</v>
      </c>
    </row>
    <row r="854" spans="1:7" hidden="1" x14ac:dyDescent="0.25">
      <c r="A854" s="3" t="s">
        <v>2399</v>
      </c>
      <c r="B854" s="3" t="s">
        <v>2295</v>
      </c>
      <c r="C854" s="3" t="s">
        <v>2400</v>
      </c>
      <c r="D854" s="3" t="s">
        <v>2401</v>
      </c>
      <c r="E854" s="3" t="str">
        <f>IF(LEN(telefony__9[[#This Row],[nr]])=7,"stacjonarny",IF(LEN(telefony__9[[#This Row],[nr]])=8,"komórkowy","zagraniczny"))</f>
        <v>komórkowy</v>
      </c>
      <c r="F854" s="3" t="str">
        <f>TEXT(telefony__9[[#This Row],[zakonczenie]]-telefony__9[[#This Row],[rozpoczecie]],"h:mm:ss")</f>
        <v>0:07:57</v>
      </c>
      <c r="G854" s="3">
        <f>HOUR(telefony__9[[#This Row],[czas trwania]])*3600 + MINUTE(telefony__9[[#This Row],[czas trwania]])*60+SECOND(telefony__9[[#This Row],[czas trwania]])</f>
        <v>477</v>
      </c>
    </row>
    <row r="855" spans="1:7" hidden="1" x14ac:dyDescent="0.25">
      <c r="A855" s="3" t="s">
        <v>2402</v>
      </c>
      <c r="B855" s="3" t="s">
        <v>2295</v>
      </c>
      <c r="C855" s="3" t="s">
        <v>2403</v>
      </c>
      <c r="D855" s="3" t="s">
        <v>2404</v>
      </c>
      <c r="E855" s="3" t="str">
        <f>IF(LEN(telefony__9[[#This Row],[nr]])=7,"stacjonarny",IF(LEN(telefony__9[[#This Row],[nr]])=8,"komórkowy","zagraniczny"))</f>
        <v>stacjonarny</v>
      </c>
      <c r="F855" s="3" t="str">
        <f>TEXT(telefony__9[[#This Row],[zakonczenie]]-telefony__9[[#This Row],[rozpoczecie]],"h:mm:ss")</f>
        <v>0:04:56</v>
      </c>
      <c r="G855" s="3">
        <f>HOUR(telefony__9[[#This Row],[czas trwania]])*3600 + MINUTE(telefony__9[[#This Row],[czas trwania]])*60+SECOND(telefony__9[[#This Row],[czas trwania]])</f>
        <v>296</v>
      </c>
    </row>
    <row r="856" spans="1:7" hidden="1" x14ac:dyDescent="0.25">
      <c r="A856" s="3" t="s">
        <v>2405</v>
      </c>
      <c r="B856" s="3" t="s">
        <v>2295</v>
      </c>
      <c r="C856" s="3" t="s">
        <v>2406</v>
      </c>
      <c r="D856" s="3" t="s">
        <v>2407</v>
      </c>
      <c r="E856" s="3" t="str">
        <f>IF(LEN(telefony__9[[#This Row],[nr]])=7,"stacjonarny",IF(LEN(telefony__9[[#This Row],[nr]])=8,"komórkowy","zagraniczny"))</f>
        <v>stacjonarny</v>
      </c>
      <c r="F856" s="3" t="str">
        <f>TEXT(telefony__9[[#This Row],[zakonczenie]]-telefony__9[[#This Row],[rozpoczecie]],"h:mm:ss")</f>
        <v>0:00:07</v>
      </c>
      <c r="G856" s="3">
        <f>HOUR(telefony__9[[#This Row],[czas trwania]])*3600 + MINUTE(telefony__9[[#This Row],[czas trwania]])*60+SECOND(telefony__9[[#This Row],[czas trwania]])</f>
        <v>7</v>
      </c>
    </row>
    <row r="857" spans="1:7" hidden="1" x14ac:dyDescent="0.25">
      <c r="A857" s="3" t="s">
        <v>2408</v>
      </c>
      <c r="B857" s="3" t="s">
        <v>2295</v>
      </c>
      <c r="C857" s="3" t="s">
        <v>2409</v>
      </c>
      <c r="D857" s="3" t="s">
        <v>2410</v>
      </c>
      <c r="E857" s="3" t="str">
        <f>IF(LEN(telefony__9[[#This Row],[nr]])=7,"stacjonarny",IF(LEN(telefony__9[[#This Row],[nr]])=8,"komórkowy","zagraniczny"))</f>
        <v>komórkowy</v>
      </c>
      <c r="F857" s="3" t="str">
        <f>TEXT(telefony__9[[#This Row],[zakonczenie]]-telefony__9[[#This Row],[rozpoczecie]],"h:mm:ss")</f>
        <v>0:01:06</v>
      </c>
      <c r="G857" s="3">
        <f>HOUR(telefony__9[[#This Row],[czas trwania]])*3600 + MINUTE(telefony__9[[#This Row],[czas trwania]])*60+SECOND(telefony__9[[#This Row],[czas trwania]])</f>
        <v>66</v>
      </c>
    </row>
    <row r="858" spans="1:7" hidden="1" x14ac:dyDescent="0.25">
      <c r="A858" s="3" t="s">
        <v>2411</v>
      </c>
      <c r="B858" s="3" t="s">
        <v>2295</v>
      </c>
      <c r="C858" s="3" t="s">
        <v>2412</v>
      </c>
      <c r="D858" s="3" t="s">
        <v>2413</v>
      </c>
      <c r="E858" s="3" t="str">
        <f>IF(LEN(telefony__9[[#This Row],[nr]])=7,"stacjonarny",IF(LEN(telefony__9[[#This Row],[nr]])=8,"komórkowy","zagraniczny"))</f>
        <v>zagraniczny</v>
      </c>
      <c r="F858" s="3" t="str">
        <f>TEXT(telefony__9[[#This Row],[zakonczenie]]-telefony__9[[#This Row],[rozpoczecie]],"h:mm:ss")</f>
        <v>0:07:34</v>
      </c>
      <c r="G858" s="3">
        <f>HOUR(telefony__9[[#This Row],[czas trwania]])*3600 + MINUTE(telefony__9[[#This Row],[czas trwania]])*60+SECOND(telefony__9[[#This Row],[czas trwania]])</f>
        <v>454</v>
      </c>
    </row>
    <row r="859" spans="1:7" hidden="1" x14ac:dyDescent="0.25">
      <c r="A859" s="3" t="s">
        <v>2414</v>
      </c>
      <c r="B859" s="3" t="s">
        <v>2295</v>
      </c>
      <c r="C859" s="3" t="s">
        <v>2415</v>
      </c>
      <c r="D859" s="3" t="s">
        <v>2416</v>
      </c>
      <c r="E859" s="3" t="str">
        <f>IF(LEN(telefony__9[[#This Row],[nr]])=7,"stacjonarny",IF(LEN(telefony__9[[#This Row],[nr]])=8,"komórkowy","zagraniczny"))</f>
        <v>stacjonarny</v>
      </c>
      <c r="F859" s="3" t="str">
        <f>TEXT(telefony__9[[#This Row],[zakonczenie]]-telefony__9[[#This Row],[rozpoczecie]],"h:mm:ss")</f>
        <v>0:09:53</v>
      </c>
      <c r="G859" s="3">
        <f>HOUR(telefony__9[[#This Row],[czas trwania]])*3600 + MINUTE(telefony__9[[#This Row],[czas trwania]])*60+SECOND(telefony__9[[#This Row],[czas trwania]])</f>
        <v>593</v>
      </c>
    </row>
    <row r="860" spans="1:7" hidden="1" x14ac:dyDescent="0.25">
      <c r="A860" s="3" t="s">
        <v>1927</v>
      </c>
      <c r="B860" s="3" t="s">
        <v>2295</v>
      </c>
      <c r="C860" s="3" t="s">
        <v>2417</v>
      </c>
      <c r="D860" s="3" t="s">
        <v>2418</v>
      </c>
      <c r="E860" s="3" t="str">
        <f>IF(LEN(telefony__9[[#This Row],[nr]])=7,"stacjonarny",IF(LEN(telefony__9[[#This Row],[nr]])=8,"komórkowy","zagraniczny"))</f>
        <v>komórkowy</v>
      </c>
      <c r="F860" s="3" t="str">
        <f>TEXT(telefony__9[[#This Row],[zakonczenie]]-telefony__9[[#This Row],[rozpoczecie]],"h:mm:ss")</f>
        <v>0:02:12</v>
      </c>
      <c r="G860" s="3">
        <f>HOUR(telefony__9[[#This Row],[czas trwania]])*3600 + MINUTE(telefony__9[[#This Row],[czas trwania]])*60+SECOND(telefony__9[[#This Row],[czas trwania]])</f>
        <v>132</v>
      </c>
    </row>
    <row r="861" spans="1:7" hidden="1" x14ac:dyDescent="0.25">
      <c r="A861" s="3" t="s">
        <v>2419</v>
      </c>
      <c r="B861" s="3" t="s">
        <v>2295</v>
      </c>
      <c r="C861" s="3" t="s">
        <v>431</v>
      </c>
      <c r="D861" s="3" t="s">
        <v>2420</v>
      </c>
      <c r="E861" s="3" t="str">
        <f>IF(LEN(telefony__9[[#This Row],[nr]])=7,"stacjonarny",IF(LEN(telefony__9[[#This Row],[nr]])=8,"komórkowy","zagraniczny"))</f>
        <v>komórkowy</v>
      </c>
      <c r="F861" s="3" t="str">
        <f>TEXT(telefony__9[[#This Row],[zakonczenie]]-telefony__9[[#This Row],[rozpoczecie]],"h:mm:ss")</f>
        <v>0:08:21</v>
      </c>
      <c r="G861" s="3">
        <f>HOUR(telefony__9[[#This Row],[czas trwania]])*3600 + MINUTE(telefony__9[[#This Row],[czas trwania]])*60+SECOND(telefony__9[[#This Row],[czas trwania]])</f>
        <v>501</v>
      </c>
    </row>
    <row r="862" spans="1:7" hidden="1" x14ac:dyDescent="0.25">
      <c r="A862" s="3" t="s">
        <v>2421</v>
      </c>
      <c r="B862" s="3" t="s">
        <v>2295</v>
      </c>
      <c r="C862" s="3" t="s">
        <v>2422</v>
      </c>
      <c r="D862" s="3" t="s">
        <v>2423</v>
      </c>
      <c r="E862" s="3" t="str">
        <f>IF(LEN(telefony__9[[#This Row],[nr]])=7,"stacjonarny",IF(LEN(telefony__9[[#This Row],[nr]])=8,"komórkowy","zagraniczny"))</f>
        <v>stacjonarny</v>
      </c>
      <c r="F862" s="3" t="str">
        <f>TEXT(telefony__9[[#This Row],[zakonczenie]]-telefony__9[[#This Row],[rozpoczecie]],"h:mm:ss")</f>
        <v>0:11:52</v>
      </c>
      <c r="G862" s="3">
        <f>HOUR(telefony__9[[#This Row],[czas trwania]])*3600 + MINUTE(telefony__9[[#This Row],[czas trwania]])*60+SECOND(telefony__9[[#This Row],[czas trwania]])</f>
        <v>712</v>
      </c>
    </row>
    <row r="863" spans="1:7" hidden="1" x14ac:dyDescent="0.25">
      <c r="A863" s="3" t="s">
        <v>2424</v>
      </c>
      <c r="B863" s="3" t="s">
        <v>2295</v>
      </c>
      <c r="C863" s="3" t="s">
        <v>2425</v>
      </c>
      <c r="D863" s="3" t="s">
        <v>2426</v>
      </c>
      <c r="E863" s="3" t="str">
        <f>IF(LEN(telefony__9[[#This Row],[nr]])=7,"stacjonarny",IF(LEN(telefony__9[[#This Row],[nr]])=8,"komórkowy","zagraniczny"))</f>
        <v>stacjonarny</v>
      </c>
      <c r="F863" s="3" t="str">
        <f>TEXT(telefony__9[[#This Row],[zakonczenie]]-telefony__9[[#This Row],[rozpoczecie]],"h:mm:ss")</f>
        <v>0:10:46</v>
      </c>
      <c r="G863" s="3">
        <f>HOUR(telefony__9[[#This Row],[czas trwania]])*3600 + MINUTE(telefony__9[[#This Row],[czas trwania]])*60+SECOND(telefony__9[[#This Row],[czas trwania]])</f>
        <v>646</v>
      </c>
    </row>
    <row r="864" spans="1:7" hidden="1" x14ac:dyDescent="0.25">
      <c r="A864" s="3" t="s">
        <v>2427</v>
      </c>
      <c r="B864" s="3" t="s">
        <v>2295</v>
      </c>
      <c r="C864" s="3" t="s">
        <v>716</v>
      </c>
      <c r="D864" s="3" t="s">
        <v>2428</v>
      </c>
      <c r="E864" s="3" t="str">
        <f>IF(LEN(telefony__9[[#This Row],[nr]])=7,"stacjonarny",IF(LEN(telefony__9[[#This Row],[nr]])=8,"komórkowy","zagraniczny"))</f>
        <v>stacjonarny</v>
      </c>
      <c r="F864" s="3" t="str">
        <f>TEXT(telefony__9[[#This Row],[zakonczenie]]-telefony__9[[#This Row],[rozpoczecie]],"h:mm:ss")</f>
        <v>0:16:02</v>
      </c>
      <c r="G864" s="3">
        <f>HOUR(telefony__9[[#This Row],[czas trwania]])*3600 + MINUTE(telefony__9[[#This Row],[czas trwania]])*60+SECOND(telefony__9[[#This Row],[czas trwania]])</f>
        <v>962</v>
      </c>
    </row>
    <row r="865" spans="1:7" hidden="1" x14ac:dyDescent="0.25">
      <c r="A865" s="3" t="s">
        <v>272</v>
      </c>
      <c r="B865" s="3" t="s">
        <v>2295</v>
      </c>
      <c r="C865" s="3" t="s">
        <v>2429</v>
      </c>
      <c r="D865" s="3" t="s">
        <v>2430</v>
      </c>
      <c r="E865" s="3" t="str">
        <f>IF(LEN(telefony__9[[#This Row],[nr]])=7,"stacjonarny",IF(LEN(telefony__9[[#This Row],[nr]])=8,"komórkowy","zagraniczny"))</f>
        <v>stacjonarny</v>
      </c>
      <c r="F865" s="3" t="str">
        <f>TEXT(telefony__9[[#This Row],[zakonczenie]]-telefony__9[[#This Row],[rozpoczecie]],"h:mm:ss")</f>
        <v>0:05:50</v>
      </c>
      <c r="G865" s="3">
        <f>HOUR(telefony__9[[#This Row],[czas trwania]])*3600 + MINUTE(telefony__9[[#This Row],[czas trwania]])*60+SECOND(telefony__9[[#This Row],[czas trwania]])</f>
        <v>350</v>
      </c>
    </row>
    <row r="866" spans="1:7" hidden="1" x14ac:dyDescent="0.25">
      <c r="A866" s="3" t="s">
        <v>2431</v>
      </c>
      <c r="B866" s="3" t="s">
        <v>2295</v>
      </c>
      <c r="C866" s="3" t="s">
        <v>2432</v>
      </c>
      <c r="D866" s="3" t="s">
        <v>2433</v>
      </c>
      <c r="E866" s="3" t="str">
        <f>IF(LEN(telefony__9[[#This Row],[nr]])=7,"stacjonarny",IF(LEN(telefony__9[[#This Row],[nr]])=8,"komórkowy","zagraniczny"))</f>
        <v>stacjonarny</v>
      </c>
      <c r="F866" s="3" t="str">
        <f>TEXT(telefony__9[[#This Row],[zakonczenie]]-telefony__9[[#This Row],[rozpoczecie]],"h:mm:ss")</f>
        <v>0:04:44</v>
      </c>
      <c r="G866" s="3">
        <f>HOUR(telefony__9[[#This Row],[czas trwania]])*3600 + MINUTE(telefony__9[[#This Row],[czas trwania]])*60+SECOND(telefony__9[[#This Row],[czas trwania]])</f>
        <v>284</v>
      </c>
    </row>
    <row r="867" spans="1:7" hidden="1" x14ac:dyDescent="0.25">
      <c r="A867" s="3" t="s">
        <v>2434</v>
      </c>
      <c r="B867" s="3" t="s">
        <v>2295</v>
      </c>
      <c r="C867" s="3" t="s">
        <v>2435</v>
      </c>
      <c r="D867" s="3" t="s">
        <v>2436</v>
      </c>
      <c r="E867" s="3" t="str">
        <f>IF(LEN(telefony__9[[#This Row],[nr]])=7,"stacjonarny",IF(LEN(telefony__9[[#This Row],[nr]])=8,"komórkowy","zagraniczny"))</f>
        <v>stacjonarny</v>
      </c>
      <c r="F867" s="3" t="str">
        <f>TEXT(telefony__9[[#This Row],[zakonczenie]]-telefony__9[[#This Row],[rozpoczecie]],"h:mm:ss")</f>
        <v>0:07:54</v>
      </c>
      <c r="G867" s="3">
        <f>HOUR(telefony__9[[#This Row],[czas trwania]])*3600 + MINUTE(telefony__9[[#This Row],[czas trwania]])*60+SECOND(telefony__9[[#This Row],[czas trwania]])</f>
        <v>474</v>
      </c>
    </row>
    <row r="868" spans="1:7" hidden="1" x14ac:dyDescent="0.25">
      <c r="A868" s="3" t="s">
        <v>2437</v>
      </c>
      <c r="B868" s="3" t="s">
        <v>2295</v>
      </c>
      <c r="C868" s="3" t="s">
        <v>2438</v>
      </c>
      <c r="D868" s="3" t="s">
        <v>2439</v>
      </c>
      <c r="E868" s="3" t="str">
        <f>IF(LEN(telefony__9[[#This Row],[nr]])=7,"stacjonarny",IF(LEN(telefony__9[[#This Row],[nr]])=8,"komórkowy","zagraniczny"))</f>
        <v>stacjonarny</v>
      </c>
      <c r="F868" s="3" t="str">
        <f>TEXT(telefony__9[[#This Row],[zakonczenie]]-telefony__9[[#This Row],[rozpoczecie]],"h:mm:ss")</f>
        <v>0:10:10</v>
      </c>
      <c r="G868" s="3">
        <f>HOUR(telefony__9[[#This Row],[czas trwania]])*3600 + MINUTE(telefony__9[[#This Row],[czas trwania]])*60+SECOND(telefony__9[[#This Row],[czas trwania]])</f>
        <v>610</v>
      </c>
    </row>
    <row r="869" spans="1:7" hidden="1" x14ac:dyDescent="0.25">
      <c r="A869" s="3" t="s">
        <v>2440</v>
      </c>
      <c r="B869" s="3" t="s">
        <v>2295</v>
      </c>
      <c r="C869" s="3" t="s">
        <v>2441</v>
      </c>
      <c r="D869" s="3" t="s">
        <v>2442</v>
      </c>
      <c r="E869" s="3" t="str">
        <f>IF(LEN(telefony__9[[#This Row],[nr]])=7,"stacjonarny",IF(LEN(telefony__9[[#This Row],[nr]])=8,"komórkowy","zagraniczny"))</f>
        <v>stacjonarny</v>
      </c>
      <c r="F869" s="3" t="str">
        <f>TEXT(telefony__9[[#This Row],[zakonczenie]]-telefony__9[[#This Row],[rozpoczecie]],"h:mm:ss")</f>
        <v>0:03:56</v>
      </c>
      <c r="G869" s="3">
        <f>HOUR(telefony__9[[#This Row],[czas trwania]])*3600 + MINUTE(telefony__9[[#This Row],[czas trwania]])*60+SECOND(telefony__9[[#This Row],[czas trwania]])</f>
        <v>236</v>
      </c>
    </row>
    <row r="870" spans="1:7" hidden="1" x14ac:dyDescent="0.25">
      <c r="A870" s="3" t="s">
        <v>2443</v>
      </c>
      <c r="B870" s="3" t="s">
        <v>2295</v>
      </c>
      <c r="C870" s="3" t="s">
        <v>2444</v>
      </c>
      <c r="D870" s="3" t="s">
        <v>2445</v>
      </c>
      <c r="E870" s="3" t="str">
        <f>IF(LEN(telefony__9[[#This Row],[nr]])=7,"stacjonarny",IF(LEN(telefony__9[[#This Row],[nr]])=8,"komórkowy","zagraniczny"))</f>
        <v>stacjonarny</v>
      </c>
      <c r="F870" s="3" t="str">
        <f>TEXT(telefony__9[[#This Row],[zakonczenie]]-telefony__9[[#This Row],[rozpoczecie]],"h:mm:ss")</f>
        <v>0:01:45</v>
      </c>
      <c r="G870" s="3">
        <f>HOUR(telefony__9[[#This Row],[czas trwania]])*3600 + MINUTE(telefony__9[[#This Row],[czas trwania]])*60+SECOND(telefony__9[[#This Row],[czas trwania]])</f>
        <v>105</v>
      </c>
    </row>
    <row r="871" spans="1:7" hidden="1" x14ac:dyDescent="0.25">
      <c r="A871" s="3" t="s">
        <v>2446</v>
      </c>
      <c r="B871" s="3" t="s">
        <v>2295</v>
      </c>
      <c r="C871" s="3" t="s">
        <v>2447</v>
      </c>
      <c r="D871" s="3" t="s">
        <v>2448</v>
      </c>
      <c r="E871" s="3" t="str">
        <f>IF(LEN(telefony__9[[#This Row],[nr]])=7,"stacjonarny",IF(LEN(telefony__9[[#This Row],[nr]])=8,"komórkowy","zagraniczny"))</f>
        <v>komórkowy</v>
      </c>
      <c r="F871" s="3" t="str">
        <f>TEXT(telefony__9[[#This Row],[zakonczenie]]-telefony__9[[#This Row],[rozpoczecie]],"h:mm:ss")</f>
        <v>0:07:17</v>
      </c>
      <c r="G871" s="3">
        <f>HOUR(telefony__9[[#This Row],[czas trwania]])*3600 + MINUTE(telefony__9[[#This Row],[czas trwania]])*60+SECOND(telefony__9[[#This Row],[czas trwania]])</f>
        <v>437</v>
      </c>
    </row>
    <row r="872" spans="1:7" hidden="1" x14ac:dyDescent="0.25">
      <c r="A872" s="3" t="s">
        <v>2449</v>
      </c>
      <c r="B872" s="3" t="s">
        <v>2295</v>
      </c>
      <c r="C872" s="3" t="s">
        <v>2450</v>
      </c>
      <c r="D872" s="3" t="s">
        <v>2451</v>
      </c>
      <c r="E872" s="3" t="str">
        <f>IF(LEN(telefony__9[[#This Row],[nr]])=7,"stacjonarny",IF(LEN(telefony__9[[#This Row],[nr]])=8,"komórkowy","zagraniczny"))</f>
        <v>stacjonarny</v>
      </c>
      <c r="F872" s="3" t="str">
        <f>TEXT(telefony__9[[#This Row],[zakonczenie]]-telefony__9[[#This Row],[rozpoczecie]],"h:mm:ss")</f>
        <v>0:12:10</v>
      </c>
      <c r="G872" s="3">
        <f>HOUR(telefony__9[[#This Row],[czas trwania]])*3600 + MINUTE(telefony__9[[#This Row],[czas trwania]])*60+SECOND(telefony__9[[#This Row],[czas trwania]])</f>
        <v>730</v>
      </c>
    </row>
    <row r="873" spans="1:7" hidden="1" x14ac:dyDescent="0.25">
      <c r="A873" s="3" t="s">
        <v>2452</v>
      </c>
      <c r="B873" s="3" t="s">
        <v>2295</v>
      </c>
      <c r="C873" s="3" t="s">
        <v>2453</v>
      </c>
      <c r="D873" s="3" t="s">
        <v>2454</v>
      </c>
      <c r="E873" s="3" t="str">
        <f>IF(LEN(telefony__9[[#This Row],[nr]])=7,"stacjonarny",IF(LEN(telefony__9[[#This Row],[nr]])=8,"komórkowy","zagraniczny"))</f>
        <v>stacjonarny</v>
      </c>
      <c r="F873" s="3" t="str">
        <f>TEXT(telefony__9[[#This Row],[zakonczenie]]-telefony__9[[#This Row],[rozpoczecie]],"h:mm:ss")</f>
        <v>0:14:02</v>
      </c>
      <c r="G873" s="3">
        <f>HOUR(telefony__9[[#This Row],[czas trwania]])*3600 + MINUTE(telefony__9[[#This Row],[czas trwania]])*60+SECOND(telefony__9[[#This Row],[czas trwania]])</f>
        <v>842</v>
      </c>
    </row>
    <row r="874" spans="1:7" hidden="1" x14ac:dyDescent="0.25">
      <c r="A874" s="3" t="s">
        <v>2455</v>
      </c>
      <c r="B874" s="3" t="s">
        <v>2295</v>
      </c>
      <c r="C874" s="3" t="s">
        <v>745</v>
      </c>
      <c r="D874" s="3" t="s">
        <v>2456</v>
      </c>
      <c r="E874" s="3" t="str">
        <f>IF(LEN(telefony__9[[#This Row],[nr]])=7,"stacjonarny",IF(LEN(telefony__9[[#This Row],[nr]])=8,"komórkowy","zagraniczny"))</f>
        <v>stacjonarny</v>
      </c>
      <c r="F874" s="3" t="str">
        <f>TEXT(telefony__9[[#This Row],[zakonczenie]]-telefony__9[[#This Row],[rozpoczecie]],"h:mm:ss")</f>
        <v>0:13:31</v>
      </c>
      <c r="G874" s="3">
        <f>HOUR(telefony__9[[#This Row],[czas trwania]])*3600 + MINUTE(telefony__9[[#This Row],[czas trwania]])*60+SECOND(telefony__9[[#This Row],[czas trwania]])</f>
        <v>811</v>
      </c>
    </row>
    <row r="875" spans="1:7" hidden="1" x14ac:dyDescent="0.25">
      <c r="A875" s="3" t="s">
        <v>1680</v>
      </c>
      <c r="B875" s="3" t="s">
        <v>2295</v>
      </c>
      <c r="C875" s="3" t="s">
        <v>2457</v>
      </c>
      <c r="D875" s="3" t="s">
        <v>2458</v>
      </c>
      <c r="E875" s="3" t="str">
        <f>IF(LEN(telefony__9[[#This Row],[nr]])=7,"stacjonarny",IF(LEN(telefony__9[[#This Row],[nr]])=8,"komórkowy","zagraniczny"))</f>
        <v>stacjonarny</v>
      </c>
      <c r="F875" s="3" t="str">
        <f>TEXT(telefony__9[[#This Row],[zakonczenie]]-telefony__9[[#This Row],[rozpoczecie]],"h:mm:ss")</f>
        <v>0:09:16</v>
      </c>
      <c r="G875" s="3">
        <f>HOUR(telefony__9[[#This Row],[czas trwania]])*3600 + MINUTE(telefony__9[[#This Row],[czas trwania]])*60+SECOND(telefony__9[[#This Row],[czas trwania]])</f>
        <v>556</v>
      </c>
    </row>
    <row r="876" spans="1:7" hidden="1" x14ac:dyDescent="0.25">
      <c r="A876" s="3" t="s">
        <v>2459</v>
      </c>
      <c r="B876" s="3" t="s">
        <v>2295</v>
      </c>
      <c r="C876" s="3" t="s">
        <v>2460</v>
      </c>
      <c r="D876" s="3" t="s">
        <v>2461</v>
      </c>
      <c r="E876" s="3" t="str">
        <f>IF(LEN(telefony__9[[#This Row],[nr]])=7,"stacjonarny",IF(LEN(telefony__9[[#This Row],[nr]])=8,"komórkowy","zagraniczny"))</f>
        <v>komórkowy</v>
      </c>
      <c r="F876" s="3" t="str">
        <f>TEXT(telefony__9[[#This Row],[zakonczenie]]-telefony__9[[#This Row],[rozpoczecie]],"h:mm:ss")</f>
        <v>0:10:43</v>
      </c>
      <c r="G876" s="3">
        <f>HOUR(telefony__9[[#This Row],[czas trwania]])*3600 + MINUTE(telefony__9[[#This Row],[czas trwania]])*60+SECOND(telefony__9[[#This Row],[czas trwania]])</f>
        <v>643</v>
      </c>
    </row>
    <row r="877" spans="1:7" hidden="1" x14ac:dyDescent="0.25">
      <c r="A877" s="3" t="s">
        <v>2462</v>
      </c>
      <c r="B877" s="3" t="s">
        <v>2295</v>
      </c>
      <c r="C877" s="3" t="s">
        <v>2463</v>
      </c>
      <c r="D877" s="3" t="s">
        <v>2464</v>
      </c>
      <c r="E877" s="3" t="str">
        <f>IF(LEN(telefony__9[[#This Row],[nr]])=7,"stacjonarny",IF(LEN(telefony__9[[#This Row],[nr]])=8,"komórkowy","zagraniczny"))</f>
        <v>stacjonarny</v>
      </c>
      <c r="F877" s="3" t="str">
        <f>TEXT(telefony__9[[#This Row],[zakonczenie]]-telefony__9[[#This Row],[rozpoczecie]],"h:mm:ss")</f>
        <v>0:13:20</v>
      </c>
      <c r="G877" s="3">
        <f>HOUR(telefony__9[[#This Row],[czas trwania]])*3600 + MINUTE(telefony__9[[#This Row],[czas trwania]])*60+SECOND(telefony__9[[#This Row],[czas trwania]])</f>
        <v>800</v>
      </c>
    </row>
    <row r="878" spans="1:7" hidden="1" x14ac:dyDescent="0.25">
      <c r="A878" s="3" t="s">
        <v>2465</v>
      </c>
      <c r="B878" s="3" t="s">
        <v>2295</v>
      </c>
      <c r="C878" s="3" t="s">
        <v>2466</v>
      </c>
      <c r="D878" s="3" t="s">
        <v>2467</v>
      </c>
      <c r="E878" s="3" t="str">
        <f>IF(LEN(telefony__9[[#This Row],[nr]])=7,"stacjonarny",IF(LEN(telefony__9[[#This Row],[nr]])=8,"komórkowy","zagraniczny"))</f>
        <v>komórkowy</v>
      </c>
      <c r="F878" s="3" t="str">
        <f>TEXT(telefony__9[[#This Row],[zakonczenie]]-telefony__9[[#This Row],[rozpoczecie]],"h:mm:ss")</f>
        <v>0:00:33</v>
      </c>
      <c r="G878" s="3">
        <f>HOUR(telefony__9[[#This Row],[czas trwania]])*3600 + MINUTE(telefony__9[[#This Row],[czas trwania]])*60+SECOND(telefony__9[[#This Row],[czas trwania]])</f>
        <v>33</v>
      </c>
    </row>
    <row r="879" spans="1:7" hidden="1" x14ac:dyDescent="0.25">
      <c r="A879" s="3" t="s">
        <v>2468</v>
      </c>
      <c r="B879" s="3" t="s">
        <v>2295</v>
      </c>
      <c r="C879" s="3" t="s">
        <v>1078</v>
      </c>
      <c r="D879" s="3" t="s">
        <v>2469</v>
      </c>
      <c r="E879" s="3" t="str">
        <f>IF(LEN(telefony__9[[#This Row],[nr]])=7,"stacjonarny",IF(LEN(telefony__9[[#This Row],[nr]])=8,"komórkowy","zagraniczny"))</f>
        <v>komórkowy</v>
      </c>
      <c r="F879" s="3" t="str">
        <f>TEXT(telefony__9[[#This Row],[zakonczenie]]-telefony__9[[#This Row],[rozpoczecie]],"h:mm:ss")</f>
        <v>0:10:48</v>
      </c>
      <c r="G879" s="3">
        <f>HOUR(telefony__9[[#This Row],[czas trwania]])*3600 + MINUTE(telefony__9[[#This Row],[czas trwania]])*60+SECOND(telefony__9[[#This Row],[czas trwania]])</f>
        <v>648</v>
      </c>
    </row>
    <row r="880" spans="1:7" hidden="1" x14ac:dyDescent="0.25">
      <c r="A880" s="3" t="s">
        <v>2470</v>
      </c>
      <c r="B880" s="3" t="s">
        <v>2295</v>
      </c>
      <c r="C880" s="3" t="s">
        <v>2471</v>
      </c>
      <c r="D880" s="3" t="s">
        <v>2472</v>
      </c>
      <c r="E880" s="3" t="str">
        <f>IF(LEN(telefony__9[[#This Row],[nr]])=7,"stacjonarny",IF(LEN(telefony__9[[#This Row],[nr]])=8,"komórkowy","zagraniczny"))</f>
        <v>stacjonarny</v>
      </c>
      <c r="F880" s="3" t="str">
        <f>TEXT(telefony__9[[#This Row],[zakonczenie]]-telefony__9[[#This Row],[rozpoczecie]],"h:mm:ss")</f>
        <v>0:05:24</v>
      </c>
      <c r="G880" s="3">
        <f>HOUR(telefony__9[[#This Row],[czas trwania]])*3600 + MINUTE(telefony__9[[#This Row],[czas trwania]])*60+SECOND(telefony__9[[#This Row],[czas trwania]])</f>
        <v>324</v>
      </c>
    </row>
    <row r="881" spans="1:7" hidden="1" x14ac:dyDescent="0.25">
      <c r="A881" s="3" t="s">
        <v>585</v>
      </c>
      <c r="B881" s="3" t="s">
        <v>2295</v>
      </c>
      <c r="C881" s="3" t="s">
        <v>2473</v>
      </c>
      <c r="D881" s="3" t="s">
        <v>2474</v>
      </c>
      <c r="E881" s="3" t="str">
        <f>IF(LEN(telefony__9[[#This Row],[nr]])=7,"stacjonarny",IF(LEN(telefony__9[[#This Row],[nr]])=8,"komórkowy","zagraniczny"))</f>
        <v>stacjonarny</v>
      </c>
      <c r="F881" s="3" t="str">
        <f>TEXT(telefony__9[[#This Row],[zakonczenie]]-telefony__9[[#This Row],[rozpoczecie]],"h:mm:ss")</f>
        <v>0:14:24</v>
      </c>
      <c r="G881" s="3">
        <f>HOUR(telefony__9[[#This Row],[czas trwania]])*3600 + MINUTE(telefony__9[[#This Row],[czas trwania]])*60+SECOND(telefony__9[[#This Row],[czas trwania]])</f>
        <v>864</v>
      </c>
    </row>
    <row r="882" spans="1:7" hidden="1" x14ac:dyDescent="0.25">
      <c r="A882" s="3" t="s">
        <v>2475</v>
      </c>
      <c r="B882" s="3" t="s">
        <v>2295</v>
      </c>
      <c r="C882" s="3" t="s">
        <v>2476</v>
      </c>
      <c r="D882" s="3" t="s">
        <v>2477</v>
      </c>
      <c r="E882" s="3" t="str">
        <f>IF(LEN(telefony__9[[#This Row],[nr]])=7,"stacjonarny",IF(LEN(telefony__9[[#This Row],[nr]])=8,"komórkowy","zagraniczny"))</f>
        <v>stacjonarny</v>
      </c>
      <c r="F882" s="3" t="str">
        <f>TEXT(telefony__9[[#This Row],[zakonczenie]]-telefony__9[[#This Row],[rozpoczecie]],"h:mm:ss")</f>
        <v>0:09:03</v>
      </c>
      <c r="G882" s="3">
        <f>HOUR(telefony__9[[#This Row],[czas trwania]])*3600 + MINUTE(telefony__9[[#This Row],[czas trwania]])*60+SECOND(telefony__9[[#This Row],[czas trwania]])</f>
        <v>543</v>
      </c>
    </row>
    <row r="883" spans="1:7" hidden="1" x14ac:dyDescent="0.25">
      <c r="A883" s="3" t="s">
        <v>2478</v>
      </c>
      <c r="B883" s="3" t="s">
        <v>2295</v>
      </c>
      <c r="C883" s="3" t="s">
        <v>2479</v>
      </c>
      <c r="D883" s="3" t="s">
        <v>2480</v>
      </c>
      <c r="E883" s="3" t="str">
        <f>IF(LEN(telefony__9[[#This Row],[nr]])=7,"stacjonarny",IF(LEN(telefony__9[[#This Row],[nr]])=8,"komórkowy","zagraniczny"))</f>
        <v>komórkowy</v>
      </c>
      <c r="F883" s="3" t="str">
        <f>TEXT(telefony__9[[#This Row],[zakonczenie]]-telefony__9[[#This Row],[rozpoczecie]],"h:mm:ss")</f>
        <v>0:16:37</v>
      </c>
      <c r="G883" s="3">
        <f>HOUR(telefony__9[[#This Row],[czas trwania]])*3600 + MINUTE(telefony__9[[#This Row],[czas trwania]])*60+SECOND(telefony__9[[#This Row],[czas trwania]])</f>
        <v>997</v>
      </c>
    </row>
    <row r="884" spans="1:7" hidden="1" x14ac:dyDescent="0.25">
      <c r="A884" s="3" t="s">
        <v>2481</v>
      </c>
      <c r="B884" s="3" t="s">
        <v>2295</v>
      </c>
      <c r="C884" s="3" t="s">
        <v>2482</v>
      </c>
      <c r="D884" s="3" t="s">
        <v>2207</v>
      </c>
      <c r="E884" s="3" t="str">
        <f>IF(LEN(telefony__9[[#This Row],[nr]])=7,"stacjonarny",IF(LEN(telefony__9[[#This Row],[nr]])=8,"komórkowy","zagraniczny"))</f>
        <v>stacjonarny</v>
      </c>
      <c r="F884" s="3" t="str">
        <f>TEXT(telefony__9[[#This Row],[zakonczenie]]-telefony__9[[#This Row],[rozpoczecie]],"h:mm:ss")</f>
        <v>0:00:17</v>
      </c>
      <c r="G884" s="3">
        <f>HOUR(telefony__9[[#This Row],[czas trwania]])*3600 + MINUTE(telefony__9[[#This Row],[czas trwania]])*60+SECOND(telefony__9[[#This Row],[czas trwania]])</f>
        <v>17</v>
      </c>
    </row>
    <row r="885" spans="1:7" hidden="1" x14ac:dyDescent="0.25">
      <c r="A885" s="3" t="s">
        <v>2483</v>
      </c>
      <c r="B885" s="3" t="s">
        <v>2295</v>
      </c>
      <c r="C885" s="3" t="s">
        <v>2484</v>
      </c>
      <c r="D885" s="3" t="s">
        <v>2485</v>
      </c>
      <c r="E885" s="3" t="str">
        <f>IF(LEN(telefony__9[[#This Row],[nr]])=7,"stacjonarny",IF(LEN(telefony__9[[#This Row],[nr]])=8,"komórkowy","zagraniczny"))</f>
        <v>stacjonarny</v>
      </c>
      <c r="F885" s="3" t="str">
        <f>TEXT(telefony__9[[#This Row],[zakonczenie]]-telefony__9[[#This Row],[rozpoczecie]],"h:mm:ss")</f>
        <v>0:13:29</v>
      </c>
      <c r="G885" s="3">
        <f>HOUR(telefony__9[[#This Row],[czas trwania]])*3600 + MINUTE(telefony__9[[#This Row],[czas trwania]])*60+SECOND(telefony__9[[#This Row],[czas trwania]])</f>
        <v>809</v>
      </c>
    </row>
    <row r="886" spans="1:7" hidden="1" x14ac:dyDescent="0.25">
      <c r="A886" s="3" t="s">
        <v>2486</v>
      </c>
      <c r="B886" s="3" t="s">
        <v>2295</v>
      </c>
      <c r="C886" s="3" t="s">
        <v>2487</v>
      </c>
      <c r="D886" s="3" t="s">
        <v>2488</v>
      </c>
      <c r="E886" s="3" t="str">
        <f>IF(LEN(telefony__9[[#This Row],[nr]])=7,"stacjonarny",IF(LEN(telefony__9[[#This Row],[nr]])=8,"komórkowy","zagraniczny"))</f>
        <v>stacjonarny</v>
      </c>
      <c r="F886" s="3" t="str">
        <f>TEXT(telefony__9[[#This Row],[zakonczenie]]-telefony__9[[#This Row],[rozpoczecie]],"h:mm:ss")</f>
        <v>0:11:28</v>
      </c>
      <c r="G886" s="3">
        <f>HOUR(telefony__9[[#This Row],[czas trwania]])*3600 + MINUTE(telefony__9[[#This Row],[czas trwania]])*60+SECOND(telefony__9[[#This Row],[czas trwania]])</f>
        <v>688</v>
      </c>
    </row>
    <row r="887" spans="1:7" hidden="1" x14ac:dyDescent="0.25">
      <c r="A887" s="3" t="s">
        <v>2489</v>
      </c>
      <c r="B887" s="3" t="s">
        <v>2295</v>
      </c>
      <c r="C887" s="3" t="s">
        <v>2490</v>
      </c>
      <c r="D887" s="3" t="s">
        <v>2491</v>
      </c>
      <c r="E887" s="3" t="str">
        <f>IF(LEN(telefony__9[[#This Row],[nr]])=7,"stacjonarny",IF(LEN(telefony__9[[#This Row],[nr]])=8,"komórkowy","zagraniczny"))</f>
        <v>stacjonarny</v>
      </c>
      <c r="F887" s="3" t="str">
        <f>TEXT(telefony__9[[#This Row],[zakonczenie]]-telefony__9[[#This Row],[rozpoczecie]],"h:mm:ss")</f>
        <v>0:11:21</v>
      </c>
      <c r="G887" s="3">
        <f>HOUR(telefony__9[[#This Row],[czas trwania]])*3600 + MINUTE(telefony__9[[#This Row],[czas trwania]])*60+SECOND(telefony__9[[#This Row],[czas trwania]])</f>
        <v>681</v>
      </c>
    </row>
    <row r="888" spans="1:7" hidden="1" x14ac:dyDescent="0.25">
      <c r="A888" s="3" t="s">
        <v>2405</v>
      </c>
      <c r="B888" s="3" t="s">
        <v>2295</v>
      </c>
      <c r="C888" s="3" t="s">
        <v>2492</v>
      </c>
      <c r="D888" s="3" t="s">
        <v>2493</v>
      </c>
      <c r="E888" s="3" t="str">
        <f>IF(LEN(telefony__9[[#This Row],[nr]])=7,"stacjonarny",IF(LEN(telefony__9[[#This Row],[nr]])=8,"komórkowy","zagraniczny"))</f>
        <v>stacjonarny</v>
      </c>
      <c r="F888" s="3" t="str">
        <f>TEXT(telefony__9[[#This Row],[zakonczenie]]-telefony__9[[#This Row],[rozpoczecie]],"h:mm:ss")</f>
        <v>0:10:29</v>
      </c>
      <c r="G888" s="3">
        <f>HOUR(telefony__9[[#This Row],[czas trwania]])*3600 + MINUTE(telefony__9[[#This Row],[czas trwania]])*60+SECOND(telefony__9[[#This Row],[czas trwania]])</f>
        <v>629</v>
      </c>
    </row>
    <row r="889" spans="1:7" hidden="1" x14ac:dyDescent="0.25">
      <c r="A889" s="3" t="s">
        <v>2494</v>
      </c>
      <c r="B889" s="3" t="s">
        <v>2295</v>
      </c>
      <c r="C889" s="3" t="s">
        <v>2495</v>
      </c>
      <c r="D889" s="3" t="s">
        <v>2496</v>
      </c>
      <c r="E889" s="3" t="str">
        <f>IF(LEN(telefony__9[[#This Row],[nr]])=7,"stacjonarny",IF(LEN(telefony__9[[#This Row],[nr]])=8,"komórkowy","zagraniczny"))</f>
        <v>komórkowy</v>
      </c>
      <c r="F889" s="3" t="str">
        <f>TEXT(telefony__9[[#This Row],[zakonczenie]]-telefony__9[[#This Row],[rozpoczecie]],"h:mm:ss")</f>
        <v>0:14:01</v>
      </c>
      <c r="G889" s="3">
        <f>HOUR(telefony__9[[#This Row],[czas trwania]])*3600 + MINUTE(telefony__9[[#This Row],[czas trwania]])*60+SECOND(telefony__9[[#This Row],[czas trwania]])</f>
        <v>841</v>
      </c>
    </row>
    <row r="890" spans="1:7" hidden="1" x14ac:dyDescent="0.25">
      <c r="A890" s="3" t="s">
        <v>193</v>
      </c>
      <c r="B890" s="3" t="s">
        <v>2295</v>
      </c>
      <c r="C890" s="3" t="s">
        <v>2497</v>
      </c>
      <c r="D890" s="3" t="s">
        <v>2498</v>
      </c>
      <c r="E890" s="3" t="str">
        <f>IF(LEN(telefony__9[[#This Row],[nr]])=7,"stacjonarny",IF(LEN(telefony__9[[#This Row],[nr]])=8,"komórkowy","zagraniczny"))</f>
        <v>stacjonarny</v>
      </c>
      <c r="F890" s="3" t="str">
        <f>TEXT(telefony__9[[#This Row],[zakonczenie]]-telefony__9[[#This Row],[rozpoczecie]],"h:mm:ss")</f>
        <v>0:16:02</v>
      </c>
      <c r="G890" s="3">
        <f>HOUR(telefony__9[[#This Row],[czas trwania]])*3600 + MINUTE(telefony__9[[#This Row],[czas trwania]])*60+SECOND(telefony__9[[#This Row],[czas trwania]])</f>
        <v>962</v>
      </c>
    </row>
    <row r="891" spans="1:7" hidden="1" x14ac:dyDescent="0.25">
      <c r="A891" s="3" t="s">
        <v>2499</v>
      </c>
      <c r="B891" s="3" t="s">
        <v>2295</v>
      </c>
      <c r="C891" s="3" t="s">
        <v>2500</v>
      </c>
      <c r="D891" s="3" t="s">
        <v>2501</v>
      </c>
      <c r="E891" s="3" t="str">
        <f>IF(LEN(telefony__9[[#This Row],[nr]])=7,"stacjonarny",IF(LEN(telefony__9[[#This Row],[nr]])=8,"komórkowy","zagraniczny"))</f>
        <v>stacjonarny</v>
      </c>
      <c r="F891" s="3" t="str">
        <f>TEXT(telefony__9[[#This Row],[zakonczenie]]-telefony__9[[#This Row],[rozpoczecie]],"h:mm:ss")</f>
        <v>0:04:49</v>
      </c>
      <c r="G891" s="3">
        <f>HOUR(telefony__9[[#This Row],[czas trwania]])*3600 + MINUTE(telefony__9[[#This Row],[czas trwania]])*60+SECOND(telefony__9[[#This Row],[czas trwania]])</f>
        <v>289</v>
      </c>
    </row>
    <row r="892" spans="1:7" hidden="1" x14ac:dyDescent="0.25">
      <c r="A892" s="3" t="s">
        <v>2502</v>
      </c>
      <c r="B892" s="3" t="s">
        <v>2295</v>
      </c>
      <c r="C892" s="3" t="s">
        <v>2503</v>
      </c>
      <c r="D892" s="3" t="s">
        <v>2504</v>
      </c>
      <c r="E892" s="3" t="str">
        <f>IF(LEN(telefony__9[[#This Row],[nr]])=7,"stacjonarny",IF(LEN(telefony__9[[#This Row],[nr]])=8,"komórkowy","zagraniczny"))</f>
        <v>komórkowy</v>
      </c>
      <c r="F892" s="3" t="str">
        <f>TEXT(telefony__9[[#This Row],[zakonczenie]]-telefony__9[[#This Row],[rozpoczecie]],"h:mm:ss")</f>
        <v>0:05:25</v>
      </c>
      <c r="G892" s="3">
        <f>HOUR(telefony__9[[#This Row],[czas trwania]])*3600 + MINUTE(telefony__9[[#This Row],[czas trwania]])*60+SECOND(telefony__9[[#This Row],[czas trwania]])</f>
        <v>325</v>
      </c>
    </row>
    <row r="893" spans="1:7" hidden="1" x14ac:dyDescent="0.25">
      <c r="A893" s="3" t="s">
        <v>2505</v>
      </c>
      <c r="B893" s="3" t="s">
        <v>2295</v>
      </c>
      <c r="C893" s="3" t="s">
        <v>2506</v>
      </c>
      <c r="D893" s="3" t="s">
        <v>228</v>
      </c>
      <c r="E893" s="3" t="str">
        <f>IF(LEN(telefony__9[[#This Row],[nr]])=7,"stacjonarny",IF(LEN(telefony__9[[#This Row],[nr]])=8,"komórkowy","zagraniczny"))</f>
        <v>komórkowy</v>
      </c>
      <c r="F893" s="3" t="str">
        <f>TEXT(telefony__9[[#This Row],[zakonczenie]]-telefony__9[[#This Row],[rozpoczecie]],"h:mm:ss")</f>
        <v>0:03:07</v>
      </c>
      <c r="G893" s="3">
        <f>HOUR(telefony__9[[#This Row],[czas trwania]])*3600 + MINUTE(telefony__9[[#This Row],[czas trwania]])*60+SECOND(telefony__9[[#This Row],[czas trwania]])</f>
        <v>187</v>
      </c>
    </row>
    <row r="894" spans="1:7" hidden="1" x14ac:dyDescent="0.25">
      <c r="A894" s="3" t="s">
        <v>2507</v>
      </c>
      <c r="B894" s="3" t="s">
        <v>2295</v>
      </c>
      <c r="C894" s="3" t="s">
        <v>811</v>
      </c>
      <c r="D894" s="3" t="s">
        <v>2508</v>
      </c>
      <c r="E894" s="3" t="str">
        <f>IF(LEN(telefony__9[[#This Row],[nr]])=7,"stacjonarny",IF(LEN(telefony__9[[#This Row],[nr]])=8,"komórkowy","zagraniczny"))</f>
        <v>stacjonarny</v>
      </c>
      <c r="F894" s="3" t="str">
        <f>TEXT(telefony__9[[#This Row],[zakonczenie]]-telefony__9[[#This Row],[rozpoczecie]],"h:mm:ss")</f>
        <v>0:03:52</v>
      </c>
      <c r="G894" s="3">
        <f>HOUR(telefony__9[[#This Row],[czas trwania]])*3600 + MINUTE(telefony__9[[#This Row],[czas trwania]])*60+SECOND(telefony__9[[#This Row],[czas trwania]])</f>
        <v>232</v>
      </c>
    </row>
    <row r="895" spans="1:7" hidden="1" x14ac:dyDescent="0.25">
      <c r="A895" s="3" t="s">
        <v>2509</v>
      </c>
      <c r="B895" s="3" t="s">
        <v>2295</v>
      </c>
      <c r="C895" s="3" t="s">
        <v>2510</v>
      </c>
      <c r="D895" s="3" t="s">
        <v>2511</v>
      </c>
      <c r="E895" s="3" t="str">
        <f>IF(LEN(telefony__9[[#This Row],[nr]])=7,"stacjonarny",IF(LEN(telefony__9[[#This Row],[nr]])=8,"komórkowy","zagraniczny"))</f>
        <v>stacjonarny</v>
      </c>
      <c r="F895" s="3" t="str">
        <f>TEXT(telefony__9[[#This Row],[zakonczenie]]-telefony__9[[#This Row],[rozpoczecie]],"h:mm:ss")</f>
        <v>0:15:35</v>
      </c>
      <c r="G895" s="3">
        <f>HOUR(telefony__9[[#This Row],[czas trwania]])*3600 + MINUTE(telefony__9[[#This Row],[czas trwania]])*60+SECOND(telefony__9[[#This Row],[czas trwania]])</f>
        <v>935</v>
      </c>
    </row>
    <row r="896" spans="1:7" hidden="1" x14ac:dyDescent="0.25">
      <c r="A896" s="3" t="s">
        <v>2512</v>
      </c>
      <c r="B896" s="3" t="s">
        <v>2295</v>
      </c>
      <c r="C896" s="3" t="s">
        <v>2513</v>
      </c>
      <c r="D896" s="3" t="s">
        <v>2514</v>
      </c>
      <c r="E896" s="3" t="str">
        <f>IF(LEN(telefony__9[[#This Row],[nr]])=7,"stacjonarny",IF(LEN(telefony__9[[#This Row],[nr]])=8,"komórkowy","zagraniczny"))</f>
        <v>stacjonarny</v>
      </c>
      <c r="F896" s="3" t="str">
        <f>TEXT(telefony__9[[#This Row],[zakonczenie]]-telefony__9[[#This Row],[rozpoczecie]],"h:mm:ss")</f>
        <v>0:16:25</v>
      </c>
      <c r="G896" s="3">
        <f>HOUR(telefony__9[[#This Row],[czas trwania]])*3600 + MINUTE(telefony__9[[#This Row],[czas trwania]])*60+SECOND(telefony__9[[#This Row],[czas trwania]])</f>
        <v>985</v>
      </c>
    </row>
    <row r="897" spans="1:7" hidden="1" x14ac:dyDescent="0.25">
      <c r="A897" s="3" t="s">
        <v>2515</v>
      </c>
      <c r="B897" s="3" t="s">
        <v>2295</v>
      </c>
      <c r="C897" s="3" t="s">
        <v>2516</v>
      </c>
      <c r="D897" s="3" t="s">
        <v>2517</v>
      </c>
      <c r="E897" s="3" t="str">
        <f>IF(LEN(telefony__9[[#This Row],[nr]])=7,"stacjonarny",IF(LEN(telefony__9[[#This Row],[nr]])=8,"komórkowy","zagraniczny"))</f>
        <v>komórkowy</v>
      </c>
      <c r="F897" s="3" t="str">
        <f>TEXT(telefony__9[[#This Row],[zakonczenie]]-telefony__9[[#This Row],[rozpoczecie]],"h:mm:ss")</f>
        <v>0:12:36</v>
      </c>
      <c r="G897" s="3">
        <f>HOUR(telefony__9[[#This Row],[czas trwania]])*3600 + MINUTE(telefony__9[[#This Row],[czas trwania]])*60+SECOND(telefony__9[[#This Row],[czas trwania]])</f>
        <v>756</v>
      </c>
    </row>
    <row r="898" spans="1:7" hidden="1" x14ac:dyDescent="0.25">
      <c r="A898" s="3" t="s">
        <v>2518</v>
      </c>
      <c r="B898" s="3" t="s">
        <v>2295</v>
      </c>
      <c r="C898" s="3" t="s">
        <v>2519</v>
      </c>
      <c r="D898" s="3" t="s">
        <v>1444</v>
      </c>
      <c r="E898" s="3" t="str">
        <f>IF(LEN(telefony__9[[#This Row],[nr]])=7,"stacjonarny",IF(LEN(telefony__9[[#This Row],[nr]])=8,"komórkowy","zagraniczny"))</f>
        <v>stacjonarny</v>
      </c>
      <c r="F898" s="3" t="str">
        <f>TEXT(telefony__9[[#This Row],[zakonczenie]]-telefony__9[[#This Row],[rozpoczecie]],"h:mm:ss")</f>
        <v>0:05:51</v>
      </c>
      <c r="G898" s="3">
        <f>HOUR(telefony__9[[#This Row],[czas trwania]])*3600 + MINUTE(telefony__9[[#This Row],[czas trwania]])*60+SECOND(telefony__9[[#This Row],[czas trwania]])</f>
        <v>351</v>
      </c>
    </row>
    <row r="899" spans="1:7" hidden="1" x14ac:dyDescent="0.25">
      <c r="A899" s="3" t="s">
        <v>2520</v>
      </c>
      <c r="B899" s="3" t="s">
        <v>2295</v>
      </c>
      <c r="C899" s="3" t="s">
        <v>2521</v>
      </c>
      <c r="D899" s="3" t="s">
        <v>2522</v>
      </c>
      <c r="E899" s="3" t="str">
        <f>IF(LEN(telefony__9[[#This Row],[nr]])=7,"stacjonarny",IF(LEN(telefony__9[[#This Row],[nr]])=8,"komórkowy","zagraniczny"))</f>
        <v>stacjonarny</v>
      </c>
      <c r="F899" s="3" t="str">
        <f>TEXT(telefony__9[[#This Row],[zakonczenie]]-telefony__9[[#This Row],[rozpoczecie]],"h:mm:ss")</f>
        <v>0:13:08</v>
      </c>
      <c r="G899" s="3">
        <f>HOUR(telefony__9[[#This Row],[czas trwania]])*3600 + MINUTE(telefony__9[[#This Row],[czas trwania]])*60+SECOND(telefony__9[[#This Row],[czas trwania]])</f>
        <v>788</v>
      </c>
    </row>
    <row r="900" spans="1:7" hidden="1" x14ac:dyDescent="0.25">
      <c r="A900" s="3" t="s">
        <v>2523</v>
      </c>
      <c r="B900" s="3" t="s">
        <v>2295</v>
      </c>
      <c r="C900" s="3" t="s">
        <v>2524</v>
      </c>
      <c r="D900" s="3" t="s">
        <v>2525</v>
      </c>
      <c r="E900" s="3" t="str">
        <f>IF(LEN(telefony__9[[#This Row],[nr]])=7,"stacjonarny",IF(LEN(telefony__9[[#This Row],[nr]])=8,"komórkowy","zagraniczny"))</f>
        <v>stacjonarny</v>
      </c>
      <c r="F900" s="3" t="str">
        <f>TEXT(telefony__9[[#This Row],[zakonczenie]]-telefony__9[[#This Row],[rozpoczecie]],"h:mm:ss")</f>
        <v>0:13:47</v>
      </c>
      <c r="G900" s="3">
        <f>HOUR(telefony__9[[#This Row],[czas trwania]])*3600 + MINUTE(telefony__9[[#This Row],[czas trwania]])*60+SECOND(telefony__9[[#This Row],[czas trwania]])</f>
        <v>827</v>
      </c>
    </row>
    <row r="901" spans="1:7" hidden="1" x14ac:dyDescent="0.25">
      <c r="A901" s="3" t="s">
        <v>2526</v>
      </c>
      <c r="B901" s="3" t="s">
        <v>2295</v>
      </c>
      <c r="C901" s="3" t="s">
        <v>2527</v>
      </c>
      <c r="D901" s="3" t="s">
        <v>2272</v>
      </c>
      <c r="E901" s="3" t="str">
        <f>IF(LEN(telefony__9[[#This Row],[nr]])=7,"stacjonarny",IF(LEN(telefony__9[[#This Row],[nr]])=8,"komórkowy","zagraniczny"))</f>
        <v>komórkowy</v>
      </c>
      <c r="F901" s="3" t="str">
        <f>TEXT(telefony__9[[#This Row],[zakonczenie]]-telefony__9[[#This Row],[rozpoczecie]],"h:mm:ss")</f>
        <v>0:02:31</v>
      </c>
      <c r="G901" s="3">
        <f>HOUR(telefony__9[[#This Row],[czas trwania]])*3600 + MINUTE(telefony__9[[#This Row],[czas trwania]])*60+SECOND(telefony__9[[#This Row],[czas trwania]])</f>
        <v>151</v>
      </c>
    </row>
    <row r="902" spans="1:7" hidden="1" x14ac:dyDescent="0.25">
      <c r="A902" s="3" t="s">
        <v>2528</v>
      </c>
      <c r="B902" s="3" t="s">
        <v>2295</v>
      </c>
      <c r="C902" s="3" t="s">
        <v>2529</v>
      </c>
      <c r="D902" s="3" t="s">
        <v>2530</v>
      </c>
      <c r="E902" s="3" t="str">
        <f>IF(LEN(telefony__9[[#This Row],[nr]])=7,"stacjonarny",IF(LEN(telefony__9[[#This Row],[nr]])=8,"komórkowy","zagraniczny"))</f>
        <v>komórkowy</v>
      </c>
      <c r="F902" s="3" t="str">
        <f>TEXT(telefony__9[[#This Row],[zakonczenie]]-telefony__9[[#This Row],[rozpoczecie]],"h:mm:ss")</f>
        <v>0:10:37</v>
      </c>
      <c r="G902" s="3">
        <f>HOUR(telefony__9[[#This Row],[czas trwania]])*3600 + MINUTE(telefony__9[[#This Row],[czas trwania]])*60+SECOND(telefony__9[[#This Row],[czas trwania]])</f>
        <v>637</v>
      </c>
    </row>
    <row r="903" spans="1:7" hidden="1" x14ac:dyDescent="0.25">
      <c r="A903" s="3" t="s">
        <v>2531</v>
      </c>
      <c r="B903" s="3" t="s">
        <v>2295</v>
      </c>
      <c r="C903" s="3" t="s">
        <v>2532</v>
      </c>
      <c r="D903" s="3" t="s">
        <v>2533</v>
      </c>
      <c r="E903" s="3" t="str">
        <f>IF(LEN(telefony__9[[#This Row],[nr]])=7,"stacjonarny",IF(LEN(telefony__9[[#This Row],[nr]])=8,"komórkowy","zagraniczny"))</f>
        <v>stacjonarny</v>
      </c>
      <c r="F903" s="3" t="str">
        <f>TEXT(telefony__9[[#This Row],[zakonczenie]]-telefony__9[[#This Row],[rozpoczecie]],"h:mm:ss")</f>
        <v>0:00:23</v>
      </c>
      <c r="G903" s="3">
        <f>HOUR(telefony__9[[#This Row],[czas trwania]])*3600 + MINUTE(telefony__9[[#This Row],[czas trwania]])*60+SECOND(telefony__9[[#This Row],[czas trwania]])</f>
        <v>23</v>
      </c>
    </row>
    <row r="904" spans="1:7" hidden="1" x14ac:dyDescent="0.25">
      <c r="A904" s="3" t="s">
        <v>2534</v>
      </c>
      <c r="B904" s="3" t="s">
        <v>2295</v>
      </c>
      <c r="C904" s="3" t="s">
        <v>2535</v>
      </c>
      <c r="D904" s="3" t="s">
        <v>2536</v>
      </c>
      <c r="E904" s="3" t="str">
        <f>IF(LEN(telefony__9[[#This Row],[nr]])=7,"stacjonarny",IF(LEN(telefony__9[[#This Row],[nr]])=8,"komórkowy","zagraniczny"))</f>
        <v>stacjonarny</v>
      </c>
      <c r="F904" s="3" t="str">
        <f>TEXT(telefony__9[[#This Row],[zakonczenie]]-telefony__9[[#This Row],[rozpoczecie]],"h:mm:ss")</f>
        <v>0:16:10</v>
      </c>
      <c r="G904" s="3">
        <f>HOUR(telefony__9[[#This Row],[czas trwania]])*3600 + MINUTE(telefony__9[[#This Row],[czas trwania]])*60+SECOND(telefony__9[[#This Row],[czas trwania]])</f>
        <v>970</v>
      </c>
    </row>
    <row r="905" spans="1:7" hidden="1" x14ac:dyDescent="0.25">
      <c r="A905" s="3" t="s">
        <v>2537</v>
      </c>
      <c r="B905" s="3" t="s">
        <v>2295</v>
      </c>
      <c r="C905" s="3" t="s">
        <v>2538</v>
      </c>
      <c r="D905" s="3" t="s">
        <v>2539</v>
      </c>
      <c r="E905" s="3" t="str">
        <f>IF(LEN(telefony__9[[#This Row],[nr]])=7,"stacjonarny",IF(LEN(telefony__9[[#This Row],[nr]])=8,"komórkowy","zagraniczny"))</f>
        <v>stacjonarny</v>
      </c>
      <c r="F905" s="3" t="str">
        <f>TEXT(telefony__9[[#This Row],[zakonczenie]]-telefony__9[[#This Row],[rozpoczecie]],"h:mm:ss")</f>
        <v>0:16:09</v>
      </c>
      <c r="G905" s="3">
        <f>HOUR(telefony__9[[#This Row],[czas trwania]])*3600 + MINUTE(telefony__9[[#This Row],[czas trwania]])*60+SECOND(telefony__9[[#This Row],[czas trwania]])</f>
        <v>969</v>
      </c>
    </row>
    <row r="906" spans="1:7" hidden="1" x14ac:dyDescent="0.25">
      <c r="A906" s="3" t="s">
        <v>2540</v>
      </c>
      <c r="B906" s="3" t="s">
        <v>2295</v>
      </c>
      <c r="C906" s="3" t="s">
        <v>2541</v>
      </c>
      <c r="D906" s="3" t="s">
        <v>2542</v>
      </c>
      <c r="E906" s="3" t="str">
        <f>IF(LEN(telefony__9[[#This Row],[nr]])=7,"stacjonarny",IF(LEN(telefony__9[[#This Row],[nr]])=8,"komórkowy","zagraniczny"))</f>
        <v>stacjonarny</v>
      </c>
      <c r="F906" s="3" t="str">
        <f>TEXT(telefony__9[[#This Row],[zakonczenie]]-telefony__9[[#This Row],[rozpoczecie]],"h:mm:ss")</f>
        <v>0:01:04</v>
      </c>
      <c r="G906" s="3">
        <f>HOUR(telefony__9[[#This Row],[czas trwania]])*3600 + MINUTE(telefony__9[[#This Row],[czas trwania]])*60+SECOND(telefony__9[[#This Row],[czas trwania]])</f>
        <v>64</v>
      </c>
    </row>
    <row r="907" spans="1:7" hidden="1" x14ac:dyDescent="0.25">
      <c r="A907" s="3" t="s">
        <v>2543</v>
      </c>
      <c r="B907" s="3" t="s">
        <v>2295</v>
      </c>
      <c r="C907" s="3" t="s">
        <v>2544</v>
      </c>
      <c r="D907" s="3" t="s">
        <v>2545</v>
      </c>
      <c r="E907" s="3" t="str">
        <f>IF(LEN(telefony__9[[#This Row],[nr]])=7,"stacjonarny",IF(LEN(telefony__9[[#This Row],[nr]])=8,"komórkowy","zagraniczny"))</f>
        <v>stacjonarny</v>
      </c>
      <c r="F907" s="3" t="str">
        <f>TEXT(telefony__9[[#This Row],[zakonczenie]]-telefony__9[[#This Row],[rozpoczecie]],"h:mm:ss")</f>
        <v>0:00:22</v>
      </c>
      <c r="G907" s="3">
        <f>HOUR(telefony__9[[#This Row],[czas trwania]])*3600 + MINUTE(telefony__9[[#This Row],[czas trwania]])*60+SECOND(telefony__9[[#This Row],[czas trwania]])</f>
        <v>22</v>
      </c>
    </row>
    <row r="908" spans="1:7" hidden="1" x14ac:dyDescent="0.25">
      <c r="A908" s="3" t="s">
        <v>2546</v>
      </c>
      <c r="B908" s="3" t="s">
        <v>2295</v>
      </c>
      <c r="C908" s="3" t="s">
        <v>2547</v>
      </c>
      <c r="D908" s="3" t="s">
        <v>2548</v>
      </c>
      <c r="E908" s="3" t="str">
        <f>IF(LEN(telefony__9[[#This Row],[nr]])=7,"stacjonarny",IF(LEN(telefony__9[[#This Row],[nr]])=8,"komórkowy","zagraniczny"))</f>
        <v>stacjonarny</v>
      </c>
      <c r="F908" s="3" t="str">
        <f>TEXT(telefony__9[[#This Row],[zakonczenie]]-telefony__9[[#This Row],[rozpoczecie]],"h:mm:ss")</f>
        <v>0:05:13</v>
      </c>
      <c r="G908" s="3">
        <f>HOUR(telefony__9[[#This Row],[czas trwania]])*3600 + MINUTE(telefony__9[[#This Row],[czas trwania]])*60+SECOND(telefony__9[[#This Row],[czas trwania]])</f>
        <v>313</v>
      </c>
    </row>
    <row r="909" spans="1:7" hidden="1" x14ac:dyDescent="0.25">
      <c r="A909" s="3" t="s">
        <v>2549</v>
      </c>
      <c r="B909" s="3" t="s">
        <v>2295</v>
      </c>
      <c r="C909" s="3" t="s">
        <v>2550</v>
      </c>
      <c r="D909" s="3" t="s">
        <v>2551</v>
      </c>
      <c r="E909" s="3" t="str">
        <f>IF(LEN(telefony__9[[#This Row],[nr]])=7,"stacjonarny",IF(LEN(telefony__9[[#This Row],[nr]])=8,"komórkowy","zagraniczny"))</f>
        <v>stacjonarny</v>
      </c>
      <c r="F909" s="3" t="str">
        <f>TEXT(telefony__9[[#This Row],[zakonczenie]]-telefony__9[[#This Row],[rozpoczecie]],"h:mm:ss")</f>
        <v>0:05:43</v>
      </c>
      <c r="G909" s="3">
        <f>HOUR(telefony__9[[#This Row],[czas trwania]])*3600 + MINUTE(telefony__9[[#This Row],[czas trwania]])*60+SECOND(telefony__9[[#This Row],[czas trwania]])</f>
        <v>343</v>
      </c>
    </row>
    <row r="910" spans="1:7" hidden="1" x14ac:dyDescent="0.25">
      <c r="A910" s="3" t="s">
        <v>2552</v>
      </c>
      <c r="B910" s="3" t="s">
        <v>2553</v>
      </c>
      <c r="C910" s="3" t="s">
        <v>2554</v>
      </c>
      <c r="D910" s="3" t="s">
        <v>2555</v>
      </c>
      <c r="E910" s="3" t="str">
        <f>IF(LEN(telefony__9[[#This Row],[nr]])=7,"stacjonarny",IF(LEN(telefony__9[[#This Row],[nr]])=8,"komórkowy","zagraniczny"))</f>
        <v>stacjonarny</v>
      </c>
      <c r="F910" s="3" t="str">
        <f>TEXT(telefony__9[[#This Row],[zakonczenie]]-telefony__9[[#This Row],[rozpoczecie]],"h:mm:ss")</f>
        <v>0:10:27</v>
      </c>
      <c r="G910" s="3">
        <f>HOUR(telefony__9[[#This Row],[czas trwania]])*3600 + MINUTE(telefony__9[[#This Row],[czas trwania]])*60+SECOND(telefony__9[[#This Row],[czas trwania]])</f>
        <v>627</v>
      </c>
    </row>
    <row r="911" spans="1:7" hidden="1" x14ac:dyDescent="0.25">
      <c r="A911" s="3" t="s">
        <v>2556</v>
      </c>
      <c r="B911" s="3" t="s">
        <v>2553</v>
      </c>
      <c r="C911" s="3" t="s">
        <v>2557</v>
      </c>
      <c r="D911" s="3" t="s">
        <v>2558</v>
      </c>
      <c r="E911" s="3" t="str">
        <f>IF(LEN(telefony__9[[#This Row],[nr]])=7,"stacjonarny",IF(LEN(telefony__9[[#This Row],[nr]])=8,"komórkowy","zagraniczny"))</f>
        <v>komórkowy</v>
      </c>
      <c r="F911" s="3" t="str">
        <f>TEXT(telefony__9[[#This Row],[zakonczenie]]-telefony__9[[#This Row],[rozpoczecie]],"h:mm:ss")</f>
        <v>0:11:11</v>
      </c>
      <c r="G911" s="3">
        <f>HOUR(telefony__9[[#This Row],[czas trwania]])*3600 + MINUTE(telefony__9[[#This Row],[czas trwania]])*60+SECOND(telefony__9[[#This Row],[czas trwania]])</f>
        <v>671</v>
      </c>
    </row>
    <row r="912" spans="1:7" hidden="1" x14ac:dyDescent="0.25">
      <c r="A912" s="3" t="s">
        <v>2559</v>
      </c>
      <c r="B912" s="3" t="s">
        <v>2553</v>
      </c>
      <c r="C912" s="3" t="s">
        <v>2560</v>
      </c>
      <c r="D912" s="3" t="s">
        <v>2561</v>
      </c>
      <c r="E912" s="3" t="str">
        <f>IF(LEN(telefony__9[[#This Row],[nr]])=7,"stacjonarny",IF(LEN(telefony__9[[#This Row],[nr]])=8,"komórkowy","zagraniczny"))</f>
        <v>stacjonarny</v>
      </c>
      <c r="F912" s="3" t="str">
        <f>TEXT(telefony__9[[#This Row],[zakonczenie]]-telefony__9[[#This Row],[rozpoczecie]],"h:mm:ss")</f>
        <v>0:06:13</v>
      </c>
      <c r="G912" s="3">
        <f>HOUR(telefony__9[[#This Row],[czas trwania]])*3600 + MINUTE(telefony__9[[#This Row],[czas trwania]])*60+SECOND(telefony__9[[#This Row],[czas trwania]])</f>
        <v>373</v>
      </c>
    </row>
    <row r="913" spans="1:7" hidden="1" x14ac:dyDescent="0.25">
      <c r="A913" s="3" t="s">
        <v>2562</v>
      </c>
      <c r="B913" s="3" t="s">
        <v>2553</v>
      </c>
      <c r="C913" s="3" t="s">
        <v>2563</v>
      </c>
      <c r="D913" s="3" t="s">
        <v>2564</v>
      </c>
      <c r="E913" s="3" t="str">
        <f>IF(LEN(telefony__9[[#This Row],[nr]])=7,"stacjonarny",IF(LEN(telefony__9[[#This Row],[nr]])=8,"komórkowy","zagraniczny"))</f>
        <v>komórkowy</v>
      </c>
      <c r="F913" s="3" t="str">
        <f>TEXT(telefony__9[[#This Row],[zakonczenie]]-telefony__9[[#This Row],[rozpoczecie]],"h:mm:ss")</f>
        <v>0:03:54</v>
      </c>
      <c r="G913" s="3">
        <f>HOUR(telefony__9[[#This Row],[czas trwania]])*3600 + MINUTE(telefony__9[[#This Row],[czas trwania]])*60+SECOND(telefony__9[[#This Row],[czas trwania]])</f>
        <v>234</v>
      </c>
    </row>
    <row r="914" spans="1:7" hidden="1" x14ac:dyDescent="0.25">
      <c r="A914" s="3" t="s">
        <v>2565</v>
      </c>
      <c r="B914" s="3" t="s">
        <v>2553</v>
      </c>
      <c r="C914" s="3" t="s">
        <v>2566</v>
      </c>
      <c r="D914" s="3" t="s">
        <v>2567</v>
      </c>
      <c r="E914" s="3" t="str">
        <f>IF(LEN(telefony__9[[#This Row],[nr]])=7,"stacjonarny",IF(LEN(telefony__9[[#This Row],[nr]])=8,"komórkowy","zagraniczny"))</f>
        <v>komórkowy</v>
      </c>
      <c r="F914" s="3" t="str">
        <f>TEXT(telefony__9[[#This Row],[zakonczenie]]-telefony__9[[#This Row],[rozpoczecie]],"h:mm:ss")</f>
        <v>0:08:05</v>
      </c>
      <c r="G914" s="3">
        <f>HOUR(telefony__9[[#This Row],[czas trwania]])*3600 + MINUTE(telefony__9[[#This Row],[czas trwania]])*60+SECOND(telefony__9[[#This Row],[czas trwania]])</f>
        <v>485</v>
      </c>
    </row>
    <row r="915" spans="1:7" hidden="1" x14ac:dyDescent="0.25">
      <c r="A915" s="3" t="s">
        <v>2568</v>
      </c>
      <c r="B915" s="3" t="s">
        <v>2553</v>
      </c>
      <c r="C915" s="3" t="s">
        <v>2569</v>
      </c>
      <c r="D915" s="3" t="s">
        <v>2570</v>
      </c>
      <c r="E915" s="3" t="str">
        <f>IF(LEN(telefony__9[[#This Row],[nr]])=7,"stacjonarny",IF(LEN(telefony__9[[#This Row],[nr]])=8,"komórkowy","zagraniczny"))</f>
        <v>stacjonarny</v>
      </c>
      <c r="F915" s="3" t="str">
        <f>TEXT(telefony__9[[#This Row],[zakonczenie]]-telefony__9[[#This Row],[rozpoczecie]],"h:mm:ss")</f>
        <v>0:02:30</v>
      </c>
      <c r="G915" s="3">
        <f>HOUR(telefony__9[[#This Row],[czas trwania]])*3600 + MINUTE(telefony__9[[#This Row],[czas trwania]])*60+SECOND(telefony__9[[#This Row],[czas trwania]])</f>
        <v>150</v>
      </c>
    </row>
    <row r="916" spans="1:7" hidden="1" x14ac:dyDescent="0.25">
      <c r="A916" s="3" t="s">
        <v>2571</v>
      </c>
      <c r="B916" s="3" t="s">
        <v>2553</v>
      </c>
      <c r="C916" s="3" t="s">
        <v>2572</v>
      </c>
      <c r="D916" s="3" t="s">
        <v>2573</v>
      </c>
      <c r="E916" s="3" t="str">
        <f>IF(LEN(telefony__9[[#This Row],[nr]])=7,"stacjonarny",IF(LEN(telefony__9[[#This Row],[nr]])=8,"komórkowy","zagraniczny"))</f>
        <v>stacjonarny</v>
      </c>
      <c r="F916" s="3" t="str">
        <f>TEXT(telefony__9[[#This Row],[zakonczenie]]-telefony__9[[#This Row],[rozpoczecie]],"h:mm:ss")</f>
        <v>0:12:45</v>
      </c>
      <c r="G916" s="3">
        <f>HOUR(telefony__9[[#This Row],[czas trwania]])*3600 + MINUTE(telefony__9[[#This Row],[czas trwania]])*60+SECOND(telefony__9[[#This Row],[czas trwania]])</f>
        <v>765</v>
      </c>
    </row>
    <row r="917" spans="1:7" hidden="1" x14ac:dyDescent="0.25">
      <c r="A917" s="3" t="s">
        <v>2574</v>
      </c>
      <c r="B917" s="3" t="s">
        <v>2553</v>
      </c>
      <c r="C917" s="3" t="s">
        <v>1192</v>
      </c>
      <c r="D917" s="3" t="s">
        <v>2575</v>
      </c>
      <c r="E917" s="3" t="str">
        <f>IF(LEN(telefony__9[[#This Row],[nr]])=7,"stacjonarny",IF(LEN(telefony__9[[#This Row],[nr]])=8,"komórkowy","zagraniczny"))</f>
        <v>stacjonarny</v>
      </c>
      <c r="F917" s="3" t="str">
        <f>TEXT(telefony__9[[#This Row],[zakonczenie]]-telefony__9[[#This Row],[rozpoczecie]],"h:mm:ss")</f>
        <v>0:15:32</v>
      </c>
      <c r="G917" s="3">
        <f>HOUR(telefony__9[[#This Row],[czas trwania]])*3600 + MINUTE(telefony__9[[#This Row],[czas trwania]])*60+SECOND(telefony__9[[#This Row],[czas trwania]])</f>
        <v>932</v>
      </c>
    </row>
    <row r="918" spans="1:7" hidden="1" x14ac:dyDescent="0.25">
      <c r="A918" s="3" t="s">
        <v>2576</v>
      </c>
      <c r="B918" s="3" t="s">
        <v>2553</v>
      </c>
      <c r="C918" s="3" t="s">
        <v>2577</v>
      </c>
      <c r="D918" s="3" t="s">
        <v>2578</v>
      </c>
      <c r="E918" s="3" t="str">
        <f>IF(LEN(telefony__9[[#This Row],[nr]])=7,"stacjonarny",IF(LEN(telefony__9[[#This Row],[nr]])=8,"komórkowy","zagraniczny"))</f>
        <v>stacjonarny</v>
      </c>
      <c r="F918" s="3" t="str">
        <f>TEXT(telefony__9[[#This Row],[zakonczenie]]-telefony__9[[#This Row],[rozpoczecie]],"h:mm:ss")</f>
        <v>0:14:10</v>
      </c>
      <c r="G918" s="3">
        <f>HOUR(telefony__9[[#This Row],[czas trwania]])*3600 + MINUTE(telefony__9[[#This Row],[czas trwania]])*60+SECOND(telefony__9[[#This Row],[czas trwania]])</f>
        <v>850</v>
      </c>
    </row>
    <row r="919" spans="1:7" hidden="1" x14ac:dyDescent="0.25">
      <c r="A919" s="3" t="s">
        <v>2579</v>
      </c>
      <c r="B919" s="3" t="s">
        <v>2553</v>
      </c>
      <c r="C919" s="3" t="s">
        <v>2580</v>
      </c>
      <c r="D919" s="3" t="s">
        <v>2581</v>
      </c>
      <c r="E919" s="3" t="str">
        <f>IF(LEN(telefony__9[[#This Row],[nr]])=7,"stacjonarny",IF(LEN(telefony__9[[#This Row],[nr]])=8,"komórkowy","zagraniczny"))</f>
        <v>stacjonarny</v>
      </c>
      <c r="F919" s="3" t="str">
        <f>TEXT(telefony__9[[#This Row],[zakonczenie]]-telefony__9[[#This Row],[rozpoczecie]],"h:mm:ss")</f>
        <v>0:14:20</v>
      </c>
      <c r="G919" s="3">
        <f>HOUR(telefony__9[[#This Row],[czas trwania]])*3600 + MINUTE(telefony__9[[#This Row],[czas trwania]])*60+SECOND(telefony__9[[#This Row],[czas trwania]])</f>
        <v>860</v>
      </c>
    </row>
    <row r="920" spans="1:7" hidden="1" x14ac:dyDescent="0.25">
      <c r="A920" s="3" t="s">
        <v>2582</v>
      </c>
      <c r="B920" s="3" t="s">
        <v>2553</v>
      </c>
      <c r="C920" s="3" t="s">
        <v>1198</v>
      </c>
      <c r="D920" s="3" t="s">
        <v>2583</v>
      </c>
      <c r="E920" s="3" t="str">
        <f>IF(LEN(telefony__9[[#This Row],[nr]])=7,"stacjonarny",IF(LEN(telefony__9[[#This Row],[nr]])=8,"komórkowy","zagraniczny"))</f>
        <v>stacjonarny</v>
      </c>
      <c r="F920" s="3" t="str">
        <f>TEXT(telefony__9[[#This Row],[zakonczenie]]-telefony__9[[#This Row],[rozpoczecie]],"h:mm:ss")</f>
        <v>0:12:19</v>
      </c>
      <c r="G920" s="3">
        <f>HOUR(telefony__9[[#This Row],[czas trwania]])*3600 + MINUTE(telefony__9[[#This Row],[czas trwania]])*60+SECOND(telefony__9[[#This Row],[czas trwania]])</f>
        <v>739</v>
      </c>
    </row>
    <row r="921" spans="1:7" hidden="1" x14ac:dyDescent="0.25">
      <c r="A921" s="3" t="s">
        <v>2584</v>
      </c>
      <c r="B921" s="3" t="s">
        <v>2553</v>
      </c>
      <c r="C921" s="3" t="s">
        <v>2585</v>
      </c>
      <c r="D921" s="3" t="s">
        <v>2586</v>
      </c>
      <c r="E921" s="3" t="str">
        <f>IF(LEN(telefony__9[[#This Row],[nr]])=7,"stacjonarny",IF(LEN(telefony__9[[#This Row],[nr]])=8,"komórkowy","zagraniczny"))</f>
        <v>stacjonarny</v>
      </c>
      <c r="F921" s="3" t="str">
        <f>TEXT(telefony__9[[#This Row],[zakonczenie]]-telefony__9[[#This Row],[rozpoczecie]],"h:mm:ss")</f>
        <v>0:12:34</v>
      </c>
      <c r="G921" s="3">
        <f>HOUR(telefony__9[[#This Row],[czas trwania]])*3600 + MINUTE(telefony__9[[#This Row],[czas trwania]])*60+SECOND(telefony__9[[#This Row],[czas trwania]])</f>
        <v>754</v>
      </c>
    </row>
    <row r="922" spans="1:7" hidden="1" x14ac:dyDescent="0.25">
      <c r="A922" s="3" t="s">
        <v>2587</v>
      </c>
      <c r="B922" s="3" t="s">
        <v>2553</v>
      </c>
      <c r="C922" s="3" t="s">
        <v>2588</v>
      </c>
      <c r="D922" s="3" t="s">
        <v>2589</v>
      </c>
      <c r="E922" s="3" t="str">
        <f>IF(LEN(telefony__9[[#This Row],[nr]])=7,"stacjonarny",IF(LEN(telefony__9[[#This Row],[nr]])=8,"komórkowy","zagraniczny"))</f>
        <v>komórkowy</v>
      </c>
      <c r="F922" s="3" t="str">
        <f>TEXT(telefony__9[[#This Row],[zakonczenie]]-telefony__9[[#This Row],[rozpoczecie]],"h:mm:ss")</f>
        <v>0:01:52</v>
      </c>
      <c r="G922" s="3">
        <f>HOUR(telefony__9[[#This Row],[czas trwania]])*3600 + MINUTE(telefony__9[[#This Row],[czas trwania]])*60+SECOND(telefony__9[[#This Row],[czas trwania]])</f>
        <v>112</v>
      </c>
    </row>
    <row r="923" spans="1:7" hidden="1" x14ac:dyDescent="0.25">
      <c r="A923" s="3" t="s">
        <v>2590</v>
      </c>
      <c r="B923" s="3" t="s">
        <v>2553</v>
      </c>
      <c r="C923" s="3" t="s">
        <v>2591</v>
      </c>
      <c r="D923" s="3" t="s">
        <v>2592</v>
      </c>
      <c r="E923" s="3" t="str">
        <f>IF(LEN(telefony__9[[#This Row],[nr]])=7,"stacjonarny",IF(LEN(telefony__9[[#This Row],[nr]])=8,"komórkowy","zagraniczny"))</f>
        <v>komórkowy</v>
      </c>
      <c r="F923" s="3" t="str">
        <f>TEXT(telefony__9[[#This Row],[zakonczenie]]-telefony__9[[#This Row],[rozpoczecie]],"h:mm:ss")</f>
        <v>0:15:33</v>
      </c>
      <c r="G923" s="3">
        <f>HOUR(telefony__9[[#This Row],[czas trwania]])*3600 + MINUTE(telefony__9[[#This Row],[czas trwania]])*60+SECOND(telefony__9[[#This Row],[czas trwania]])</f>
        <v>933</v>
      </c>
    </row>
    <row r="924" spans="1:7" hidden="1" x14ac:dyDescent="0.25">
      <c r="A924" s="3" t="s">
        <v>2593</v>
      </c>
      <c r="B924" s="3" t="s">
        <v>2553</v>
      </c>
      <c r="C924" s="3" t="s">
        <v>2594</v>
      </c>
      <c r="D924" s="3" t="s">
        <v>2595</v>
      </c>
      <c r="E924" s="3" t="str">
        <f>IF(LEN(telefony__9[[#This Row],[nr]])=7,"stacjonarny",IF(LEN(telefony__9[[#This Row],[nr]])=8,"komórkowy","zagraniczny"))</f>
        <v>stacjonarny</v>
      </c>
      <c r="F924" s="3" t="str">
        <f>TEXT(telefony__9[[#This Row],[zakonczenie]]-telefony__9[[#This Row],[rozpoczecie]],"h:mm:ss")</f>
        <v>0:01:02</v>
      </c>
      <c r="G924" s="3">
        <f>HOUR(telefony__9[[#This Row],[czas trwania]])*3600 + MINUTE(telefony__9[[#This Row],[czas trwania]])*60+SECOND(telefony__9[[#This Row],[czas trwania]])</f>
        <v>62</v>
      </c>
    </row>
    <row r="925" spans="1:7" hidden="1" x14ac:dyDescent="0.25">
      <c r="A925" s="3" t="s">
        <v>2596</v>
      </c>
      <c r="B925" s="3" t="s">
        <v>2553</v>
      </c>
      <c r="C925" s="3" t="s">
        <v>2597</v>
      </c>
      <c r="D925" s="3" t="s">
        <v>2598</v>
      </c>
      <c r="E925" s="3" t="str">
        <f>IF(LEN(telefony__9[[#This Row],[nr]])=7,"stacjonarny",IF(LEN(telefony__9[[#This Row],[nr]])=8,"komórkowy","zagraniczny"))</f>
        <v>stacjonarny</v>
      </c>
      <c r="F925" s="3" t="str">
        <f>TEXT(telefony__9[[#This Row],[zakonczenie]]-telefony__9[[#This Row],[rozpoczecie]],"h:mm:ss")</f>
        <v>0:13:36</v>
      </c>
      <c r="G925" s="3">
        <f>HOUR(telefony__9[[#This Row],[czas trwania]])*3600 + MINUTE(telefony__9[[#This Row],[czas trwania]])*60+SECOND(telefony__9[[#This Row],[czas trwania]])</f>
        <v>816</v>
      </c>
    </row>
    <row r="926" spans="1:7" hidden="1" x14ac:dyDescent="0.25">
      <c r="A926" s="3" t="s">
        <v>2599</v>
      </c>
      <c r="B926" s="3" t="s">
        <v>2553</v>
      </c>
      <c r="C926" s="3" t="s">
        <v>2600</v>
      </c>
      <c r="D926" s="3" t="s">
        <v>2601</v>
      </c>
      <c r="E926" s="3" t="str">
        <f>IF(LEN(telefony__9[[#This Row],[nr]])=7,"stacjonarny",IF(LEN(telefony__9[[#This Row],[nr]])=8,"komórkowy","zagraniczny"))</f>
        <v>stacjonarny</v>
      </c>
      <c r="F926" s="3" t="str">
        <f>TEXT(telefony__9[[#This Row],[zakonczenie]]-telefony__9[[#This Row],[rozpoczecie]],"h:mm:ss")</f>
        <v>0:10:23</v>
      </c>
      <c r="G926" s="3">
        <f>HOUR(telefony__9[[#This Row],[czas trwania]])*3600 + MINUTE(telefony__9[[#This Row],[czas trwania]])*60+SECOND(telefony__9[[#This Row],[czas trwania]])</f>
        <v>623</v>
      </c>
    </row>
    <row r="927" spans="1:7" hidden="1" x14ac:dyDescent="0.25">
      <c r="A927" s="3" t="s">
        <v>2602</v>
      </c>
      <c r="B927" s="3" t="s">
        <v>2553</v>
      </c>
      <c r="C927" s="3" t="s">
        <v>2603</v>
      </c>
      <c r="D927" s="3" t="s">
        <v>2604</v>
      </c>
      <c r="E927" s="3" t="str">
        <f>IF(LEN(telefony__9[[#This Row],[nr]])=7,"stacjonarny",IF(LEN(telefony__9[[#This Row],[nr]])=8,"komórkowy","zagraniczny"))</f>
        <v>stacjonarny</v>
      </c>
      <c r="F927" s="3" t="str">
        <f>TEXT(telefony__9[[#This Row],[zakonczenie]]-telefony__9[[#This Row],[rozpoczecie]],"h:mm:ss")</f>
        <v>0:04:39</v>
      </c>
      <c r="G927" s="3">
        <f>HOUR(telefony__9[[#This Row],[czas trwania]])*3600 + MINUTE(telefony__9[[#This Row],[czas trwania]])*60+SECOND(telefony__9[[#This Row],[czas trwania]])</f>
        <v>279</v>
      </c>
    </row>
    <row r="928" spans="1:7" hidden="1" x14ac:dyDescent="0.25">
      <c r="A928" s="3" t="s">
        <v>2605</v>
      </c>
      <c r="B928" s="3" t="s">
        <v>2553</v>
      </c>
      <c r="C928" s="3" t="s">
        <v>2606</v>
      </c>
      <c r="D928" s="3" t="s">
        <v>2607</v>
      </c>
      <c r="E928" s="3" t="str">
        <f>IF(LEN(telefony__9[[#This Row],[nr]])=7,"stacjonarny",IF(LEN(telefony__9[[#This Row],[nr]])=8,"komórkowy","zagraniczny"))</f>
        <v>stacjonarny</v>
      </c>
      <c r="F928" s="3" t="str">
        <f>TEXT(telefony__9[[#This Row],[zakonczenie]]-telefony__9[[#This Row],[rozpoczecie]],"h:mm:ss")</f>
        <v>0:06:26</v>
      </c>
      <c r="G928" s="3">
        <f>HOUR(telefony__9[[#This Row],[czas trwania]])*3600 + MINUTE(telefony__9[[#This Row],[czas trwania]])*60+SECOND(telefony__9[[#This Row],[czas trwania]])</f>
        <v>386</v>
      </c>
    </row>
    <row r="929" spans="1:7" hidden="1" x14ac:dyDescent="0.25">
      <c r="A929" s="3" t="s">
        <v>2608</v>
      </c>
      <c r="B929" s="3" t="s">
        <v>2553</v>
      </c>
      <c r="C929" s="3" t="s">
        <v>2609</v>
      </c>
      <c r="D929" s="3" t="s">
        <v>2610</v>
      </c>
      <c r="E929" s="3" t="str">
        <f>IF(LEN(telefony__9[[#This Row],[nr]])=7,"stacjonarny",IF(LEN(telefony__9[[#This Row],[nr]])=8,"komórkowy","zagraniczny"))</f>
        <v>stacjonarny</v>
      </c>
      <c r="F929" s="3" t="str">
        <f>TEXT(telefony__9[[#This Row],[zakonczenie]]-telefony__9[[#This Row],[rozpoczecie]],"h:mm:ss")</f>
        <v>0:08:56</v>
      </c>
      <c r="G929" s="3">
        <f>HOUR(telefony__9[[#This Row],[czas trwania]])*3600 + MINUTE(telefony__9[[#This Row],[czas trwania]])*60+SECOND(telefony__9[[#This Row],[czas trwania]])</f>
        <v>536</v>
      </c>
    </row>
    <row r="930" spans="1:7" hidden="1" x14ac:dyDescent="0.25">
      <c r="A930" s="3" t="s">
        <v>2611</v>
      </c>
      <c r="B930" s="3" t="s">
        <v>2553</v>
      </c>
      <c r="C930" s="3" t="s">
        <v>2612</v>
      </c>
      <c r="D930" s="3" t="s">
        <v>2613</v>
      </c>
      <c r="E930" s="3" t="str">
        <f>IF(LEN(telefony__9[[#This Row],[nr]])=7,"stacjonarny",IF(LEN(telefony__9[[#This Row],[nr]])=8,"komórkowy","zagraniczny"))</f>
        <v>komórkowy</v>
      </c>
      <c r="F930" s="3" t="str">
        <f>TEXT(telefony__9[[#This Row],[zakonczenie]]-telefony__9[[#This Row],[rozpoczecie]],"h:mm:ss")</f>
        <v>0:15:15</v>
      </c>
      <c r="G930" s="3">
        <f>HOUR(telefony__9[[#This Row],[czas trwania]])*3600 + MINUTE(telefony__9[[#This Row],[czas trwania]])*60+SECOND(telefony__9[[#This Row],[czas trwania]])</f>
        <v>915</v>
      </c>
    </row>
    <row r="931" spans="1:7" hidden="1" x14ac:dyDescent="0.25">
      <c r="A931" s="3" t="s">
        <v>2614</v>
      </c>
      <c r="B931" s="3" t="s">
        <v>2553</v>
      </c>
      <c r="C931" s="3" t="s">
        <v>2615</v>
      </c>
      <c r="D931" s="3" t="s">
        <v>1799</v>
      </c>
      <c r="E931" s="3" t="str">
        <f>IF(LEN(telefony__9[[#This Row],[nr]])=7,"stacjonarny",IF(LEN(telefony__9[[#This Row],[nr]])=8,"komórkowy","zagraniczny"))</f>
        <v>stacjonarny</v>
      </c>
      <c r="F931" s="3" t="str">
        <f>TEXT(telefony__9[[#This Row],[zakonczenie]]-telefony__9[[#This Row],[rozpoczecie]],"h:mm:ss")</f>
        <v>0:01:20</v>
      </c>
      <c r="G931" s="3">
        <f>HOUR(telefony__9[[#This Row],[czas trwania]])*3600 + MINUTE(telefony__9[[#This Row],[czas trwania]])*60+SECOND(telefony__9[[#This Row],[czas trwania]])</f>
        <v>80</v>
      </c>
    </row>
    <row r="932" spans="1:7" hidden="1" x14ac:dyDescent="0.25">
      <c r="A932" s="3" t="s">
        <v>2616</v>
      </c>
      <c r="B932" s="3" t="s">
        <v>2553</v>
      </c>
      <c r="C932" s="3" t="s">
        <v>2617</v>
      </c>
      <c r="D932" s="3" t="s">
        <v>2618</v>
      </c>
      <c r="E932" s="3" t="str">
        <f>IF(LEN(telefony__9[[#This Row],[nr]])=7,"stacjonarny",IF(LEN(telefony__9[[#This Row],[nr]])=8,"komórkowy","zagraniczny"))</f>
        <v>zagraniczny</v>
      </c>
      <c r="F932" s="3" t="str">
        <f>TEXT(telefony__9[[#This Row],[zakonczenie]]-telefony__9[[#This Row],[rozpoczecie]],"h:mm:ss")</f>
        <v>0:10:52</v>
      </c>
      <c r="G932" s="3">
        <f>HOUR(telefony__9[[#This Row],[czas trwania]])*3600 + MINUTE(telefony__9[[#This Row],[czas trwania]])*60+SECOND(telefony__9[[#This Row],[czas trwania]])</f>
        <v>652</v>
      </c>
    </row>
    <row r="933" spans="1:7" hidden="1" x14ac:dyDescent="0.25">
      <c r="A933" s="3" t="s">
        <v>1677</v>
      </c>
      <c r="B933" s="3" t="s">
        <v>2553</v>
      </c>
      <c r="C933" s="3" t="s">
        <v>2619</v>
      </c>
      <c r="D933" s="3" t="s">
        <v>2620</v>
      </c>
      <c r="E933" s="3" t="str">
        <f>IF(LEN(telefony__9[[#This Row],[nr]])=7,"stacjonarny",IF(LEN(telefony__9[[#This Row],[nr]])=8,"komórkowy","zagraniczny"))</f>
        <v>stacjonarny</v>
      </c>
      <c r="F933" s="3" t="str">
        <f>TEXT(telefony__9[[#This Row],[zakonczenie]]-telefony__9[[#This Row],[rozpoczecie]],"h:mm:ss")</f>
        <v>0:02:23</v>
      </c>
      <c r="G933" s="3">
        <f>HOUR(telefony__9[[#This Row],[czas trwania]])*3600 + MINUTE(telefony__9[[#This Row],[czas trwania]])*60+SECOND(telefony__9[[#This Row],[czas trwania]])</f>
        <v>143</v>
      </c>
    </row>
    <row r="934" spans="1:7" hidden="1" x14ac:dyDescent="0.25">
      <c r="A934" s="3" t="s">
        <v>2621</v>
      </c>
      <c r="B934" s="3" t="s">
        <v>2553</v>
      </c>
      <c r="C934" s="3" t="s">
        <v>2622</v>
      </c>
      <c r="D934" s="3" t="s">
        <v>2623</v>
      </c>
      <c r="E934" s="3" t="str">
        <f>IF(LEN(telefony__9[[#This Row],[nr]])=7,"stacjonarny",IF(LEN(telefony__9[[#This Row],[nr]])=8,"komórkowy","zagraniczny"))</f>
        <v>stacjonarny</v>
      </c>
      <c r="F934" s="3" t="str">
        <f>TEXT(telefony__9[[#This Row],[zakonczenie]]-telefony__9[[#This Row],[rozpoczecie]],"h:mm:ss")</f>
        <v>0:11:31</v>
      </c>
      <c r="G934" s="3">
        <f>HOUR(telefony__9[[#This Row],[czas trwania]])*3600 + MINUTE(telefony__9[[#This Row],[czas trwania]])*60+SECOND(telefony__9[[#This Row],[czas trwania]])</f>
        <v>691</v>
      </c>
    </row>
    <row r="935" spans="1:7" hidden="1" x14ac:dyDescent="0.25">
      <c r="A935" s="3" t="s">
        <v>2624</v>
      </c>
      <c r="B935" s="3" t="s">
        <v>2553</v>
      </c>
      <c r="C935" s="3" t="s">
        <v>2625</v>
      </c>
      <c r="D935" s="3" t="s">
        <v>2626</v>
      </c>
      <c r="E935" s="3" t="str">
        <f>IF(LEN(telefony__9[[#This Row],[nr]])=7,"stacjonarny",IF(LEN(telefony__9[[#This Row],[nr]])=8,"komórkowy","zagraniczny"))</f>
        <v>stacjonarny</v>
      </c>
      <c r="F935" s="3" t="str">
        <f>TEXT(telefony__9[[#This Row],[zakonczenie]]-telefony__9[[#This Row],[rozpoczecie]],"h:mm:ss")</f>
        <v>0:00:06</v>
      </c>
      <c r="G935" s="3">
        <f>HOUR(telefony__9[[#This Row],[czas trwania]])*3600 + MINUTE(telefony__9[[#This Row],[czas trwania]])*60+SECOND(telefony__9[[#This Row],[czas trwania]])</f>
        <v>6</v>
      </c>
    </row>
    <row r="936" spans="1:7" hidden="1" x14ac:dyDescent="0.25">
      <c r="A936" s="3" t="s">
        <v>2627</v>
      </c>
      <c r="B936" s="3" t="s">
        <v>2553</v>
      </c>
      <c r="C936" s="3" t="s">
        <v>2628</v>
      </c>
      <c r="D936" s="3" t="s">
        <v>2629</v>
      </c>
      <c r="E936" s="3" t="str">
        <f>IF(LEN(telefony__9[[#This Row],[nr]])=7,"stacjonarny",IF(LEN(telefony__9[[#This Row],[nr]])=8,"komórkowy","zagraniczny"))</f>
        <v>stacjonarny</v>
      </c>
      <c r="F936" s="3" t="str">
        <f>TEXT(telefony__9[[#This Row],[zakonczenie]]-telefony__9[[#This Row],[rozpoczecie]],"h:mm:ss")</f>
        <v>0:09:17</v>
      </c>
      <c r="G936" s="3">
        <f>HOUR(telefony__9[[#This Row],[czas trwania]])*3600 + MINUTE(telefony__9[[#This Row],[czas trwania]])*60+SECOND(telefony__9[[#This Row],[czas trwania]])</f>
        <v>557</v>
      </c>
    </row>
    <row r="937" spans="1:7" hidden="1" x14ac:dyDescent="0.25">
      <c r="A937" s="3" t="s">
        <v>2630</v>
      </c>
      <c r="B937" s="3" t="s">
        <v>2553</v>
      </c>
      <c r="C937" s="3" t="s">
        <v>2631</v>
      </c>
      <c r="D937" s="3" t="s">
        <v>2632</v>
      </c>
      <c r="E937" s="3" t="str">
        <f>IF(LEN(telefony__9[[#This Row],[nr]])=7,"stacjonarny",IF(LEN(telefony__9[[#This Row],[nr]])=8,"komórkowy","zagraniczny"))</f>
        <v>stacjonarny</v>
      </c>
      <c r="F937" s="3" t="str">
        <f>TEXT(telefony__9[[#This Row],[zakonczenie]]-telefony__9[[#This Row],[rozpoczecie]],"h:mm:ss")</f>
        <v>0:03:10</v>
      </c>
      <c r="G937" s="3">
        <f>HOUR(telefony__9[[#This Row],[czas trwania]])*3600 + MINUTE(telefony__9[[#This Row],[czas trwania]])*60+SECOND(telefony__9[[#This Row],[czas trwania]])</f>
        <v>190</v>
      </c>
    </row>
    <row r="938" spans="1:7" hidden="1" x14ac:dyDescent="0.25">
      <c r="A938" s="3" t="s">
        <v>2633</v>
      </c>
      <c r="B938" s="3" t="s">
        <v>2553</v>
      </c>
      <c r="C938" s="3" t="s">
        <v>2634</v>
      </c>
      <c r="D938" s="3" t="s">
        <v>2635</v>
      </c>
      <c r="E938" s="3" t="str">
        <f>IF(LEN(telefony__9[[#This Row],[nr]])=7,"stacjonarny",IF(LEN(telefony__9[[#This Row],[nr]])=8,"komórkowy","zagraniczny"))</f>
        <v>stacjonarny</v>
      </c>
      <c r="F938" s="3" t="str">
        <f>TEXT(telefony__9[[#This Row],[zakonczenie]]-telefony__9[[#This Row],[rozpoczecie]],"h:mm:ss")</f>
        <v>0:02:45</v>
      </c>
      <c r="G938" s="3">
        <f>HOUR(telefony__9[[#This Row],[czas trwania]])*3600 + MINUTE(telefony__9[[#This Row],[czas trwania]])*60+SECOND(telefony__9[[#This Row],[czas trwania]])</f>
        <v>165</v>
      </c>
    </row>
    <row r="939" spans="1:7" hidden="1" x14ac:dyDescent="0.25">
      <c r="A939" s="3" t="s">
        <v>2636</v>
      </c>
      <c r="B939" s="3" t="s">
        <v>2553</v>
      </c>
      <c r="C939" s="3" t="s">
        <v>2637</v>
      </c>
      <c r="D939" s="3" t="s">
        <v>2638</v>
      </c>
      <c r="E939" s="3" t="str">
        <f>IF(LEN(telefony__9[[#This Row],[nr]])=7,"stacjonarny",IF(LEN(telefony__9[[#This Row],[nr]])=8,"komórkowy","zagraniczny"))</f>
        <v>stacjonarny</v>
      </c>
      <c r="F939" s="3" t="str">
        <f>TEXT(telefony__9[[#This Row],[zakonczenie]]-telefony__9[[#This Row],[rozpoczecie]],"h:mm:ss")</f>
        <v>0:05:48</v>
      </c>
      <c r="G939" s="3">
        <f>HOUR(telefony__9[[#This Row],[czas trwania]])*3600 + MINUTE(telefony__9[[#This Row],[czas trwania]])*60+SECOND(telefony__9[[#This Row],[czas trwania]])</f>
        <v>348</v>
      </c>
    </row>
    <row r="940" spans="1:7" hidden="1" x14ac:dyDescent="0.25">
      <c r="A940" s="3" t="s">
        <v>2639</v>
      </c>
      <c r="B940" s="3" t="s">
        <v>2553</v>
      </c>
      <c r="C940" s="3" t="s">
        <v>2640</v>
      </c>
      <c r="D940" s="3" t="s">
        <v>2641</v>
      </c>
      <c r="E940" s="3" t="str">
        <f>IF(LEN(telefony__9[[#This Row],[nr]])=7,"stacjonarny",IF(LEN(telefony__9[[#This Row],[nr]])=8,"komórkowy","zagraniczny"))</f>
        <v>stacjonarny</v>
      </c>
      <c r="F940" s="3" t="str">
        <f>TEXT(telefony__9[[#This Row],[zakonczenie]]-telefony__9[[#This Row],[rozpoczecie]],"h:mm:ss")</f>
        <v>0:15:55</v>
      </c>
      <c r="G940" s="3">
        <f>HOUR(telefony__9[[#This Row],[czas trwania]])*3600 + MINUTE(telefony__9[[#This Row],[czas trwania]])*60+SECOND(telefony__9[[#This Row],[czas trwania]])</f>
        <v>955</v>
      </c>
    </row>
    <row r="941" spans="1:7" hidden="1" x14ac:dyDescent="0.25">
      <c r="A941" s="3" t="s">
        <v>2399</v>
      </c>
      <c r="B941" s="3" t="s">
        <v>2553</v>
      </c>
      <c r="C941" s="3" t="s">
        <v>2642</v>
      </c>
      <c r="D941" s="3" t="s">
        <v>2643</v>
      </c>
      <c r="E941" s="3" t="str">
        <f>IF(LEN(telefony__9[[#This Row],[nr]])=7,"stacjonarny",IF(LEN(telefony__9[[#This Row],[nr]])=8,"komórkowy","zagraniczny"))</f>
        <v>komórkowy</v>
      </c>
      <c r="F941" s="3" t="str">
        <f>TEXT(telefony__9[[#This Row],[zakonczenie]]-telefony__9[[#This Row],[rozpoczecie]],"h:mm:ss")</f>
        <v>0:02:10</v>
      </c>
      <c r="G941" s="3">
        <f>HOUR(telefony__9[[#This Row],[czas trwania]])*3600 + MINUTE(telefony__9[[#This Row],[czas trwania]])*60+SECOND(telefony__9[[#This Row],[czas trwania]])</f>
        <v>130</v>
      </c>
    </row>
    <row r="942" spans="1:7" hidden="1" x14ac:dyDescent="0.25">
      <c r="A942" s="3" t="s">
        <v>2644</v>
      </c>
      <c r="B942" s="3" t="s">
        <v>2553</v>
      </c>
      <c r="C942" s="3" t="s">
        <v>2645</v>
      </c>
      <c r="D942" s="3" t="s">
        <v>2646</v>
      </c>
      <c r="E942" s="3" t="str">
        <f>IF(LEN(telefony__9[[#This Row],[nr]])=7,"stacjonarny",IF(LEN(telefony__9[[#This Row],[nr]])=8,"komórkowy","zagraniczny"))</f>
        <v>stacjonarny</v>
      </c>
      <c r="F942" s="3" t="str">
        <f>TEXT(telefony__9[[#This Row],[zakonczenie]]-telefony__9[[#This Row],[rozpoczecie]],"h:mm:ss")</f>
        <v>0:13:22</v>
      </c>
      <c r="G942" s="3">
        <f>HOUR(telefony__9[[#This Row],[czas trwania]])*3600 + MINUTE(telefony__9[[#This Row],[czas trwania]])*60+SECOND(telefony__9[[#This Row],[czas trwania]])</f>
        <v>802</v>
      </c>
    </row>
    <row r="943" spans="1:7" hidden="1" x14ac:dyDescent="0.25">
      <c r="A943" s="3" t="s">
        <v>2647</v>
      </c>
      <c r="B943" s="3" t="s">
        <v>2553</v>
      </c>
      <c r="C943" s="3" t="s">
        <v>2648</v>
      </c>
      <c r="D943" s="3" t="s">
        <v>2649</v>
      </c>
      <c r="E943" s="3" t="str">
        <f>IF(LEN(telefony__9[[#This Row],[nr]])=7,"stacjonarny",IF(LEN(telefony__9[[#This Row],[nr]])=8,"komórkowy","zagraniczny"))</f>
        <v>zagraniczny</v>
      </c>
      <c r="F943" s="3" t="str">
        <f>TEXT(telefony__9[[#This Row],[zakonczenie]]-telefony__9[[#This Row],[rozpoczecie]],"h:mm:ss")</f>
        <v>0:12:36</v>
      </c>
      <c r="G943" s="3">
        <f>HOUR(telefony__9[[#This Row],[czas trwania]])*3600 + MINUTE(telefony__9[[#This Row],[czas trwania]])*60+SECOND(telefony__9[[#This Row],[czas trwania]])</f>
        <v>756</v>
      </c>
    </row>
    <row r="944" spans="1:7" hidden="1" x14ac:dyDescent="0.25">
      <c r="A944" s="3" t="s">
        <v>2650</v>
      </c>
      <c r="B944" s="3" t="s">
        <v>2553</v>
      </c>
      <c r="C944" s="3" t="s">
        <v>2651</v>
      </c>
      <c r="D944" s="3" t="s">
        <v>2652</v>
      </c>
      <c r="E944" s="3" t="str">
        <f>IF(LEN(telefony__9[[#This Row],[nr]])=7,"stacjonarny",IF(LEN(telefony__9[[#This Row],[nr]])=8,"komórkowy","zagraniczny"))</f>
        <v>stacjonarny</v>
      </c>
      <c r="F944" s="3" t="str">
        <f>TEXT(telefony__9[[#This Row],[zakonczenie]]-telefony__9[[#This Row],[rozpoczecie]],"h:mm:ss")</f>
        <v>0:15:38</v>
      </c>
      <c r="G944" s="3">
        <f>HOUR(telefony__9[[#This Row],[czas trwania]])*3600 + MINUTE(telefony__9[[#This Row],[czas trwania]])*60+SECOND(telefony__9[[#This Row],[czas trwania]])</f>
        <v>938</v>
      </c>
    </row>
    <row r="945" spans="1:7" hidden="1" x14ac:dyDescent="0.25">
      <c r="A945" s="3" t="s">
        <v>2502</v>
      </c>
      <c r="B945" s="3" t="s">
        <v>2553</v>
      </c>
      <c r="C945" s="3" t="s">
        <v>2653</v>
      </c>
      <c r="D945" s="3" t="s">
        <v>2654</v>
      </c>
      <c r="E945" s="3" t="str">
        <f>IF(LEN(telefony__9[[#This Row],[nr]])=7,"stacjonarny",IF(LEN(telefony__9[[#This Row],[nr]])=8,"komórkowy","zagraniczny"))</f>
        <v>komórkowy</v>
      </c>
      <c r="F945" s="3" t="str">
        <f>TEXT(telefony__9[[#This Row],[zakonczenie]]-telefony__9[[#This Row],[rozpoczecie]],"h:mm:ss")</f>
        <v>0:16:28</v>
      </c>
      <c r="G945" s="3">
        <f>HOUR(telefony__9[[#This Row],[czas trwania]])*3600 + MINUTE(telefony__9[[#This Row],[czas trwania]])*60+SECOND(telefony__9[[#This Row],[czas trwania]])</f>
        <v>988</v>
      </c>
    </row>
    <row r="946" spans="1:7" hidden="1" x14ac:dyDescent="0.25">
      <c r="A946" s="3" t="s">
        <v>284</v>
      </c>
      <c r="B946" s="3" t="s">
        <v>2553</v>
      </c>
      <c r="C946" s="3" t="s">
        <v>2655</v>
      </c>
      <c r="D946" s="3" t="s">
        <v>2656</v>
      </c>
      <c r="E946" s="3" t="str">
        <f>IF(LEN(telefony__9[[#This Row],[nr]])=7,"stacjonarny",IF(LEN(telefony__9[[#This Row],[nr]])=8,"komórkowy","zagraniczny"))</f>
        <v>stacjonarny</v>
      </c>
      <c r="F946" s="3" t="str">
        <f>TEXT(telefony__9[[#This Row],[zakonczenie]]-telefony__9[[#This Row],[rozpoczecie]],"h:mm:ss")</f>
        <v>0:04:17</v>
      </c>
      <c r="G946" s="3">
        <f>HOUR(telefony__9[[#This Row],[czas trwania]])*3600 + MINUTE(telefony__9[[#This Row],[czas trwania]])*60+SECOND(telefony__9[[#This Row],[czas trwania]])</f>
        <v>257</v>
      </c>
    </row>
    <row r="947" spans="1:7" hidden="1" x14ac:dyDescent="0.25">
      <c r="A947" s="3" t="s">
        <v>2657</v>
      </c>
      <c r="B947" s="3" t="s">
        <v>2553</v>
      </c>
      <c r="C947" s="3" t="s">
        <v>2658</v>
      </c>
      <c r="D947" s="3" t="s">
        <v>2659</v>
      </c>
      <c r="E947" s="3" t="str">
        <f>IF(LEN(telefony__9[[#This Row],[nr]])=7,"stacjonarny",IF(LEN(telefony__9[[#This Row],[nr]])=8,"komórkowy","zagraniczny"))</f>
        <v>komórkowy</v>
      </c>
      <c r="F947" s="3" t="str">
        <f>TEXT(telefony__9[[#This Row],[zakonczenie]]-telefony__9[[#This Row],[rozpoczecie]],"h:mm:ss")</f>
        <v>0:08:34</v>
      </c>
      <c r="G947" s="3">
        <f>HOUR(telefony__9[[#This Row],[czas trwania]])*3600 + MINUTE(telefony__9[[#This Row],[czas trwania]])*60+SECOND(telefony__9[[#This Row],[czas trwania]])</f>
        <v>514</v>
      </c>
    </row>
    <row r="948" spans="1:7" hidden="1" x14ac:dyDescent="0.25">
      <c r="A948" s="3" t="s">
        <v>2660</v>
      </c>
      <c r="B948" s="3" t="s">
        <v>2553</v>
      </c>
      <c r="C948" s="3" t="s">
        <v>2661</v>
      </c>
      <c r="D948" s="3" t="s">
        <v>2662</v>
      </c>
      <c r="E948" s="3" t="str">
        <f>IF(LEN(telefony__9[[#This Row],[nr]])=7,"stacjonarny",IF(LEN(telefony__9[[#This Row],[nr]])=8,"komórkowy","zagraniczny"))</f>
        <v>komórkowy</v>
      </c>
      <c r="F948" s="3" t="str">
        <f>TEXT(telefony__9[[#This Row],[zakonczenie]]-telefony__9[[#This Row],[rozpoczecie]],"h:mm:ss")</f>
        <v>0:12:50</v>
      </c>
      <c r="G948" s="3">
        <f>HOUR(telefony__9[[#This Row],[czas trwania]])*3600 + MINUTE(telefony__9[[#This Row],[czas trwania]])*60+SECOND(telefony__9[[#This Row],[czas trwania]])</f>
        <v>770</v>
      </c>
    </row>
    <row r="949" spans="1:7" hidden="1" x14ac:dyDescent="0.25">
      <c r="A949" s="3" t="s">
        <v>2663</v>
      </c>
      <c r="B949" s="3" t="s">
        <v>2553</v>
      </c>
      <c r="C949" s="3" t="s">
        <v>2664</v>
      </c>
      <c r="D949" s="3" t="s">
        <v>2665</v>
      </c>
      <c r="E949" s="3" t="str">
        <f>IF(LEN(telefony__9[[#This Row],[nr]])=7,"stacjonarny",IF(LEN(telefony__9[[#This Row],[nr]])=8,"komórkowy","zagraniczny"))</f>
        <v>stacjonarny</v>
      </c>
      <c r="F949" s="3" t="str">
        <f>TEXT(telefony__9[[#This Row],[zakonczenie]]-telefony__9[[#This Row],[rozpoczecie]],"h:mm:ss")</f>
        <v>0:03:36</v>
      </c>
      <c r="G949" s="3">
        <f>HOUR(telefony__9[[#This Row],[czas trwania]])*3600 + MINUTE(telefony__9[[#This Row],[czas trwania]])*60+SECOND(telefony__9[[#This Row],[czas trwania]])</f>
        <v>216</v>
      </c>
    </row>
    <row r="950" spans="1:7" hidden="1" x14ac:dyDescent="0.25">
      <c r="A950" s="3" t="s">
        <v>2666</v>
      </c>
      <c r="B950" s="3" t="s">
        <v>2553</v>
      </c>
      <c r="C950" s="3" t="s">
        <v>2667</v>
      </c>
      <c r="D950" s="3" t="s">
        <v>2668</v>
      </c>
      <c r="E950" s="3" t="str">
        <f>IF(LEN(telefony__9[[#This Row],[nr]])=7,"stacjonarny",IF(LEN(telefony__9[[#This Row],[nr]])=8,"komórkowy","zagraniczny"))</f>
        <v>stacjonarny</v>
      </c>
      <c r="F950" s="3" t="str">
        <f>TEXT(telefony__9[[#This Row],[zakonczenie]]-telefony__9[[#This Row],[rozpoczecie]],"h:mm:ss")</f>
        <v>0:05:28</v>
      </c>
      <c r="G950" s="3">
        <f>HOUR(telefony__9[[#This Row],[czas trwania]])*3600 + MINUTE(telefony__9[[#This Row],[czas trwania]])*60+SECOND(telefony__9[[#This Row],[czas trwania]])</f>
        <v>328</v>
      </c>
    </row>
    <row r="951" spans="1:7" hidden="1" x14ac:dyDescent="0.25">
      <c r="A951" s="3" t="s">
        <v>2669</v>
      </c>
      <c r="B951" s="3" t="s">
        <v>2553</v>
      </c>
      <c r="C951" s="3" t="s">
        <v>2670</v>
      </c>
      <c r="D951" s="3" t="s">
        <v>2671</v>
      </c>
      <c r="E951" s="3" t="str">
        <f>IF(LEN(telefony__9[[#This Row],[nr]])=7,"stacjonarny",IF(LEN(telefony__9[[#This Row],[nr]])=8,"komórkowy","zagraniczny"))</f>
        <v>stacjonarny</v>
      </c>
      <c r="F951" s="3" t="str">
        <f>TEXT(telefony__9[[#This Row],[zakonczenie]]-telefony__9[[#This Row],[rozpoczecie]],"h:mm:ss")</f>
        <v>0:10:23</v>
      </c>
      <c r="G951" s="3">
        <f>HOUR(telefony__9[[#This Row],[czas trwania]])*3600 + MINUTE(telefony__9[[#This Row],[czas trwania]])*60+SECOND(telefony__9[[#This Row],[czas trwania]])</f>
        <v>623</v>
      </c>
    </row>
    <row r="952" spans="1:7" hidden="1" x14ac:dyDescent="0.25">
      <c r="A952" s="3" t="s">
        <v>2672</v>
      </c>
      <c r="B952" s="3" t="s">
        <v>2553</v>
      </c>
      <c r="C952" s="3" t="s">
        <v>2673</v>
      </c>
      <c r="D952" s="3" t="s">
        <v>2674</v>
      </c>
      <c r="E952" s="3" t="str">
        <f>IF(LEN(telefony__9[[#This Row],[nr]])=7,"stacjonarny",IF(LEN(telefony__9[[#This Row],[nr]])=8,"komórkowy","zagraniczny"))</f>
        <v>komórkowy</v>
      </c>
      <c r="F952" s="3" t="str">
        <f>TEXT(telefony__9[[#This Row],[zakonczenie]]-telefony__9[[#This Row],[rozpoczecie]],"h:mm:ss")</f>
        <v>0:05:14</v>
      </c>
      <c r="G952" s="3">
        <f>HOUR(telefony__9[[#This Row],[czas trwania]])*3600 + MINUTE(telefony__9[[#This Row],[czas trwania]])*60+SECOND(telefony__9[[#This Row],[czas trwania]])</f>
        <v>314</v>
      </c>
    </row>
    <row r="953" spans="1:7" hidden="1" x14ac:dyDescent="0.25">
      <c r="A953" s="3" t="s">
        <v>2459</v>
      </c>
      <c r="B953" s="3" t="s">
        <v>2553</v>
      </c>
      <c r="C953" s="3" t="s">
        <v>2675</v>
      </c>
      <c r="D953" s="3" t="s">
        <v>2676</v>
      </c>
      <c r="E953" s="3" t="str">
        <f>IF(LEN(telefony__9[[#This Row],[nr]])=7,"stacjonarny",IF(LEN(telefony__9[[#This Row],[nr]])=8,"komórkowy","zagraniczny"))</f>
        <v>komórkowy</v>
      </c>
      <c r="F953" s="3" t="str">
        <f>TEXT(telefony__9[[#This Row],[zakonczenie]]-telefony__9[[#This Row],[rozpoczecie]],"h:mm:ss")</f>
        <v>0:00:14</v>
      </c>
      <c r="G953" s="3">
        <f>HOUR(telefony__9[[#This Row],[czas trwania]])*3600 + MINUTE(telefony__9[[#This Row],[czas trwania]])*60+SECOND(telefony__9[[#This Row],[czas trwania]])</f>
        <v>14</v>
      </c>
    </row>
    <row r="954" spans="1:7" hidden="1" x14ac:dyDescent="0.25">
      <c r="A954" s="3" t="s">
        <v>44</v>
      </c>
      <c r="B954" s="3" t="s">
        <v>2553</v>
      </c>
      <c r="C954" s="3" t="s">
        <v>2677</v>
      </c>
      <c r="D954" s="3" t="s">
        <v>2678</v>
      </c>
      <c r="E954" s="3" t="str">
        <f>IF(LEN(telefony__9[[#This Row],[nr]])=7,"stacjonarny",IF(LEN(telefony__9[[#This Row],[nr]])=8,"komórkowy","zagraniczny"))</f>
        <v>komórkowy</v>
      </c>
      <c r="F954" s="3" t="str">
        <f>TEXT(telefony__9[[#This Row],[zakonczenie]]-telefony__9[[#This Row],[rozpoczecie]],"h:mm:ss")</f>
        <v>0:15:56</v>
      </c>
      <c r="G954" s="3">
        <f>HOUR(telefony__9[[#This Row],[czas trwania]])*3600 + MINUTE(telefony__9[[#This Row],[czas trwania]])*60+SECOND(telefony__9[[#This Row],[czas trwania]])</f>
        <v>956</v>
      </c>
    </row>
    <row r="955" spans="1:7" hidden="1" x14ac:dyDescent="0.25">
      <c r="A955" s="3" t="s">
        <v>2679</v>
      </c>
      <c r="B955" s="3" t="s">
        <v>2553</v>
      </c>
      <c r="C955" s="3" t="s">
        <v>2680</v>
      </c>
      <c r="D955" s="3" t="s">
        <v>2681</v>
      </c>
      <c r="E955" s="3" t="str">
        <f>IF(LEN(telefony__9[[#This Row],[nr]])=7,"stacjonarny",IF(LEN(telefony__9[[#This Row],[nr]])=8,"komórkowy","zagraniczny"))</f>
        <v>komórkowy</v>
      </c>
      <c r="F955" s="3" t="str">
        <f>TEXT(telefony__9[[#This Row],[zakonczenie]]-telefony__9[[#This Row],[rozpoczecie]],"h:mm:ss")</f>
        <v>0:05:59</v>
      </c>
      <c r="G955" s="3">
        <f>HOUR(telefony__9[[#This Row],[czas trwania]])*3600 + MINUTE(telefony__9[[#This Row],[czas trwania]])*60+SECOND(telefony__9[[#This Row],[czas trwania]])</f>
        <v>359</v>
      </c>
    </row>
    <row r="956" spans="1:7" hidden="1" x14ac:dyDescent="0.25">
      <c r="A956" s="3" t="s">
        <v>2682</v>
      </c>
      <c r="B956" s="3" t="s">
        <v>2553</v>
      </c>
      <c r="C956" s="3" t="s">
        <v>2683</v>
      </c>
      <c r="D956" s="3" t="s">
        <v>2684</v>
      </c>
      <c r="E956" s="3" t="str">
        <f>IF(LEN(telefony__9[[#This Row],[nr]])=7,"stacjonarny",IF(LEN(telefony__9[[#This Row],[nr]])=8,"komórkowy","zagraniczny"))</f>
        <v>stacjonarny</v>
      </c>
      <c r="F956" s="3" t="str">
        <f>TEXT(telefony__9[[#This Row],[zakonczenie]]-telefony__9[[#This Row],[rozpoczecie]],"h:mm:ss")</f>
        <v>0:00:10</v>
      </c>
      <c r="G956" s="3">
        <f>HOUR(telefony__9[[#This Row],[czas trwania]])*3600 + MINUTE(telefony__9[[#This Row],[czas trwania]])*60+SECOND(telefony__9[[#This Row],[czas trwania]])</f>
        <v>10</v>
      </c>
    </row>
    <row r="957" spans="1:7" hidden="1" x14ac:dyDescent="0.25">
      <c r="A957" s="3" t="s">
        <v>2685</v>
      </c>
      <c r="B957" s="3" t="s">
        <v>2553</v>
      </c>
      <c r="C957" s="3" t="s">
        <v>2686</v>
      </c>
      <c r="D957" s="3" t="s">
        <v>2687</v>
      </c>
      <c r="E957" s="3" t="str">
        <f>IF(LEN(telefony__9[[#This Row],[nr]])=7,"stacjonarny",IF(LEN(telefony__9[[#This Row],[nr]])=8,"komórkowy","zagraniczny"))</f>
        <v>stacjonarny</v>
      </c>
      <c r="F957" s="3" t="str">
        <f>TEXT(telefony__9[[#This Row],[zakonczenie]]-telefony__9[[#This Row],[rozpoczecie]],"h:mm:ss")</f>
        <v>0:05:57</v>
      </c>
      <c r="G957" s="3">
        <f>HOUR(telefony__9[[#This Row],[czas trwania]])*3600 + MINUTE(telefony__9[[#This Row],[czas trwania]])*60+SECOND(telefony__9[[#This Row],[czas trwania]])</f>
        <v>357</v>
      </c>
    </row>
    <row r="958" spans="1:7" hidden="1" x14ac:dyDescent="0.25">
      <c r="A958" s="3" t="s">
        <v>2688</v>
      </c>
      <c r="B958" s="3" t="s">
        <v>2553</v>
      </c>
      <c r="C958" s="3" t="s">
        <v>1312</v>
      </c>
      <c r="D958" s="3" t="s">
        <v>2689</v>
      </c>
      <c r="E958" s="3" t="str">
        <f>IF(LEN(telefony__9[[#This Row],[nr]])=7,"stacjonarny",IF(LEN(telefony__9[[#This Row],[nr]])=8,"komórkowy","zagraniczny"))</f>
        <v>stacjonarny</v>
      </c>
      <c r="F958" s="3" t="str">
        <f>TEXT(telefony__9[[#This Row],[zakonczenie]]-telefony__9[[#This Row],[rozpoczecie]],"h:mm:ss")</f>
        <v>0:03:16</v>
      </c>
      <c r="G958" s="3">
        <f>HOUR(telefony__9[[#This Row],[czas trwania]])*3600 + MINUTE(telefony__9[[#This Row],[czas trwania]])*60+SECOND(telefony__9[[#This Row],[czas trwania]])</f>
        <v>196</v>
      </c>
    </row>
    <row r="959" spans="1:7" hidden="1" x14ac:dyDescent="0.25">
      <c r="A959" s="3" t="s">
        <v>2690</v>
      </c>
      <c r="B959" s="3" t="s">
        <v>2553</v>
      </c>
      <c r="C959" s="3" t="s">
        <v>2691</v>
      </c>
      <c r="D959" s="3" t="s">
        <v>2692</v>
      </c>
      <c r="E959" s="3" t="str">
        <f>IF(LEN(telefony__9[[#This Row],[nr]])=7,"stacjonarny",IF(LEN(telefony__9[[#This Row],[nr]])=8,"komórkowy","zagraniczny"))</f>
        <v>stacjonarny</v>
      </c>
      <c r="F959" s="3" t="str">
        <f>TEXT(telefony__9[[#This Row],[zakonczenie]]-telefony__9[[#This Row],[rozpoczecie]],"h:mm:ss")</f>
        <v>0:01:06</v>
      </c>
      <c r="G959" s="3">
        <f>HOUR(telefony__9[[#This Row],[czas trwania]])*3600 + MINUTE(telefony__9[[#This Row],[czas trwania]])*60+SECOND(telefony__9[[#This Row],[czas trwania]])</f>
        <v>66</v>
      </c>
    </row>
    <row r="960" spans="1:7" hidden="1" x14ac:dyDescent="0.25">
      <c r="A960" s="3" t="s">
        <v>2693</v>
      </c>
      <c r="B960" s="3" t="s">
        <v>2553</v>
      </c>
      <c r="C960" s="3" t="s">
        <v>2694</v>
      </c>
      <c r="D960" s="3" t="s">
        <v>2695</v>
      </c>
      <c r="E960" s="3" t="str">
        <f>IF(LEN(telefony__9[[#This Row],[nr]])=7,"stacjonarny",IF(LEN(telefony__9[[#This Row],[nr]])=8,"komórkowy","zagraniczny"))</f>
        <v>komórkowy</v>
      </c>
      <c r="F960" s="3" t="str">
        <f>TEXT(telefony__9[[#This Row],[zakonczenie]]-telefony__9[[#This Row],[rozpoczecie]],"h:mm:ss")</f>
        <v>0:02:25</v>
      </c>
      <c r="G960" s="3">
        <f>HOUR(telefony__9[[#This Row],[czas trwania]])*3600 + MINUTE(telefony__9[[#This Row],[czas trwania]])*60+SECOND(telefony__9[[#This Row],[czas trwania]])</f>
        <v>145</v>
      </c>
    </row>
    <row r="961" spans="1:7" hidden="1" x14ac:dyDescent="0.25">
      <c r="A961" s="3" t="s">
        <v>151</v>
      </c>
      <c r="B961" s="3" t="s">
        <v>2553</v>
      </c>
      <c r="C961" s="3" t="s">
        <v>2696</v>
      </c>
      <c r="D961" s="3" t="s">
        <v>2697</v>
      </c>
      <c r="E961" s="3" t="str">
        <f>IF(LEN(telefony__9[[#This Row],[nr]])=7,"stacjonarny",IF(LEN(telefony__9[[#This Row],[nr]])=8,"komórkowy","zagraniczny"))</f>
        <v>stacjonarny</v>
      </c>
      <c r="F961" s="3" t="str">
        <f>TEXT(telefony__9[[#This Row],[zakonczenie]]-telefony__9[[#This Row],[rozpoczecie]],"h:mm:ss")</f>
        <v>0:10:33</v>
      </c>
      <c r="G961" s="3">
        <f>HOUR(telefony__9[[#This Row],[czas trwania]])*3600 + MINUTE(telefony__9[[#This Row],[czas trwania]])*60+SECOND(telefony__9[[#This Row],[czas trwania]])</f>
        <v>633</v>
      </c>
    </row>
    <row r="962" spans="1:7" hidden="1" x14ac:dyDescent="0.25">
      <c r="A962" s="3" t="s">
        <v>2698</v>
      </c>
      <c r="B962" s="3" t="s">
        <v>2553</v>
      </c>
      <c r="C962" s="3" t="s">
        <v>2699</v>
      </c>
      <c r="D962" s="3" t="s">
        <v>2700</v>
      </c>
      <c r="E962" s="3" t="str">
        <f>IF(LEN(telefony__9[[#This Row],[nr]])=7,"stacjonarny",IF(LEN(telefony__9[[#This Row],[nr]])=8,"komórkowy","zagraniczny"))</f>
        <v>stacjonarny</v>
      </c>
      <c r="F962" s="3" t="str">
        <f>TEXT(telefony__9[[#This Row],[zakonczenie]]-telefony__9[[#This Row],[rozpoczecie]],"h:mm:ss")</f>
        <v>0:00:20</v>
      </c>
      <c r="G962" s="3">
        <f>HOUR(telefony__9[[#This Row],[czas trwania]])*3600 + MINUTE(telefony__9[[#This Row],[czas trwania]])*60+SECOND(telefony__9[[#This Row],[czas trwania]])</f>
        <v>20</v>
      </c>
    </row>
    <row r="963" spans="1:7" hidden="1" x14ac:dyDescent="0.25">
      <c r="A963" s="3" t="s">
        <v>2701</v>
      </c>
      <c r="B963" s="3" t="s">
        <v>2553</v>
      </c>
      <c r="C963" s="3" t="s">
        <v>2702</v>
      </c>
      <c r="D963" s="3" t="s">
        <v>2703</v>
      </c>
      <c r="E963" s="3" t="str">
        <f>IF(LEN(telefony__9[[#This Row],[nr]])=7,"stacjonarny",IF(LEN(telefony__9[[#This Row],[nr]])=8,"komórkowy","zagraniczny"))</f>
        <v>stacjonarny</v>
      </c>
      <c r="F963" s="3" t="str">
        <f>TEXT(telefony__9[[#This Row],[zakonczenie]]-telefony__9[[#This Row],[rozpoczecie]],"h:mm:ss")</f>
        <v>0:15:59</v>
      </c>
      <c r="G963" s="3">
        <f>HOUR(telefony__9[[#This Row],[czas trwania]])*3600 + MINUTE(telefony__9[[#This Row],[czas trwania]])*60+SECOND(telefony__9[[#This Row],[czas trwania]])</f>
        <v>959</v>
      </c>
    </row>
    <row r="964" spans="1:7" hidden="1" x14ac:dyDescent="0.25">
      <c r="A964" s="3" t="s">
        <v>2704</v>
      </c>
      <c r="B964" s="3" t="s">
        <v>2553</v>
      </c>
      <c r="C964" s="3" t="s">
        <v>2705</v>
      </c>
      <c r="D964" s="3" t="s">
        <v>2706</v>
      </c>
      <c r="E964" s="3" t="str">
        <f>IF(LEN(telefony__9[[#This Row],[nr]])=7,"stacjonarny",IF(LEN(telefony__9[[#This Row],[nr]])=8,"komórkowy","zagraniczny"))</f>
        <v>stacjonarny</v>
      </c>
      <c r="F964" s="3" t="str">
        <f>TEXT(telefony__9[[#This Row],[zakonczenie]]-telefony__9[[#This Row],[rozpoczecie]],"h:mm:ss")</f>
        <v>0:00:40</v>
      </c>
      <c r="G964" s="3">
        <f>HOUR(telefony__9[[#This Row],[czas trwania]])*3600 + MINUTE(telefony__9[[#This Row],[czas trwania]])*60+SECOND(telefony__9[[#This Row],[czas trwania]])</f>
        <v>40</v>
      </c>
    </row>
    <row r="965" spans="1:7" hidden="1" x14ac:dyDescent="0.25">
      <c r="A965" s="3" t="s">
        <v>2707</v>
      </c>
      <c r="B965" s="3" t="s">
        <v>2553</v>
      </c>
      <c r="C965" s="3" t="s">
        <v>2708</v>
      </c>
      <c r="D965" s="3" t="s">
        <v>2709</v>
      </c>
      <c r="E965" s="3" t="str">
        <f>IF(LEN(telefony__9[[#This Row],[nr]])=7,"stacjonarny",IF(LEN(telefony__9[[#This Row],[nr]])=8,"komórkowy","zagraniczny"))</f>
        <v>stacjonarny</v>
      </c>
      <c r="F965" s="3" t="str">
        <f>TEXT(telefony__9[[#This Row],[zakonczenie]]-telefony__9[[#This Row],[rozpoczecie]],"h:mm:ss")</f>
        <v>0:01:31</v>
      </c>
      <c r="G965" s="3">
        <f>HOUR(telefony__9[[#This Row],[czas trwania]])*3600 + MINUTE(telefony__9[[#This Row],[czas trwania]])*60+SECOND(telefony__9[[#This Row],[czas trwania]])</f>
        <v>91</v>
      </c>
    </row>
    <row r="966" spans="1:7" hidden="1" x14ac:dyDescent="0.25">
      <c r="A966" s="3" t="s">
        <v>2710</v>
      </c>
      <c r="B966" s="3" t="s">
        <v>2553</v>
      </c>
      <c r="C966" s="3" t="s">
        <v>2711</v>
      </c>
      <c r="D966" s="3" t="s">
        <v>2712</v>
      </c>
      <c r="E966" s="3" t="str">
        <f>IF(LEN(telefony__9[[#This Row],[nr]])=7,"stacjonarny",IF(LEN(telefony__9[[#This Row],[nr]])=8,"komórkowy","zagraniczny"))</f>
        <v>stacjonarny</v>
      </c>
      <c r="F966" s="3" t="str">
        <f>TEXT(telefony__9[[#This Row],[zakonczenie]]-telefony__9[[#This Row],[rozpoczecie]],"h:mm:ss")</f>
        <v>0:09:45</v>
      </c>
      <c r="G966" s="3">
        <f>HOUR(telefony__9[[#This Row],[czas trwania]])*3600 + MINUTE(telefony__9[[#This Row],[czas trwania]])*60+SECOND(telefony__9[[#This Row],[czas trwania]])</f>
        <v>585</v>
      </c>
    </row>
    <row r="967" spans="1:7" hidden="1" x14ac:dyDescent="0.25">
      <c r="A967" s="3" t="s">
        <v>2713</v>
      </c>
      <c r="B967" s="3" t="s">
        <v>2553</v>
      </c>
      <c r="C967" s="3" t="s">
        <v>1608</v>
      </c>
      <c r="D967" s="3" t="s">
        <v>2714</v>
      </c>
      <c r="E967" s="3" t="str">
        <f>IF(LEN(telefony__9[[#This Row],[nr]])=7,"stacjonarny",IF(LEN(telefony__9[[#This Row],[nr]])=8,"komórkowy","zagraniczny"))</f>
        <v>stacjonarny</v>
      </c>
      <c r="F967" s="3" t="str">
        <f>TEXT(telefony__9[[#This Row],[zakonczenie]]-telefony__9[[#This Row],[rozpoczecie]],"h:mm:ss")</f>
        <v>0:06:16</v>
      </c>
      <c r="G967" s="3">
        <f>HOUR(telefony__9[[#This Row],[czas trwania]])*3600 + MINUTE(telefony__9[[#This Row],[czas trwania]])*60+SECOND(telefony__9[[#This Row],[czas trwania]])</f>
        <v>376</v>
      </c>
    </row>
    <row r="968" spans="1:7" hidden="1" x14ac:dyDescent="0.25">
      <c r="A968" s="3" t="s">
        <v>2715</v>
      </c>
      <c r="B968" s="3" t="s">
        <v>2553</v>
      </c>
      <c r="C968" s="3" t="s">
        <v>2716</v>
      </c>
      <c r="D968" s="3" t="s">
        <v>2717</v>
      </c>
      <c r="E968" s="3" t="str">
        <f>IF(LEN(telefony__9[[#This Row],[nr]])=7,"stacjonarny",IF(LEN(telefony__9[[#This Row],[nr]])=8,"komórkowy","zagraniczny"))</f>
        <v>stacjonarny</v>
      </c>
      <c r="F968" s="3" t="str">
        <f>TEXT(telefony__9[[#This Row],[zakonczenie]]-telefony__9[[#This Row],[rozpoczecie]],"h:mm:ss")</f>
        <v>0:02:01</v>
      </c>
      <c r="G968" s="3">
        <f>HOUR(telefony__9[[#This Row],[czas trwania]])*3600 + MINUTE(telefony__9[[#This Row],[czas trwania]])*60+SECOND(telefony__9[[#This Row],[czas trwania]])</f>
        <v>121</v>
      </c>
    </row>
    <row r="969" spans="1:7" hidden="1" x14ac:dyDescent="0.25">
      <c r="A969" s="3" t="s">
        <v>2718</v>
      </c>
      <c r="B969" s="3" t="s">
        <v>2553</v>
      </c>
      <c r="C969" s="3" t="s">
        <v>2719</v>
      </c>
      <c r="D969" s="3" t="s">
        <v>2720</v>
      </c>
      <c r="E969" s="3" t="str">
        <f>IF(LEN(telefony__9[[#This Row],[nr]])=7,"stacjonarny",IF(LEN(telefony__9[[#This Row],[nr]])=8,"komórkowy","zagraniczny"))</f>
        <v>stacjonarny</v>
      </c>
      <c r="F969" s="3" t="str">
        <f>TEXT(telefony__9[[#This Row],[zakonczenie]]-telefony__9[[#This Row],[rozpoczecie]],"h:mm:ss")</f>
        <v>0:11:45</v>
      </c>
      <c r="G969" s="3">
        <f>HOUR(telefony__9[[#This Row],[czas trwania]])*3600 + MINUTE(telefony__9[[#This Row],[czas trwania]])*60+SECOND(telefony__9[[#This Row],[czas trwania]])</f>
        <v>705</v>
      </c>
    </row>
    <row r="970" spans="1:7" hidden="1" x14ac:dyDescent="0.25">
      <c r="A970" s="3" t="s">
        <v>2721</v>
      </c>
      <c r="B970" s="3" t="s">
        <v>2553</v>
      </c>
      <c r="C970" s="3" t="s">
        <v>2722</v>
      </c>
      <c r="D970" s="3" t="s">
        <v>2723</v>
      </c>
      <c r="E970" s="3" t="str">
        <f>IF(LEN(telefony__9[[#This Row],[nr]])=7,"stacjonarny",IF(LEN(telefony__9[[#This Row],[nr]])=8,"komórkowy","zagraniczny"))</f>
        <v>stacjonarny</v>
      </c>
      <c r="F970" s="3" t="str">
        <f>TEXT(telefony__9[[#This Row],[zakonczenie]]-telefony__9[[#This Row],[rozpoczecie]],"h:mm:ss")</f>
        <v>0:02:30</v>
      </c>
      <c r="G970" s="3">
        <f>HOUR(telefony__9[[#This Row],[czas trwania]])*3600 + MINUTE(telefony__9[[#This Row],[czas trwania]])*60+SECOND(telefony__9[[#This Row],[czas trwania]])</f>
        <v>150</v>
      </c>
    </row>
    <row r="971" spans="1:7" hidden="1" x14ac:dyDescent="0.25">
      <c r="A971" s="3" t="s">
        <v>2724</v>
      </c>
      <c r="B971" s="3" t="s">
        <v>2553</v>
      </c>
      <c r="C971" s="3" t="s">
        <v>2725</v>
      </c>
      <c r="D971" s="3" t="s">
        <v>2726</v>
      </c>
      <c r="E971" s="3" t="str">
        <f>IF(LEN(telefony__9[[#This Row],[nr]])=7,"stacjonarny",IF(LEN(telefony__9[[#This Row],[nr]])=8,"komórkowy","zagraniczny"))</f>
        <v>stacjonarny</v>
      </c>
      <c r="F971" s="3" t="str">
        <f>TEXT(telefony__9[[#This Row],[zakonczenie]]-telefony__9[[#This Row],[rozpoczecie]],"h:mm:ss")</f>
        <v>0:13:34</v>
      </c>
      <c r="G971" s="3">
        <f>HOUR(telefony__9[[#This Row],[czas trwania]])*3600 + MINUTE(telefony__9[[#This Row],[czas trwania]])*60+SECOND(telefony__9[[#This Row],[czas trwania]])</f>
        <v>814</v>
      </c>
    </row>
    <row r="972" spans="1:7" hidden="1" x14ac:dyDescent="0.25">
      <c r="A972" s="3" t="s">
        <v>2727</v>
      </c>
      <c r="B972" s="3" t="s">
        <v>2553</v>
      </c>
      <c r="C972" s="3" t="s">
        <v>2728</v>
      </c>
      <c r="D972" s="3" t="s">
        <v>2729</v>
      </c>
      <c r="E972" s="3" t="str">
        <f>IF(LEN(telefony__9[[#This Row],[nr]])=7,"stacjonarny",IF(LEN(telefony__9[[#This Row],[nr]])=8,"komórkowy","zagraniczny"))</f>
        <v>komórkowy</v>
      </c>
      <c r="F972" s="3" t="str">
        <f>TEXT(telefony__9[[#This Row],[zakonczenie]]-telefony__9[[#This Row],[rozpoczecie]],"h:mm:ss")</f>
        <v>0:12:18</v>
      </c>
      <c r="G972" s="3">
        <f>HOUR(telefony__9[[#This Row],[czas trwania]])*3600 + MINUTE(telefony__9[[#This Row],[czas trwania]])*60+SECOND(telefony__9[[#This Row],[czas trwania]])</f>
        <v>738</v>
      </c>
    </row>
    <row r="973" spans="1:7" x14ac:dyDescent="0.25">
      <c r="A973" s="3" t="s">
        <v>1788</v>
      </c>
      <c r="B973" s="3" t="s">
        <v>2553</v>
      </c>
      <c r="C973" s="3" t="s">
        <v>2730</v>
      </c>
      <c r="D973" s="3" t="s">
        <v>2731</v>
      </c>
      <c r="E973" s="3" t="str">
        <f>IF(LEN(telefony__9[[#This Row],[nr]])=7,"stacjonarny",IF(LEN(telefony__9[[#This Row],[nr]])=8,"komórkowy","zagraniczny"))</f>
        <v>stacjonarny</v>
      </c>
      <c r="F973" s="3" t="str">
        <f>TEXT(telefony__9[[#This Row],[zakonczenie]]-telefony__9[[#This Row],[rozpoczecie]],"h:mm:ss")</f>
        <v>0:15:14</v>
      </c>
      <c r="G973" s="3">
        <f>HOUR(telefony__9[[#This Row],[czas trwania]])*3600 + MINUTE(telefony__9[[#This Row],[czas trwania]])*60+SECOND(telefony__9[[#This Row],[czas trwania]])</f>
        <v>914</v>
      </c>
    </row>
    <row r="974" spans="1:7" hidden="1" x14ac:dyDescent="0.25">
      <c r="A974" s="3" t="s">
        <v>2732</v>
      </c>
      <c r="B974" s="3" t="s">
        <v>2553</v>
      </c>
      <c r="C974" s="3" t="s">
        <v>2733</v>
      </c>
      <c r="D974" s="3" t="s">
        <v>2734</v>
      </c>
      <c r="E974" s="3" t="str">
        <f>IF(LEN(telefony__9[[#This Row],[nr]])=7,"stacjonarny",IF(LEN(telefony__9[[#This Row],[nr]])=8,"komórkowy","zagraniczny"))</f>
        <v>stacjonarny</v>
      </c>
      <c r="F974" s="3" t="str">
        <f>TEXT(telefony__9[[#This Row],[zakonczenie]]-telefony__9[[#This Row],[rozpoczecie]],"h:mm:ss")</f>
        <v>0:09:35</v>
      </c>
      <c r="G974" s="3">
        <f>HOUR(telefony__9[[#This Row],[czas trwania]])*3600 + MINUTE(telefony__9[[#This Row],[czas trwania]])*60+SECOND(telefony__9[[#This Row],[czas trwania]])</f>
        <v>575</v>
      </c>
    </row>
    <row r="975" spans="1:7" hidden="1" x14ac:dyDescent="0.25">
      <c r="A975" s="3" t="s">
        <v>2735</v>
      </c>
      <c r="B975" s="3" t="s">
        <v>2553</v>
      </c>
      <c r="C975" s="3" t="s">
        <v>2736</v>
      </c>
      <c r="D975" s="3" t="s">
        <v>2737</v>
      </c>
      <c r="E975" s="3" t="str">
        <f>IF(LEN(telefony__9[[#This Row],[nr]])=7,"stacjonarny",IF(LEN(telefony__9[[#This Row],[nr]])=8,"komórkowy","zagraniczny"))</f>
        <v>stacjonarny</v>
      </c>
      <c r="F975" s="3" t="str">
        <f>TEXT(telefony__9[[#This Row],[zakonczenie]]-telefony__9[[#This Row],[rozpoczecie]],"h:mm:ss")</f>
        <v>0:00:43</v>
      </c>
      <c r="G975" s="3">
        <f>HOUR(telefony__9[[#This Row],[czas trwania]])*3600 + MINUTE(telefony__9[[#This Row],[czas trwania]])*60+SECOND(telefony__9[[#This Row],[czas trwania]])</f>
        <v>43</v>
      </c>
    </row>
    <row r="976" spans="1:7" hidden="1" x14ac:dyDescent="0.25">
      <c r="A976" s="3" t="s">
        <v>2738</v>
      </c>
      <c r="B976" s="3" t="s">
        <v>2553</v>
      </c>
      <c r="C976" s="3" t="s">
        <v>2739</v>
      </c>
      <c r="D976" s="3" t="s">
        <v>2740</v>
      </c>
      <c r="E976" s="3" t="str">
        <f>IF(LEN(telefony__9[[#This Row],[nr]])=7,"stacjonarny",IF(LEN(telefony__9[[#This Row],[nr]])=8,"komórkowy","zagraniczny"))</f>
        <v>stacjonarny</v>
      </c>
      <c r="F976" s="3" t="str">
        <f>TEXT(telefony__9[[#This Row],[zakonczenie]]-telefony__9[[#This Row],[rozpoczecie]],"h:mm:ss")</f>
        <v>0:00:45</v>
      </c>
      <c r="G976" s="3">
        <f>HOUR(telefony__9[[#This Row],[czas trwania]])*3600 + MINUTE(telefony__9[[#This Row],[czas trwania]])*60+SECOND(telefony__9[[#This Row],[czas trwania]])</f>
        <v>45</v>
      </c>
    </row>
    <row r="977" spans="1:7" hidden="1" x14ac:dyDescent="0.25">
      <c r="A977" s="3" t="s">
        <v>2741</v>
      </c>
      <c r="B977" s="3" t="s">
        <v>2553</v>
      </c>
      <c r="C977" s="3" t="s">
        <v>2742</v>
      </c>
      <c r="D977" s="3" t="s">
        <v>2743</v>
      </c>
      <c r="E977" s="3" t="str">
        <f>IF(LEN(telefony__9[[#This Row],[nr]])=7,"stacjonarny",IF(LEN(telefony__9[[#This Row],[nr]])=8,"komórkowy","zagraniczny"))</f>
        <v>stacjonarny</v>
      </c>
      <c r="F977" s="3" t="str">
        <f>TEXT(telefony__9[[#This Row],[zakonczenie]]-telefony__9[[#This Row],[rozpoczecie]],"h:mm:ss")</f>
        <v>0:00:48</v>
      </c>
      <c r="G977" s="3">
        <f>HOUR(telefony__9[[#This Row],[czas trwania]])*3600 + MINUTE(telefony__9[[#This Row],[czas trwania]])*60+SECOND(telefony__9[[#This Row],[czas trwania]])</f>
        <v>48</v>
      </c>
    </row>
    <row r="978" spans="1:7" hidden="1" x14ac:dyDescent="0.25">
      <c r="A978" s="3" t="s">
        <v>2744</v>
      </c>
      <c r="B978" s="3" t="s">
        <v>2553</v>
      </c>
      <c r="C978" s="3" t="s">
        <v>2745</v>
      </c>
      <c r="D978" s="3" t="s">
        <v>2746</v>
      </c>
      <c r="E978" s="3" t="str">
        <f>IF(LEN(telefony__9[[#This Row],[nr]])=7,"stacjonarny",IF(LEN(telefony__9[[#This Row],[nr]])=8,"komórkowy","zagraniczny"))</f>
        <v>stacjonarny</v>
      </c>
      <c r="F978" s="3" t="str">
        <f>TEXT(telefony__9[[#This Row],[zakonczenie]]-telefony__9[[#This Row],[rozpoczecie]],"h:mm:ss")</f>
        <v>0:10:58</v>
      </c>
      <c r="G978" s="3">
        <f>HOUR(telefony__9[[#This Row],[czas trwania]])*3600 + MINUTE(telefony__9[[#This Row],[czas trwania]])*60+SECOND(telefony__9[[#This Row],[czas trwania]])</f>
        <v>658</v>
      </c>
    </row>
    <row r="979" spans="1:7" hidden="1" x14ac:dyDescent="0.25">
      <c r="A979" s="3" t="s">
        <v>2747</v>
      </c>
      <c r="B979" s="3" t="s">
        <v>2553</v>
      </c>
      <c r="C979" s="3" t="s">
        <v>2748</v>
      </c>
      <c r="D979" s="3" t="s">
        <v>2746</v>
      </c>
      <c r="E979" s="3" t="str">
        <f>IF(LEN(telefony__9[[#This Row],[nr]])=7,"stacjonarny",IF(LEN(telefony__9[[#This Row],[nr]])=8,"komórkowy","zagraniczny"))</f>
        <v>stacjonarny</v>
      </c>
      <c r="F979" s="3" t="str">
        <f>TEXT(telefony__9[[#This Row],[zakonczenie]]-telefony__9[[#This Row],[rozpoczecie]],"h:mm:ss")</f>
        <v>0:05:38</v>
      </c>
      <c r="G979" s="3">
        <f>HOUR(telefony__9[[#This Row],[czas trwania]])*3600 + MINUTE(telefony__9[[#This Row],[czas trwania]])*60+SECOND(telefony__9[[#This Row],[czas trwania]])</f>
        <v>338</v>
      </c>
    </row>
    <row r="980" spans="1:7" hidden="1" x14ac:dyDescent="0.25">
      <c r="A980" s="3" t="s">
        <v>2749</v>
      </c>
      <c r="B980" s="3" t="s">
        <v>2553</v>
      </c>
      <c r="C980" s="3" t="s">
        <v>2750</v>
      </c>
      <c r="D980" s="3" t="s">
        <v>2751</v>
      </c>
      <c r="E980" s="3" t="str">
        <f>IF(LEN(telefony__9[[#This Row],[nr]])=7,"stacjonarny",IF(LEN(telefony__9[[#This Row],[nr]])=8,"komórkowy","zagraniczny"))</f>
        <v>stacjonarny</v>
      </c>
      <c r="F980" s="3" t="str">
        <f>TEXT(telefony__9[[#This Row],[zakonczenie]]-telefony__9[[#This Row],[rozpoczecie]],"h:mm:ss")</f>
        <v>0:16:12</v>
      </c>
      <c r="G980" s="3">
        <f>HOUR(telefony__9[[#This Row],[czas trwania]])*3600 + MINUTE(telefony__9[[#This Row],[czas trwania]])*60+SECOND(telefony__9[[#This Row],[czas trwania]])</f>
        <v>972</v>
      </c>
    </row>
    <row r="981" spans="1:7" hidden="1" x14ac:dyDescent="0.25">
      <c r="A981" s="3" t="s">
        <v>2752</v>
      </c>
      <c r="B981" s="3" t="s">
        <v>2553</v>
      </c>
      <c r="C981" s="3" t="s">
        <v>2753</v>
      </c>
      <c r="D981" s="3" t="s">
        <v>2754</v>
      </c>
      <c r="E981" s="3" t="str">
        <f>IF(LEN(telefony__9[[#This Row],[nr]])=7,"stacjonarny",IF(LEN(telefony__9[[#This Row],[nr]])=8,"komórkowy","zagraniczny"))</f>
        <v>komórkowy</v>
      </c>
      <c r="F981" s="3" t="str">
        <f>TEXT(telefony__9[[#This Row],[zakonczenie]]-telefony__9[[#This Row],[rozpoczecie]],"h:mm:ss")</f>
        <v>0:02:32</v>
      </c>
      <c r="G981" s="3">
        <f>HOUR(telefony__9[[#This Row],[czas trwania]])*3600 + MINUTE(telefony__9[[#This Row],[czas trwania]])*60+SECOND(telefony__9[[#This Row],[czas trwania]])</f>
        <v>152</v>
      </c>
    </row>
    <row r="982" spans="1:7" hidden="1" x14ac:dyDescent="0.25">
      <c r="A982" s="3" t="s">
        <v>2325</v>
      </c>
      <c r="B982" s="3" t="s">
        <v>2553</v>
      </c>
      <c r="C982" s="3" t="s">
        <v>2755</v>
      </c>
      <c r="D982" s="3" t="s">
        <v>2756</v>
      </c>
      <c r="E982" s="3" t="str">
        <f>IF(LEN(telefony__9[[#This Row],[nr]])=7,"stacjonarny",IF(LEN(telefony__9[[#This Row],[nr]])=8,"komórkowy","zagraniczny"))</f>
        <v>komórkowy</v>
      </c>
      <c r="F982" s="3" t="str">
        <f>TEXT(telefony__9[[#This Row],[zakonczenie]]-telefony__9[[#This Row],[rozpoczecie]],"h:mm:ss")</f>
        <v>0:12:29</v>
      </c>
      <c r="G982" s="3">
        <f>HOUR(telefony__9[[#This Row],[czas trwania]])*3600 + MINUTE(telefony__9[[#This Row],[czas trwania]])*60+SECOND(telefony__9[[#This Row],[czas trwania]])</f>
        <v>749</v>
      </c>
    </row>
    <row r="983" spans="1:7" hidden="1" x14ac:dyDescent="0.25">
      <c r="A983" s="3" t="s">
        <v>2757</v>
      </c>
      <c r="B983" s="3" t="s">
        <v>2553</v>
      </c>
      <c r="C983" s="3" t="s">
        <v>1075</v>
      </c>
      <c r="D983" s="3" t="s">
        <v>2758</v>
      </c>
      <c r="E983" s="3" t="str">
        <f>IF(LEN(telefony__9[[#This Row],[nr]])=7,"stacjonarny",IF(LEN(telefony__9[[#This Row],[nr]])=8,"komórkowy","zagraniczny"))</f>
        <v>stacjonarny</v>
      </c>
      <c r="F983" s="3" t="str">
        <f>TEXT(telefony__9[[#This Row],[zakonczenie]]-telefony__9[[#This Row],[rozpoczecie]],"h:mm:ss")</f>
        <v>0:16:36</v>
      </c>
      <c r="G983" s="3">
        <f>HOUR(telefony__9[[#This Row],[czas trwania]])*3600 + MINUTE(telefony__9[[#This Row],[czas trwania]])*60+SECOND(telefony__9[[#This Row],[czas trwania]])</f>
        <v>996</v>
      </c>
    </row>
    <row r="984" spans="1:7" hidden="1" x14ac:dyDescent="0.25">
      <c r="A984" s="3" t="s">
        <v>1933</v>
      </c>
      <c r="B984" s="3" t="s">
        <v>2553</v>
      </c>
      <c r="C984" s="3" t="s">
        <v>2759</v>
      </c>
      <c r="D984" s="3" t="s">
        <v>2760</v>
      </c>
      <c r="E984" s="3" t="str">
        <f>IF(LEN(telefony__9[[#This Row],[nr]])=7,"stacjonarny",IF(LEN(telefony__9[[#This Row],[nr]])=8,"komórkowy","zagraniczny"))</f>
        <v>stacjonarny</v>
      </c>
      <c r="F984" s="3" t="str">
        <f>TEXT(telefony__9[[#This Row],[zakonczenie]]-telefony__9[[#This Row],[rozpoczecie]],"h:mm:ss")</f>
        <v>0:00:02</v>
      </c>
      <c r="G984" s="3">
        <f>HOUR(telefony__9[[#This Row],[czas trwania]])*3600 + MINUTE(telefony__9[[#This Row],[czas trwania]])*60+SECOND(telefony__9[[#This Row],[czas trwania]])</f>
        <v>2</v>
      </c>
    </row>
    <row r="985" spans="1:7" hidden="1" x14ac:dyDescent="0.25">
      <c r="A985" s="3" t="s">
        <v>2761</v>
      </c>
      <c r="B985" s="3" t="s">
        <v>2553</v>
      </c>
      <c r="C985" s="3" t="s">
        <v>2762</v>
      </c>
      <c r="D985" s="3" t="s">
        <v>2763</v>
      </c>
      <c r="E985" s="3" t="str">
        <f>IF(LEN(telefony__9[[#This Row],[nr]])=7,"stacjonarny",IF(LEN(telefony__9[[#This Row],[nr]])=8,"komórkowy","zagraniczny"))</f>
        <v>komórkowy</v>
      </c>
      <c r="F985" s="3" t="str">
        <f>TEXT(telefony__9[[#This Row],[zakonczenie]]-telefony__9[[#This Row],[rozpoczecie]],"h:mm:ss")</f>
        <v>0:09:05</v>
      </c>
      <c r="G985" s="3">
        <f>HOUR(telefony__9[[#This Row],[czas trwania]])*3600 + MINUTE(telefony__9[[#This Row],[czas trwania]])*60+SECOND(telefony__9[[#This Row],[czas trwania]])</f>
        <v>545</v>
      </c>
    </row>
    <row r="986" spans="1:7" hidden="1" x14ac:dyDescent="0.25">
      <c r="A986" s="3" t="s">
        <v>2764</v>
      </c>
      <c r="B986" s="3" t="s">
        <v>2553</v>
      </c>
      <c r="C986" s="3" t="s">
        <v>2765</v>
      </c>
      <c r="D986" s="3" t="s">
        <v>2766</v>
      </c>
      <c r="E986" s="3" t="str">
        <f>IF(LEN(telefony__9[[#This Row],[nr]])=7,"stacjonarny",IF(LEN(telefony__9[[#This Row],[nr]])=8,"komórkowy","zagraniczny"))</f>
        <v>komórkowy</v>
      </c>
      <c r="F986" s="3" t="str">
        <f>TEXT(telefony__9[[#This Row],[zakonczenie]]-telefony__9[[#This Row],[rozpoczecie]],"h:mm:ss")</f>
        <v>0:11:11</v>
      </c>
      <c r="G986" s="3">
        <f>HOUR(telefony__9[[#This Row],[czas trwania]])*3600 + MINUTE(telefony__9[[#This Row],[czas trwania]])*60+SECOND(telefony__9[[#This Row],[czas trwania]])</f>
        <v>671</v>
      </c>
    </row>
    <row r="987" spans="1:7" hidden="1" x14ac:dyDescent="0.25">
      <c r="A987" s="3" t="s">
        <v>2767</v>
      </c>
      <c r="B987" s="3" t="s">
        <v>2553</v>
      </c>
      <c r="C987" s="3" t="s">
        <v>2768</v>
      </c>
      <c r="D987" s="3" t="s">
        <v>2769</v>
      </c>
      <c r="E987" s="3" t="str">
        <f>IF(LEN(telefony__9[[#This Row],[nr]])=7,"stacjonarny",IF(LEN(telefony__9[[#This Row],[nr]])=8,"komórkowy","zagraniczny"))</f>
        <v>stacjonarny</v>
      </c>
      <c r="F987" s="3" t="str">
        <f>TEXT(telefony__9[[#This Row],[zakonczenie]]-telefony__9[[#This Row],[rozpoczecie]],"h:mm:ss")</f>
        <v>0:10:40</v>
      </c>
      <c r="G987" s="3">
        <f>HOUR(telefony__9[[#This Row],[czas trwania]])*3600 + MINUTE(telefony__9[[#This Row],[czas trwania]])*60+SECOND(telefony__9[[#This Row],[czas trwania]])</f>
        <v>640</v>
      </c>
    </row>
    <row r="988" spans="1:7" hidden="1" x14ac:dyDescent="0.25">
      <c r="A988" s="3" t="s">
        <v>2170</v>
      </c>
      <c r="B988" s="3" t="s">
        <v>2553</v>
      </c>
      <c r="C988" s="3" t="s">
        <v>2770</v>
      </c>
      <c r="D988" s="3" t="s">
        <v>2771</v>
      </c>
      <c r="E988" s="3" t="str">
        <f>IF(LEN(telefony__9[[#This Row],[nr]])=7,"stacjonarny",IF(LEN(telefony__9[[#This Row],[nr]])=8,"komórkowy","zagraniczny"))</f>
        <v>stacjonarny</v>
      </c>
      <c r="F988" s="3" t="str">
        <f>TEXT(telefony__9[[#This Row],[zakonczenie]]-telefony__9[[#This Row],[rozpoczecie]],"h:mm:ss")</f>
        <v>0:05:29</v>
      </c>
      <c r="G988" s="3">
        <f>HOUR(telefony__9[[#This Row],[czas trwania]])*3600 + MINUTE(telefony__9[[#This Row],[czas trwania]])*60+SECOND(telefony__9[[#This Row],[czas trwania]])</f>
        <v>329</v>
      </c>
    </row>
    <row r="989" spans="1:7" hidden="1" x14ac:dyDescent="0.25">
      <c r="A989" s="3" t="s">
        <v>2772</v>
      </c>
      <c r="B989" s="3" t="s">
        <v>2553</v>
      </c>
      <c r="C989" s="3" t="s">
        <v>2773</v>
      </c>
      <c r="D989" s="3" t="s">
        <v>2774</v>
      </c>
      <c r="E989" s="3" t="str">
        <f>IF(LEN(telefony__9[[#This Row],[nr]])=7,"stacjonarny",IF(LEN(telefony__9[[#This Row],[nr]])=8,"komórkowy","zagraniczny"))</f>
        <v>komórkowy</v>
      </c>
      <c r="F989" s="3" t="str">
        <f>TEXT(telefony__9[[#This Row],[zakonczenie]]-telefony__9[[#This Row],[rozpoczecie]],"h:mm:ss")</f>
        <v>0:07:44</v>
      </c>
      <c r="G989" s="3">
        <f>HOUR(telefony__9[[#This Row],[czas trwania]])*3600 + MINUTE(telefony__9[[#This Row],[czas trwania]])*60+SECOND(telefony__9[[#This Row],[czas trwania]])</f>
        <v>464</v>
      </c>
    </row>
    <row r="990" spans="1:7" hidden="1" x14ac:dyDescent="0.25">
      <c r="A990" s="3" t="s">
        <v>2775</v>
      </c>
      <c r="B990" s="3" t="s">
        <v>2553</v>
      </c>
      <c r="C990" s="3" t="s">
        <v>2776</v>
      </c>
      <c r="D990" s="3" t="s">
        <v>2777</v>
      </c>
      <c r="E990" s="3" t="str">
        <f>IF(LEN(telefony__9[[#This Row],[nr]])=7,"stacjonarny",IF(LEN(telefony__9[[#This Row],[nr]])=8,"komórkowy","zagraniczny"))</f>
        <v>zagraniczny</v>
      </c>
      <c r="F990" s="3" t="str">
        <f>TEXT(telefony__9[[#This Row],[zakonczenie]]-telefony__9[[#This Row],[rozpoczecie]],"h:mm:ss")</f>
        <v>0:07:59</v>
      </c>
      <c r="G990" s="3">
        <f>HOUR(telefony__9[[#This Row],[czas trwania]])*3600 + MINUTE(telefony__9[[#This Row],[czas trwania]])*60+SECOND(telefony__9[[#This Row],[czas trwania]])</f>
        <v>479</v>
      </c>
    </row>
    <row r="991" spans="1:7" hidden="1" x14ac:dyDescent="0.25">
      <c r="A991" s="3" t="s">
        <v>204</v>
      </c>
      <c r="B991" s="3" t="s">
        <v>2553</v>
      </c>
      <c r="C991" s="3" t="s">
        <v>2778</v>
      </c>
      <c r="D991" s="3" t="s">
        <v>2779</v>
      </c>
      <c r="E991" s="3" t="str">
        <f>IF(LEN(telefony__9[[#This Row],[nr]])=7,"stacjonarny",IF(LEN(telefony__9[[#This Row],[nr]])=8,"komórkowy","zagraniczny"))</f>
        <v>stacjonarny</v>
      </c>
      <c r="F991" s="3" t="str">
        <f>TEXT(telefony__9[[#This Row],[zakonczenie]]-telefony__9[[#This Row],[rozpoczecie]],"h:mm:ss")</f>
        <v>0:11:14</v>
      </c>
      <c r="G991" s="3">
        <f>HOUR(telefony__9[[#This Row],[czas trwania]])*3600 + MINUTE(telefony__9[[#This Row],[czas trwania]])*60+SECOND(telefony__9[[#This Row],[czas trwania]])</f>
        <v>674</v>
      </c>
    </row>
    <row r="992" spans="1:7" hidden="1" x14ac:dyDescent="0.25">
      <c r="A992" s="3" t="s">
        <v>2780</v>
      </c>
      <c r="B992" s="3" t="s">
        <v>2553</v>
      </c>
      <c r="C992" s="3" t="s">
        <v>2781</v>
      </c>
      <c r="D992" s="3" t="s">
        <v>2782</v>
      </c>
      <c r="E992" s="3" t="str">
        <f>IF(LEN(telefony__9[[#This Row],[nr]])=7,"stacjonarny",IF(LEN(telefony__9[[#This Row],[nr]])=8,"komórkowy","zagraniczny"))</f>
        <v>stacjonarny</v>
      </c>
      <c r="F992" s="3" t="str">
        <f>TEXT(telefony__9[[#This Row],[zakonczenie]]-telefony__9[[#This Row],[rozpoczecie]],"h:mm:ss")</f>
        <v>0:10:51</v>
      </c>
      <c r="G992" s="3">
        <f>HOUR(telefony__9[[#This Row],[czas trwania]])*3600 + MINUTE(telefony__9[[#This Row],[czas trwania]])*60+SECOND(telefony__9[[#This Row],[czas trwania]])</f>
        <v>651</v>
      </c>
    </row>
    <row r="993" spans="1:7" hidden="1" x14ac:dyDescent="0.25">
      <c r="A993" s="3" t="s">
        <v>2783</v>
      </c>
      <c r="B993" s="3" t="s">
        <v>2553</v>
      </c>
      <c r="C993" s="3" t="s">
        <v>2784</v>
      </c>
      <c r="D993" s="3" t="s">
        <v>2785</v>
      </c>
      <c r="E993" s="3" t="str">
        <f>IF(LEN(telefony__9[[#This Row],[nr]])=7,"stacjonarny",IF(LEN(telefony__9[[#This Row],[nr]])=8,"komórkowy","zagraniczny"))</f>
        <v>komórkowy</v>
      </c>
      <c r="F993" s="3" t="str">
        <f>TEXT(telefony__9[[#This Row],[zakonczenie]]-telefony__9[[#This Row],[rozpoczecie]],"h:mm:ss")</f>
        <v>0:13:10</v>
      </c>
      <c r="G993" s="3">
        <f>HOUR(telefony__9[[#This Row],[czas trwania]])*3600 + MINUTE(telefony__9[[#This Row],[czas trwania]])*60+SECOND(telefony__9[[#This Row],[czas trwania]])</f>
        <v>790</v>
      </c>
    </row>
    <row r="994" spans="1:7" hidden="1" x14ac:dyDescent="0.25">
      <c r="A994" s="3" t="s">
        <v>2786</v>
      </c>
      <c r="B994" s="3" t="s">
        <v>2553</v>
      </c>
      <c r="C994" s="3" t="s">
        <v>2787</v>
      </c>
      <c r="D994" s="3" t="s">
        <v>2788</v>
      </c>
      <c r="E994" s="3" t="str">
        <f>IF(LEN(telefony__9[[#This Row],[nr]])=7,"stacjonarny",IF(LEN(telefony__9[[#This Row],[nr]])=8,"komórkowy","zagraniczny"))</f>
        <v>stacjonarny</v>
      </c>
      <c r="F994" s="3" t="str">
        <f>TEXT(telefony__9[[#This Row],[zakonczenie]]-telefony__9[[#This Row],[rozpoczecie]],"h:mm:ss")</f>
        <v>0:12:43</v>
      </c>
      <c r="G994" s="3">
        <f>HOUR(telefony__9[[#This Row],[czas trwania]])*3600 + MINUTE(telefony__9[[#This Row],[czas trwania]])*60+SECOND(telefony__9[[#This Row],[czas trwania]])</f>
        <v>763</v>
      </c>
    </row>
    <row r="995" spans="1:7" hidden="1" x14ac:dyDescent="0.25">
      <c r="A995" s="3" t="s">
        <v>2789</v>
      </c>
      <c r="B995" s="3" t="s">
        <v>2553</v>
      </c>
      <c r="C995" s="3" t="s">
        <v>2790</v>
      </c>
      <c r="D995" s="3" t="s">
        <v>2791</v>
      </c>
      <c r="E995" s="3" t="str">
        <f>IF(LEN(telefony__9[[#This Row],[nr]])=7,"stacjonarny",IF(LEN(telefony__9[[#This Row],[nr]])=8,"komórkowy","zagraniczny"))</f>
        <v>komórkowy</v>
      </c>
      <c r="F995" s="3" t="str">
        <f>TEXT(telefony__9[[#This Row],[zakonczenie]]-telefony__9[[#This Row],[rozpoczecie]],"h:mm:ss")</f>
        <v>0:12:43</v>
      </c>
      <c r="G995" s="3">
        <f>HOUR(telefony__9[[#This Row],[czas trwania]])*3600 + MINUTE(telefony__9[[#This Row],[czas trwania]])*60+SECOND(telefony__9[[#This Row],[czas trwania]])</f>
        <v>763</v>
      </c>
    </row>
    <row r="996" spans="1:7" hidden="1" x14ac:dyDescent="0.25">
      <c r="A996" s="3" t="s">
        <v>2792</v>
      </c>
      <c r="B996" s="3" t="s">
        <v>2553</v>
      </c>
      <c r="C996" s="3" t="s">
        <v>2793</v>
      </c>
      <c r="D996" s="3" t="s">
        <v>2794</v>
      </c>
      <c r="E996" s="3" t="str">
        <f>IF(LEN(telefony__9[[#This Row],[nr]])=7,"stacjonarny",IF(LEN(telefony__9[[#This Row],[nr]])=8,"komórkowy","zagraniczny"))</f>
        <v>komórkowy</v>
      </c>
      <c r="F996" s="3" t="str">
        <f>TEXT(telefony__9[[#This Row],[zakonczenie]]-telefony__9[[#This Row],[rozpoczecie]],"h:mm:ss")</f>
        <v>0:10:30</v>
      </c>
      <c r="G996" s="3">
        <f>HOUR(telefony__9[[#This Row],[czas trwania]])*3600 + MINUTE(telefony__9[[#This Row],[czas trwania]])*60+SECOND(telefony__9[[#This Row],[czas trwania]])</f>
        <v>630</v>
      </c>
    </row>
    <row r="997" spans="1:7" hidden="1" x14ac:dyDescent="0.25">
      <c r="A997" s="3" t="s">
        <v>1452</v>
      </c>
      <c r="B997" s="3" t="s">
        <v>2553</v>
      </c>
      <c r="C997" s="3" t="s">
        <v>2795</v>
      </c>
      <c r="D997" s="3" t="s">
        <v>2796</v>
      </c>
      <c r="E997" s="3" t="str">
        <f>IF(LEN(telefony__9[[#This Row],[nr]])=7,"stacjonarny",IF(LEN(telefony__9[[#This Row],[nr]])=8,"komórkowy","zagraniczny"))</f>
        <v>stacjonarny</v>
      </c>
      <c r="F997" s="3" t="str">
        <f>TEXT(telefony__9[[#This Row],[zakonczenie]]-telefony__9[[#This Row],[rozpoczecie]],"h:mm:ss")</f>
        <v>0:05:42</v>
      </c>
      <c r="G997" s="3">
        <f>HOUR(telefony__9[[#This Row],[czas trwania]])*3600 + MINUTE(telefony__9[[#This Row],[czas trwania]])*60+SECOND(telefony__9[[#This Row],[czas trwania]])</f>
        <v>342</v>
      </c>
    </row>
    <row r="998" spans="1:7" hidden="1" x14ac:dyDescent="0.25">
      <c r="A998" s="3" t="s">
        <v>1050</v>
      </c>
      <c r="B998" s="3" t="s">
        <v>2553</v>
      </c>
      <c r="C998" s="3" t="s">
        <v>2797</v>
      </c>
      <c r="D998" s="3" t="s">
        <v>2798</v>
      </c>
      <c r="E998" s="3" t="str">
        <f>IF(LEN(telefony__9[[#This Row],[nr]])=7,"stacjonarny",IF(LEN(telefony__9[[#This Row],[nr]])=8,"komórkowy","zagraniczny"))</f>
        <v>stacjonarny</v>
      </c>
      <c r="F998" s="3" t="str">
        <f>TEXT(telefony__9[[#This Row],[zakonczenie]]-telefony__9[[#This Row],[rozpoczecie]],"h:mm:ss")</f>
        <v>0:14:24</v>
      </c>
      <c r="G998" s="3">
        <f>HOUR(telefony__9[[#This Row],[czas trwania]])*3600 + MINUTE(telefony__9[[#This Row],[czas trwania]])*60+SECOND(telefony__9[[#This Row],[czas trwania]])</f>
        <v>864</v>
      </c>
    </row>
    <row r="999" spans="1:7" hidden="1" x14ac:dyDescent="0.25">
      <c r="A999" s="3" t="s">
        <v>430</v>
      </c>
      <c r="B999" s="3" t="s">
        <v>2553</v>
      </c>
      <c r="C999" s="3" t="s">
        <v>2799</v>
      </c>
      <c r="D999" s="3" t="s">
        <v>2800</v>
      </c>
      <c r="E999" s="3" t="str">
        <f>IF(LEN(telefony__9[[#This Row],[nr]])=7,"stacjonarny",IF(LEN(telefony__9[[#This Row],[nr]])=8,"komórkowy","zagraniczny"))</f>
        <v>stacjonarny</v>
      </c>
      <c r="F999" s="3" t="str">
        <f>TEXT(telefony__9[[#This Row],[zakonczenie]]-telefony__9[[#This Row],[rozpoczecie]],"h:mm:ss")</f>
        <v>0:07:13</v>
      </c>
      <c r="G999" s="3">
        <f>HOUR(telefony__9[[#This Row],[czas trwania]])*3600 + MINUTE(telefony__9[[#This Row],[czas trwania]])*60+SECOND(telefony__9[[#This Row],[czas trwania]])</f>
        <v>433</v>
      </c>
    </row>
    <row r="1000" spans="1:7" hidden="1" x14ac:dyDescent="0.25">
      <c r="A1000" s="3" t="s">
        <v>2801</v>
      </c>
      <c r="B1000" s="3" t="s">
        <v>2553</v>
      </c>
      <c r="C1000" s="3" t="s">
        <v>2798</v>
      </c>
      <c r="D1000" s="3" t="s">
        <v>2802</v>
      </c>
      <c r="E1000" s="3" t="str">
        <f>IF(LEN(telefony__9[[#This Row],[nr]])=7,"stacjonarny",IF(LEN(telefony__9[[#This Row],[nr]])=8,"komórkowy","zagraniczny"))</f>
        <v>stacjonarny</v>
      </c>
      <c r="F1000" s="3" t="str">
        <f>TEXT(telefony__9[[#This Row],[zakonczenie]]-telefony__9[[#This Row],[rozpoczecie]],"h:mm:ss")</f>
        <v>0:04:40</v>
      </c>
      <c r="G1000" s="3">
        <f>HOUR(telefony__9[[#This Row],[czas trwania]])*3600 + MINUTE(telefony__9[[#This Row],[czas trwania]])*60+SECOND(telefony__9[[#This Row],[czas trwania]])</f>
        <v>280</v>
      </c>
    </row>
    <row r="1001" spans="1:7" hidden="1" x14ac:dyDescent="0.25">
      <c r="A1001" s="3" t="s">
        <v>2803</v>
      </c>
      <c r="B1001" s="3" t="s">
        <v>2553</v>
      </c>
      <c r="C1001" s="3" t="s">
        <v>2804</v>
      </c>
      <c r="D1001" s="3" t="s">
        <v>2805</v>
      </c>
      <c r="E1001" s="3" t="str">
        <f>IF(LEN(telefony__9[[#This Row],[nr]])=7,"stacjonarny",IF(LEN(telefony__9[[#This Row],[nr]])=8,"komórkowy","zagraniczny"))</f>
        <v>stacjonarny</v>
      </c>
      <c r="F1001" s="3" t="str">
        <f>TEXT(telefony__9[[#This Row],[zakonczenie]]-telefony__9[[#This Row],[rozpoczecie]],"h:mm:ss")</f>
        <v>0:02:06</v>
      </c>
      <c r="G1001" s="3">
        <f>HOUR(telefony__9[[#This Row],[czas trwania]])*3600 + MINUTE(telefony__9[[#This Row],[czas trwania]])*60+SECOND(telefony__9[[#This Row],[czas trwania]])</f>
        <v>126</v>
      </c>
    </row>
    <row r="1002" spans="1:7" hidden="1" x14ac:dyDescent="0.25">
      <c r="A1002" s="3" t="s">
        <v>2806</v>
      </c>
      <c r="B1002" s="3" t="s">
        <v>2553</v>
      </c>
      <c r="C1002" s="3" t="s">
        <v>2807</v>
      </c>
      <c r="D1002" s="3" t="s">
        <v>2808</v>
      </c>
      <c r="E1002" s="3" t="str">
        <f>IF(LEN(telefony__9[[#This Row],[nr]])=7,"stacjonarny",IF(LEN(telefony__9[[#This Row],[nr]])=8,"komórkowy","zagraniczny"))</f>
        <v>stacjonarny</v>
      </c>
      <c r="F1002" s="3" t="str">
        <f>TEXT(telefony__9[[#This Row],[zakonczenie]]-telefony__9[[#This Row],[rozpoczecie]],"h:mm:ss")</f>
        <v>0:05:26</v>
      </c>
      <c r="G1002" s="3">
        <f>HOUR(telefony__9[[#This Row],[czas trwania]])*3600 + MINUTE(telefony__9[[#This Row],[czas trwania]])*60+SECOND(telefony__9[[#This Row],[czas trwania]])</f>
        <v>326</v>
      </c>
    </row>
    <row r="1003" spans="1:7" hidden="1" x14ac:dyDescent="0.25">
      <c r="A1003" s="3" t="s">
        <v>2809</v>
      </c>
      <c r="B1003" s="3" t="s">
        <v>2553</v>
      </c>
      <c r="C1003" s="3" t="s">
        <v>2810</v>
      </c>
      <c r="D1003" s="3" t="s">
        <v>2811</v>
      </c>
      <c r="E1003" s="3" t="str">
        <f>IF(LEN(telefony__9[[#This Row],[nr]])=7,"stacjonarny",IF(LEN(telefony__9[[#This Row],[nr]])=8,"komórkowy","zagraniczny"))</f>
        <v>stacjonarny</v>
      </c>
      <c r="F1003" s="3" t="str">
        <f>TEXT(telefony__9[[#This Row],[zakonczenie]]-telefony__9[[#This Row],[rozpoczecie]],"h:mm:ss")</f>
        <v>0:13:19</v>
      </c>
      <c r="G1003" s="3">
        <f>HOUR(telefony__9[[#This Row],[czas trwania]])*3600 + MINUTE(telefony__9[[#This Row],[czas trwania]])*60+SECOND(telefony__9[[#This Row],[czas trwania]])</f>
        <v>799</v>
      </c>
    </row>
    <row r="1004" spans="1:7" hidden="1" x14ac:dyDescent="0.25">
      <c r="A1004" s="3" t="s">
        <v>2812</v>
      </c>
      <c r="B1004" s="3" t="s">
        <v>2553</v>
      </c>
      <c r="C1004" s="3" t="s">
        <v>2813</v>
      </c>
      <c r="D1004" s="3" t="s">
        <v>2814</v>
      </c>
      <c r="E1004" s="3" t="str">
        <f>IF(LEN(telefony__9[[#This Row],[nr]])=7,"stacjonarny",IF(LEN(telefony__9[[#This Row],[nr]])=8,"komórkowy","zagraniczny"))</f>
        <v>zagraniczny</v>
      </c>
      <c r="F1004" s="3" t="str">
        <f>TEXT(telefony__9[[#This Row],[zakonczenie]]-telefony__9[[#This Row],[rozpoczecie]],"h:mm:ss")</f>
        <v>0:10:04</v>
      </c>
      <c r="G1004" s="3">
        <f>HOUR(telefony__9[[#This Row],[czas trwania]])*3600 + MINUTE(telefony__9[[#This Row],[czas trwania]])*60+SECOND(telefony__9[[#This Row],[czas trwania]])</f>
        <v>604</v>
      </c>
    </row>
    <row r="1005" spans="1:7" hidden="1" x14ac:dyDescent="0.25">
      <c r="A1005" s="3" t="s">
        <v>2815</v>
      </c>
      <c r="B1005" s="3" t="s">
        <v>2553</v>
      </c>
      <c r="C1005" s="3" t="s">
        <v>2816</v>
      </c>
      <c r="D1005" s="3" t="s">
        <v>2817</v>
      </c>
      <c r="E1005" s="3" t="str">
        <f>IF(LEN(telefony__9[[#This Row],[nr]])=7,"stacjonarny",IF(LEN(telefony__9[[#This Row],[nr]])=8,"komórkowy","zagraniczny"))</f>
        <v>stacjonarny</v>
      </c>
      <c r="F1005" s="3" t="str">
        <f>TEXT(telefony__9[[#This Row],[zakonczenie]]-telefony__9[[#This Row],[rozpoczecie]],"h:mm:ss")</f>
        <v>0:00:03</v>
      </c>
      <c r="G1005" s="3">
        <f>HOUR(telefony__9[[#This Row],[czas trwania]])*3600 + MINUTE(telefony__9[[#This Row],[czas trwania]])*60+SECOND(telefony__9[[#This Row],[czas trwania]])</f>
        <v>3</v>
      </c>
    </row>
    <row r="1006" spans="1:7" hidden="1" x14ac:dyDescent="0.25">
      <c r="A1006" s="3" t="s">
        <v>2818</v>
      </c>
      <c r="B1006" s="3" t="s">
        <v>2553</v>
      </c>
      <c r="C1006" s="3" t="s">
        <v>2819</v>
      </c>
      <c r="D1006" s="3" t="s">
        <v>2820</v>
      </c>
      <c r="E1006" s="3" t="str">
        <f>IF(LEN(telefony__9[[#This Row],[nr]])=7,"stacjonarny",IF(LEN(telefony__9[[#This Row],[nr]])=8,"komórkowy","zagraniczny"))</f>
        <v>stacjonarny</v>
      </c>
      <c r="F1006" s="3" t="str">
        <f>TEXT(telefony__9[[#This Row],[zakonczenie]]-telefony__9[[#This Row],[rozpoczecie]],"h:mm:ss")</f>
        <v>0:01:39</v>
      </c>
      <c r="G1006" s="3">
        <f>HOUR(telefony__9[[#This Row],[czas trwania]])*3600 + MINUTE(telefony__9[[#This Row],[czas trwania]])*60+SECOND(telefony__9[[#This Row],[czas trwania]])</f>
        <v>99</v>
      </c>
    </row>
    <row r="1007" spans="1:7" hidden="1" x14ac:dyDescent="0.25">
      <c r="A1007" s="3" t="s">
        <v>2821</v>
      </c>
      <c r="B1007" s="3" t="s">
        <v>2553</v>
      </c>
      <c r="C1007" s="3" t="s">
        <v>2822</v>
      </c>
      <c r="D1007" s="3" t="s">
        <v>2538</v>
      </c>
      <c r="E1007" s="3" t="str">
        <f>IF(LEN(telefony__9[[#This Row],[nr]])=7,"stacjonarny",IF(LEN(telefony__9[[#This Row],[nr]])=8,"komórkowy","zagraniczny"))</f>
        <v>stacjonarny</v>
      </c>
      <c r="F1007" s="3" t="str">
        <f>TEXT(telefony__9[[#This Row],[zakonczenie]]-telefony__9[[#This Row],[rozpoczecie]],"h:mm:ss")</f>
        <v>0:12:05</v>
      </c>
      <c r="G1007" s="3">
        <f>HOUR(telefony__9[[#This Row],[czas trwania]])*3600 + MINUTE(telefony__9[[#This Row],[czas trwania]])*60+SECOND(telefony__9[[#This Row],[czas trwania]])</f>
        <v>725</v>
      </c>
    </row>
    <row r="1008" spans="1:7" hidden="1" x14ac:dyDescent="0.25">
      <c r="A1008" s="3" t="s">
        <v>2823</v>
      </c>
      <c r="B1008" s="3" t="s">
        <v>2553</v>
      </c>
      <c r="C1008" s="3" t="s">
        <v>2824</v>
      </c>
      <c r="D1008" s="3" t="s">
        <v>2825</v>
      </c>
      <c r="E1008" s="3" t="str">
        <f>IF(LEN(telefony__9[[#This Row],[nr]])=7,"stacjonarny",IF(LEN(telefony__9[[#This Row],[nr]])=8,"komórkowy","zagraniczny"))</f>
        <v>stacjonarny</v>
      </c>
      <c r="F1008" s="3" t="str">
        <f>TEXT(telefony__9[[#This Row],[zakonczenie]]-telefony__9[[#This Row],[rozpoczecie]],"h:mm:ss")</f>
        <v>0:07:32</v>
      </c>
      <c r="G1008" s="3">
        <f>HOUR(telefony__9[[#This Row],[czas trwania]])*3600 + MINUTE(telefony__9[[#This Row],[czas trwania]])*60+SECOND(telefony__9[[#This Row],[czas trwania]])</f>
        <v>452</v>
      </c>
    </row>
    <row r="1009" spans="1:7" hidden="1" x14ac:dyDescent="0.25">
      <c r="A1009" s="3" t="s">
        <v>2826</v>
      </c>
      <c r="B1009" s="3" t="s">
        <v>2553</v>
      </c>
      <c r="C1009" s="3" t="s">
        <v>2827</v>
      </c>
      <c r="D1009" s="3" t="s">
        <v>2828</v>
      </c>
      <c r="E1009" s="3" t="str">
        <f>IF(LEN(telefony__9[[#This Row],[nr]])=7,"stacjonarny",IF(LEN(telefony__9[[#This Row],[nr]])=8,"komórkowy","zagraniczny"))</f>
        <v>stacjonarny</v>
      </c>
      <c r="F1009" s="3" t="str">
        <f>TEXT(telefony__9[[#This Row],[zakonczenie]]-telefony__9[[#This Row],[rozpoczecie]],"h:mm:ss")</f>
        <v>0:09:12</v>
      </c>
      <c r="G1009" s="3">
        <f>HOUR(telefony__9[[#This Row],[czas trwania]])*3600 + MINUTE(telefony__9[[#This Row],[czas trwania]])*60+SECOND(telefony__9[[#This Row],[czas trwania]])</f>
        <v>552</v>
      </c>
    </row>
    <row r="1010" spans="1:7" hidden="1" x14ac:dyDescent="0.25">
      <c r="A1010" s="3" t="s">
        <v>2829</v>
      </c>
      <c r="B1010" s="3" t="s">
        <v>2553</v>
      </c>
      <c r="C1010" s="3" t="s">
        <v>2830</v>
      </c>
      <c r="D1010" s="3" t="s">
        <v>2831</v>
      </c>
      <c r="E1010" s="3" t="str">
        <f>IF(LEN(telefony__9[[#This Row],[nr]])=7,"stacjonarny",IF(LEN(telefony__9[[#This Row],[nr]])=8,"komórkowy","zagraniczny"))</f>
        <v>stacjonarny</v>
      </c>
      <c r="F1010" s="3" t="str">
        <f>TEXT(telefony__9[[#This Row],[zakonczenie]]-telefony__9[[#This Row],[rozpoczecie]],"h:mm:ss")</f>
        <v>0:10:08</v>
      </c>
      <c r="G1010" s="3">
        <f>HOUR(telefony__9[[#This Row],[czas trwania]])*3600 + MINUTE(telefony__9[[#This Row],[czas trwania]])*60+SECOND(telefony__9[[#This Row],[czas trwania]])</f>
        <v>608</v>
      </c>
    </row>
    <row r="1011" spans="1:7" hidden="1" x14ac:dyDescent="0.25">
      <c r="A1011" s="3" t="s">
        <v>2832</v>
      </c>
      <c r="B1011" s="3" t="s">
        <v>2553</v>
      </c>
      <c r="C1011" s="3" t="s">
        <v>2833</v>
      </c>
      <c r="D1011" s="3" t="s">
        <v>2834</v>
      </c>
      <c r="E1011" s="3" t="str">
        <f>IF(LEN(telefony__9[[#This Row],[nr]])=7,"stacjonarny",IF(LEN(telefony__9[[#This Row],[nr]])=8,"komórkowy","zagraniczny"))</f>
        <v>stacjonarny</v>
      </c>
      <c r="F1011" s="3" t="str">
        <f>TEXT(telefony__9[[#This Row],[zakonczenie]]-telefony__9[[#This Row],[rozpoczecie]],"h:mm:ss")</f>
        <v>0:00:01</v>
      </c>
      <c r="G1011" s="3">
        <f>HOUR(telefony__9[[#This Row],[czas trwania]])*3600 + MINUTE(telefony__9[[#This Row],[czas trwania]])*60+SECOND(telefony__9[[#This Row],[czas trwania]])</f>
        <v>1</v>
      </c>
    </row>
    <row r="1012" spans="1:7" hidden="1" x14ac:dyDescent="0.25">
      <c r="A1012" s="3" t="s">
        <v>1677</v>
      </c>
      <c r="B1012" s="3" t="s">
        <v>2835</v>
      </c>
      <c r="C1012" s="3" t="s">
        <v>2836</v>
      </c>
      <c r="D1012" s="3" t="s">
        <v>2837</v>
      </c>
      <c r="E1012" s="3" t="str">
        <f>IF(LEN(telefony__9[[#This Row],[nr]])=7,"stacjonarny",IF(LEN(telefony__9[[#This Row],[nr]])=8,"komórkowy","zagraniczny"))</f>
        <v>stacjonarny</v>
      </c>
      <c r="F1012" s="3" t="str">
        <f>TEXT(telefony__9[[#This Row],[zakonczenie]]-telefony__9[[#This Row],[rozpoczecie]],"h:mm:ss")</f>
        <v>0:11:00</v>
      </c>
      <c r="G1012" s="3">
        <f>HOUR(telefony__9[[#This Row],[czas trwania]])*3600 + MINUTE(telefony__9[[#This Row],[czas trwania]])*60+SECOND(telefony__9[[#This Row],[czas trwania]])</f>
        <v>660</v>
      </c>
    </row>
    <row r="1013" spans="1:7" hidden="1" x14ac:dyDescent="0.25">
      <c r="A1013" s="3" t="s">
        <v>2838</v>
      </c>
      <c r="B1013" s="3" t="s">
        <v>2835</v>
      </c>
      <c r="C1013" s="3" t="s">
        <v>2839</v>
      </c>
      <c r="D1013" s="3" t="s">
        <v>2840</v>
      </c>
      <c r="E1013" s="3" t="str">
        <f>IF(LEN(telefony__9[[#This Row],[nr]])=7,"stacjonarny",IF(LEN(telefony__9[[#This Row],[nr]])=8,"komórkowy","zagraniczny"))</f>
        <v>stacjonarny</v>
      </c>
      <c r="F1013" s="3" t="str">
        <f>TEXT(telefony__9[[#This Row],[zakonczenie]]-telefony__9[[#This Row],[rozpoczecie]],"h:mm:ss")</f>
        <v>0:12:55</v>
      </c>
      <c r="G1013" s="3">
        <f>HOUR(telefony__9[[#This Row],[czas trwania]])*3600 + MINUTE(telefony__9[[#This Row],[czas trwania]])*60+SECOND(telefony__9[[#This Row],[czas trwania]])</f>
        <v>775</v>
      </c>
    </row>
    <row r="1014" spans="1:7" hidden="1" x14ac:dyDescent="0.25">
      <c r="A1014" s="3" t="s">
        <v>2841</v>
      </c>
      <c r="B1014" s="3" t="s">
        <v>2835</v>
      </c>
      <c r="C1014" s="3" t="s">
        <v>2561</v>
      </c>
      <c r="D1014" s="3" t="s">
        <v>2842</v>
      </c>
      <c r="E1014" s="3" t="str">
        <f>IF(LEN(telefony__9[[#This Row],[nr]])=7,"stacjonarny",IF(LEN(telefony__9[[#This Row],[nr]])=8,"komórkowy","zagraniczny"))</f>
        <v>stacjonarny</v>
      </c>
      <c r="F1014" s="3" t="str">
        <f>TEXT(telefony__9[[#This Row],[zakonczenie]]-telefony__9[[#This Row],[rozpoczecie]],"h:mm:ss")</f>
        <v>0:04:50</v>
      </c>
      <c r="G1014" s="3">
        <f>HOUR(telefony__9[[#This Row],[czas trwania]])*3600 + MINUTE(telefony__9[[#This Row],[czas trwania]])*60+SECOND(telefony__9[[#This Row],[czas trwania]])</f>
        <v>290</v>
      </c>
    </row>
    <row r="1015" spans="1:7" hidden="1" x14ac:dyDescent="0.25">
      <c r="A1015" s="3" t="s">
        <v>2843</v>
      </c>
      <c r="B1015" s="3" t="s">
        <v>2835</v>
      </c>
      <c r="C1015" s="3" t="s">
        <v>2844</v>
      </c>
      <c r="D1015" s="3" t="s">
        <v>2845</v>
      </c>
      <c r="E1015" s="3" t="str">
        <f>IF(LEN(telefony__9[[#This Row],[nr]])=7,"stacjonarny",IF(LEN(telefony__9[[#This Row],[nr]])=8,"komórkowy","zagraniczny"))</f>
        <v>stacjonarny</v>
      </c>
      <c r="F1015" s="3" t="str">
        <f>TEXT(telefony__9[[#This Row],[zakonczenie]]-telefony__9[[#This Row],[rozpoczecie]],"h:mm:ss")</f>
        <v>0:16:09</v>
      </c>
      <c r="G1015" s="3">
        <f>HOUR(telefony__9[[#This Row],[czas trwania]])*3600 + MINUTE(telefony__9[[#This Row],[czas trwania]])*60+SECOND(telefony__9[[#This Row],[czas trwania]])</f>
        <v>969</v>
      </c>
    </row>
    <row r="1016" spans="1:7" hidden="1" x14ac:dyDescent="0.25">
      <c r="A1016" s="3" t="s">
        <v>2846</v>
      </c>
      <c r="B1016" s="3" t="s">
        <v>2835</v>
      </c>
      <c r="C1016" s="3" t="s">
        <v>2847</v>
      </c>
      <c r="D1016" s="3" t="s">
        <v>2848</v>
      </c>
      <c r="E1016" s="3" t="str">
        <f>IF(LEN(telefony__9[[#This Row],[nr]])=7,"stacjonarny",IF(LEN(telefony__9[[#This Row],[nr]])=8,"komórkowy","zagraniczny"))</f>
        <v>zagraniczny</v>
      </c>
      <c r="F1016" s="3" t="str">
        <f>TEXT(telefony__9[[#This Row],[zakonczenie]]-telefony__9[[#This Row],[rozpoczecie]],"h:mm:ss")</f>
        <v>0:13:08</v>
      </c>
      <c r="G1016" s="3">
        <f>HOUR(telefony__9[[#This Row],[czas trwania]])*3600 + MINUTE(telefony__9[[#This Row],[czas trwania]])*60+SECOND(telefony__9[[#This Row],[czas trwania]])</f>
        <v>788</v>
      </c>
    </row>
    <row r="1017" spans="1:7" hidden="1" x14ac:dyDescent="0.25">
      <c r="A1017" s="3" t="s">
        <v>2849</v>
      </c>
      <c r="B1017" s="3" t="s">
        <v>2835</v>
      </c>
      <c r="C1017" s="3" t="s">
        <v>2850</v>
      </c>
      <c r="D1017" s="3" t="s">
        <v>2851</v>
      </c>
      <c r="E1017" s="3" t="str">
        <f>IF(LEN(telefony__9[[#This Row],[nr]])=7,"stacjonarny",IF(LEN(telefony__9[[#This Row],[nr]])=8,"komórkowy","zagraniczny"))</f>
        <v>stacjonarny</v>
      </c>
      <c r="F1017" s="3" t="str">
        <f>TEXT(telefony__9[[#This Row],[zakonczenie]]-telefony__9[[#This Row],[rozpoczecie]],"h:mm:ss")</f>
        <v>0:15:42</v>
      </c>
      <c r="G1017" s="3">
        <f>HOUR(telefony__9[[#This Row],[czas trwania]])*3600 + MINUTE(telefony__9[[#This Row],[czas trwania]])*60+SECOND(telefony__9[[#This Row],[czas trwania]])</f>
        <v>942</v>
      </c>
    </row>
    <row r="1018" spans="1:7" hidden="1" x14ac:dyDescent="0.25">
      <c r="A1018" s="3" t="s">
        <v>2852</v>
      </c>
      <c r="B1018" s="3" t="s">
        <v>2835</v>
      </c>
      <c r="C1018" s="3" t="s">
        <v>2853</v>
      </c>
      <c r="D1018" s="3" t="s">
        <v>2854</v>
      </c>
      <c r="E1018" s="3" t="str">
        <f>IF(LEN(telefony__9[[#This Row],[nr]])=7,"stacjonarny",IF(LEN(telefony__9[[#This Row],[nr]])=8,"komórkowy","zagraniczny"))</f>
        <v>stacjonarny</v>
      </c>
      <c r="F1018" s="3" t="str">
        <f>TEXT(telefony__9[[#This Row],[zakonczenie]]-telefony__9[[#This Row],[rozpoczecie]],"h:mm:ss")</f>
        <v>0:03:16</v>
      </c>
      <c r="G1018" s="3">
        <f>HOUR(telefony__9[[#This Row],[czas trwania]])*3600 + MINUTE(telefony__9[[#This Row],[czas trwania]])*60+SECOND(telefony__9[[#This Row],[czas trwania]])</f>
        <v>196</v>
      </c>
    </row>
    <row r="1019" spans="1:7" hidden="1" x14ac:dyDescent="0.25">
      <c r="A1019" s="3" t="s">
        <v>2855</v>
      </c>
      <c r="B1019" s="3" t="s">
        <v>2835</v>
      </c>
      <c r="C1019" s="3" t="s">
        <v>2856</v>
      </c>
      <c r="D1019" s="3" t="s">
        <v>2857</v>
      </c>
      <c r="E1019" s="3" t="str">
        <f>IF(LEN(telefony__9[[#This Row],[nr]])=7,"stacjonarny",IF(LEN(telefony__9[[#This Row],[nr]])=8,"komórkowy","zagraniczny"))</f>
        <v>stacjonarny</v>
      </c>
      <c r="F1019" s="3" t="str">
        <f>TEXT(telefony__9[[#This Row],[zakonczenie]]-telefony__9[[#This Row],[rozpoczecie]],"h:mm:ss")</f>
        <v>0:05:45</v>
      </c>
      <c r="G1019" s="3">
        <f>HOUR(telefony__9[[#This Row],[czas trwania]])*3600 + MINUTE(telefony__9[[#This Row],[czas trwania]])*60+SECOND(telefony__9[[#This Row],[czas trwania]])</f>
        <v>345</v>
      </c>
    </row>
    <row r="1020" spans="1:7" hidden="1" x14ac:dyDescent="0.25">
      <c r="A1020" s="3" t="s">
        <v>2858</v>
      </c>
      <c r="B1020" s="3" t="s">
        <v>2835</v>
      </c>
      <c r="C1020" s="3" t="s">
        <v>2859</v>
      </c>
      <c r="D1020" s="3" t="s">
        <v>2860</v>
      </c>
      <c r="E1020" s="3" t="str">
        <f>IF(LEN(telefony__9[[#This Row],[nr]])=7,"stacjonarny",IF(LEN(telefony__9[[#This Row],[nr]])=8,"komórkowy","zagraniczny"))</f>
        <v>stacjonarny</v>
      </c>
      <c r="F1020" s="3" t="str">
        <f>TEXT(telefony__9[[#This Row],[zakonczenie]]-telefony__9[[#This Row],[rozpoczecie]],"h:mm:ss")</f>
        <v>0:07:25</v>
      </c>
      <c r="G1020" s="3">
        <f>HOUR(telefony__9[[#This Row],[czas trwania]])*3600 + MINUTE(telefony__9[[#This Row],[czas trwania]])*60+SECOND(telefony__9[[#This Row],[czas trwania]])</f>
        <v>445</v>
      </c>
    </row>
    <row r="1021" spans="1:7" hidden="1" x14ac:dyDescent="0.25">
      <c r="A1021" s="3" t="s">
        <v>2861</v>
      </c>
      <c r="B1021" s="3" t="s">
        <v>2835</v>
      </c>
      <c r="C1021" s="3" t="s">
        <v>2862</v>
      </c>
      <c r="D1021" s="3" t="s">
        <v>1496</v>
      </c>
      <c r="E1021" s="3" t="str">
        <f>IF(LEN(telefony__9[[#This Row],[nr]])=7,"stacjonarny",IF(LEN(telefony__9[[#This Row],[nr]])=8,"komórkowy","zagraniczny"))</f>
        <v>stacjonarny</v>
      </c>
      <c r="F1021" s="3" t="str">
        <f>TEXT(telefony__9[[#This Row],[zakonczenie]]-telefony__9[[#This Row],[rozpoczecie]],"h:mm:ss")</f>
        <v>0:01:04</v>
      </c>
      <c r="G1021" s="3">
        <f>HOUR(telefony__9[[#This Row],[czas trwania]])*3600 + MINUTE(telefony__9[[#This Row],[czas trwania]])*60+SECOND(telefony__9[[#This Row],[czas trwania]])</f>
        <v>64</v>
      </c>
    </row>
    <row r="1022" spans="1:7" hidden="1" x14ac:dyDescent="0.25">
      <c r="A1022" s="3" t="s">
        <v>2863</v>
      </c>
      <c r="B1022" s="3" t="s">
        <v>2835</v>
      </c>
      <c r="C1022" s="3" t="s">
        <v>2864</v>
      </c>
      <c r="D1022" s="3" t="s">
        <v>1502</v>
      </c>
      <c r="E1022" s="3" t="str">
        <f>IF(LEN(telefony__9[[#This Row],[nr]])=7,"stacjonarny",IF(LEN(telefony__9[[#This Row],[nr]])=8,"komórkowy","zagraniczny"))</f>
        <v>komórkowy</v>
      </c>
      <c r="F1022" s="3" t="str">
        <f>TEXT(telefony__9[[#This Row],[zakonczenie]]-telefony__9[[#This Row],[rozpoczecie]],"h:mm:ss")</f>
        <v>0:07:31</v>
      </c>
      <c r="G1022" s="3">
        <f>HOUR(telefony__9[[#This Row],[czas trwania]])*3600 + MINUTE(telefony__9[[#This Row],[czas trwania]])*60+SECOND(telefony__9[[#This Row],[czas trwania]])</f>
        <v>451</v>
      </c>
    </row>
    <row r="1023" spans="1:7" hidden="1" x14ac:dyDescent="0.25">
      <c r="A1023" s="3" t="s">
        <v>2865</v>
      </c>
      <c r="B1023" s="3" t="s">
        <v>2835</v>
      </c>
      <c r="C1023" s="3" t="s">
        <v>2866</v>
      </c>
      <c r="D1023" s="3" t="s">
        <v>2867</v>
      </c>
      <c r="E1023" s="3" t="str">
        <f>IF(LEN(telefony__9[[#This Row],[nr]])=7,"stacjonarny",IF(LEN(telefony__9[[#This Row],[nr]])=8,"komórkowy","zagraniczny"))</f>
        <v>stacjonarny</v>
      </c>
      <c r="F1023" s="3" t="str">
        <f>TEXT(telefony__9[[#This Row],[zakonczenie]]-telefony__9[[#This Row],[rozpoczecie]],"h:mm:ss")</f>
        <v>0:03:10</v>
      </c>
      <c r="G1023" s="3">
        <f>HOUR(telefony__9[[#This Row],[czas trwania]])*3600 + MINUTE(telefony__9[[#This Row],[czas trwania]])*60+SECOND(telefony__9[[#This Row],[czas trwania]])</f>
        <v>190</v>
      </c>
    </row>
    <row r="1024" spans="1:7" hidden="1" x14ac:dyDescent="0.25">
      <c r="A1024" s="3" t="s">
        <v>2868</v>
      </c>
      <c r="B1024" s="3" t="s">
        <v>2835</v>
      </c>
      <c r="C1024" s="3" t="s">
        <v>2869</v>
      </c>
      <c r="D1024" s="3" t="s">
        <v>2870</v>
      </c>
      <c r="E1024" s="3" t="str">
        <f>IF(LEN(telefony__9[[#This Row],[nr]])=7,"stacjonarny",IF(LEN(telefony__9[[#This Row],[nr]])=8,"komórkowy","zagraniczny"))</f>
        <v>stacjonarny</v>
      </c>
      <c r="F1024" s="3" t="str">
        <f>TEXT(telefony__9[[#This Row],[zakonczenie]]-telefony__9[[#This Row],[rozpoczecie]],"h:mm:ss")</f>
        <v>0:01:49</v>
      </c>
      <c r="G1024" s="3">
        <f>HOUR(telefony__9[[#This Row],[czas trwania]])*3600 + MINUTE(telefony__9[[#This Row],[czas trwania]])*60+SECOND(telefony__9[[#This Row],[czas trwania]])</f>
        <v>109</v>
      </c>
    </row>
    <row r="1025" spans="1:7" hidden="1" x14ac:dyDescent="0.25">
      <c r="A1025" s="3" t="s">
        <v>2193</v>
      </c>
      <c r="B1025" s="3" t="s">
        <v>2835</v>
      </c>
      <c r="C1025" s="3" t="s">
        <v>2871</v>
      </c>
      <c r="D1025" s="3" t="s">
        <v>2872</v>
      </c>
      <c r="E1025" s="3" t="str">
        <f>IF(LEN(telefony__9[[#This Row],[nr]])=7,"stacjonarny",IF(LEN(telefony__9[[#This Row],[nr]])=8,"komórkowy","zagraniczny"))</f>
        <v>stacjonarny</v>
      </c>
      <c r="F1025" s="3" t="str">
        <f>TEXT(telefony__9[[#This Row],[zakonczenie]]-telefony__9[[#This Row],[rozpoczecie]],"h:mm:ss")</f>
        <v>0:02:31</v>
      </c>
      <c r="G1025" s="3">
        <f>HOUR(telefony__9[[#This Row],[czas trwania]])*3600 + MINUTE(telefony__9[[#This Row],[czas trwania]])*60+SECOND(telefony__9[[#This Row],[czas trwania]])</f>
        <v>151</v>
      </c>
    </row>
    <row r="1026" spans="1:7" hidden="1" x14ac:dyDescent="0.25">
      <c r="A1026" s="3" t="s">
        <v>2873</v>
      </c>
      <c r="B1026" s="3" t="s">
        <v>2835</v>
      </c>
      <c r="C1026" s="3" t="s">
        <v>2874</v>
      </c>
      <c r="D1026" s="3" t="s">
        <v>2875</v>
      </c>
      <c r="E1026" s="3" t="str">
        <f>IF(LEN(telefony__9[[#This Row],[nr]])=7,"stacjonarny",IF(LEN(telefony__9[[#This Row],[nr]])=8,"komórkowy","zagraniczny"))</f>
        <v>komórkowy</v>
      </c>
      <c r="F1026" s="3" t="str">
        <f>TEXT(telefony__9[[#This Row],[zakonczenie]]-telefony__9[[#This Row],[rozpoczecie]],"h:mm:ss")</f>
        <v>0:06:46</v>
      </c>
      <c r="G1026" s="3">
        <f>HOUR(telefony__9[[#This Row],[czas trwania]])*3600 + MINUTE(telefony__9[[#This Row],[czas trwania]])*60+SECOND(telefony__9[[#This Row],[czas trwania]])</f>
        <v>406</v>
      </c>
    </row>
    <row r="1027" spans="1:7" hidden="1" x14ac:dyDescent="0.25">
      <c r="A1027" s="3" t="s">
        <v>2876</v>
      </c>
      <c r="B1027" s="3" t="s">
        <v>2835</v>
      </c>
      <c r="C1027" s="3" t="s">
        <v>2877</v>
      </c>
      <c r="D1027" s="3" t="s">
        <v>2878</v>
      </c>
      <c r="E1027" s="3" t="str">
        <f>IF(LEN(telefony__9[[#This Row],[nr]])=7,"stacjonarny",IF(LEN(telefony__9[[#This Row],[nr]])=8,"komórkowy","zagraniczny"))</f>
        <v>stacjonarny</v>
      </c>
      <c r="F1027" s="3" t="str">
        <f>TEXT(telefony__9[[#This Row],[zakonczenie]]-telefony__9[[#This Row],[rozpoczecie]],"h:mm:ss")</f>
        <v>0:04:49</v>
      </c>
      <c r="G1027" s="3">
        <f>HOUR(telefony__9[[#This Row],[czas trwania]])*3600 + MINUTE(telefony__9[[#This Row],[czas trwania]])*60+SECOND(telefony__9[[#This Row],[czas trwania]])</f>
        <v>289</v>
      </c>
    </row>
    <row r="1028" spans="1:7" hidden="1" x14ac:dyDescent="0.25">
      <c r="A1028" s="3" t="s">
        <v>2879</v>
      </c>
      <c r="B1028" s="3" t="s">
        <v>2835</v>
      </c>
      <c r="C1028" s="3" t="s">
        <v>2880</v>
      </c>
      <c r="D1028" s="3" t="s">
        <v>1809</v>
      </c>
      <c r="E1028" s="3" t="str">
        <f>IF(LEN(telefony__9[[#This Row],[nr]])=7,"stacjonarny",IF(LEN(telefony__9[[#This Row],[nr]])=8,"komórkowy","zagraniczny"))</f>
        <v>stacjonarny</v>
      </c>
      <c r="F1028" s="3" t="str">
        <f>TEXT(telefony__9[[#This Row],[zakonczenie]]-telefony__9[[#This Row],[rozpoczecie]],"h:mm:ss")</f>
        <v>0:07:17</v>
      </c>
      <c r="G1028" s="3">
        <f>HOUR(telefony__9[[#This Row],[czas trwania]])*3600 + MINUTE(telefony__9[[#This Row],[czas trwania]])*60+SECOND(telefony__9[[#This Row],[czas trwania]])</f>
        <v>437</v>
      </c>
    </row>
    <row r="1029" spans="1:7" hidden="1" x14ac:dyDescent="0.25">
      <c r="A1029" s="3" t="s">
        <v>2881</v>
      </c>
      <c r="B1029" s="3" t="s">
        <v>2835</v>
      </c>
      <c r="C1029" s="3" t="s">
        <v>2882</v>
      </c>
      <c r="D1029" s="3" t="s">
        <v>2883</v>
      </c>
      <c r="E1029" s="3" t="str">
        <f>IF(LEN(telefony__9[[#This Row],[nr]])=7,"stacjonarny",IF(LEN(telefony__9[[#This Row],[nr]])=8,"komórkowy","zagraniczny"))</f>
        <v>stacjonarny</v>
      </c>
      <c r="F1029" s="3" t="str">
        <f>TEXT(telefony__9[[#This Row],[zakonczenie]]-telefony__9[[#This Row],[rozpoczecie]],"h:mm:ss")</f>
        <v>0:15:34</v>
      </c>
      <c r="G1029" s="3">
        <f>HOUR(telefony__9[[#This Row],[czas trwania]])*3600 + MINUTE(telefony__9[[#This Row],[czas trwania]])*60+SECOND(telefony__9[[#This Row],[czas trwania]])</f>
        <v>934</v>
      </c>
    </row>
    <row r="1030" spans="1:7" hidden="1" x14ac:dyDescent="0.25">
      <c r="A1030" s="3" t="s">
        <v>2884</v>
      </c>
      <c r="B1030" s="3" t="s">
        <v>2835</v>
      </c>
      <c r="C1030" s="3" t="s">
        <v>2885</v>
      </c>
      <c r="D1030" s="3" t="s">
        <v>2886</v>
      </c>
      <c r="E1030" s="3" t="str">
        <f>IF(LEN(telefony__9[[#This Row],[nr]])=7,"stacjonarny",IF(LEN(telefony__9[[#This Row],[nr]])=8,"komórkowy","zagraniczny"))</f>
        <v>komórkowy</v>
      </c>
      <c r="F1030" s="3" t="str">
        <f>TEXT(telefony__9[[#This Row],[zakonczenie]]-telefony__9[[#This Row],[rozpoczecie]],"h:mm:ss")</f>
        <v>0:01:42</v>
      </c>
      <c r="G1030" s="3">
        <f>HOUR(telefony__9[[#This Row],[czas trwania]])*3600 + MINUTE(telefony__9[[#This Row],[czas trwania]])*60+SECOND(telefony__9[[#This Row],[czas trwania]])</f>
        <v>102</v>
      </c>
    </row>
    <row r="1031" spans="1:7" hidden="1" x14ac:dyDescent="0.25">
      <c r="A1031" s="3" t="s">
        <v>2887</v>
      </c>
      <c r="B1031" s="3" t="s">
        <v>2835</v>
      </c>
      <c r="C1031" s="3" t="s">
        <v>2888</v>
      </c>
      <c r="D1031" s="3" t="s">
        <v>2889</v>
      </c>
      <c r="E1031" s="3" t="str">
        <f>IF(LEN(telefony__9[[#This Row],[nr]])=7,"stacjonarny",IF(LEN(telefony__9[[#This Row],[nr]])=8,"komórkowy","zagraniczny"))</f>
        <v>stacjonarny</v>
      </c>
      <c r="F1031" s="3" t="str">
        <f>TEXT(telefony__9[[#This Row],[zakonczenie]]-telefony__9[[#This Row],[rozpoczecie]],"h:mm:ss")</f>
        <v>0:00:15</v>
      </c>
      <c r="G1031" s="3">
        <f>HOUR(telefony__9[[#This Row],[czas trwania]])*3600 + MINUTE(telefony__9[[#This Row],[czas trwania]])*60+SECOND(telefony__9[[#This Row],[czas trwania]])</f>
        <v>15</v>
      </c>
    </row>
    <row r="1032" spans="1:7" hidden="1" x14ac:dyDescent="0.25">
      <c r="A1032" s="3" t="s">
        <v>2890</v>
      </c>
      <c r="B1032" s="3" t="s">
        <v>2835</v>
      </c>
      <c r="C1032" s="3" t="s">
        <v>2891</v>
      </c>
      <c r="D1032" s="3" t="s">
        <v>2892</v>
      </c>
      <c r="E1032" s="3" t="str">
        <f>IF(LEN(telefony__9[[#This Row],[nr]])=7,"stacjonarny",IF(LEN(telefony__9[[#This Row],[nr]])=8,"komórkowy","zagraniczny"))</f>
        <v>zagraniczny</v>
      </c>
      <c r="F1032" s="3" t="str">
        <f>TEXT(telefony__9[[#This Row],[zakonczenie]]-telefony__9[[#This Row],[rozpoczecie]],"h:mm:ss")</f>
        <v>0:02:36</v>
      </c>
      <c r="G1032" s="3">
        <f>HOUR(telefony__9[[#This Row],[czas trwania]])*3600 + MINUTE(telefony__9[[#This Row],[czas trwania]])*60+SECOND(telefony__9[[#This Row],[czas trwania]])</f>
        <v>156</v>
      </c>
    </row>
    <row r="1033" spans="1:7" hidden="1" x14ac:dyDescent="0.25">
      <c r="A1033" s="3" t="s">
        <v>2893</v>
      </c>
      <c r="B1033" s="3" t="s">
        <v>2835</v>
      </c>
      <c r="C1033" s="3" t="s">
        <v>2894</v>
      </c>
      <c r="D1033" s="3" t="s">
        <v>2895</v>
      </c>
      <c r="E1033" s="3" t="str">
        <f>IF(LEN(telefony__9[[#This Row],[nr]])=7,"stacjonarny",IF(LEN(telefony__9[[#This Row],[nr]])=8,"komórkowy","zagraniczny"))</f>
        <v>stacjonarny</v>
      </c>
      <c r="F1033" s="3" t="str">
        <f>TEXT(telefony__9[[#This Row],[zakonczenie]]-telefony__9[[#This Row],[rozpoczecie]],"h:mm:ss")</f>
        <v>0:14:02</v>
      </c>
      <c r="G1033" s="3">
        <f>HOUR(telefony__9[[#This Row],[czas trwania]])*3600 + MINUTE(telefony__9[[#This Row],[czas trwania]])*60+SECOND(telefony__9[[#This Row],[czas trwania]])</f>
        <v>842</v>
      </c>
    </row>
    <row r="1034" spans="1:7" hidden="1" x14ac:dyDescent="0.25">
      <c r="A1034" s="3" t="s">
        <v>2896</v>
      </c>
      <c r="B1034" s="3" t="s">
        <v>2835</v>
      </c>
      <c r="C1034" s="3" t="s">
        <v>2342</v>
      </c>
      <c r="D1034" s="3" t="s">
        <v>2897</v>
      </c>
      <c r="E1034" s="3" t="str">
        <f>IF(LEN(telefony__9[[#This Row],[nr]])=7,"stacjonarny",IF(LEN(telefony__9[[#This Row],[nr]])=8,"komórkowy","zagraniczny"))</f>
        <v>stacjonarny</v>
      </c>
      <c r="F1034" s="3" t="str">
        <f>TEXT(telefony__9[[#This Row],[zakonczenie]]-telefony__9[[#This Row],[rozpoczecie]],"h:mm:ss")</f>
        <v>0:10:34</v>
      </c>
      <c r="G1034" s="3">
        <f>HOUR(telefony__9[[#This Row],[czas trwania]])*3600 + MINUTE(telefony__9[[#This Row],[czas trwania]])*60+SECOND(telefony__9[[#This Row],[czas trwania]])</f>
        <v>634</v>
      </c>
    </row>
    <row r="1035" spans="1:7" hidden="1" x14ac:dyDescent="0.25">
      <c r="A1035" s="3" t="s">
        <v>2898</v>
      </c>
      <c r="B1035" s="3" t="s">
        <v>2835</v>
      </c>
      <c r="C1035" s="3" t="s">
        <v>2899</v>
      </c>
      <c r="D1035" s="3" t="s">
        <v>2900</v>
      </c>
      <c r="E1035" s="3" t="str">
        <f>IF(LEN(telefony__9[[#This Row],[nr]])=7,"stacjonarny",IF(LEN(telefony__9[[#This Row],[nr]])=8,"komórkowy","zagraniczny"))</f>
        <v>stacjonarny</v>
      </c>
      <c r="F1035" s="3" t="str">
        <f>TEXT(telefony__9[[#This Row],[zakonczenie]]-telefony__9[[#This Row],[rozpoczecie]],"h:mm:ss")</f>
        <v>0:10:04</v>
      </c>
      <c r="G1035" s="3">
        <f>HOUR(telefony__9[[#This Row],[czas trwania]])*3600 + MINUTE(telefony__9[[#This Row],[czas trwania]])*60+SECOND(telefony__9[[#This Row],[czas trwania]])</f>
        <v>604</v>
      </c>
    </row>
    <row r="1036" spans="1:7" hidden="1" x14ac:dyDescent="0.25">
      <c r="A1036" s="3" t="s">
        <v>806</v>
      </c>
      <c r="B1036" s="3" t="s">
        <v>2835</v>
      </c>
      <c r="C1036" s="3" t="s">
        <v>2901</v>
      </c>
      <c r="D1036" s="3" t="s">
        <v>1265</v>
      </c>
      <c r="E1036" s="3" t="str">
        <f>IF(LEN(telefony__9[[#This Row],[nr]])=7,"stacjonarny",IF(LEN(telefony__9[[#This Row],[nr]])=8,"komórkowy","zagraniczny"))</f>
        <v>stacjonarny</v>
      </c>
      <c r="F1036" s="3" t="str">
        <f>TEXT(telefony__9[[#This Row],[zakonczenie]]-telefony__9[[#This Row],[rozpoczecie]],"h:mm:ss")</f>
        <v>0:12:22</v>
      </c>
      <c r="G1036" s="3">
        <f>HOUR(telefony__9[[#This Row],[czas trwania]])*3600 + MINUTE(telefony__9[[#This Row],[czas trwania]])*60+SECOND(telefony__9[[#This Row],[czas trwania]])</f>
        <v>742</v>
      </c>
    </row>
    <row r="1037" spans="1:7" hidden="1" x14ac:dyDescent="0.25">
      <c r="A1037" s="3" t="s">
        <v>2902</v>
      </c>
      <c r="B1037" s="3" t="s">
        <v>2835</v>
      </c>
      <c r="C1037" s="3" t="s">
        <v>2903</v>
      </c>
      <c r="D1037" s="3" t="s">
        <v>2904</v>
      </c>
      <c r="E1037" s="3" t="str">
        <f>IF(LEN(telefony__9[[#This Row],[nr]])=7,"stacjonarny",IF(LEN(telefony__9[[#This Row],[nr]])=8,"komórkowy","zagraniczny"))</f>
        <v>komórkowy</v>
      </c>
      <c r="F1037" s="3" t="str">
        <f>TEXT(telefony__9[[#This Row],[zakonczenie]]-telefony__9[[#This Row],[rozpoczecie]],"h:mm:ss")</f>
        <v>0:03:57</v>
      </c>
      <c r="G1037" s="3">
        <f>HOUR(telefony__9[[#This Row],[czas trwania]])*3600 + MINUTE(telefony__9[[#This Row],[czas trwania]])*60+SECOND(telefony__9[[#This Row],[czas trwania]])</f>
        <v>237</v>
      </c>
    </row>
    <row r="1038" spans="1:7" hidden="1" x14ac:dyDescent="0.25">
      <c r="A1038" s="3" t="s">
        <v>2905</v>
      </c>
      <c r="B1038" s="3" t="s">
        <v>2835</v>
      </c>
      <c r="C1038" s="3" t="s">
        <v>2906</v>
      </c>
      <c r="D1038" s="3" t="s">
        <v>2907</v>
      </c>
      <c r="E1038" s="3" t="str">
        <f>IF(LEN(telefony__9[[#This Row],[nr]])=7,"stacjonarny",IF(LEN(telefony__9[[#This Row],[nr]])=8,"komórkowy","zagraniczny"))</f>
        <v>stacjonarny</v>
      </c>
      <c r="F1038" s="3" t="str">
        <f>TEXT(telefony__9[[#This Row],[zakonczenie]]-telefony__9[[#This Row],[rozpoczecie]],"h:mm:ss")</f>
        <v>0:07:12</v>
      </c>
      <c r="G1038" s="3">
        <f>HOUR(telefony__9[[#This Row],[czas trwania]])*3600 + MINUTE(telefony__9[[#This Row],[czas trwania]])*60+SECOND(telefony__9[[#This Row],[czas trwania]])</f>
        <v>432</v>
      </c>
    </row>
    <row r="1039" spans="1:7" hidden="1" x14ac:dyDescent="0.25">
      <c r="A1039" s="3" t="s">
        <v>2908</v>
      </c>
      <c r="B1039" s="3" t="s">
        <v>2835</v>
      </c>
      <c r="C1039" s="3" t="s">
        <v>2909</v>
      </c>
      <c r="D1039" s="3" t="s">
        <v>2910</v>
      </c>
      <c r="E1039" s="3" t="str">
        <f>IF(LEN(telefony__9[[#This Row],[nr]])=7,"stacjonarny",IF(LEN(telefony__9[[#This Row],[nr]])=8,"komórkowy","zagraniczny"))</f>
        <v>komórkowy</v>
      </c>
      <c r="F1039" s="3" t="str">
        <f>TEXT(telefony__9[[#This Row],[zakonczenie]]-telefony__9[[#This Row],[rozpoczecie]],"h:mm:ss")</f>
        <v>0:02:09</v>
      </c>
      <c r="G1039" s="3">
        <f>HOUR(telefony__9[[#This Row],[czas trwania]])*3600 + MINUTE(telefony__9[[#This Row],[czas trwania]])*60+SECOND(telefony__9[[#This Row],[czas trwania]])</f>
        <v>129</v>
      </c>
    </row>
    <row r="1040" spans="1:7" hidden="1" x14ac:dyDescent="0.25">
      <c r="A1040" s="3" t="s">
        <v>2911</v>
      </c>
      <c r="B1040" s="3" t="s">
        <v>2835</v>
      </c>
      <c r="C1040" s="3" t="s">
        <v>2912</v>
      </c>
      <c r="D1040" s="3" t="s">
        <v>2913</v>
      </c>
      <c r="E1040" s="3" t="str">
        <f>IF(LEN(telefony__9[[#This Row],[nr]])=7,"stacjonarny",IF(LEN(telefony__9[[#This Row],[nr]])=8,"komórkowy","zagraniczny"))</f>
        <v>komórkowy</v>
      </c>
      <c r="F1040" s="3" t="str">
        <f>TEXT(telefony__9[[#This Row],[zakonczenie]]-telefony__9[[#This Row],[rozpoczecie]],"h:mm:ss")</f>
        <v>0:03:38</v>
      </c>
      <c r="G1040" s="3">
        <f>HOUR(telefony__9[[#This Row],[czas trwania]])*3600 + MINUTE(telefony__9[[#This Row],[czas trwania]])*60+SECOND(telefony__9[[#This Row],[czas trwania]])</f>
        <v>218</v>
      </c>
    </row>
    <row r="1041" spans="1:7" hidden="1" x14ac:dyDescent="0.25">
      <c r="A1041" s="3" t="s">
        <v>2914</v>
      </c>
      <c r="B1041" s="3" t="s">
        <v>2835</v>
      </c>
      <c r="C1041" s="3" t="s">
        <v>2915</v>
      </c>
      <c r="D1041" s="3" t="s">
        <v>2916</v>
      </c>
      <c r="E1041" s="3" t="str">
        <f>IF(LEN(telefony__9[[#This Row],[nr]])=7,"stacjonarny",IF(LEN(telefony__9[[#This Row],[nr]])=8,"komórkowy","zagraniczny"))</f>
        <v>stacjonarny</v>
      </c>
      <c r="F1041" s="3" t="str">
        <f>TEXT(telefony__9[[#This Row],[zakonczenie]]-telefony__9[[#This Row],[rozpoczecie]],"h:mm:ss")</f>
        <v>0:16:17</v>
      </c>
      <c r="G1041" s="3">
        <f>HOUR(telefony__9[[#This Row],[czas trwania]])*3600 + MINUTE(telefony__9[[#This Row],[czas trwania]])*60+SECOND(telefony__9[[#This Row],[czas trwania]])</f>
        <v>977</v>
      </c>
    </row>
    <row r="1042" spans="1:7" hidden="1" x14ac:dyDescent="0.25">
      <c r="A1042" s="3" t="s">
        <v>2917</v>
      </c>
      <c r="B1042" s="3" t="s">
        <v>2835</v>
      </c>
      <c r="C1042" s="3" t="s">
        <v>2918</v>
      </c>
      <c r="D1042" s="3" t="s">
        <v>2919</v>
      </c>
      <c r="E1042" s="3" t="str">
        <f>IF(LEN(telefony__9[[#This Row],[nr]])=7,"stacjonarny",IF(LEN(telefony__9[[#This Row],[nr]])=8,"komórkowy","zagraniczny"))</f>
        <v>stacjonarny</v>
      </c>
      <c r="F1042" s="3" t="str">
        <f>TEXT(telefony__9[[#This Row],[zakonczenie]]-telefony__9[[#This Row],[rozpoczecie]],"h:mm:ss")</f>
        <v>0:01:00</v>
      </c>
      <c r="G1042" s="3">
        <f>HOUR(telefony__9[[#This Row],[czas trwania]])*3600 + MINUTE(telefony__9[[#This Row],[czas trwania]])*60+SECOND(telefony__9[[#This Row],[czas trwania]])</f>
        <v>60</v>
      </c>
    </row>
    <row r="1043" spans="1:7" hidden="1" x14ac:dyDescent="0.25">
      <c r="A1043" s="3" t="s">
        <v>2920</v>
      </c>
      <c r="B1043" s="3" t="s">
        <v>2835</v>
      </c>
      <c r="C1043" s="3" t="s">
        <v>2921</v>
      </c>
      <c r="D1043" s="3" t="s">
        <v>2922</v>
      </c>
      <c r="E1043" s="3" t="str">
        <f>IF(LEN(telefony__9[[#This Row],[nr]])=7,"stacjonarny",IF(LEN(telefony__9[[#This Row],[nr]])=8,"komórkowy","zagraniczny"))</f>
        <v>stacjonarny</v>
      </c>
      <c r="F1043" s="3" t="str">
        <f>TEXT(telefony__9[[#This Row],[zakonczenie]]-telefony__9[[#This Row],[rozpoczecie]],"h:mm:ss")</f>
        <v>0:07:11</v>
      </c>
      <c r="G1043" s="3">
        <f>HOUR(telefony__9[[#This Row],[czas trwania]])*3600 + MINUTE(telefony__9[[#This Row],[czas trwania]])*60+SECOND(telefony__9[[#This Row],[czas trwania]])</f>
        <v>431</v>
      </c>
    </row>
    <row r="1044" spans="1:7" hidden="1" x14ac:dyDescent="0.25">
      <c r="A1044" s="3" t="s">
        <v>2923</v>
      </c>
      <c r="B1044" s="3" t="s">
        <v>2835</v>
      </c>
      <c r="C1044" s="3" t="s">
        <v>2924</v>
      </c>
      <c r="D1044" s="3" t="s">
        <v>2925</v>
      </c>
      <c r="E1044" s="3" t="str">
        <f>IF(LEN(telefony__9[[#This Row],[nr]])=7,"stacjonarny",IF(LEN(telefony__9[[#This Row],[nr]])=8,"komórkowy","zagraniczny"))</f>
        <v>stacjonarny</v>
      </c>
      <c r="F1044" s="3" t="str">
        <f>TEXT(telefony__9[[#This Row],[zakonczenie]]-telefony__9[[#This Row],[rozpoczecie]],"h:mm:ss")</f>
        <v>0:00:29</v>
      </c>
      <c r="G1044" s="3">
        <f>HOUR(telefony__9[[#This Row],[czas trwania]])*3600 + MINUTE(telefony__9[[#This Row],[czas trwania]])*60+SECOND(telefony__9[[#This Row],[czas trwania]])</f>
        <v>29</v>
      </c>
    </row>
    <row r="1045" spans="1:7" hidden="1" x14ac:dyDescent="0.25">
      <c r="A1045" s="3" t="s">
        <v>2926</v>
      </c>
      <c r="B1045" s="3" t="s">
        <v>2835</v>
      </c>
      <c r="C1045" s="3" t="s">
        <v>2927</v>
      </c>
      <c r="D1045" s="3" t="s">
        <v>2928</v>
      </c>
      <c r="E1045" s="3" t="str">
        <f>IF(LEN(telefony__9[[#This Row],[nr]])=7,"stacjonarny",IF(LEN(telefony__9[[#This Row],[nr]])=8,"komórkowy","zagraniczny"))</f>
        <v>stacjonarny</v>
      </c>
      <c r="F1045" s="3" t="str">
        <f>TEXT(telefony__9[[#This Row],[zakonczenie]]-telefony__9[[#This Row],[rozpoczecie]],"h:mm:ss")</f>
        <v>0:14:17</v>
      </c>
      <c r="G1045" s="3">
        <f>HOUR(telefony__9[[#This Row],[czas trwania]])*3600 + MINUTE(telefony__9[[#This Row],[czas trwania]])*60+SECOND(telefony__9[[#This Row],[czas trwania]])</f>
        <v>857</v>
      </c>
    </row>
    <row r="1046" spans="1:7" hidden="1" x14ac:dyDescent="0.25">
      <c r="A1046" s="3" t="s">
        <v>2929</v>
      </c>
      <c r="B1046" s="3" t="s">
        <v>2835</v>
      </c>
      <c r="C1046" s="3" t="s">
        <v>2930</v>
      </c>
      <c r="D1046" s="3" t="s">
        <v>2931</v>
      </c>
      <c r="E1046" s="3" t="str">
        <f>IF(LEN(telefony__9[[#This Row],[nr]])=7,"stacjonarny",IF(LEN(telefony__9[[#This Row],[nr]])=8,"komórkowy","zagraniczny"))</f>
        <v>komórkowy</v>
      </c>
      <c r="F1046" s="3" t="str">
        <f>TEXT(telefony__9[[#This Row],[zakonczenie]]-telefony__9[[#This Row],[rozpoczecie]],"h:mm:ss")</f>
        <v>0:04:21</v>
      </c>
      <c r="G1046" s="3">
        <f>HOUR(telefony__9[[#This Row],[czas trwania]])*3600 + MINUTE(telefony__9[[#This Row],[czas trwania]])*60+SECOND(telefony__9[[#This Row],[czas trwania]])</f>
        <v>261</v>
      </c>
    </row>
    <row r="1047" spans="1:7" hidden="1" x14ac:dyDescent="0.25">
      <c r="A1047" s="3" t="s">
        <v>2932</v>
      </c>
      <c r="B1047" s="3" t="s">
        <v>2835</v>
      </c>
      <c r="C1047" s="3" t="s">
        <v>2933</v>
      </c>
      <c r="D1047" s="3" t="s">
        <v>2934</v>
      </c>
      <c r="E1047" s="3" t="str">
        <f>IF(LEN(telefony__9[[#This Row],[nr]])=7,"stacjonarny",IF(LEN(telefony__9[[#This Row],[nr]])=8,"komórkowy","zagraniczny"))</f>
        <v>stacjonarny</v>
      </c>
      <c r="F1047" s="3" t="str">
        <f>TEXT(telefony__9[[#This Row],[zakonczenie]]-telefony__9[[#This Row],[rozpoczecie]],"h:mm:ss")</f>
        <v>0:03:08</v>
      </c>
      <c r="G1047" s="3">
        <f>HOUR(telefony__9[[#This Row],[czas trwania]])*3600 + MINUTE(telefony__9[[#This Row],[czas trwania]])*60+SECOND(telefony__9[[#This Row],[czas trwania]])</f>
        <v>188</v>
      </c>
    </row>
    <row r="1048" spans="1:7" hidden="1" x14ac:dyDescent="0.25">
      <c r="A1048" s="3" t="s">
        <v>705</v>
      </c>
      <c r="B1048" s="3" t="s">
        <v>2835</v>
      </c>
      <c r="C1048" s="3" t="s">
        <v>2935</v>
      </c>
      <c r="D1048" s="3" t="s">
        <v>2936</v>
      </c>
      <c r="E1048" s="3" t="str">
        <f>IF(LEN(telefony__9[[#This Row],[nr]])=7,"stacjonarny",IF(LEN(telefony__9[[#This Row],[nr]])=8,"komórkowy","zagraniczny"))</f>
        <v>stacjonarny</v>
      </c>
      <c r="F1048" s="3" t="str">
        <f>TEXT(telefony__9[[#This Row],[zakonczenie]]-telefony__9[[#This Row],[rozpoczecie]],"h:mm:ss")</f>
        <v>0:01:40</v>
      </c>
      <c r="G1048" s="3">
        <f>HOUR(telefony__9[[#This Row],[czas trwania]])*3600 + MINUTE(telefony__9[[#This Row],[czas trwania]])*60+SECOND(telefony__9[[#This Row],[czas trwania]])</f>
        <v>100</v>
      </c>
    </row>
    <row r="1049" spans="1:7" hidden="1" x14ac:dyDescent="0.25">
      <c r="A1049" s="3" t="s">
        <v>2937</v>
      </c>
      <c r="B1049" s="3" t="s">
        <v>2835</v>
      </c>
      <c r="C1049" s="3" t="s">
        <v>2938</v>
      </c>
      <c r="D1049" s="3" t="s">
        <v>2939</v>
      </c>
      <c r="E1049" s="3" t="str">
        <f>IF(LEN(telefony__9[[#This Row],[nr]])=7,"stacjonarny",IF(LEN(telefony__9[[#This Row],[nr]])=8,"komórkowy","zagraniczny"))</f>
        <v>stacjonarny</v>
      </c>
      <c r="F1049" s="3" t="str">
        <f>TEXT(telefony__9[[#This Row],[zakonczenie]]-telefony__9[[#This Row],[rozpoczecie]],"h:mm:ss")</f>
        <v>0:00:44</v>
      </c>
      <c r="G1049" s="3">
        <f>HOUR(telefony__9[[#This Row],[czas trwania]])*3600 + MINUTE(telefony__9[[#This Row],[czas trwania]])*60+SECOND(telefony__9[[#This Row],[czas trwania]])</f>
        <v>44</v>
      </c>
    </row>
    <row r="1050" spans="1:7" hidden="1" x14ac:dyDescent="0.25">
      <c r="A1050" s="3" t="s">
        <v>2940</v>
      </c>
      <c r="B1050" s="3" t="s">
        <v>2835</v>
      </c>
      <c r="C1050" s="3" t="s">
        <v>2941</v>
      </c>
      <c r="D1050" s="3" t="s">
        <v>2942</v>
      </c>
      <c r="E1050" s="3" t="str">
        <f>IF(LEN(telefony__9[[#This Row],[nr]])=7,"stacjonarny",IF(LEN(telefony__9[[#This Row],[nr]])=8,"komórkowy","zagraniczny"))</f>
        <v>stacjonarny</v>
      </c>
      <c r="F1050" s="3" t="str">
        <f>TEXT(telefony__9[[#This Row],[zakonczenie]]-telefony__9[[#This Row],[rozpoczecie]],"h:mm:ss")</f>
        <v>0:10:09</v>
      </c>
      <c r="G1050" s="3">
        <f>HOUR(telefony__9[[#This Row],[czas trwania]])*3600 + MINUTE(telefony__9[[#This Row],[czas trwania]])*60+SECOND(telefony__9[[#This Row],[czas trwania]])</f>
        <v>609</v>
      </c>
    </row>
    <row r="1051" spans="1:7" hidden="1" x14ac:dyDescent="0.25">
      <c r="A1051" s="3" t="s">
        <v>2943</v>
      </c>
      <c r="B1051" s="3" t="s">
        <v>2835</v>
      </c>
      <c r="C1051" s="3" t="s">
        <v>2944</v>
      </c>
      <c r="D1051" s="3" t="s">
        <v>2945</v>
      </c>
      <c r="E1051" s="3" t="str">
        <f>IF(LEN(telefony__9[[#This Row],[nr]])=7,"stacjonarny",IF(LEN(telefony__9[[#This Row],[nr]])=8,"komórkowy","zagraniczny"))</f>
        <v>stacjonarny</v>
      </c>
      <c r="F1051" s="3" t="str">
        <f>TEXT(telefony__9[[#This Row],[zakonczenie]]-telefony__9[[#This Row],[rozpoczecie]],"h:mm:ss")</f>
        <v>0:04:35</v>
      </c>
      <c r="G1051" s="3">
        <f>HOUR(telefony__9[[#This Row],[czas trwania]])*3600 + MINUTE(telefony__9[[#This Row],[czas trwania]])*60+SECOND(telefony__9[[#This Row],[czas trwania]])</f>
        <v>275</v>
      </c>
    </row>
    <row r="1052" spans="1:7" hidden="1" x14ac:dyDescent="0.25">
      <c r="A1052" s="3" t="s">
        <v>2946</v>
      </c>
      <c r="B1052" s="3" t="s">
        <v>2835</v>
      </c>
      <c r="C1052" s="3" t="s">
        <v>2947</v>
      </c>
      <c r="D1052" s="3" t="s">
        <v>2948</v>
      </c>
      <c r="E1052" s="3" t="str">
        <f>IF(LEN(telefony__9[[#This Row],[nr]])=7,"stacjonarny",IF(LEN(telefony__9[[#This Row],[nr]])=8,"komórkowy","zagraniczny"))</f>
        <v>komórkowy</v>
      </c>
      <c r="F1052" s="3" t="str">
        <f>TEXT(telefony__9[[#This Row],[zakonczenie]]-telefony__9[[#This Row],[rozpoczecie]],"h:mm:ss")</f>
        <v>0:05:19</v>
      </c>
      <c r="G1052" s="3">
        <f>HOUR(telefony__9[[#This Row],[czas trwania]])*3600 + MINUTE(telefony__9[[#This Row],[czas trwania]])*60+SECOND(telefony__9[[#This Row],[czas trwania]])</f>
        <v>319</v>
      </c>
    </row>
    <row r="1053" spans="1:7" hidden="1" x14ac:dyDescent="0.25">
      <c r="A1053" s="3" t="s">
        <v>2949</v>
      </c>
      <c r="B1053" s="3" t="s">
        <v>2835</v>
      </c>
      <c r="C1053" s="3" t="s">
        <v>2950</v>
      </c>
      <c r="D1053" s="3" t="s">
        <v>2951</v>
      </c>
      <c r="E1053" s="3" t="str">
        <f>IF(LEN(telefony__9[[#This Row],[nr]])=7,"stacjonarny",IF(LEN(telefony__9[[#This Row],[nr]])=8,"komórkowy","zagraniczny"))</f>
        <v>stacjonarny</v>
      </c>
      <c r="F1053" s="3" t="str">
        <f>TEXT(telefony__9[[#This Row],[zakonczenie]]-telefony__9[[#This Row],[rozpoczecie]],"h:mm:ss")</f>
        <v>0:05:09</v>
      </c>
      <c r="G1053" s="3">
        <f>HOUR(telefony__9[[#This Row],[czas trwania]])*3600 + MINUTE(telefony__9[[#This Row],[czas trwania]])*60+SECOND(telefony__9[[#This Row],[czas trwania]])</f>
        <v>309</v>
      </c>
    </row>
    <row r="1054" spans="1:7" hidden="1" x14ac:dyDescent="0.25">
      <c r="A1054" s="3" t="s">
        <v>2611</v>
      </c>
      <c r="B1054" s="3" t="s">
        <v>2835</v>
      </c>
      <c r="C1054" s="3" t="s">
        <v>2952</v>
      </c>
      <c r="D1054" s="3" t="s">
        <v>2953</v>
      </c>
      <c r="E1054" s="3" t="str">
        <f>IF(LEN(telefony__9[[#This Row],[nr]])=7,"stacjonarny",IF(LEN(telefony__9[[#This Row],[nr]])=8,"komórkowy","zagraniczny"))</f>
        <v>komórkowy</v>
      </c>
      <c r="F1054" s="3" t="str">
        <f>TEXT(telefony__9[[#This Row],[zakonczenie]]-telefony__9[[#This Row],[rozpoczecie]],"h:mm:ss")</f>
        <v>0:06:19</v>
      </c>
      <c r="G1054" s="3">
        <f>HOUR(telefony__9[[#This Row],[czas trwania]])*3600 + MINUTE(telefony__9[[#This Row],[czas trwania]])*60+SECOND(telefony__9[[#This Row],[czas trwania]])</f>
        <v>379</v>
      </c>
    </row>
    <row r="1055" spans="1:7" hidden="1" x14ac:dyDescent="0.25">
      <c r="A1055" s="3" t="s">
        <v>2954</v>
      </c>
      <c r="B1055" s="3" t="s">
        <v>2835</v>
      </c>
      <c r="C1055" s="3" t="s">
        <v>2955</v>
      </c>
      <c r="D1055" s="3" t="s">
        <v>2956</v>
      </c>
      <c r="E1055" s="3" t="str">
        <f>IF(LEN(telefony__9[[#This Row],[nr]])=7,"stacjonarny",IF(LEN(telefony__9[[#This Row],[nr]])=8,"komórkowy","zagraniczny"))</f>
        <v>stacjonarny</v>
      </c>
      <c r="F1055" s="3" t="str">
        <f>TEXT(telefony__9[[#This Row],[zakonczenie]]-telefony__9[[#This Row],[rozpoczecie]],"h:mm:ss")</f>
        <v>0:03:42</v>
      </c>
      <c r="G1055" s="3">
        <f>HOUR(telefony__9[[#This Row],[czas trwania]])*3600 + MINUTE(telefony__9[[#This Row],[czas trwania]])*60+SECOND(telefony__9[[#This Row],[czas trwania]])</f>
        <v>222</v>
      </c>
    </row>
    <row r="1056" spans="1:7" hidden="1" x14ac:dyDescent="0.25">
      <c r="A1056" s="3" t="s">
        <v>2957</v>
      </c>
      <c r="B1056" s="3" t="s">
        <v>2835</v>
      </c>
      <c r="C1056" s="3" t="s">
        <v>2958</v>
      </c>
      <c r="D1056" s="3" t="s">
        <v>1013</v>
      </c>
      <c r="E1056" s="3" t="str">
        <f>IF(LEN(telefony__9[[#This Row],[nr]])=7,"stacjonarny",IF(LEN(telefony__9[[#This Row],[nr]])=8,"komórkowy","zagraniczny"))</f>
        <v>stacjonarny</v>
      </c>
      <c r="F1056" s="3" t="str">
        <f>TEXT(telefony__9[[#This Row],[zakonczenie]]-telefony__9[[#This Row],[rozpoczecie]],"h:mm:ss")</f>
        <v>0:13:36</v>
      </c>
      <c r="G1056" s="3">
        <f>HOUR(telefony__9[[#This Row],[czas trwania]])*3600 + MINUTE(telefony__9[[#This Row],[czas trwania]])*60+SECOND(telefony__9[[#This Row],[czas trwania]])</f>
        <v>816</v>
      </c>
    </row>
    <row r="1057" spans="1:7" hidden="1" x14ac:dyDescent="0.25">
      <c r="A1057" s="3" t="s">
        <v>1933</v>
      </c>
      <c r="B1057" s="3" t="s">
        <v>2835</v>
      </c>
      <c r="C1057" s="3" t="s">
        <v>2959</v>
      </c>
      <c r="D1057" s="3" t="s">
        <v>2960</v>
      </c>
      <c r="E1057" s="3" t="str">
        <f>IF(LEN(telefony__9[[#This Row],[nr]])=7,"stacjonarny",IF(LEN(telefony__9[[#This Row],[nr]])=8,"komórkowy","zagraniczny"))</f>
        <v>stacjonarny</v>
      </c>
      <c r="F1057" s="3" t="str">
        <f>TEXT(telefony__9[[#This Row],[zakonczenie]]-telefony__9[[#This Row],[rozpoczecie]],"h:mm:ss")</f>
        <v>0:10:07</v>
      </c>
      <c r="G1057" s="3">
        <f>HOUR(telefony__9[[#This Row],[czas trwania]])*3600 + MINUTE(telefony__9[[#This Row],[czas trwania]])*60+SECOND(telefony__9[[#This Row],[czas trwania]])</f>
        <v>607</v>
      </c>
    </row>
    <row r="1058" spans="1:7" hidden="1" x14ac:dyDescent="0.25">
      <c r="A1058" s="3" t="s">
        <v>2961</v>
      </c>
      <c r="B1058" s="3" t="s">
        <v>2835</v>
      </c>
      <c r="C1058" s="3" t="s">
        <v>2962</v>
      </c>
      <c r="D1058" s="3" t="s">
        <v>2963</v>
      </c>
      <c r="E1058" s="3" t="str">
        <f>IF(LEN(telefony__9[[#This Row],[nr]])=7,"stacjonarny",IF(LEN(telefony__9[[#This Row],[nr]])=8,"komórkowy","zagraniczny"))</f>
        <v>stacjonarny</v>
      </c>
      <c r="F1058" s="3" t="str">
        <f>TEXT(telefony__9[[#This Row],[zakonczenie]]-telefony__9[[#This Row],[rozpoczecie]],"h:mm:ss")</f>
        <v>0:16:29</v>
      </c>
      <c r="G1058" s="3">
        <f>HOUR(telefony__9[[#This Row],[czas trwania]])*3600 + MINUTE(telefony__9[[#This Row],[czas trwania]])*60+SECOND(telefony__9[[#This Row],[czas trwania]])</f>
        <v>989</v>
      </c>
    </row>
    <row r="1059" spans="1:7" hidden="1" x14ac:dyDescent="0.25">
      <c r="A1059" s="3" t="s">
        <v>2964</v>
      </c>
      <c r="B1059" s="3" t="s">
        <v>2835</v>
      </c>
      <c r="C1059" s="3" t="s">
        <v>2965</v>
      </c>
      <c r="D1059" s="3" t="s">
        <v>2966</v>
      </c>
      <c r="E1059" s="3" t="str">
        <f>IF(LEN(telefony__9[[#This Row],[nr]])=7,"stacjonarny",IF(LEN(telefony__9[[#This Row],[nr]])=8,"komórkowy","zagraniczny"))</f>
        <v>stacjonarny</v>
      </c>
      <c r="F1059" s="3" t="str">
        <f>TEXT(telefony__9[[#This Row],[zakonczenie]]-telefony__9[[#This Row],[rozpoczecie]],"h:mm:ss")</f>
        <v>0:01:33</v>
      </c>
      <c r="G1059" s="3">
        <f>HOUR(telefony__9[[#This Row],[czas trwania]])*3600 + MINUTE(telefony__9[[#This Row],[czas trwania]])*60+SECOND(telefony__9[[#This Row],[czas trwania]])</f>
        <v>93</v>
      </c>
    </row>
    <row r="1060" spans="1:7" hidden="1" x14ac:dyDescent="0.25">
      <c r="A1060" s="3" t="s">
        <v>2967</v>
      </c>
      <c r="B1060" s="3" t="s">
        <v>2835</v>
      </c>
      <c r="C1060" s="3" t="s">
        <v>2968</v>
      </c>
      <c r="D1060" s="3" t="s">
        <v>2969</v>
      </c>
      <c r="E1060" s="3" t="str">
        <f>IF(LEN(telefony__9[[#This Row],[nr]])=7,"stacjonarny",IF(LEN(telefony__9[[#This Row],[nr]])=8,"komórkowy","zagraniczny"))</f>
        <v>stacjonarny</v>
      </c>
      <c r="F1060" s="3" t="str">
        <f>TEXT(telefony__9[[#This Row],[zakonczenie]]-telefony__9[[#This Row],[rozpoczecie]],"h:mm:ss")</f>
        <v>0:09:11</v>
      </c>
      <c r="G1060" s="3">
        <f>HOUR(telefony__9[[#This Row],[czas trwania]])*3600 + MINUTE(telefony__9[[#This Row],[czas trwania]])*60+SECOND(telefony__9[[#This Row],[czas trwania]])</f>
        <v>551</v>
      </c>
    </row>
    <row r="1061" spans="1:7" hidden="1" x14ac:dyDescent="0.25">
      <c r="A1061" s="3" t="s">
        <v>2970</v>
      </c>
      <c r="B1061" s="3" t="s">
        <v>2835</v>
      </c>
      <c r="C1061" s="3" t="s">
        <v>2971</v>
      </c>
      <c r="D1061" s="3" t="s">
        <v>2972</v>
      </c>
      <c r="E1061" s="3" t="str">
        <f>IF(LEN(telefony__9[[#This Row],[nr]])=7,"stacjonarny",IF(LEN(telefony__9[[#This Row],[nr]])=8,"komórkowy","zagraniczny"))</f>
        <v>stacjonarny</v>
      </c>
      <c r="F1061" s="3" t="str">
        <f>TEXT(telefony__9[[#This Row],[zakonczenie]]-telefony__9[[#This Row],[rozpoczecie]],"h:mm:ss")</f>
        <v>0:15:59</v>
      </c>
      <c r="G1061" s="3">
        <f>HOUR(telefony__9[[#This Row],[czas trwania]])*3600 + MINUTE(telefony__9[[#This Row],[czas trwania]])*60+SECOND(telefony__9[[#This Row],[czas trwania]])</f>
        <v>959</v>
      </c>
    </row>
    <row r="1062" spans="1:7" hidden="1" x14ac:dyDescent="0.25">
      <c r="A1062" s="3" t="s">
        <v>2973</v>
      </c>
      <c r="B1062" s="3" t="s">
        <v>2835</v>
      </c>
      <c r="C1062" s="3" t="s">
        <v>2974</v>
      </c>
      <c r="D1062" s="3" t="s">
        <v>2975</v>
      </c>
      <c r="E1062" s="3" t="str">
        <f>IF(LEN(telefony__9[[#This Row],[nr]])=7,"stacjonarny",IF(LEN(telefony__9[[#This Row],[nr]])=8,"komórkowy","zagraniczny"))</f>
        <v>komórkowy</v>
      </c>
      <c r="F1062" s="3" t="str">
        <f>TEXT(telefony__9[[#This Row],[zakonczenie]]-telefony__9[[#This Row],[rozpoczecie]],"h:mm:ss")</f>
        <v>0:02:32</v>
      </c>
      <c r="G1062" s="3">
        <f>HOUR(telefony__9[[#This Row],[czas trwania]])*3600 + MINUTE(telefony__9[[#This Row],[czas trwania]])*60+SECOND(telefony__9[[#This Row],[czas trwania]])</f>
        <v>152</v>
      </c>
    </row>
    <row r="1063" spans="1:7" hidden="1" x14ac:dyDescent="0.25">
      <c r="A1063" s="3" t="s">
        <v>981</v>
      </c>
      <c r="B1063" s="3" t="s">
        <v>2835</v>
      </c>
      <c r="C1063" s="3" t="s">
        <v>2976</v>
      </c>
      <c r="D1063" s="3" t="s">
        <v>2977</v>
      </c>
      <c r="E1063" s="3" t="str">
        <f>IF(LEN(telefony__9[[#This Row],[nr]])=7,"stacjonarny",IF(LEN(telefony__9[[#This Row],[nr]])=8,"komórkowy","zagraniczny"))</f>
        <v>stacjonarny</v>
      </c>
      <c r="F1063" s="3" t="str">
        <f>TEXT(telefony__9[[#This Row],[zakonczenie]]-telefony__9[[#This Row],[rozpoczecie]],"h:mm:ss")</f>
        <v>0:00:12</v>
      </c>
      <c r="G1063" s="3">
        <f>HOUR(telefony__9[[#This Row],[czas trwania]])*3600 + MINUTE(telefony__9[[#This Row],[czas trwania]])*60+SECOND(telefony__9[[#This Row],[czas trwania]])</f>
        <v>12</v>
      </c>
    </row>
    <row r="1064" spans="1:7" hidden="1" x14ac:dyDescent="0.25">
      <c r="A1064" s="3" t="s">
        <v>2978</v>
      </c>
      <c r="B1064" s="3" t="s">
        <v>2835</v>
      </c>
      <c r="C1064" s="3" t="s">
        <v>2979</v>
      </c>
      <c r="D1064" s="3" t="s">
        <v>2980</v>
      </c>
      <c r="E1064" s="3" t="str">
        <f>IF(LEN(telefony__9[[#This Row],[nr]])=7,"stacjonarny",IF(LEN(telefony__9[[#This Row],[nr]])=8,"komórkowy","zagraniczny"))</f>
        <v>komórkowy</v>
      </c>
      <c r="F1064" s="3" t="str">
        <f>TEXT(telefony__9[[#This Row],[zakonczenie]]-telefony__9[[#This Row],[rozpoczecie]],"h:mm:ss")</f>
        <v>0:13:14</v>
      </c>
      <c r="G1064" s="3">
        <f>HOUR(telefony__9[[#This Row],[czas trwania]])*3600 + MINUTE(telefony__9[[#This Row],[czas trwania]])*60+SECOND(telefony__9[[#This Row],[czas trwania]])</f>
        <v>794</v>
      </c>
    </row>
    <row r="1065" spans="1:7" hidden="1" x14ac:dyDescent="0.25">
      <c r="A1065" s="3" t="s">
        <v>2981</v>
      </c>
      <c r="B1065" s="3" t="s">
        <v>2835</v>
      </c>
      <c r="C1065" s="3" t="s">
        <v>2982</v>
      </c>
      <c r="D1065" s="3" t="s">
        <v>2983</v>
      </c>
      <c r="E1065" s="3" t="str">
        <f>IF(LEN(telefony__9[[#This Row],[nr]])=7,"stacjonarny",IF(LEN(telefony__9[[#This Row],[nr]])=8,"komórkowy","zagraniczny"))</f>
        <v>stacjonarny</v>
      </c>
      <c r="F1065" s="3" t="str">
        <f>TEXT(telefony__9[[#This Row],[zakonczenie]]-telefony__9[[#This Row],[rozpoczecie]],"h:mm:ss")</f>
        <v>0:10:25</v>
      </c>
      <c r="G1065" s="3">
        <f>HOUR(telefony__9[[#This Row],[czas trwania]])*3600 + MINUTE(telefony__9[[#This Row],[czas trwania]])*60+SECOND(telefony__9[[#This Row],[czas trwania]])</f>
        <v>625</v>
      </c>
    </row>
    <row r="1066" spans="1:7" hidden="1" x14ac:dyDescent="0.25">
      <c r="A1066" s="3" t="s">
        <v>2984</v>
      </c>
      <c r="B1066" s="3" t="s">
        <v>2835</v>
      </c>
      <c r="C1066" s="3" t="s">
        <v>2985</v>
      </c>
      <c r="D1066" s="3" t="s">
        <v>1039</v>
      </c>
      <c r="E1066" s="3" t="str">
        <f>IF(LEN(telefony__9[[#This Row],[nr]])=7,"stacjonarny",IF(LEN(telefony__9[[#This Row],[nr]])=8,"komórkowy","zagraniczny"))</f>
        <v>stacjonarny</v>
      </c>
      <c r="F1066" s="3" t="str">
        <f>TEXT(telefony__9[[#This Row],[zakonczenie]]-telefony__9[[#This Row],[rozpoczecie]],"h:mm:ss")</f>
        <v>0:13:34</v>
      </c>
      <c r="G1066" s="3">
        <f>HOUR(telefony__9[[#This Row],[czas trwania]])*3600 + MINUTE(telefony__9[[#This Row],[czas trwania]])*60+SECOND(telefony__9[[#This Row],[czas trwania]])</f>
        <v>814</v>
      </c>
    </row>
    <row r="1067" spans="1:7" hidden="1" x14ac:dyDescent="0.25">
      <c r="A1067" s="3" t="s">
        <v>2986</v>
      </c>
      <c r="B1067" s="3" t="s">
        <v>2835</v>
      </c>
      <c r="C1067" s="3" t="s">
        <v>2987</v>
      </c>
      <c r="D1067" s="3" t="s">
        <v>2988</v>
      </c>
      <c r="E1067" s="3" t="str">
        <f>IF(LEN(telefony__9[[#This Row],[nr]])=7,"stacjonarny",IF(LEN(telefony__9[[#This Row],[nr]])=8,"komórkowy","zagraniczny"))</f>
        <v>stacjonarny</v>
      </c>
      <c r="F1067" s="3" t="str">
        <f>TEXT(telefony__9[[#This Row],[zakonczenie]]-telefony__9[[#This Row],[rozpoczecie]],"h:mm:ss")</f>
        <v>0:16:39</v>
      </c>
      <c r="G1067" s="3">
        <f>HOUR(telefony__9[[#This Row],[czas trwania]])*3600 + MINUTE(telefony__9[[#This Row],[czas trwania]])*60+SECOND(telefony__9[[#This Row],[czas trwania]])</f>
        <v>999</v>
      </c>
    </row>
    <row r="1068" spans="1:7" hidden="1" x14ac:dyDescent="0.25">
      <c r="A1068" s="3" t="s">
        <v>2989</v>
      </c>
      <c r="B1068" s="3" t="s">
        <v>2835</v>
      </c>
      <c r="C1068" s="3" t="s">
        <v>2990</v>
      </c>
      <c r="D1068" s="3" t="s">
        <v>2991</v>
      </c>
      <c r="E1068" s="3" t="str">
        <f>IF(LEN(telefony__9[[#This Row],[nr]])=7,"stacjonarny",IF(LEN(telefony__9[[#This Row],[nr]])=8,"komórkowy","zagraniczny"))</f>
        <v>zagraniczny</v>
      </c>
      <c r="F1068" s="3" t="str">
        <f>TEXT(telefony__9[[#This Row],[zakonczenie]]-telefony__9[[#This Row],[rozpoczecie]],"h:mm:ss")</f>
        <v>0:08:10</v>
      </c>
      <c r="G1068" s="3">
        <f>HOUR(telefony__9[[#This Row],[czas trwania]])*3600 + MINUTE(telefony__9[[#This Row],[czas trwania]])*60+SECOND(telefony__9[[#This Row],[czas trwania]])</f>
        <v>490</v>
      </c>
    </row>
    <row r="1069" spans="1:7" hidden="1" x14ac:dyDescent="0.25">
      <c r="A1069" s="3" t="s">
        <v>2992</v>
      </c>
      <c r="B1069" s="3" t="s">
        <v>2835</v>
      </c>
      <c r="C1069" s="3" t="s">
        <v>2993</v>
      </c>
      <c r="D1069" s="3" t="s">
        <v>2994</v>
      </c>
      <c r="E1069" s="3" t="str">
        <f>IF(LEN(telefony__9[[#This Row],[nr]])=7,"stacjonarny",IF(LEN(telefony__9[[#This Row],[nr]])=8,"komórkowy","zagraniczny"))</f>
        <v>stacjonarny</v>
      </c>
      <c r="F1069" s="3" t="str">
        <f>TEXT(telefony__9[[#This Row],[zakonczenie]]-telefony__9[[#This Row],[rozpoczecie]],"h:mm:ss")</f>
        <v>0:16:14</v>
      </c>
      <c r="G1069" s="3">
        <f>HOUR(telefony__9[[#This Row],[czas trwania]])*3600 + MINUTE(telefony__9[[#This Row],[czas trwania]])*60+SECOND(telefony__9[[#This Row],[czas trwania]])</f>
        <v>974</v>
      </c>
    </row>
    <row r="1070" spans="1:7" hidden="1" x14ac:dyDescent="0.25">
      <c r="A1070" s="3" t="s">
        <v>2995</v>
      </c>
      <c r="B1070" s="3" t="s">
        <v>2835</v>
      </c>
      <c r="C1070" s="3" t="s">
        <v>2996</v>
      </c>
      <c r="D1070" s="3" t="s">
        <v>2426</v>
      </c>
      <c r="E1070" s="3" t="str">
        <f>IF(LEN(telefony__9[[#This Row],[nr]])=7,"stacjonarny",IF(LEN(telefony__9[[#This Row],[nr]])=8,"komórkowy","zagraniczny"))</f>
        <v>stacjonarny</v>
      </c>
      <c r="F1070" s="3" t="str">
        <f>TEXT(telefony__9[[#This Row],[zakonczenie]]-telefony__9[[#This Row],[rozpoczecie]],"h:mm:ss")</f>
        <v>0:07:10</v>
      </c>
      <c r="G1070" s="3">
        <f>HOUR(telefony__9[[#This Row],[czas trwania]])*3600 + MINUTE(telefony__9[[#This Row],[czas trwania]])*60+SECOND(telefony__9[[#This Row],[czas trwania]])</f>
        <v>430</v>
      </c>
    </row>
    <row r="1071" spans="1:7" hidden="1" x14ac:dyDescent="0.25">
      <c r="A1071" s="3" t="s">
        <v>2997</v>
      </c>
      <c r="B1071" s="3" t="s">
        <v>2835</v>
      </c>
      <c r="C1071" s="3" t="s">
        <v>2998</v>
      </c>
      <c r="D1071" s="3" t="s">
        <v>2999</v>
      </c>
      <c r="E1071" s="3" t="str">
        <f>IF(LEN(telefony__9[[#This Row],[nr]])=7,"stacjonarny",IF(LEN(telefony__9[[#This Row],[nr]])=8,"komórkowy","zagraniczny"))</f>
        <v>stacjonarny</v>
      </c>
      <c r="F1071" s="3" t="str">
        <f>TEXT(telefony__9[[#This Row],[zakonczenie]]-telefony__9[[#This Row],[rozpoczecie]],"h:mm:ss")</f>
        <v>0:03:00</v>
      </c>
      <c r="G1071" s="3">
        <f>HOUR(telefony__9[[#This Row],[czas trwania]])*3600 + MINUTE(telefony__9[[#This Row],[czas trwania]])*60+SECOND(telefony__9[[#This Row],[czas trwania]])</f>
        <v>180</v>
      </c>
    </row>
    <row r="1072" spans="1:7" hidden="1" x14ac:dyDescent="0.25">
      <c r="A1072" s="3" t="s">
        <v>3000</v>
      </c>
      <c r="B1072" s="3" t="s">
        <v>2835</v>
      </c>
      <c r="C1072" s="3" t="s">
        <v>3001</v>
      </c>
      <c r="D1072" s="3" t="s">
        <v>3002</v>
      </c>
      <c r="E1072" s="3" t="str">
        <f>IF(LEN(telefony__9[[#This Row],[nr]])=7,"stacjonarny",IF(LEN(telefony__9[[#This Row],[nr]])=8,"komórkowy","zagraniczny"))</f>
        <v>stacjonarny</v>
      </c>
      <c r="F1072" s="3" t="str">
        <f>TEXT(telefony__9[[#This Row],[zakonczenie]]-telefony__9[[#This Row],[rozpoczecie]],"h:mm:ss")</f>
        <v>0:07:03</v>
      </c>
      <c r="G1072" s="3">
        <f>HOUR(telefony__9[[#This Row],[czas trwania]])*3600 + MINUTE(telefony__9[[#This Row],[czas trwania]])*60+SECOND(telefony__9[[#This Row],[czas trwania]])</f>
        <v>423</v>
      </c>
    </row>
    <row r="1073" spans="1:7" hidden="1" x14ac:dyDescent="0.25">
      <c r="A1073" s="3" t="s">
        <v>3003</v>
      </c>
      <c r="B1073" s="3" t="s">
        <v>2835</v>
      </c>
      <c r="C1073" s="3" t="s">
        <v>3004</v>
      </c>
      <c r="D1073" s="3" t="s">
        <v>3005</v>
      </c>
      <c r="E1073" s="3" t="str">
        <f>IF(LEN(telefony__9[[#This Row],[nr]])=7,"stacjonarny",IF(LEN(telefony__9[[#This Row],[nr]])=8,"komórkowy","zagraniczny"))</f>
        <v>stacjonarny</v>
      </c>
      <c r="F1073" s="3" t="str">
        <f>TEXT(telefony__9[[#This Row],[zakonczenie]]-telefony__9[[#This Row],[rozpoczecie]],"h:mm:ss")</f>
        <v>0:06:30</v>
      </c>
      <c r="G1073" s="3">
        <f>HOUR(telefony__9[[#This Row],[czas trwania]])*3600 + MINUTE(telefony__9[[#This Row],[czas trwania]])*60+SECOND(telefony__9[[#This Row],[czas trwania]])</f>
        <v>390</v>
      </c>
    </row>
    <row r="1074" spans="1:7" hidden="1" x14ac:dyDescent="0.25">
      <c r="A1074" s="3" t="s">
        <v>3006</v>
      </c>
      <c r="B1074" s="3" t="s">
        <v>2835</v>
      </c>
      <c r="C1074" s="3" t="s">
        <v>3007</v>
      </c>
      <c r="D1074" s="3" t="s">
        <v>3008</v>
      </c>
      <c r="E1074" s="3" t="str">
        <f>IF(LEN(telefony__9[[#This Row],[nr]])=7,"stacjonarny",IF(LEN(telefony__9[[#This Row],[nr]])=8,"komórkowy","zagraniczny"))</f>
        <v>komórkowy</v>
      </c>
      <c r="F1074" s="3" t="str">
        <f>TEXT(telefony__9[[#This Row],[zakonczenie]]-telefony__9[[#This Row],[rozpoczecie]],"h:mm:ss")</f>
        <v>0:15:06</v>
      </c>
      <c r="G1074" s="3">
        <f>HOUR(telefony__9[[#This Row],[czas trwania]])*3600 + MINUTE(telefony__9[[#This Row],[czas trwania]])*60+SECOND(telefony__9[[#This Row],[czas trwania]])</f>
        <v>906</v>
      </c>
    </row>
    <row r="1075" spans="1:7" hidden="1" x14ac:dyDescent="0.25">
      <c r="A1075" s="3" t="s">
        <v>3009</v>
      </c>
      <c r="B1075" s="3" t="s">
        <v>2835</v>
      </c>
      <c r="C1075" s="3" t="s">
        <v>3010</v>
      </c>
      <c r="D1075" s="3" t="s">
        <v>2450</v>
      </c>
      <c r="E1075" s="3" t="str">
        <f>IF(LEN(telefony__9[[#This Row],[nr]])=7,"stacjonarny",IF(LEN(telefony__9[[#This Row],[nr]])=8,"komórkowy","zagraniczny"))</f>
        <v>komórkowy</v>
      </c>
      <c r="F1075" s="3" t="str">
        <f>TEXT(telefony__9[[#This Row],[zakonczenie]]-telefony__9[[#This Row],[rozpoczecie]],"h:mm:ss")</f>
        <v>0:04:58</v>
      </c>
      <c r="G1075" s="3">
        <f>HOUR(telefony__9[[#This Row],[czas trwania]])*3600 + MINUTE(telefony__9[[#This Row],[czas trwania]])*60+SECOND(telefony__9[[#This Row],[czas trwania]])</f>
        <v>298</v>
      </c>
    </row>
    <row r="1076" spans="1:7" hidden="1" x14ac:dyDescent="0.25">
      <c r="A1076" s="3" t="s">
        <v>3011</v>
      </c>
      <c r="B1076" s="3" t="s">
        <v>2835</v>
      </c>
      <c r="C1076" s="3" t="s">
        <v>3012</v>
      </c>
      <c r="D1076" s="3" t="s">
        <v>3013</v>
      </c>
      <c r="E1076" s="3" t="str">
        <f>IF(LEN(telefony__9[[#This Row],[nr]])=7,"stacjonarny",IF(LEN(telefony__9[[#This Row],[nr]])=8,"komórkowy","zagraniczny"))</f>
        <v>stacjonarny</v>
      </c>
      <c r="F1076" s="3" t="str">
        <f>TEXT(telefony__9[[#This Row],[zakonczenie]]-telefony__9[[#This Row],[rozpoczecie]],"h:mm:ss")</f>
        <v>0:08:14</v>
      </c>
      <c r="G1076" s="3">
        <f>HOUR(telefony__9[[#This Row],[czas trwania]])*3600 + MINUTE(telefony__9[[#This Row],[czas trwania]])*60+SECOND(telefony__9[[#This Row],[czas trwania]])</f>
        <v>494</v>
      </c>
    </row>
    <row r="1077" spans="1:7" hidden="1" x14ac:dyDescent="0.25">
      <c r="A1077" s="3" t="s">
        <v>3014</v>
      </c>
      <c r="B1077" s="3" t="s">
        <v>2835</v>
      </c>
      <c r="C1077" s="3" t="s">
        <v>3015</v>
      </c>
      <c r="D1077" s="3" t="s">
        <v>3016</v>
      </c>
      <c r="E1077" s="3" t="str">
        <f>IF(LEN(telefony__9[[#This Row],[nr]])=7,"stacjonarny",IF(LEN(telefony__9[[#This Row],[nr]])=8,"komórkowy","zagraniczny"))</f>
        <v>komórkowy</v>
      </c>
      <c r="F1077" s="3" t="str">
        <f>TEXT(telefony__9[[#This Row],[zakonczenie]]-telefony__9[[#This Row],[rozpoczecie]],"h:mm:ss")</f>
        <v>0:06:22</v>
      </c>
      <c r="G1077" s="3">
        <f>HOUR(telefony__9[[#This Row],[czas trwania]])*3600 + MINUTE(telefony__9[[#This Row],[czas trwania]])*60+SECOND(telefony__9[[#This Row],[czas trwania]])</f>
        <v>382</v>
      </c>
    </row>
    <row r="1078" spans="1:7" hidden="1" x14ac:dyDescent="0.25">
      <c r="A1078" s="3" t="s">
        <v>3017</v>
      </c>
      <c r="B1078" s="3" t="s">
        <v>2835</v>
      </c>
      <c r="C1078" s="3" t="s">
        <v>3018</v>
      </c>
      <c r="D1078" s="3" t="s">
        <v>3019</v>
      </c>
      <c r="E1078" s="3" t="str">
        <f>IF(LEN(telefony__9[[#This Row],[nr]])=7,"stacjonarny",IF(LEN(telefony__9[[#This Row],[nr]])=8,"komórkowy","zagraniczny"))</f>
        <v>stacjonarny</v>
      </c>
      <c r="F1078" s="3" t="str">
        <f>TEXT(telefony__9[[#This Row],[zakonczenie]]-telefony__9[[#This Row],[rozpoczecie]],"h:mm:ss")</f>
        <v>0:11:59</v>
      </c>
      <c r="G1078" s="3">
        <f>HOUR(telefony__9[[#This Row],[czas trwania]])*3600 + MINUTE(telefony__9[[#This Row],[czas trwania]])*60+SECOND(telefony__9[[#This Row],[czas trwania]])</f>
        <v>719</v>
      </c>
    </row>
    <row r="1079" spans="1:7" hidden="1" x14ac:dyDescent="0.25">
      <c r="A1079" s="3" t="s">
        <v>3020</v>
      </c>
      <c r="B1079" s="3" t="s">
        <v>2835</v>
      </c>
      <c r="C1079" s="3" t="s">
        <v>3021</v>
      </c>
      <c r="D1079" s="3" t="s">
        <v>3022</v>
      </c>
      <c r="E1079" s="3" t="str">
        <f>IF(LEN(telefony__9[[#This Row],[nr]])=7,"stacjonarny",IF(LEN(telefony__9[[#This Row],[nr]])=8,"komórkowy","zagraniczny"))</f>
        <v>komórkowy</v>
      </c>
      <c r="F1079" s="3" t="str">
        <f>TEXT(telefony__9[[#This Row],[zakonczenie]]-telefony__9[[#This Row],[rozpoczecie]],"h:mm:ss")</f>
        <v>0:08:14</v>
      </c>
      <c r="G1079" s="3">
        <f>HOUR(telefony__9[[#This Row],[czas trwania]])*3600 + MINUTE(telefony__9[[#This Row],[czas trwania]])*60+SECOND(telefony__9[[#This Row],[czas trwania]])</f>
        <v>494</v>
      </c>
    </row>
    <row r="1080" spans="1:7" hidden="1" x14ac:dyDescent="0.25">
      <c r="A1080" s="3" t="s">
        <v>3023</v>
      </c>
      <c r="B1080" s="3" t="s">
        <v>2835</v>
      </c>
      <c r="C1080" s="3" t="s">
        <v>3024</v>
      </c>
      <c r="D1080" s="3" t="s">
        <v>3025</v>
      </c>
      <c r="E1080" s="3" t="str">
        <f>IF(LEN(telefony__9[[#This Row],[nr]])=7,"stacjonarny",IF(LEN(telefony__9[[#This Row],[nr]])=8,"komórkowy","zagraniczny"))</f>
        <v>stacjonarny</v>
      </c>
      <c r="F1080" s="3" t="str">
        <f>TEXT(telefony__9[[#This Row],[zakonczenie]]-telefony__9[[#This Row],[rozpoczecie]],"h:mm:ss")</f>
        <v>0:10:31</v>
      </c>
      <c r="G1080" s="3">
        <f>HOUR(telefony__9[[#This Row],[czas trwania]])*3600 + MINUTE(telefony__9[[#This Row],[czas trwania]])*60+SECOND(telefony__9[[#This Row],[czas trwania]])</f>
        <v>631</v>
      </c>
    </row>
    <row r="1081" spans="1:7" hidden="1" x14ac:dyDescent="0.25">
      <c r="A1081" s="3" t="s">
        <v>3026</v>
      </c>
      <c r="B1081" s="3" t="s">
        <v>2835</v>
      </c>
      <c r="C1081" s="3" t="s">
        <v>3027</v>
      </c>
      <c r="D1081" s="3" t="s">
        <v>3028</v>
      </c>
      <c r="E1081" s="3" t="str">
        <f>IF(LEN(telefony__9[[#This Row],[nr]])=7,"stacjonarny",IF(LEN(telefony__9[[#This Row],[nr]])=8,"komórkowy","zagraniczny"))</f>
        <v>stacjonarny</v>
      </c>
      <c r="F1081" s="3" t="str">
        <f>TEXT(telefony__9[[#This Row],[zakonczenie]]-telefony__9[[#This Row],[rozpoczecie]],"h:mm:ss")</f>
        <v>0:03:25</v>
      </c>
      <c r="G1081" s="3">
        <f>HOUR(telefony__9[[#This Row],[czas trwania]])*3600 + MINUTE(telefony__9[[#This Row],[czas trwania]])*60+SECOND(telefony__9[[#This Row],[czas trwania]])</f>
        <v>205</v>
      </c>
    </row>
    <row r="1082" spans="1:7" hidden="1" x14ac:dyDescent="0.25">
      <c r="A1082" s="3" t="s">
        <v>3029</v>
      </c>
      <c r="B1082" s="3" t="s">
        <v>2835</v>
      </c>
      <c r="C1082" s="3" t="s">
        <v>3030</v>
      </c>
      <c r="D1082" s="3" t="s">
        <v>3031</v>
      </c>
      <c r="E1082" s="3" t="str">
        <f>IF(LEN(telefony__9[[#This Row],[nr]])=7,"stacjonarny",IF(LEN(telefony__9[[#This Row],[nr]])=8,"komórkowy","zagraniczny"))</f>
        <v>komórkowy</v>
      </c>
      <c r="F1082" s="3" t="str">
        <f>TEXT(telefony__9[[#This Row],[zakonczenie]]-telefony__9[[#This Row],[rozpoczecie]],"h:mm:ss")</f>
        <v>0:10:51</v>
      </c>
      <c r="G1082" s="3">
        <f>HOUR(telefony__9[[#This Row],[czas trwania]])*3600 + MINUTE(telefony__9[[#This Row],[czas trwania]])*60+SECOND(telefony__9[[#This Row],[czas trwania]])</f>
        <v>651</v>
      </c>
    </row>
    <row r="1083" spans="1:7" hidden="1" x14ac:dyDescent="0.25">
      <c r="A1083" s="3" t="s">
        <v>3032</v>
      </c>
      <c r="B1083" s="3" t="s">
        <v>2835</v>
      </c>
      <c r="C1083" s="3" t="s">
        <v>3033</v>
      </c>
      <c r="D1083" s="3" t="s">
        <v>3034</v>
      </c>
      <c r="E1083" s="3" t="str">
        <f>IF(LEN(telefony__9[[#This Row],[nr]])=7,"stacjonarny",IF(LEN(telefony__9[[#This Row],[nr]])=8,"komórkowy","zagraniczny"))</f>
        <v>stacjonarny</v>
      </c>
      <c r="F1083" s="3" t="str">
        <f>TEXT(telefony__9[[#This Row],[zakonczenie]]-telefony__9[[#This Row],[rozpoczecie]],"h:mm:ss")</f>
        <v>0:01:44</v>
      </c>
      <c r="G1083" s="3">
        <f>HOUR(telefony__9[[#This Row],[czas trwania]])*3600 + MINUTE(telefony__9[[#This Row],[czas trwania]])*60+SECOND(telefony__9[[#This Row],[czas trwania]])</f>
        <v>104</v>
      </c>
    </row>
    <row r="1084" spans="1:7" hidden="1" x14ac:dyDescent="0.25">
      <c r="A1084" s="3" t="s">
        <v>3035</v>
      </c>
      <c r="B1084" s="3" t="s">
        <v>2835</v>
      </c>
      <c r="C1084" s="3" t="s">
        <v>3036</v>
      </c>
      <c r="D1084" s="3" t="s">
        <v>3037</v>
      </c>
      <c r="E1084" s="3" t="str">
        <f>IF(LEN(telefony__9[[#This Row],[nr]])=7,"stacjonarny",IF(LEN(telefony__9[[#This Row],[nr]])=8,"komórkowy","zagraniczny"))</f>
        <v>stacjonarny</v>
      </c>
      <c r="F1084" s="3" t="str">
        <f>TEXT(telefony__9[[#This Row],[zakonczenie]]-telefony__9[[#This Row],[rozpoczecie]],"h:mm:ss")</f>
        <v>0:15:14</v>
      </c>
      <c r="G1084" s="3">
        <f>HOUR(telefony__9[[#This Row],[czas trwania]])*3600 + MINUTE(telefony__9[[#This Row],[czas trwania]])*60+SECOND(telefony__9[[#This Row],[czas trwania]])</f>
        <v>914</v>
      </c>
    </row>
    <row r="1085" spans="1:7" hidden="1" x14ac:dyDescent="0.25">
      <c r="A1085" s="3" t="s">
        <v>148</v>
      </c>
      <c r="B1085" s="3" t="s">
        <v>2835</v>
      </c>
      <c r="C1085" s="3" t="s">
        <v>3038</v>
      </c>
      <c r="D1085" s="3" t="s">
        <v>3039</v>
      </c>
      <c r="E1085" s="3" t="str">
        <f>IF(LEN(telefony__9[[#This Row],[nr]])=7,"stacjonarny",IF(LEN(telefony__9[[#This Row],[nr]])=8,"komórkowy","zagraniczny"))</f>
        <v>komórkowy</v>
      </c>
      <c r="F1085" s="3" t="str">
        <f>TEXT(telefony__9[[#This Row],[zakonczenie]]-telefony__9[[#This Row],[rozpoczecie]],"h:mm:ss")</f>
        <v>0:10:54</v>
      </c>
      <c r="G1085" s="3">
        <f>HOUR(telefony__9[[#This Row],[czas trwania]])*3600 + MINUTE(telefony__9[[#This Row],[czas trwania]])*60+SECOND(telefony__9[[#This Row],[czas trwania]])</f>
        <v>654</v>
      </c>
    </row>
    <row r="1086" spans="1:7" hidden="1" x14ac:dyDescent="0.25">
      <c r="A1086" s="3" t="s">
        <v>2475</v>
      </c>
      <c r="B1086" s="3" t="s">
        <v>2835</v>
      </c>
      <c r="C1086" s="3" t="s">
        <v>3040</v>
      </c>
      <c r="D1086" s="3" t="s">
        <v>2195</v>
      </c>
      <c r="E1086" s="3" t="str">
        <f>IF(LEN(telefony__9[[#This Row],[nr]])=7,"stacjonarny",IF(LEN(telefony__9[[#This Row],[nr]])=8,"komórkowy","zagraniczny"))</f>
        <v>stacjonarny</v>
      </c>
      <c r="F1086" s="3" t="str">
        <f>TEXT(telefony__9[[#This Row],[zakonczenie]]-telefony__9[[#This Row],[rozpoczecie]],"h:mm:ss")</f>
        <v>0:11:05</v>
      </c>
      <c r="G1086" s="3">
        <f>HOUR(telefony__9[[#This Row],[czas trwania]])*3600 + MINUTE(telefony__9[[#This Row],[czas trwania]])*60+SECOND(telefony__9[[#This Row],[czas trwania]])</f>
        <v>665</v>
      </c>
    </row>
    <row r="1087" spans="1:7" hidden="1" x14ac:dyDescent="0.25">
      <c r="A1087" s="3" t="s">
        <v>3041</v>
      </c>
      <c r="B1087" s="3" t="s">
        <v>2835</v>
      </c>
      <c r="C1087" s="3" t="s">
        <v>2191</v>
      </c>
      <c r="D1087" s="3" t="s">
        <v>3042</v>
      </c>
      <c r="E1087" s="3" t="str">
        <f>IF(LEN(telefony__9[[#This Row],[nr]])=7,"stacjonarny",IF(LEN(telefony__9[[#This Row],[nr]])=8,"komórkowy","zagraniczny"))</f>
        <v>stacjonarny</v>
      </c>
      <c r="F1087" s="3" t="str">
        <f>TEXT(telefony__9[[#This Row],[zakonczenie]]-telefony__9[[#This Row],[rozpoczecie]],"h:mm:ss")</f>
        <v>0:00:42</v>
      </c>
      <c r="G1087" s="3">
        <f>HOUR(telefony__9[[#This Row],[czas trwania]])*3600 + MINUTE(telefony__9[[#This Row],[czas trwania]])*60+SECOND(telefony__9[[#This Row],[czas trwania]])</f>
        <v>42</v>
      </c>
    </row>
    <row r="1088" spans="1:7" hidden="1" x14ac:dyDescent="0.25">
      <c r="A1088" s="3" t="s">
        <v>3043</v>
      </c>
      <c r="B1088" s="3" t="s">
        <v>2835</v>
      </c>
      <c r="C1088" s="3" t="s">
        <v>3044</v>
      </c>
      <c r="D1088" s="3" t="s">
        <v>3045</v>
      </c>
      <c r="E1088" s="3" t="str">
        <f>IF(LEN(telefony__9[[#This Row],[nr]])=7,"stacjonarny",IF(LEN(telefony__9[[#This Row],[nr]])=8,"komórkowy","zagraniczny"))</f>
        <v>stacjonarny</v>
      </c>
      <c r="F1088" s="3" t="str">
        <f>TEXT(telefony__9[[#This Row],[zakonczenie]]-telefony__9[[#This Row],[rozpoczecie]],"h:mm:ss")</f>
        <v>0:13:03</v>
      </c>
      <c r="G1088" s="3">
        <f>HOUR(telefony__9[[#This Row],[czas trwania]])*3600 + MINUTE(telefony__9[[#This Row],[czas trwania]])*60+SECOND(telefony__9[[#This Row],[czas trwania]])</f>
        <v>783</v>
      </c>
    </row>
    <row r="1089" spans="1:7" hidden="1" x14ac:dyDescent="0.25">
      <c r="A1089" s="3" t="s">
        <v>136</v>
      </c>
      <c r="B1089" s="3" t="s">
        <v>2835</v>
      </c>
      <c r="C1089" s="3" t="s">
        <v>3046</v>
      </c>
      <c r="D1089" s="3" t="s">
        <v>2479</v>
      </c>
      <c r="E1089" s="3" t="str">
        <f>IF(LEN(telefony__9[[#This Row],[nr]])=7,"stacjonarny",IF(LEN(telefony__9[[#This Row],[nr]])=8,"komórkowy","zagraniczny"))</f>
        <v>zagraniczny</v>
      </c>
      <c r="F1089" s="3" t="str">
        <f>TEXT(telefony__9[[#This Row],[zakonczenie]]-telefony__9[[#This Row],[rozpoczecie]],"h:mm:ss")</f>
        <v>0:03:12</v>
      </c>
      <c r="G1089" s="3">
        <f>HOUR(telefony__9[[#This Row],[czas trwania]])*3600 + MINUTE(telefony__9[[#This Row],[czas trwania]])*60+SECOND(telefony__9[[#This Row],[czas trwania]])</f>
        <v>192</v>
      </c>
    </row>
    <row r="1090" spans="1:7" hidden="1" x14ac:dyDescent="0.25">
      <c r="A1090" s="3" t="s">
        <v>3047</v>
      </c>
      <c r="B1090" s="3" t="s">
        <v>2835</v>
      </c>
      <c r="C1090" s="3" t="s">
        <v>3048</v>
      </c>
      <c r="D1090" s="3" t="s">
        <v>3049</v>
      </c>
      <c r="E1090" s="3" t="str">
        <f>IF(LEN(telefony__9[[#This Row],[nr]])=7,"stacjonarny",IF(LEN(telefony__9[[#This Row],[nr]])=8,"komórkowy","zagraniczny"))</f>
        <v>stacjonarny</v>
      </c>
      <c r="F1090" s="3" t="str">
        <f>TEXT(telefony__9[[#This Row],[zakonczenie]]-telefony__9[[#This Row],[rozpoczecie]],"h:mm:ss")</f>
        <v>0:02:43</v>
      </c>
      <c r="G1090" s="3">
        <f>HOUR(telefony__9[[#This Row],[czas trwania]])*3600 + MINUTE(telefony__9[[#This Row],[czas trwania]])*60+SECOND(telefony__9[[#This Row],[czas trwania]])</f>
        <v>163</v>
      </c>
    </row>
    <row r="1091" spans="1:7" hidden="1" x14ac:dyDescent="0.25">
      <c r="A1091" s="3" t="s">
        <v>3050</v>
      </c>
      <c r="B1091" s="3" t="s">
        <v>2835</v>
      </c>
      <c r="C1091" s="3" t="s">
        <v>3051</v>
      </c>
      <c r="D1091" s="3" t="s">
        <v>1108</v>
      </c>
      <c r="E1091" s="3" t="str">
        <f>IF(LEN(telefony__9[[#This Row],[nr]])=7,"stacjonarny",IF(LEN(telefony__9[[#This Row],[nr]])=8,"komórkowy","zagraniczny"))</f>
        <v>komórkowy</v>
      </c>
      <c r="F1091" s="3" t="str">
        <f>TEXT(telefony__9[[#This Row],[zakonczenie]]-telefony__9[[#This Row],[rozpoczecie]],"h:mm:ss")</f>
        <v>0:15:18</v>
      </c>
      <c r="G1091" s="3">
        <f>HOUR(telefony__9[[#This Row],[czas trwania]])*3600 + MINUTE(telefony__9[[#This Row],[czas trwania]])*60+SECOND(telefony__9[[#This Row],[czas trwania]])</f>
        <v>918</v>
      </c>
    </row>
    <row r="1092" spans="1:7" hidden="1" x14ac:dyDescent="0.25">
      <c r="A1092" s="3" t="s">
        <v>3052</v>
      </c>
      <c r="B1092" s="3" t="s">
        <v>2835</v>
      </c>
      <c r="C1092" s="3" t="s">
        <v>3053</v>
      </c>
      <c r="D1092" s="3" t="s">
        <v>3054</v>
      </c>
      <c r="E1092" s="3" t="str">
        <f>IF(LEN(telefony__9[[#This Row],[nr]])=7,"stacjonarny",IF(LEN(telefony__9[[#This Row],[nr]])=8,"komórkowy","zagraniczny"))</f>
        <v>stacjonarny</v>
      </c>
      <c r="F1092" s="3" t="str">
        <f>TEXT(telefony__9[[#This Row],[zakonczenie]]-telefony__9[[#This Row],[rozpoczecie]],"h:mm:ss")</f>
        <v>0:13:57</v>
      </c>
      <c r="G1092" s="3">
        <f>HOUR(telefony__9[[#This Row],[czas trwania]])*3600 + MINUTE(telefony__9[[#This Row],[czas trwania]])*60+SECOND(telefony__9[[#This Row],[czas trwania]])</f>
        <v>837</v>
      </c>
    </row>
    <row r="1093" spans="1:7" hidden="1" x14ac:dyDescent="0.25">
      <c r="A1093" s="3" t="s">
        <v>3055</v>
      </c>
      <c r="B1093" s="3" t="s">
        <v>2835</v>
      </c>
      <c r="C1093" s="3" t="s">
        <v>3056</v>
      </c>
      <c r="D1093" s="3" t="s">
        <v>3057</v>
      </c>
      <c r="E1093" s="3" t="str">
        <f>IF(LEN(telefony__9[[#This Row],[nr]])=7,"stacjonarny",IF(LEN(telefony__9[[#This Row],[nr]])=8,"komórkowy","zagraniczny"))</f>
        <v>komórkowy</v>
      </c>
      <c r="F1093" s="3" t="str">
        <f>TEXT(telefony__9[[#This Row],[zakonczenie]]-telefony__9[[#This Row],[rozpoczecie]],"h:mm:ss")</f>
        <v>0:04:10</v>
      </c>
      <c r="G1093" s="3">
        <f>HOUR(telefony__9[[#This Row],[czas trwania]])*3600 + MINUTE(telefony__9[[#This Row],[czas trwania]])*60+SECOND(telefony__9[[#This Row],[czas trwania]])</f>
        <v>250</v>
      </c>
    </row>
    <row r="1094" spans="1:7" hidden="1" x14ac:dyDescent="0.25">
      <c r="A1094" s="3" t="s">
        <v>3058</v>
      </c>
      <c r="B1094" s="3" t="s">
        <v>2835</v>
      </c>
      <c r="C1094" s="3" t="s">
        <v>3059</v>
      </c>
      <c r="D1094" s="3" t="s">
        <v>3060</v>
      </c>
      <c r="E1094" s="3" t="str">
        <f>IF(LEN(telefony__9[[#This Row],[nr]])=7,"stacjonarny",IF(LEN(telefony__9[[#This Row],[nr]])=8,"komórkowy","zagraniczny"))</f>
        <v>stacjonarny</v>
      </c>
      <c r="F1094" s="3" t="str">
        <f>TEXT(telefony__9[[#This Row],[zakonczenie]]-telefony__9[[#This Row],[rozpoczecie]],"h:mm:ss")</f>
        <v>0:04:47</v>
      </c>
      <c r="G1094" s="3">
        <f>HOUR(telefony__9[[#This Row],[czas trwania]])*3600 + MINUTE(telefony__9[[#This Row],[czas trwania]])*60+SECOND(telefony__9[[#This Row],[czas trwania]])</f>
        <v>287</v>
      </c>
    </row>
    <row r="1095" spans="1:7" hidden="1" x14ac:dyDescent="0.25">
      <c r="A1095" s="3" t="s">
        <v>3061</v>
      </c>
      <c r="B1095" s="3" t="s">
        <v>2835</v>
      </c>
      <c r="C1095" s="3" t="s">
        <v>3062</v>
      </c>
      <c r="D1095" s="3" t="s">
        <v>3063</v>
      </c>
      <c r="E1095" s="3" t="str">
        <f>IF(LEN(telefony__9[[#This Row],[nr]])=7,"stacjonarny",IF(LEN(telefony__9[[#This Row],[nr]])=8,"komórkowy","zagraniczny"))</f>
        <v>komórkowy</v>
      </c>
      <c r="F1095" s="3" t="str">
        <f>TEXT(telefony__9[[#This Row],[zakonczenie]]-telefony__9[[#This Row],[rozpoczecie]],"h:mm:ss")</f>
        <v>0:05:27</v>
      </c>
      <c r="G1095" s="3">
        <f>HOUR(telefony__9[[#This Row],[czas trwania]])*3600 + MINUTE(telefony__9[[#This Row],[czas trwania]])*60+SECOND(telefony__9[[#This Row],[czas trwania]])</f>
        <v>327</v>
      </c>
    </row>
    <row r="1096" spans="1:7" hidden="1" x14ac:dyDescent="0.25">
      <c r="A1096" s="3" t="s">
        <v>3064</v>
      </c>
      <c r="B1096" s="3" t="s">
        <v>2835</v>
      </c>
      <c r="C1096" s="3" t="s">
        <v>3065</v>
      </c>
      <c r="D1096" s="3" t="s">
        <v>3066</v>
      </c>
      <c r="E1096" s="3" t="str">
        <f>IF(LEN(telefony__9[[#This Row],[nr]])=7,"stacjonarny",IF(LEN(telefony__9[[#This Row],[nr]])=8,"komórkowy","zagraniczny"))</f>
        <v>komórkowy</v>
      </c>
      <c r="F1096" s="3" t="str">
        <f>TEXT(telefony__9[[#This Row],[zakonczenie]]-telefony__9[[#This Row],[rozpoczecie]],"h:mm:ss")</f>
        <v>0:14:13</v>
      </c>
      <c r="G1096" s="3">
        <f>HOUR(telefony__9[[#This Row],[czas trwania]])*3600 + MINUTE(telefony__9[[#This Row],[czas trwania]])*60+SECOND(telefony__9[[#This Row],[czas trwania]])</f>
        <v>853</v>
      </c>
    </row>
    <row r="1097" spans="1:7" hidden="1" x14ac:dyDescent="0.25">
      <c r="A1097" s="3" t="s">
        <v>3067</v>
      </c>
      <c r="B1097" s="3" t="s">
        <v>2835</v>
      </c>
      <c r="C1097" s="3" t="s">
        <v>3068</v>
      </c>
      <c r="D1097" s="3" t="s">
        <v>3069</v>
      </c>
      <c r="E1097" s="3" t="str">
        <f>IF(LEN(telefony__9[[#This Row],[nr]])=7,"stacjonarny",IF(LEN(telefony__9[[#This Row],[nr]])=8,"komórkowy","zagraniczny"))</f>
        <v>stacjonarny</v>
      </c>
      <c r="F1097" s="3" t="str">
        <f>TEXT(telefony__9[[#This Row],[zakonczenie]]-telefony__9[[#This Row],[rozpoczecie]],"h:mm:ss")</f>
        <v>0:05:42</v>
      </c>
      <c r="G1097" s="3">
        <f>HOUR(telefony__9[[#This Row],[czas trwania]])*3600 + MINUTE(telefony__9[[#This Row],[czas trwania]])*60+SECOND(telefony__9[[#This Row],[czas trwania]])</f>
        <v>342</v>
      </c>
    </row>
    <row r="1098" spans="1:7" hidden="1" x14ac:dyDescent="0.25">
      <c r="A1098" s="3" t="s">
        <v>3070</v>
      </c>
      <c r="B1098" s="3" t="s">
        <v>2835</v>
      </c>
      <c r="C1098" s="3" t="s">
        <v>3071</v>
      </c>
      <c r="D1098" s="3" t="s">
        <v>3072</v>
      </c>
      <c r="E1098" s="3" t="str">
        <f>IF(LEN(telefony__9[[#This Row],[nr]])=7,"stacjonarny",IF(LEN(telefony__9[[#This Row],[nr]])=8,"komórkowy","zagraniczny"))</f>
        <v>stacjonarny</v>
      </c>
      <c r="F1098" s="3" t="str">
        <f>TEXT(telefony__9[[#This Row],[zakonczenie]]-telefony__9[[#This Row],[rozpoczecie]],"h:mm:ss")</f>
        <v>0:04:22</v>
      </c>
      <c r="G1098" s="3">
        <f>HOUR(telefony__9[[#This Row],[czas trwania]])*3600 + MINUTE(telefony__9[[#This Row],[czas trwania]])*60+SECOND(telefony__9[[#This Row],[czas trwania]])</f>
        <v>262</v>
      </c>
    </row>
    <row r="1099" spans="1:7" hidden="1" x14ac:dyDescent="0.25">
      <c r="A1099" s="3" t="s">
        <v>3073</v>
      </c>
      <c r="B1099" s="3" t="s">
        <v>2835</v>
      </c>
      <c r="C1099" s="3" t="s">
        <v>3074</v>
      </c>
      <c r="D1099" s="3" t="s">
        <v>3075</v>
      </c>
      <c r="E1099" s="3" t="str">
        <f>IF(LEN(telefony__9[[#This Row],[nr]])=7,"stacjonarny",IF(LEN(telefony__9[[#This Row],[nr]])=8,"komórkowy","zagraniczny"))</f>
        <v>stacjonarny</v>
      </c>
      <c r="F1099" s="3" t="str">
        <f>TEXT(telefony__9[[#This Row],[zakonczenie]]-telefony__9[[#This Row],[rozpoczecie]],"h:mm:ss")</f>
        <v>0:15:01</v>
      </c>
      <c r="G1099" s="3">
        <f>HOUR(telefony__9[[#This Row],[czas trwania]])*3600 + MINUTE(telefony__9[[#This Row],[czas trwania]])*60+SECOND(telefony__9[[#This Row],[czas trwania]])</f>
        <v>901</v>
      </c>
    </row>
    <row r="1100" spans="1:7" hidden="1" x14ac:dyDescent="0.25">
      <c r="A1100" s="3" t="s">
        <v>3076</v>
      </c>
      <c r="B1100" s="3" t="s">
        <v>2835</v>
      </c>
      <c r="C1100" s="3" t="s">
        <v>3077</v>
      </c>
      <c r="D1100" s="3" t="s">
        <v>3078</v>
      </c>
      <c r="E1100" s="3" t="str">
        <f>IF(LEN(telefony__9[[#This Row],[nr]])=7,"stacjonarny",IF(LEN(telefony__9[[#This Row],[nr]])=8,"komórkowy","zagraniczny"))</f>
        <v>stacjonarny</v>
      </c>
      <c r="F1100" s="3" t="str">
        <f>TEXT(telefony__9[[#This Row],[zakonczenie]]-telefony__9[[#This Row],[rozpoczecie]],"h:mm:ss")</f>
        <v>0:15:26</v>
      </c>
      <c r="G1100" s="3">
        <f>HOUR(telefony__9[[#This Row],[czas trwania]])*3600 + MINUTE(telefony__9[[#This Row],[czas trwania]])*60+SECOND(telefony__9[[#This Row],[czas trwania]])</f>
        <v>926</v>
      </c>
    </row>
    <row r="1101" spans="1:7" hidden="1" x14ac:dyDescent="0.25">
      <c r="A1101" s="3" t="s">
        <v>3079</v>
      </c>
      <c r="B1101" s="3" t="s">
        <v>2835</v>
      </c>
      <c r="C1101" s="3" t="s">
        <v>3080</v>
      </c>
      <c r="D1101" s="3" t="s">
        <v>3081</v>
      </c>
      <c r="E1101" s="3" t="str">
        <f>IF(LEN(telefony__9[[#This Row],[nr]])=7,"stacjonarny",IF(LEN(telefony__9[[#This Row],[nr]])=8,"komórkowy","zagraniczny"))</f>
        <v>stacjonarny</v>
      </c>
      <c r="F1101" s="3" t="str">
        <f>TEXT(telefony__9[[#This Row],[zakonczenie]]-telefony__9[[#This Row],[rozpoczecie]],"h:mm:ss")</f>
        <v>0:02:15</v>
      </c>
      <c r="G1101" s="3">
        <f>HOUR(telefony__9[[#This Row],[czas trwania]])*3600 + MINUTE(telefony__9[[#This Row],[czas trwania]])*60+SECOND(telefony__9[[#This Row],[czas trwania]])</f>
        <v>135</v>
      </c>
    </row>
    <row r="1102" spans="1:7" hidden="1" x14ac:dyDescent="0.25">
      <c r="A1102" s="3" t="s">
        <v>3082</v>
      </c>
      <c r="B1102" s="3" t="s">
        <v>2835</v>
      </c>
      <c r="C1102" s="3" t="s">
        <v>3083</v>
      </c>
      <c r="D1102" s="3" t="s">
        <v>3084</v>
      </c>
      <c r="E1102" s="3" t="str">
        <f>IF(LEN(telefony__9[[#This Row],[nr]])=7,"stacjonarny",IF(LEN(telefony__9[[#This Row],[nr]])=8,"komórkowy","zagraniczny"))</f>
        <v>stacjonarny</v>
      </c>
      <c r="F1102" s="3" t="str">
        <f>TEXT(telefony__9[[#This Row],[zakonczenie]]-telefony__9[[#This Row],[rozpoczecie]],"h:mm:ss")</f>
        <v>0:09:38</v>
      </c>
      <c r="G1102" s="3">
        <f>HOUR(telefony__9[[#This Row],[czas trwania]])*3600 + MINUTE(telefony__9[[#This Row],[czas trwania]])*60+SECOND(telefony__9[[#This Row],[czas trwania]])</f>
        <v>578</v>
      </c>
    </row>
    <row r="1103" spans="1:7" hidden="1" x14ac:dyDescent="0.25">
      <c r="A1103" s="3" t="s">
        <v>3085</v>
      </c>
      <c r="B1103" s="3" t="s">
        <v>2835</v>
      </c>
      <c r="C1103" s="3" t="s">
        <v>3086</v>
      </c>
      <c r="D1103" s="3" t="s">
        <v>3087</v>
      </c>
      <c r="E1103" s="3" t="str">
        <f>IF(LEN(telefony__9[[#This Row],[nr]])=7,"stacjonarny",IF(LEN(telefony__9[[#This Row],[nr]])=8,"komórkowy","zagraniczny"))</f>
        <v>stacjonarny</v>
      </c>
      <c r="F1103" s="3" t="str">
        <f>TEXT(telefony__9[[#This Row],[zakonczenie]]-telefony__9[[#This Row],[rozpoczecie]],"h:mm:ss")</f>
        <v>0:11:27</v>
      </c>
      <c r="G1103" s="3">
        <f>HOUR(telefony__9[[#This Row],[czas trwania]])*3600 + MINUTE(telefony__9[[#This Row],[czas trwania]])*60+SECOND(telefony__9[[#This Row],[czas trwania]])</f>
        <v>687</v>
      </c>
    </row>
    <row r="1104" spans="1:7" hidden="1" x14ac:dyDescent="0.25">
      <c r="A1104" s="3" t="s">
        <v>3088</v>
      </c>
      <c r="B1104" s="3" t="s">
        <v>2835</v>
      </c>
      <c r="C1104" s="3" t="s">
        <v>3089</v>
      </c>
      <c r="D1104" s="3" t="s">
        <v>3090</v>
      </c>
      <c r="E1104" s="3" t="str">
        <f>IF(LEN(telefony__9[[#This Row],[nr]])=7,"stacjonarny",IF(LEN(telefony__9[[#This Row],[nr]])=8,"komórkowy","zagraniczny"))</f>
        <v>stacjonarny</v>
      </c>
      <c r="F1104" s="3" t="str">
        <f>TEXT(telefony__9[[#This Row],[zakonczenie]]-telefony__9[[#This Row],[rozpoczecie]],"h:mm:ss")</f>
        <v>0:16:37</v>
      </c>
      <c r="G1104" s="3">
        <f>HOUR(telefony__9[[#This Row],[czas trwania]])*3600 + MINUTE(telefony__9[[#This Row],[czas trwania]])*60+SECOND(telefony__9[[#This Row],[czas trwania]])</f>
        <v>997</v>
      </c>
    </row>
    <row r="1105" spans="1:7" hidden="1" x14ac:dyDescent="0.25">
      <c r="A1105" s="3" t="s">
        <v>1820</v>
      </c>
      <c r="B1105" s="3" t="s">
        <v>2835</v>
      </c>
      <c r="C1105" s="3" t="s">
        <v>3091</v>
      </c>
      <c r="D1105" s="3" t="s">
        <v>3092</v>
      </c>
      <c r="E1105" s="3" t="str">
        <f>IF(LEN(telefony__9[[#This Row],[nr]])=7,"stacjonarny",IF(LEN(telefony__9[[#This Row],[nr]])=8,"komórkowy","zagraniczny"))</f>
        <v>komórkowy</v>
      </c>
      <c r="F1105" s="3" t="str">
        <f>TEXT(telefony__9[[#This Row],[zakonczenie]]-telefony__9[[#This Row],[rozpoczecie]],"h:mm:ss")</f>
        <v>0:01:20</v>
      </c>
      <c r="G1105" s="3">
        <f>HOUR(telefony__9[[#This Row],[czas trwania]])*3600 + MINUTE(telefony__9[[#This Row],[czas trwania]])*60+SECOND(telefony__9[[#This Row],[czas trwania]])</f>
        <v>80</v>
      </c>
    </row>
    <row r="1106" spans="1:7" hidden="1" x14ac:dyDescent="0.25">
      <c r="A1106" s="3" t="s">
        <v>3093</v>
      </c>
      <c r="B1106" s="3" t="s">
        <v>2835</v>
      </c>
      <c r="C1106" s="3" t="s">
        <v>3094</v>
      </c>
      <c r="D1106" s="3" t="s">
        <v>3095</v>
      </c>
      <c r="E1106" s="3" t="str">
        <f>IF(LEN(telefony__9[[#This Row],[nr]])=7,"stacjonarny",IF(LEN(telefony__9[[#This Row],[nr]])=8,"komórkowy","zagraniczny"))</f>
        <v>komórkowy</v>
      </c>
      <c r="F1106" s="3" t="str">
        <f>TEXT(telefony__9[[#This Row],[zakonczenie]]-telefony__9[[#This Row],[rozpoczecie]],"h:mm:ss")</f>
        <v>0:02:13</v>
      </c>
      <c r="G1106" s="3">
        <f>HOUR(telefony__9[[#This Row],[czas trwania]])*3600 + MINUTE(telefony__9[[#This Row],[czas trwania]])*60+SECOND(telefony__9[[#This Row],[czas trwania]])</f>
        <v>133</v>
      </c>
    </row>
    <row r="1107" spans="1:7" hidden="1" x14ac:dyDescent="0.25">
      <c r="A1107" s="3" t="s">
        <v>3096</v>
      </c>
      <c r="B1107" s="3" t="s">
        <v>2835</v>
      </c>
      <c r="C1107" s="3" t="s">
        <v>3097</v>
      </c>
      <c r="D1107" s="3" t="s">
        <v>3098</v>
      </c>
      <c r="E1107" s="3" t="str">
        <f>IF(LEN(telefony__9[[#This Row],[nr]])=7,"stacjonarny",IF(LEN(telefony__9[[#This Row],[nr]])=8,"komórkowy","zagraniczny"))</f>
        <v>stacjonarny</v>
      </c>
      <c r="F1107" s="3" t="str">
        <f>TEXT(telefony__9[[#This Row],[zakonczenie]]-telefony__9[[#This Row],[rozpoczecie]],"h:mm:ss")</f>
        <v>0:07:07</v>
      </c>
      <c r="G1107" s="3">
        <f>HOUR(telefony__9[[#This Row],[czas trwania]])*3600 + MINUTE(telefony__9[[#This Row],[czas trwania]])*60+SECOND(telefony__9[[#This Row],[czas trwania]])</f>
        <v>427</v>
      </c>
    </row>
    <row r="1108" spans="1:7" hidden="1" x14ac:dyDescent="0.25">
      <c r="A1108" s="3" t="s">
        <v>3099</v>
      </c>
      <c r="B1108" s="3" t="s">
        <v>2835</v>
      </c>
      <c r="C1108" s="3" t="s">
        <v>3100</v>
      </c>
      <c r="D1108" s="3" t="s">
        <v>3101</v>
      </c>
      <c r="E1108" s="3" t="str">
        <f>IF(LEN(telefony__9[[#This Row],[nr]])=7,"stacjonarny",IF(LEN(telefony__9[[#This Row],[nr]])=8,"komórkowy","zagraniczny"))</f>
        <v>stacjonarny</v>
      </c>
      <c r="F1108" s="3" t="str">
        <f>TEXT(telefony__9[[#This Row],[zakonczenie]]-telefony__9[[#This Row],[rozpoczecie]],"h:mm:ss")</f>
        <v>0:09:42</v>
      </c>
      <c r="G1108" s="3">
        <f>HOUR(telefony__9[[#This Row],[czas trwania]])*3600 + MINUTE(telefony__9[[#This Row],[czas trwania]])*60+SECOND(telefony__9[[#This Row],[czas trwania]])</f>
        <v>582</v>
      </c>
    </row>
    <row r="1109" spans="1:7" hidden="1" x14ac:dyDescent="0.25">
      <c r="A1109" s="3" t="s">
        <v>3102</v>
      </c>
      <c r="B1109" s="3" t="s">
        <v>2835</v>
      </c>
      <c r="C1109" s="3" t="s">
        <v>3103</v>
      </c>
      <c r="D1109" s="3" t="s">
        <v>3104</v>
      </c>
      <c r="E1109" s="3" t="str">
        <f>IF(LEN(telefony__9[[#This Row],[nr]])=7,"stacjonarny",IF(LEN(telefony__9[[#This Row],[nr]])=8,"komórkowy","zagraniczny"))</f>
        <v>stacjonarny</v>
      </c>
      <c r="F1109" s="3" t="str">
        <f>TEXT(telefony__9[[#This Row],[zakonczenie]]-telefony__9[[#This Row],[rozpoczecie]],"h:mm:ss")</f>
        <v>0:12:47</v>
      </c>
      <c r="G1109" s="3">
        <f>HOUR(telefony__9[[#This Row],[czas trwania]])*3600 + MINUTE(telefony__9[[#This Row],[czas trwania]])*60+SECOND(telefony__9[[#This Row],[czas trwania]])</f>
        <v>767</v>
      </c>
    </row>
    <row r="1110" spans="1:7" hidden="1" x14ac:dyDescent="0.25">
      <c r="A1110" s="3" t="s">
        <v>697</v>
      </c>
      <c r="B1110" s="3" t="s">
        <v>2835</v>
      </c>
      <c r="C1110" s="3" t="s">
        <v>3105</v>
      </c>
      <c r="D1110" s="3" t="s">
        <v>3106</v>
      </c>
      <c r="E1110" s="3" t="str">
        <f>IF(LEN(telefony__9[[#This Row],[nr]])=7,"stacjonarny",IF(LEN(telefony__9[[#This Row],[nr]])=8,"komórkowy","zagraniczny"))</f>
        <v>stacjonarny</v>
      </c>
      <c r="F1110" s="3" t="str">
        <f>TEXT(telefony__9[[#This Row],[zakonczenie]]-telefony__9[[#This Row],[rozpoczecie]],"h:mm:ss")</f>
        <v>0:06:03</v>
      </c>
      <c r="G1110" s="3">
        <f>HOUR(telefony__9[[#This Row],[czas trwania]])*3600 + MINUTE(telefony__9[[#This Row],[czas trwania]])*60+SECOND(telefony__9[[#This Row],[czas trwania]])</f>
        <v>363</v>
      </c>
    </row>
    <row r="1111" spans="1:7" hidden="1" x14ac:dyDescent="0.25">
      <c r="A1111" s="3" t="s">
        <v>3107</v>
      </c>
      <c r="B1111" s="3" t="s">
        <v>2835</v>
      </c>
      <c r="C1111" s="3" t="s">
        <v>3108</v>
      </c>
      <c r="D1111" s="3" t="s">
        <v>3109</v>
      </c>
      <c r="E1111" s="3" t="str">
        <f>IF(LEN(telefony__9[[#This Row],[nr]])=7,"stacjonarny",IF(LEN(telefony__9[[#This Row],[nr]])=8,"komórkowy","zagraniczny"))</f>
        <v>stacjonarny</v>
      </c>
      <c r="F1111" s="3" t="str">
        <f>TEXT(telefony__9[[#This Row],[zakonczenie]]-telefony__9[[#This Row],[rozpoczecie]],"h:mm:ss")</f>
        <v>0:09:29</v>
      </c>
      <c r="G1111" s="3">
        <f>HOUR(telefony__9[[#This Row],[czas trwania]])*3600 + MINUTE(telefony__9[[#This Row],[czas trwania]])*60+SECOND(telefony__9[[#This Row],[czas trwania]])</f>
        <v>569</v>
      </c>
    </row>
    <row r="1112" spans="1:7" hidden="1" x14ac:dyDescent="0.25">
      <c r="A1112" s="3" t="s">
        <v>3110</v>
      </c>
      <c r="B1112" s="3" t="s">
        <v>2835</v>
      </c>
      <c r="C1112" s="3" t="s">
        <v>3111</v>
      </c>
      <c r="D1112" s="3" t="s">
        <v>3112</v>
      </c>
      <c r="E1112" s="3" t="str">
        <f>IF(LEN(telefony__9[[#This Row],[nr]])=7,"stacjonarny",IF(LEN(telefony__9[[#This Row],[nr]])=8,"komórkowy","zagraniczny"))</f>
        <v>komórkowy</v>
      </c>
      <c r="F1112" s="3" t="str">
        <f>TEXT(telefony__9[[#This Row],[zakonczenie]]-telefony__9[[#This Row],[rozpoczecie]],"h:mm:ss")</f>
        <v>0:00:54</v>
      </c>
      <c r="G1112" s="3">
        <f>HOUR(telefony__9[[#This Row],[czas trwania]])*3600 + MINUTE(telefony__9[[#This Row],[czas trwania]])*60+SECOND(telefony__9[[#This Row],[czas trwania]])</f>
        <v>54</v>
      </c>
    </row>
    <row r="1113" spans="1:7" hidden="1" x14ac:dyDescent="0.25">
      <c r="A1113" s="3" t="s">
        <v>3113</v>
      </c>
      <c r="B1113" s="3" t="s">
        <v>2835</v>
      </c>
      <c r="C1113" s="3" t="s">
        <v>3114</v>
      </c>
      <c r="D1113" s="3" t="s">
        <v>3115</v>
      </c>
      <c r="E1113" s="3" t="str">
        <f>IF(LEN(telefony__9[[#This Row],[nr]])=7,"stacjonarny",IF(LEN(telefony__9[[#This Row],[nr]])=8,"komórkowy","zagraniczny"))</f>
        <v>stacjonarny</v>
      </c>
      <c r="F1113" s="3" t="str">
        <f>TEXT(telefony__9[[#This Row],[zakonczenie]]-telefony__9[[#This Row],[rozpoczecie]],"h:mm:ss")</f>
        <v>0:11:20</v>
      </c>
      <c r="G1113" s="3">
        <f>HOUR(telefony__9[[#This Row],[czas trwania]])*3600 + MINUTE(telefony__9[[#This Row],[czas trwania]])*60+SECOND(telefony__9[[#This Row],[czas trwania]])</f>
        <v>680</v>
      </c>
    </row>
    <row r="1114" spans="1:7" hidden="1" x14ac:dyDescent="0.25">
      <c r="A1114" s="3" t="s">
        <v>3116</v>
      </c>
      <c r="B1114" s="3" t="s">
        <v>2835</v>
      </c>
      <c r="C1114" s="3" t="s">
        <v>3117</v>
      </c>
      <c r="D1114" s="3" t="s">
        <v>3118</v>
      </c>
      <c r="E1114" s="3" t="str">
        <f>IF(LEN(telefony__9[[#This Row],[nr]])=7,"stacjonarny",IF(LEN(telefony__9[[#This Row],[nr]])=8,"komórkowy","zagraniczny"))</f>
        <v>stacjonarny</v>
      </c>
      <c r="F1114" s="3" t="str">
        <f>TEXT(telefony__9[[#This Row],[zakonczenie]]-telefony__9[[#This Row],[rozpoczecie]],"h:mm:ss")</f>
        <v>0:02:42</v>
      </c>
      <c r="G1114" s="3">
        <f>HOUR(telefony__9[[#This Row],[czas trwania]])*3600 + MINUTE(telefony__9[[#This Row],[czas trwania]])*60+SECOND(telefony__9[[#This Row],[czas trwania]])</f>
        <v>162</v>
      </c>
    </row>
    <row r="1115" spans="1:7" hidden="1" x14ac:dyDescent="0.25">
      <c r="A1115" s="3" t="s">
        <v>3119</v>
      </c>
      <c r="B1115" s="3" t="s">
        <v>2835</v>
      </c>
      <c r="C1115" s="3" t="s">
        <v>3120</v>
      </c>
      <c r="D1115" s="3" t="s">
        <v>3121</v>
      </c>
      <c r="E1115" s="3" t="str">
        <f>IF(LEN(telefony__9[[#This Row],[nr]])=7,"stacjonarny",IF(LEN(telefony__9[[#This Row],[nr]])=8,"komórkowy","zagraniczny"))</f>
        <v>komórkowy</v>
      </c>
      <c r="F1115" s="3" t="str">
        <f>TEXT(telefony__9[[#This Row],[zakonczenie]]-telefony__9[[#This Row],[rozpoczecie]],"h:mm:ss")</f>
        <v>0:02:16</v>
      </c>
      <c r="G1115" s="3">
        <f>HOUR(telefony__9[[#This Row],[czas trwania]])*3600 + MINUTE(telefony__9[[#This Row],[czas trwania]])*60+SECOND(telefony__9[[#This Row],[czas trwania]])</f>
        <v>136</v>
      </c>
    </row>
    <row r="1116" spans="1:7" x14ac:dyDescent="0.25">
      <c r="A1116" s="3" t="s">
        <v>3122</v>
      </c>
      <c r="B1116" s="3" t="s">
        <v>2835</v>
      </c>
      <c r="C1116" s="3" t="s">
        <v>3123</v>
      </c>
      <c r="D1116" s="3" t="s">
        <v>3124</v>
      </c>
      <c r="E1116" s="3" t="str">
        <f>IF(LEN(telefony__9[[#This Row],[nr]])=7,"stacjonarny",IF(LEN(telefony__9[[#This Row],[nr]])=8,"komórkowy","zagraniczny"))</f>
        <v>stacjonarny</v>
      </c>
      <c r="F1116" s="3" t="str">
        <f>TEXT(telefony__9[[#This Row],[zakonczenie]]-telefony__9[[#This Row],[rozpoczecie]],"h:mm:ss")</f>
        <v>0:15:21</v>
      </c>
      <c r="G1116" s="3">
        <f>HOUR(telefony__9[[#This Row],[czas trwania]])*3600 + MINUTE(telefony__9[[#This Row],[czas trwania]])*60+SECOND(telefony__9[[#This Row],[czas trwania]])</f>
        <v>921</v>
      </c>
    </row>
    <row r="1117" spans="1:7" hidden="1" x14ac:dyDescent="0.25">
      <c r="A1117" s="3" t="s">
        <v>2761</v>
      </c>
      <c r="B1117" s="3" t="s">
        <v>2835</v>
      </c>
      <c r="C1117" s="3" t="s">
        <v>3125</v>
      </c>
      <c r="D1117" s="3" t="s">
        <v>3126</v>
      </c>
      <c r="E1117" s="3" t="str">
        <f>IF(LEN(telefony__9[[#This Row],[nr]])=7,"stacjonarny",IF(LEN(telefony__9[[#This Row],[nr]])=8,"komórkowy","zagraniczny"))</f>
        <v>komórkowy</v>
      </c>
      <c r="F1117" s="3" t="str">
        <f>TEXT(telefony__9[[#This Row],[zakonczenie]]-telefony__9[[#This Row],[rozpoczecie]],"h:mm:ss")</f>
        <v>0:02:19</v>
      </c>
      <c r="G1117" s="3">
        <f>HOUR(telefony__9[[#This Row],[czas trwania]])*3600 + MINUTE(telefony__9[[#This Row],[czas trwania]])*60+SECOND(telefony__9[[#This Row],[czas trwania]])</f>
        <v>139</v>
      </c>
    </row>
    <row r="1118" spans="1:7" hidden="1" x14ac:dyDescent="0.25">
      <c r="A1118" s="3" t="s">
        <v>3127</v>
      </c>
      <c r="B1118" s="3" t="s">
        <v>3128</v>
      </c>
      <c r="C1118" s="3" t="s">
        <v>3129</v>
      </c>
      <c r="D1118" s="3" t="s">
        <v>3130</v>
      </c>
      <c r="E1118" s="3" t="str">
        <f>IF(LEN(telefony__9[[#This Row],[nr]])=7,"stacjonarny",IF(LEN(telefony__9[[#This Row],[nr]])=8,"komórkowy","zagraniczny"))</f>
        <v>stacjonarny</v>
      </c>
      <c r="F1118" s="3" t="str">
        <f>TEXT(telefony__9[[#This Row],[zakonczenie]]-telefony__9[[#This Row],[rozpoczecie]],"h:mm:ss")</f>
        <v>0:07:16</v>
      </c>
      <c r="G1118" s="3">
        <f>HOUR(telefony__9[[#This Row],[czas trwania]])*3600 + MINUTE(telefony__9[[#This Row],[czas trwania]])*60+SECOND(telefony__9[[#This Row],[czas trwania]])</f>
        <v>436</v>
      </c>
    </row>
    <row r="1119" spans="1:7" hidden="1" x14ac:dyDescent="0.25">
      <c r="A1119" s="3" t="s">
        <v>3131</v>
      </c>
      <c r="B1119" s="3" t="s">
        <v>3128</v>
      </c>
      <c r="C1119" s="3" t="s">
        <v>3132</v>
      </c>
      <c r="D1119" s="3" t="s">
        <v>3133</v>
      </c>
      <c r="E1119" s="3" t="str">
        <f>IF(LEN(telefony__9[[#This Row],[nr]])=7,"stacjonarny",IF(LEN(telefony__9[[#This Row],[nr]])=8,"komórkowy","zagraniczny"))</f>
        <v>stacjonarny</v>
      </c>
      <c r="F1119" s="3" t="str">
        <f>TEXT(telefony__9[[#This Row],[zakonczenie]]-telefony__9[[#This Row],[rozpoczecie]],"h:mm:ss")</f>
        <v>0:15:50</v>
      </c>
      <c r="G1119" s="3">
        <f>HOUR(telefony__9[[#This Row],[czas trwania]])*3600 + MINUTE(telefony__9[[#This Row],[czas trwania]])*60+SECOND(telefony__9[[#This Row],[czas trwania]])</f>
        <v>950</v>
      </c>
    </row>
    <row r="1120" spans="1:7" hidden="1" x14ac:dyDescent="0.25">
      <c r="A1120" s="3" t="s">
        <v>3134</v>
      </c>
      <c r="B1120" s="3" t="s">
        <v>3128</v>
      </c>
      <c r="C1120" s="3" t="s">
        <v>3135</v>
      </c>
      <c r="D1120" s="3" t="s">
        <v>3136</v>
      </c>
      <c r="E1120" s="3" t="str">
        <f>IF(LEN(telefony__9[[#This Row],[nr]])=7,"stacjonarny",IF(LEN(telefony__9[[#This Row],[nr]])=8,"komórkowy","zagraniczny"))</f>
        <v>zagraniczny</v>
      </c>
      <c r="F1120" s="3" t="str">
        <f>TEXT(telefony__9[[#This Row],[zakonczenie]]-telefony__9[[#This Row],[rozpoczecie]],"h:mm:ss")</f>
        <v>0:11:29</v>
      </c>
      <c r="G1120" s="3">
        <f>HOUR(telefony__9[[#This Row],[czas trwania]])*3600 + MINUTE(telefony__9[[#This Row],[czas trwania]])*60+SECOND(telefony__9[[#This Row],[czas trwania]])</f>
        <v>689</v>
      </c>
    </row>
    <row r="1121" spans="1:7" hidden="1" x14ac:dyDescent="0.25">
      <c r="A1121" s="3" t="s">
        <v>3137</v>
      </c>
      <c r="B1121" s="3" t="s">
        <v>3128</v>
      </c>
      <c r="C1121" s="3" t="s">
        <v>3138</v>
      </c>
      <c r="D1121" s="3" t="s">
        <v>3139</v>
      </c>
      <c r="E1121" s="3" t="str">
        <f>IF(LEN(telefony__9[[#This Row],[nr]])=7,"stacjonarny",IF(LEN(telefony__9[[#This Row],[nr]])=8,"komórkowy","zagraniczny"))</f>
        <v>stacjonarny</v>
      </c>
      <c r="F1121" s="3" t="str">
        <f>TEXT(telefony__9[[#This Row],[zakonczenie]]-telefony__9[[#This Row],[rozpoczecie]],"h:mm:ss")</f>
        <v>0:01:24</v>
      </c>
      <c r="G1121" s="3">
        <f>HOUR(telefony__9[[#This Row],[czas trwania]])*3600 + MINUTE(telefony__9[[#This Row],[czas trwania]])*60+SECOND(telefony__9[[#This Row],[czas trwania]])</f>
        <v>84</v>
      </c>
    </row>
    <row r="1122" spans="1:7" hidden="1" x14ac:dyDescent="0.25">
      <c r="A1122" s="3" t="s">
        <v>3140</v>
      </c>
      <c r="B1122" s="3" t="s">
        <v>3128</v>
      </c>
      <c r="C1122" s="3" t="s">
        <v>3141</v>
      </c>
      <c r="D1122" s="3" t="s">
        <v>3142</v>
      </c>
      <c r="E1122" s="3" t="str">
        <f>IF(LEN(telefony__9[[#This Row],[nr]])=7,"stacjonarny",IF(LEN(telefony__9[[#This Row],[nr]])=8,"komórkowy","zagraniczny"))</f>
        <v>stacjonarny</v>
      </c>
      <c r="F1122" s="3" t="str">
        <f>TEXT(telefony__9[[#This Row],[zakonczenie]]-telefony__9[[#This Row],[rozpoczecie]],"h:mm:ss")</f>
        <v>0:11:20</v>
      </c>
      <c r="G1122" s="3">
        <f>HOUR(telefony__9[[#This Row],[czas trwania]])*3600 + MINUTE(telefony__9[[#This Row],[czas trwania]])*60+SECOND(telefony__9[[#This Row],[czas trwania]])</f>
        <v>680</v>
      </c>
    </row>
    <row r="1123" spans="1:7" hidden="1" x14ac:dyDescent="0.25">
      <c r="A1123" s="3" t="s">
        <v>3143</v>
      </c>
      <c r="B1123" s="3" t="s">
        <v>3128</v>
      </c>
      <c r="C1123" s="3" t="s">
        <v>3144</v>
      </c>
      <c r="D1123" s="3" t="s">
        <v>3145</v>
      </c>
      <c r="E1123" s="3" t="str">
        <f>IF(LEN(telefony__9[[#This Row],[nr]])=7,"stacjonarny",IF(LEN(telefony__9[[#This Row],[nr]])=8,"komórkowy","zagraniczny"))</f>
        <v>komórkowy</v>
      </c>
      <c r="F1123" s="3" t="str">
        <f>TEXT(telefony__9[[#This Row],[zakonczenie]]-telefony__9[[#This Row],[rozpoczecie]],"h:mm:ss")</f>
        <v>0:12:47</v>
      </c>
      <c r="G1123" s="3">
        <f>HOUR(telefony__9[[#This Row],[czas trwania]])*3600 + MINUTE(telefony__9[[#This Row],[czas trwania]])*60+SECOND(telefony__9[[#This Row],[czas trwania]])</f>
        <v>767</v>
      </c>
    </row>
    <row r="1124" spans="1:7" hidden="1" x14ac:dyDescent="0.25">
      <c r="A1124" s="3" t="s">
        <v>3146</v>
      </c>
      <c r="B1124" s="3" t="s">
        <v>3128</v>
      </c>
      <c r="C1124" s="3" t="s">
        <v>3147</v>
      </c>
      <c r="D1124" s="3" t="s">
        <v>3148</v>
      </c>
      <c r="E1124" s="3" t="str">
        <f>IF(LEN(telefony__9[[#This Row],[nr]])=7,"stacjonarny",IF(LEN(telefony__9[[#This Row],[nr]])=8,"komórkowy","zagraniczny"))</f>
        <v>stacjonarny</v>
      </c>
      <c r="F1124" s="3" t="str">
        <f>TEXT(telefony__9[[#This Row],[zakonczenie]]-telefony__9[[#This Row],[rozpoczecie]],"h:mm:ss")</f>
        <v>0:13:54</v>
      </c>
      <c r="G1124" s="3">
        <f>HOUR(telefony__9[[#This Row],[czas trwania]])*3600 + MINUTE(telefony__9[[#This Row],[czas trwania]])*60+SECOND(telefony__9[[#This Row],[czas trwania]])</f>
        <v>834</v>
      </c>
    </row>
    <row r="1125" spans="1:7" hidden="1" x14ac:dyDescent="0.25">
      <c r="A1125" s="3" t="s">
        <v>3149</v>
      </c>
      <c r="B1125" s="3" t="s">
        <v>3128</v>
      </c>
      <c r="C1125" s="3" t="s">
        <v>3150</v>
      </c>
      <c r="D1125" s="3" t="s">
        <v>2597</v>
      </c>
      <c r="E1125" s="3" t="str">
        <f>IF(LEN(telefony__9[[#This Row],[nr]])=7,"stacjonarny",IF(LEN(telefony__9[[#This Row],[nr]])=8,"komórkowy","zagraniczny"))</f>
        <v>stacjonarny</v>
      </c>
      <c r="F1125" s="3" t="str">
        <f>TEXT(telefony__9[[#This Row],[zakonczenie]]-telefony__9[[#This Row],[rozpoczecie]],"h:mm:ss")</f>
        <v>0:13:57</v>
      </c>
      <c r="G1125" s="3">
        <f>HOUR(telefony__9[[#This Row],[czas trwania]])*3600 + MINUTE(telefony__9[[#This Row],[czas trwania]])*60+SECOND(telefony__9[[#This Row],[czas trwania]])</f>
        <v>837</v>
      </c>
    </row>
    <row r="1126" spans="1:7" hidden="1" x14ac:dyDescent="0.25">
      <c r="A1126" s="3" t="s">
        <v>3151</v>
      </c>
      <c r="B1126" s="3" t="s">
        <v>3128</v>
      </c>
      <c r="C1126" s="3" t="s">
        <v>3152</v>
      </c>
      <c r="D1126" s="3" t="s">
        <v>3153</v>
      </c>
      <c r="E1126" s="3" t="str">
        <f>IF(LEN(telefony__9[[#This Row],[nr]])=7,"stacjonarny",IF(LEN(telefony__9[[#This Row],[nr]])=8,"komórkowy","zagraniczny"))</f>
        <v>stacjonarny</v>
      </c>
      <c r="F1126" s="3" t="str">
        <f>TEXT(telefony__9[[#This Row],[zakonczenie]]-telefony__9[[#This Row],[rozpoczecie]],"h:mm:ss")</f>
        <v>0:03:09</v>
      </c>
      <c r="G1126" s="3">
        <f>HOUR(telefony__9[[#This Row],[czas trwania]])*3600 + MINUTE(telefony__9[[#This Row],[czas trwania]])*60+SECOND(telefony__9[[#This Row],[czas trwania]])</f>
        <v>189</v>
      </c>
    </row>
    <row r="1127" spans="1:7" hidden="1" x14ac:dyDescent="0.25">
      <c r="A1127" s="3" t="s">
        <v>3154</v>
      </c>
      <c r="B1127" s="3" t="s">
        <v>3128</v>
      </c>
      <c r="C1127" s="3" t="s">
        <v>3155</v>
      </c>
      <c r="D1127" s="3" t="s">
        <v>3156</v>
      </c>
      <c r="E1127" s="3" t="str">
        <f>IF(LEN(telefony__9[[#This Row],[nr]])=7,"stacjonarny",IF(LEN(telefony__9[[#This Row],[nr]])=8,"komórkowy","zagraniczny"))</f>
        <v>komórkowy</v>
      </c>
      <c r="F1127" s="3" t="str">
        <f>TEXT(telefony__9[[#This Row],[zakonczenie]]-telefony__9[[#This Row],[rozpoczecie]],"h:mm:ss")</f>
        <v>0:09:20</v>
      </c>
      <c r="G1127" s="3">
        <f>HOUR(telefony__9[[#This Row],[czas trwania]])*3600 + MINUTE(telefony__9[[#This Row],[czas trwania]])*60+SECOND(telefony__9[[#This Row],[czas trwania]])</f>
        <v>560</v>
      </c>
    </row>
    <row r="1128" spans="1:7" hidden="1" x14ac:dyDescent="0.25">
      <c r="A1128" s="3" t="s">
        <v>3157</v>
      </c>
      <c r="B1128" s="3" t="s">
        <v>3128</v>
      </c>
      <c r="C1128" s="3" t="s">
        <v>3158</v>
      </c>
      <c r="D1128" s="3" t="s">
        <v>3159</v>
      </c>
      <c r="E1128" s="3" t="str">
        <f>IF(LEN(telefony__9[[#This Row],[nr]])=7,"stacjonarny",IF(LEN(telefony__9[[#This Row],[nr]])=8,"komórkowy","zagraniczny"))</f>
        <v>stacjonarny</v>
      </c>
      <c r="F1128" s="3" t="str">
        <f>TEXT(telefony__9[[#This Row],[zakonczenie]]-telefony__9[[#This Row],[rozpoczecie]],"h:mm:ss")</f>
        <v>0:15:52</v>
      </c>
      <c r="G1128" s="3">
        <f>HOUR(telefony__9[[#This Row],[czas trwania]])*3600 + MINUTE(telefony__9[[#This Row],[czas trwania]])*60+SECOND(telefony__9[[#This Row],[czas trwania]])</f>
        <v>952</v>
      </c>
    </row>
    <row r="1129" spans="1:7" hidden="1" x14ac:dyDescent="0.25">
      <c r="A1129" s="3" t="s">
        <v>3160</v>
      </c>
      <c r="B1129" s="3" t="s">
        <v>3128</v>
      </c>
      <c r="C1129" s="3" t="s">
        <v>593</v>
      </c>
      <c r="D1129" s="3" t="s">
        <v>3161</v>
      </c>
      <c r="E1129" s="3" t="str">
        <f>IF(LEN(telefony__9[[#This Row],[nr]])=7,"stacjonarny",IF(LEN(telefony__9[[#This Row],[nr]])=8,"komórkowy","zagraniczny"))</f>
        <v>stacjonarny</v>
      </c>
      <c r="F1129" s="3" t="str">
        <f>TEXT(telefony__9[[#This Row],[zakonczenie]]-telefony__9[[#This Row],[rozpoczecie]],"h:mm:ss")</f>
        <v>0:09:23</v>
      </c>
      <c r="G1129" s="3">
        <f>HOUR(telefony__9[[#This Row],[czas trwania]])*3600 + MINUTE(telefony__9[[#This Row],[czas trwania]])*60+SECOND(telefony__9[[#This Row],[czas trwania]])</f>
        <v>563</v>
      </c>
    </row>
    <row r="1130" spans="1:7" hidden="1" x14ac:dyDescent="0.25">
      <c r="A1130" s="3" t="s">
        <v>3162</v>
      </c>
      <c r="B1130" s="3" t="s">
        <v>3128</v>
      </c>
      <c r="C1130" s="3" t="s">
        <v>3163</v>
      </c>
      <c r="D1130" s="3" t="s">
        <v>3164</v>
      </c>
      <c r="E1130" s="3" t="str">
        <f>IF(LEN(telefony__9[[#This Row],[nr]])=7,"stacjonarny",IF(LEN(telefony__9[[#This Row],[nr]])=8,"komórkowy","zagraniczny"))</f>
        <v>komórkowy</v>
      </c>
      <c r="F1130" s="3" t="str">
        <f>TEXT(telefony__9[[#This Row],[zakonczenie]]-telefony__9[[#This Row],[rozpoczecie]],"h:mm:ss")</f>
        <v>0:03:57</v>
      </c>
      <c r="G1130" s="3">
        <f>HOUR(telefony__9[[#This Row],[czas trwania]])*3600 + MINUTE(telefony__9[[#This Row],[czas trwania]])*60+SECOND(telefony__9[[#This Row],[czas trwania]])</f>
        <v>237</v>
      </c>
    </row>
    <row r="1131" spans="1:7" hidden="1" x14ac:dyDescent="0.25">
      <c r="A1131" s="3" t="s">
        <v>1476</v>
      </c>
      <c r="B1131" s="3" t="s">
        <v>3128</v>
      </c>
      <c r="C1131" s="3" t="s">
        <v>3165</v>
      </c>
      <c r="D1131" s="3" t="s">
        <v>3166</v>
      </c>
      <c r="E1131" s="3" t="str">
        <f>IF(LEN(telefony__9[[#This Row],[nr]])=7,"stacjonarny",IF(LEN(telefony__9[[#This Row],[nr]])=8,"komórkowy","zagraniczny"))</f>
        <v>stacjonarny</v>
      </c>
      <c r="F1131" s="3" t="str">
        <f>TEXT(telefony__9[[#This Row],[zakonczenie]]-telefony__9[[#This Row],[rozpoczecie]],"h:mm:ss")</f>
        <v>0:07:34</v>
      </c>
      <c r="G1131" s="3">
        <f>HOUR(telefony__9[[#This Row],[czas trwania]])*3600 + MINUTE(telefony__9[[#This Row],[czas trwania]])*60+SECOND(telefony__9[[#This Row],[czas trwania]])</f>
        <v>454</v>
      </c>
    </row>
    <row r="1132" spans="1:7" x14ac:dyDescent="0.25">
      <c r="A1132" s="3" t="s">
        <v>3167</v>
      </c>
      <c r="B1132" s="3" t="s">
        <v>3128</v>
      </c>
      <c r="C1132" s="3" t="s">
        <v>3168</v>
      </c>
      <c r="D1132" s="3" t="s">
        <v>3169</v>
      </c>
      <c r="E1132" s="3" t="str">
        <f>IF(LEN(telefony__9[[#This Row],[nr]])=7,"stacjonarny",IF(LEN(telefony__9[[#This Row],[nr]])=8,"komórkowy","zagraniczny"))</f>
        <v>stacjonarny</v>
      </c>
      <c r="F1132" s="3" t="str">
        <f>TEXT(telefony__9[[#This Row],[zakonczenie]]-telefony__9[[#This Row],[rozpoczecie]],"h:mm:ss")</f>
        <v>0:01:59</v>
      </c>
      <c r="G1132" s="3">
        <f>HOUR(telefony__9[[#This Row],[czas trwania]])*3600 + MINUTE(telefony__9[[#This Row],[czas trwania]])*60+SECOND(telefony__9[[#This Row],[czas trwania]])</f>
        <v>119</v>
      </c>
    </row>
    <row r="1133" spans="1:7" hidden="1" x14ac:dyDescent="0.25">
      <c r="A1133" s="3" t="s">
        <v>3170</v>
      </c>
      <c r="B1133" s="3" t="s">
        <v>3128</v>
      </c>
      <c r="C1133" s="3" t="s">
        <v>3171</v>
      </c>
      <c r="D1133" s="3" t="s">
        <v>3172</v>
      </c>
      <c r="E1133" s="3" t="str">
        <f>IF(LEN(telefony__9[[#This Row],[nr]])=7,"stacjonarny",IF(LEN(telefony__9[[#This Row],[nr]])=8,"komórkowy","zagraniczny"))</f>
        <v>stacjonarny</v>
      </c>
      <c r="F1133" s="3" t="str">
        <f>TEXT(telefony__9[[#This Row],[zakonczenie]]-telefony__9[[#This Row],[rozpoczecie]],"h:mm:ss")</f>
        <v>0:09:59</v>
      </c>
      <c r="G1133" s="3">
        <f>HOUR(telefony__9[[#This Row],[czas trwania]])*3600 + MINUTE(telefony__9[[#This Row],[czas trwania]])*60+SECOND(telefony__9[[#This Row],[czas trwania]])</f>
        <v>599</v>
      </c>
    </row>
    <row r="1134" spans="1:7" hidden="1" x14ac:dyDescent="0.25">
      <c r="A1134" s="3" t="s">
        <v>3173</v>
      </c>
      <c r="B1134" s="3" t="s">
        <v>3128</v>
      </c>
      <c r="C1134" s="3" t="s">
        <v>3174</v>
      </c>
      <c r="D1134" s="3" t="s">
        <v>3175</v>
      </c>
      <c r="E1134" s="3" t="str">
        <f>IF(LEN(telefony__9[[#This Row],[nr]])=7,"stacjonarny",IF(LEN(telefony__9[[#This Row],[nr]])=8,"komórkowy","zagraniczny"))</f>
        <v>stacjonarny</v>
      </c>
      <c r="F1134" s="3" t="str">
        <f>TEXT(telefony__9[[#This Row],[zakonczenie]]-telefony__9[[#This Row],[rozpoczecie]],"h:mm:ss")</f>
        <v>0:07:29</v>
      </c>
      <c r="G1134" s="3">
        <f>HOUR(telefony__9[[#This Row],[czas trwania]])*3600 + MINUTE(telefony__9[[#This Row],[czas trwania]])*60+SECOND(telefony__9[[#This Row],[czas trwania]])</f>
        <v>449</v>
      </c>
    </row>
    <row r="1135" spans="1:7" hidden="1" x14ac:dyDescent="0.25">
      <c r="A1135" s="3" t="s">
        <v>3176</v>
      </c>
      <c r="B1135" s="3" t="s">
        <v>3128</v>
      </c>
      <c r="C1135" s="3" t="s">
        <v>3177</v>
      </c>
      <c r="D1135" s="3" t="s">
        <v>3178</v>
      </c>
      <c r="E1135" s="3" t="str">
        <f>IF(LEN(telefony__9[[#This Row],[nr]])=7,"stacjonarny",IF(LEN(telefony__9[[#This Row],[nr]])=8,"komórkowy","zagraniczny"))</f>
        <v>stacjonarny</v>
      </c>
      <c r="F1135" s="3" t="str">
        <f>TEXT(telefony__9[[#This Row],[zakonczenie]]-telefony__9[[#This Row],[rozpoczecie]],"h:mm:ss")</f>
        <v>0:11:16</v>
      </c>
      <c r="G1135" s="3">
        <f>HOUR(telefony__9[[#This Row],[czas trwania]])*3600 + MINUTE(telefony__9[[#This Row],[czas trwania]])*60+SECOND(telefony__9[[#This Row],[czas trwania]])</f>
        <v>676</v>
      </c>
    </row>
    <row r="1136" spans="1:7" hidden="1" x14ac:dyDescent="0.25">
      <c r="A1136" s="3" t="s">
        <v>3179</v>
      </c>
      <c r="B1136" s="3" t="s">
        <v>3128</v>
      </c>
      <c r="C1136" s="3" t="s">
        <v>3180</v>
      </c>
      <c r="D1136" s="3" t="s">
        <v>3181</v>
      </c>
      <c r="E1136" s="3" t="str">
        <f>IF(LEN(telefony__9[[#This Row],[nr]])=7,"stacjonarny",IF(LEN(telefony__9[[#This Row],[nr]])=8,"komórkowy","zagraniczny"))</f>
        <v>stacjonarny</v>
      </c>
      <c r="F1136" s="3" t="str">
        <f>TEXT(telefony__9[[#This Row],[zakonczenie]]-telefony__9[[#This Row],[rozpoczecie]],"h:mm:ss")</f>
        <v>0:08:23</v>
      </c>
      <c r="G1136" s="3">
        <f>HOUR(telefony__9[[#This Row],[czas trwania]])*3600 + MINUTE(telefony__9[[#This Row],[czas trwania]])*60+SECOND(telefony__9[[#This Row],[czas trwania]])</f>
        <v>503</v>
      </c>
    </row>
    <row r="1137" spans="1:7" hidden="1" x14ac:dyDescent="0.25">
      <c r="A1137" s="3" t="s">
        <v>151</v>
      </c>
      <c r="B1137" s="3" t="s">
        <v>3128</v>
      </c>
      <c r="C1137" s="3" t="s">
        <v>3182</v>
      </c>
      <c r="D1137" s="3" t="s">
        <v>3183</v>
      </c>
      <c r="E1137" s="3" t="str">
        <f>IF(LEN(telefony__9[[#This Row],[nr]])=7,"stacjonarny",IF(LEN(telefony__9[[#This Row],[nr]])=8,"komórkowy","zagraniczny"))</f>
        <v>stacjonarny</v>
      </c>
      <c r="F1137" s="3" t="str">
        <f>TEXT(telefony__9[[#This Row],[zakonczenie]]-telefony__9[[#This Row],[rozpoczecie]],"h:mm:ss")</f>
        <v>0:15:31</v>
      </c>
      <c r="G1137" s="3">
        <f>HOUR(telefony__9[[#This Row],[czas trwania]])*3600 + MINUTE(telefony__9[[#This Row],[czas trwania]])*60+SECOND(telefony__9[[#This Row],[czas trwania]])</f>
        <v>931</v>
      </c>
    </row>
    <row r="1138" spans="1:7" hidden="1" x14ac:dyDescent="0.25">
      <c r="A1138" s="3" t="s">
        <v>3184</v>
      </c>
      <c r="B1138" s="3" t="s">
        <v>3128</v>
      </c>
      <c r="C1138" s="3" t="s">
        <v>2622</v>
      </c>
      <c r="D1138" s="3" t="s">
        <v>3185</v>
      </c>
      <c r="E1138" s="3" t="str">
        <f>IF(LEN(telefony__9[[#This Row],[nr]])=7,"stacjonarny",IF(LEN(telefony__9[[#This Row],[nr]])=8,"komórkowy","zagraniczny"))</f>
        <v>stacjonarny</v>
      </c>
      <c r="F1138" s="3" t="str">
        <f>TEXT(telefony__9[[#This Row],[zakonczenie]]-telefony__9[[#This Row],[rozpoczecie]],"h:mm:ss")</f>
        <v>0:15:46</v>
      </c>
      <c r="G1138" s="3">
        <f>HOUR(telefony__9[[#This Row],[czas trwania]])*3600 + MINUTE(telefony__9[[#This Row],[czas trwania]])*60+SECOND(telefony__9[[#This Row],[czas trwania]])</f>
        <v>946</v>
      </c>
    </row>
    <row r="1139" spans="1:7" hidden="1" x14ac:dyDescent="0.25">
      <c r="A1139" s="3" t="s">
        <v>3186</v>
      </c>
      <c r="B1139" s="3" t="s">
        <v>3128</v>
      </c>
      <c r="C1139" s="3" t="s">
        <v>3187</v>
      </c>
      <c r="D1139" s="3" t="s">
        <v>3188</v>
      </c>
      <c r="E1139" s="3" t="str">
        <f>IF(LEN(telefony__9[[#This Row],[nr]])=7,"stacjonarny",IF(LEN(telefony__9[[#This Row],[nr]])=8,"komórkowy","zagraniczny"))</f>
        <v>stacjonarny</v>
      </c>
      <c r="F1139" s="3" t="str">
        <f>TEXT(telefony__9[[#This Row],[zakonczenie]]-telefony__9[[#This Row],[rozpoczecie]],"h:mm:ss")</f>
        <v>0:00:23</v>
      </c>
      <c r="G1139" s="3">
        <f>HOUR(telefony__9[[#This Row],[czas trwania]])*3600 + MINUTE(telefony__9[[#This Row],[czas trwania]])*60+SECOND(telefony__9[[#This Row],[czas trwania]])</f>
        <v>23</v>
      </c>
    </row>
    <row r="1140" spans="1:7" hidden="1" x14ac:dyDescent="0.25">
      <c r="A1140" s="3" t="s">
        <v>3189</v>
      </c>
      <c r="B1140" s="3" t="s">
        <v>3128</v>
      </c>
      <c r="C1140" s="3" t="s">
        <v>3190</v>
      </c>
      <c r="D1140" s="3" t="s">
        <v>1264</v>
      </c>
      <c r="E1140" s="3" t="str">
        <f>IF(LEN(telefony__9[[#This Row],[nr]])=7,"stacjonarny",IF(LEN(telefony__9[[#This Row],[nr]])=8,"komórkowy","zagraniczny"))</f>
        <v>stacjonarny</v>
      </c>
      <c r="F1140" s="3" t="str">
        <f>TEXT(telefony__9[[#This Row],[zakonczenie]]-telefony__9[[#This Row],[rozpoczecie]],"h:mm:ss")</f>
        <v>0:04:57</v>
      </c>
      <c r="G1140" s="3">
        <f>HOUR(telefony__9[[#This Row],[czas trwania]])*3600 + MINUTE(telefony__9[[#This Row],[czas trwania]])*60+SECOND(telefony__9[[#This Row],[czas trwania]])</f>
        <v>297</v>
      </c>
    </row>
    <row r="1141" spans="1:7" hidden="1" x14ac:dyDescent="0.25">
      <c r="A1141" s="3" t="s">
        <v>3191</v>
      </c>
      <c r="B1141" s="3" t="s">
        <v>3128</v>
      </c>
      <c r="C1141" s="3" t="s">
        <v>3192</v>
      </c>
      <c r="D1141" s="3" t="s">
        <v>3193</v>
      </c>
      <c r="E1141" s="3" t="str">
        <f>IF(LEN(telefony__9[[#This Row],[nr]])=7,"stacjonarny",IF(LEN(telefony__9[[#This Row],[nr]])=8,"komórkowy","zagraniczny"))</f>
        <v>stacjonarny</v>
      </c>
      <c r="F1141" s="3" t="str">
        <f>TEXT(telefony__9[[#This Row],[zakonczenie]]-telefony__9[[#This Row],[rozpoczecie]],"h:mm:ss")</f>
        <v>0:09:38</v>
      </c>
      <c r="G1141" s="3">
        <f>HOUR(telefony__9[[#This Row],[czas trwania]])*3600 + MINUTE(telefony__9[[#This Row],[czas trwania]])*60+SECOND(telefony__9[[#This Row],[czas trwania]])</f>
        <v>578</v>
      </c>
    </row>
    <row r="1142" spans="1:7" hidden="1" x14ac:dyDescent="0.25">
      <c r="A1142" s="3" t="s">
        <v>3194</v>
      </c>
      <c r="B1142" s="3" t="s">
        <v>3128</v>
      </c>
      <c r="C1142" s="3" t="s">
        <v>2079</v>
      </c>
      <c r="D1142" s="3" t="s">
        <v>3195</v>
      </c>
      <c r="E1142" s="3" t="str">
        <f>IF(LEN(telefony__9[[#This Row],[nr]])=7,"stacjonarny",IF(LEN(telefony__9[[#This Row],[nr]])=8,"komórkowy","zagraniczny"))</f>
        <v>zagraniczny</v>
      </c>
      <c r="F1142" s="3" t="str">
        <f>TEXT(telefony__9[[#This Row],[zakonczenie]]-telefony__9[[#This Row],[rozpoczecie]],"h:mm:ss")</f>
        <v>0:03:51</v>
      </c>
      <c r="G1142" s="3">
        <f>HOUR(telefony__9[[#This Row],[czas trwania]])*3600 + MINUTE(telefony__9[[#This Row],[czas trwania]])*60+SECOND(telefony__9[[#This Row],[czas trwania]])</f>
        <v>231</v>
      </c>
    </row>
    <row r="1143" spans="1:7" hidden="1" x14ac:dyDescent="0.25">
      <c r="A1143" s="3" t="s">
        <v>430</v>
      </c>
      <c r="B1143" s="3" t="s">
        <v>3128</v>
      </c>
      <c r="C1143" s="3" t="s">
        <v>3196</v>
      </c>
      <c r="D1143" s="3" t="s">
        <v>3197</v>
      </c>
      <c r="E1143" s="3" t="str">
        <f>IF(LEN(telefony__9[[#This Row],[nr]])=7,"stacjonarny",IF(LEN(telefony__9[[#This Row],[nr]])=8,"komórkowy","zagraniczny"))</f>
        <v>stacjonarny</v>
      </c>
      <c r="F1143" s="3" t="str">
        <f>TEXT(telefony__9[[#This Row],[zakonczenie]]-telefony__9[[#This Row],[rozpoczecie]],"h:mm:ss")</f>
        <v>0:02:55</v>
      </c>
      <c r="G1143" s="3">
        <f>HOUR(telefony__9[[#This Row],[czas trwania]])*3600 + MINUTE(telefony__9[[#This Row],[czas trwania]])*60+SECOND(telefony__9[[#This Row],[czas trwania]])</f>
        <v>175</v>
      </c>
    </row>
    <row r="1144" spans="1:7" hidden="1" x14ac:dyDescent="0.25">
      <c r="A1144" s="3" t="s">
        <v>3198</v>
      </c>
      <c r="B1144" s="3" t="s">
        <v>3128</v>
      </c>
      <c r="C1144" s="3" t="s">
        <v>3199</v>
      </c>
      <c r="D1144" s="3" t="s">
        <v>3200</v>
      </c>
      <c r="E1144" s="3" t="str">
        <f>IF(LEN(telefony__9[[#This Row],[nr]])=7,"stacjonarny",IF(LEN(telefony__9[[#This Row],[nr]])=8,"komórkowy","zagraniczny"))</f>
        <v>zagraniczny</v>
      </c>
      <c r="F1144" s="3" t="str">
        <f>TEXT(telefony__9[[#This Row],[zakonczenie]]-telefony__9[[#This Row],[rozpoczecie]],"h:mm:ss")</f>
        <v>0:09:21</v>
      </c>
      <c r="G1144" s="3">
        <f>HOUR(telefony__9[[#This Row],[czas trwania]])*3600 + MINUTE(telefony__9[[#This Row],[czas trwania]])*60+SECOND(telefony__9[[#This Row],[czas trwania]])</f>
        <v>561</v>
      </c>
    </row>
    <row r="1145" spans="1:7" hidden="1" x14ac:dyDescent="0.25">
      <c r="A1145" s="3" t="s">
        <v>2091</v>
      </c>
      <c r="B1145" s="3" t="s">
        <v>3128</v>
      </c>
      <c r="C1145" s="3" t="s">
        <v>1270</v>
      </c>
      <c r="D1145" s="3" t="s">
        <v>3201</v>
      </c>
      <c r="E1145" s="3" t="str">
        <f>IF(LEN(telefony__9[[#This Row],[nr]])=7,"stacjonarny",IF(LEN(telefony__9[[#This Row],[nr]])=8,"komórkowy","zagraniczny"))</f>
        <v>stacjonarny</v>
      </c>
      <c r="F1145" s="3" t="str">
        <f>TEXT(telefony__9[[#This Row],[zakonczenie]]-telefony__9[[#This Row],[rozpoczecie]],"h:mm:ss")</f>
        <v>0:06:10</v>
      </c>
      <c r="G1145" s="3">
        <f>HOUR(telefony__9[[#This Row],[czas trwania]])*3600 + MINUTE(telefony__9[[#This Row],[czas trwania]])*60+SECOND(telefony__9[[#This Row],[czas trwania]])</f>
        <v>370</v>
      </c>
    </row>
    <row r="1146" spans="1:7" hidden="1" x14ac:dyDescent="0.25">
      <c r="A1146" s="3" t="s">
        <v>2234</v>
      </c>
      <c r="B1146" s="3" t="s">
        <v>3128</v>
      </c>
      <c r="C1146" s="3" t="s">
        <v>3202</v>
      </c>
      <c r="D1146" s="3" t="s">
        <v>3203</v>
      </c>
      <c r="E1146" s="3" t="str">
        <f>IF(LEN(telefony__9[[#This Row],[nr]])=7,"stacjonarny",IF(LEN(telefony__9[[#This Row],[nr]])=8,"komórkowy","zagraniczny"))</f>
        <v>stacjonarny</v>
      </c>
      <c r="F1146" s="3" t="str">
        <f>TEXT(telefony__9[[#This Row],[zakonczenie]]-telefony__9[[#This Row],[rozpoczecie]],"h:mm:ss")</f>
        <v>0:01:47</v>
      </c>
      <c r="G1146" s="3">
        <f>HOUR(telefony__9[[#This Row],[czas trwania]])*3600 + MINUTE(telefony__9[[#This Row],[czas trwania]])*60+SECOND(telefony__9[[#This Row],[czas trwania]])</f>
        <v>107</v>
      </c>
    </row>
    <row r="1147" spans="1:7" hidden="1" x14ac:dyDescent="0.25">
      <c r="A1147" s="3" t="s">
        <v>3204</v>
      </c>
      <c r="B1147" s="3" t="s">
        <v>3128</v>
      </c>
      <c r="C1147" s="3" t="s">
        <v>3205</v>
      </c>
      <c r="D1147" s="3" t="s">
        <v>3206</v>
      </c>
      <c r="E1147" s="3" t="str">
        <f>IF(LEN(telefony__9[[#This Row],[nr]])=7,"stacjonarny",IF(LEN(telefony__9[[#This Row],[nr]])=8,"komórkowy","zagraniczny"))</f>
        <v>stacjonarny</v>
      </c>
      <c r="F1147" s="3" t="str">
        <f>TEXT(telefony__9[[#This Row],[zakonczenie]]-telefony__9[[#This Row],[rozpoczecie]],"h:mm:ss")</f>
        <v>0:11:23</v>
      </c>
      <c r="G1147" s="3">
        <f>HOUR(telefony__9[[#This Row],[czas trwania]])*3600 + MINUTE(telefony__9[[#This Row],[czas trwania]])*60+SECOND(telefony__9[[#This Row],[czas trwania]])</f>
        <v>683</v>
      </c>
    </row>
    <row r="1148" spans="1:7" hidden="1" x14ac:dyDescent="0.25">
      <c r="A1148" s="3" t="s">
        <v>3207</v>
      </c>
      <c r="B1148" s="3" t="s">
        <v>3128</v>
      </c>
      <c r="C1148" s="3" t="s">
        <v>3208</v>
      </c>
      <c r="D1148" s="3" t="s">
        <v>956</v>
      </c>
      <c r="E1148" s="3" t="str">
        <f>IF(LEN(telefony__9[[#This Row],[nr]])=7,"stacjonarny",IF(LEN(telefony__9[[#This Row],[nr]])=8,"komórkowy","zagraniczny"))</f>
        <v>stacjonarny</v>
      </c>
      <c r="F1148" s="3" t="str">
        <f>TEXT(telefony__9[[#This Row],[zakonczenie]]-telefony__9[[#This Row],[rozpoczecie]],"h:mm:ss")</f>
        <v>0:02:48</v>
      </c>
      <c r="G1148" s="3">
        <f>HOUR(telefony__9[[#This Row],[czas trwania]])*3600 + MINUTE(telefony__9[[#This Row],[czas trwania]])*60+SECOND(telefony__9[[#This Row],[czas trwania]])</f>
        <v>168</v>
      </c>
    </row>
    <row r="1149" spans="1:7" hidden="1" x14ac:dyDescent="0.25">
      <c r="A1149" s="3" t="s">
        <v>3209</v>
      </c>
      <c r="B1149" s="3" t="s">
        <v>3128</v>
      </c>
      <c r="C1149" s="3" t="s">
        <v>3210</v>
      </c>
      <c r="D1149" s="3" t="s">
        <v>3211</v>
      </c>
      <c r="E1149" s="3" t="str">
        <f>IF(LEN(telefony__9[[#This Row],[nr]])=7,"stacjonarny",IF(LEN(telefony__9[[#This Row],[nr]])=8,"komórkowy","zagraniczny"))</f>
        <v>stacjonarny</v>
      </c>
      <c r="F1149" s="3" t="str">
        <f>TEXT(telefony__9[[#This Row],[zakonczenie]]-telefony__9[[#This Row],[rozpoczecie]],"h:mm:ss")</f>
        <v>0:09:08</v>
      </c>
      <c r="G1149" s="3">
        <f>HOUR(telefony__9[[#This Row],[czas trwania]])*3600 + MINUTE(telefony__9[[#This Row],[czas trwania]])*60+SECOND(telefony__9[[#This Row],[czas trwania]])</f>
        <v>548</v>
      </c>
    </row>
    <row r="1150" spans="1:7" hidden="1" x14ac:dyDescent="0.25">
      <c r="A1150" s="3" t="s">
        <v>3212</v>
      </c>
      <c r="B1150" s="3" t="s">
        <v>3128</v>
      </c>
      <c r="C1150" s="3" t="s">
        <v>3213</v>
      </c>
      <c r="D1150" s="3" t="s">
        <v>2377</v>
      </c>
      <c r="E1150" s="3" t="str">
        <f>IF(LEN(telefony__9[[#This Row],[nr]])=7,"stacjonarny",IF(LEN(telefony__9[[#This Row],[nr]])=8,"komórkowy","zagraniczny"))</f>
        <v>komórkowy</v>
      </c>
      <c r="F1150" s="3" t="str">
        <f>TEXT(telefony__9[[#This Row],[zakonczenie]]-telefony__9[[#This Row],[rozpoczecie]],"h:mm:ss")</f>
        <v>0:06:17</v>
      </c>
      <c r="G1150" s="3">
        <f>HOUR(telefony__9[[#This Row],[czas trwania]])*3600 + MINUTE(telefony__9[[#This Row],[czas trwania]])*60+SECOND(telefony__9[[#This Row],[czas trwania]])</f>
        <v>377</v>
      </c>
    </row>
    <row r="1151" spans="1:7" hidden="1" x14ac:dyDescent="0.25">
      <c r="A1151" s="3" t="s">
        <v>3214</v>
      </c>
      <c r="B1151" s="3" t="s">
        <v>3128</v>
      </c>
      <c r="C1151" s="3" t="s">
        <v>3215</v>
      </c>
      <c r="D1151" s="3" t="s">
        <v>979</v>
      </c>
      <c r="E1151" s="3" t="str">
        <f>IF(LEN(telefony__9[[#This Row],[nr]])=7,"stacjonarny",IF(LEN(telefony__9[[#This Row],[nr]])=8,"komórkowy","zagraniczny"))</f>
        <v>stacjonarny</v>
      </c>
      <c r="F1151" s="3" t="str">
        <f>TEXT(telefony__9[[#This Row],[zakonczenie]]-telefony__9[[#This Row],[rozpoczecie]],"h:mm:ss")</f>
        <v>0:08:32</v>
      </c>
      <c r="G1151" s="3">
        <f>HOUR(telefony__9[[#This Row],[czas trwania]])*3600 + MINUTE(telefony__9[[#This Row],[czas trwania]])*60+SECOND(telefony__9[[#This Row],[czas trwania]])</f>
        <v>512</v>
      </c>
    </row>
    <row r="1152" spans="1:7" hidden="1" x14ac:dyDescent="0.25">
      <c r="A1152" s="3" t="s">
        <v>3216</v>
      </c>
      <c r="B1152" s="3" t="s">
        <v>3128</v>
      </c>
      <c r="C1152" s="3" t="s">
        <v>3217</v>
      </c>
      <c r="D1152" s="3" t="s">
        <v>3218</v>
      </c>
      <c r="E1152" s="3" t="str">
        <f>IF(LEN(telefony__9[[#This Row],[nr]])=7,"stacjonarny",IF(LEN(telefony__9[[#This Row],[nr]])=8,"komórkowy","zagraniczny"))</f>
        <v>stacjonarny</v>
      </c>
      <c r="F1152" s="3" t="str">
        <f>TEXT(telefony__9[[#This Row],[zakonczenie]]-telefony__9[[#This Row],[rozpoczecie]],"h:mm:ss")</f>
        <v>0:09:23</v>
      </c>
      <c r="G1152" s="3">
        <f>HOUR(telefony__9[[#This Row],[czas trwania]])*3600 + MINUTE(telefony__9[[#This Row],[czas trwania]])*60+SECOND(telefony__9[[#This Row],[czas trwania]])</f>
        <v>563</v>
      </c>
    </row>
    <row r="1153" spans="1:7" hidden="1" x14ac:dyDescent="0.25">
      <c r="A1153" s="3" t="s">
        <v>1492</v>
      </c>
      <c r="B1153" s="3" t="s">
        <v>3128</v>
      </c>
      <c r="C1153" s="3" t="s">
        <v>3219</v>
      </c>
      <c r="D1153" s="3" t="s">
        <v>3220</v>
      </c>
      <c r="E1153" s="3" t="str">
        <f>IF(LEN(telefony__9[[#This Row],[nr]])=7,"stacjonarny",IF(LEN(telefony__9[[#This Row],[nr]])=8,"komórkowy","zagraniczny"))</f>
        <v>stacjonarny</v>
      </c>
      <c r="F1153" s="3" t="str">
        <f>TEXT(telefony__9[[#This Row],[zakonczenie]]-telefony__9[[#This Row],[rozpoczecie]],"h:mm:ss")</f>
        <v>0:07:58</v>
      </c>
      <c r="G1153" s="3">
        <f>HOUR(telefony__9[[#This Row],[czas trwania]])*3600 + MINUTE(telefony__9[[#This Row],[czas trwania]])*60+SECOND(telefony__9[[#This Row],[czas trwania]])</f>
        <v>478</v>
      </c>
    </row>
    <row r="1154" spans="1:7" hidden="1" x14ac:dyDescent="0.25">
      <c r="A1154" s="3" t="s">
        <v>3221</v>
      </c>
      <c r="B1154" s="3" t="s">
        <v>3128</v>
      </c>
      <c r="C1154" s="3" t="s">
        <v>3222</v>
      </c>
      <c r="D1154" s="3" t="s">
        <v>3223</v>
      </c>
      <c r="E1154" s="3" t="str">
        <f>IF(LEN(telefony__9[[#This Row],[nr]])=7,"stacjonarny",IF(LEN(telefony__9[[#This Row],[nr]])=8,"komórkowy","zagraniczny"))</f>
        <v>stacjonarny</v>
      </c>
      <c r="F1154" s="3" t="str">
        <f>TEXT(telefony__9[[#This Row],[zakonczenie]]-telefony__9[[#This Row],[rozpoczecie]],"h:mm:ss")</f>
        <v>0:02:53</v>
      </c>
      <c r="G1154" s="3">
        <f>HOUR(telefony__9[[#This Row],[czas trwania]])*3600 + MINUTE(telefony__9[[#This Row],[czas trwania]])*60+SECOND(telefony__9[[#This Row],[czas trwania]])</f>
        <v>173</v>
      </c>
    </row>
    <row r="1155" spans="1:7" hidden="1" x14ac:dyDescent="0.25">
      <c r="A1155" s="3" t="s">
        <v>3224</v>
      </c>
      <c r="B1155" s="3" t="s">
        <v>3128</v>
      </c>
      <c r="C1155" s="3" t="s">
        <v>3225</v>
      </c>
      <c r="D1155" s="3" t="s">
        <v>3226</v>
      </c>
      <c r="E1155" s="3" t="str">
        <f>IF(LEN(telefony__9[[#This Row],[nr]])=7,"stacjonarny",IF(LEN(telefony__9[[#This Row],[nr]])=8,"komórkowy","zagraniczny"))</f>
        <v>stacjonarny</v>
      </c>
      <c r="F1155" s="3" t="str">
        <f>TEXT(telefony__9[[#This Row],[zakonczenie]]-telefony__9[[#This Row],[rozpoczecie]],"h:mm:ss")</f>
        <v>0:16:32</v>
      </c>
      <c r="G1155" s="3">
        <f>HOUR(telefony__9[[#This Row],[czas trwania]])*3600 + MINUTE(telefony__9[[#This Row],[czas trwania]])*60+SECOND(telefony__9[[#This Row],[czas trwania]])</f>
        <v>992</v>
      </c>
    </row>
    <row r="1156" spans="1:7" hidden="1" x14ac:dyDescent="0.25">
      <c r="A1156" s="3" t="s">
        <v>2713</v>
      </c>
      <c r="B1156" s="3" t="s">
        <v>3128</v>
      </c>
      <c r="C1156" s="3" t="s">
        <v>3227</v>
      </c>
      <c r="D1156" s="3" t="s">
        <v>3228</v>
      </c>
      <c r="E1156" s="3" t="str">
        <f>IF(LEN(telefony__9[[#This Row],[nr]])=7,"stacjonarny",IF(LEN(telefony__9[[#This Row],[nr]])=8,"komórkowy","zagraniczny"))</f>
        <v>stacjonarny</v>
      </c>
      <c r="F1156" s="3" t="str">
        <f>TEXT(telefony__9[[#This Row],[zakonczenie]]-telefony__9[[#This Row],[rozpoczecie]],"h:mm:ss")</f>
        <v>0:12:39</v>
      </c>
      <c r="G1156" s="3">
        <f>HOUR(telefony__9[[#This Row],[czas trwania]])*3600 + MINUTE(telefony__9[[#This Row],[czas trwania]])*60+SECOND(telefony__9[[#This Row],[czas trwania]])</f>
        <v>759</v>
      </c>
    </row>
    <row r="1157" spans="1:7" hidden="1" x14ac:dyDescent="0.25">
      <c r="A1157" s="3" t="s">
        <v>3229</v>
      </c>
      <c r="B1157" s="3" t="s">
        <v>3128</v>
      </c>
      <c r="C1157" s="3" t="s">
        <v>3230</v>
      </c>
      <c r="D1157" s="3" t="s">
        <v>3231</v>
      </c>
      <c r="E1157" s="3" t="str">
        <f>IF(LEN(telefony__9[[#This Row],[nr]])=7,"stacjonarny",IF(LEN(telefony__9[[#This Row],[nr]])=8,"komórkowy","zagraniczny"))</f>
        <v>stacjonarny</v>
      </c>
      <c r="F1157" s="3" t="str">
        <f>TEXT(telefony__9[[#This Row],[zakonczenie]]-telefony__9[[#This Row],[rozpoczecie]],"h:mm:ss")</f>
        <v>0:11:38</v>
      </c>
      <c r="G1157" s="3">
        <f>HOUR(telefony__9[[#This Row],[czas trwania]])*3600 + MINUTE(telefony__9[[#This Row],[czas trwania]])*60+SECOND(telefony__9[[#This Row],[czas trwania]])</f>
        <v>698</v>
      </c>
    </row>
    <row r="1158" spans="1:7" hidden="1" x14ac:dyDescent="0.25">
      <c r="A1158" s="3" t="s">
        <v>3232</v>
      </c>
      <c r="B1158" s="3" t="s">
        <v>3128</v>
      </c>
      <c r="C1158" s="3" t="s">
        <v>3233</v>
      </c>
      <c r="D1158" s="3" t="s">
        <v>3234</v>
      </c>
      <c r="E1158" s="3" t="str">
        <f>IF(LEN(telefony__9[[#This Row],[nr]])=7,"stacjonarny",IF(LEN(telefony__9[[#This Row],[nr]])=8,"komórkowy","zagraniczny"))</f>
        <v>stacjonarny</v>
      </c>
      <c r="F1158" s="3" t="str">
        <f>TEXT(telefony__9[[#This Row],[zakonczenie]]-telefony__9[[#This Row],[rozpoczecie]],"h:mm:ss")</f>
        <v>0:14:30</v>
      </c>
      <c r="G1158" s="3">
        <f>HOUR(telefony__9[[#This Row],[czas trwania]])*3600 + MINUTE(telefony__9[[#This Row],[czas trwania]])*60+SECOND(telefony__9[[#This Row],[czas trwania]])</f>
        <v>870</v>
      </c>
    </row>
    <row r="1159" spans="1:7" hidden="1" x14ac:dyDescent="0.25">
      <c r="A1159" s="3" t="s">
        <v>3235</v>
      </c>
      <c r="B1159" s="3" t="s">
        <v>3128</v>
      </c>
      <c r="C1159" s="3" t="s">
        <v>3236</v>
      </c>
      <c r="D1159" s="3" t="s">
        <v>3237</v>
      </c>
      <c r="E1159" s="3" t="str">
        <f>IF(LEN(telefony__9[[#This Row],[nr]])=7,"stacjonarny",IF(LEN(telefony__9[[#This Row],[nr]])=8,"komórkowy","zagraniczny"))</f>
        <v>stacjonarny</v>
      </c>
      <c r="F1159" s="3" t="str">
        <f>TEXT(telefony__9[[#This Row],[zakonczenie]]-telefony__9[[#This Row],[rozpoczecie]],"h:mm:ss")</f>
        <v>0:10:04</v>
      </c>
      <c r="G1159" s="3">
        <f>HOUR(telefony__9[[#This Row],[czas trwania]])*3600 + MINUTE(telefony__9[[#This Row],[czas trwania]])*60+SECOND(telefony__9[[#This Row],[czas trwania]])</f>
        <v>604</v>
      </c>
    </row>
    <row r="1160" spans="1:7" hidden="1" x14ac:dyDescent="0.25">
      <c r="A1160" s="3" t="s">
        <v>3238</v>
      </c>
      <c r="B1160" s="3" t="s">
        <v>3128</v>
      </c>
      <c r="C1160" s="3" t="s">
        <v>3239</v>
      </c>
      <c r="D1160" s="3" t="s">
        <v>3240</v>
      </c>
      <c r="E1160" s="3" t="str">
        <f>IF(LEN(telefony__9[[#This Row],[nr]])=7,"stacjonarny",IF(LEN(telefony__9[[#This Row],[nr]])=8,"komórkowy","zagraniczny"))</f>
        <v>stacjonarny</v>
      </c>
      <c r="F1160" s="3" t="str">
        <f>TEXT(telefony__9[[#This Row],[zakonczenie]]-telefony__9[[#This Row],[rozpoczecie]],"h:mm:ss")</f>
        <v>0:14:42</v>
      </c>
      <c r="G1160" s="3">
        <f>HOUR(telefony__9[[#This Row],[czas trwania]])*3600 + MINUTE(telefony__9[[#This Row],[czas trwania]])*60+SECOND(telefony__9[[#This Row],[czas trwania]])</f>
        <v>882</v>
      </c>
    </row>
    <row r="1161" spans="1:7" hidden="1" x14ac:dyDescent="0.25">
      <c r="A1161" s="3" t="s">
        <v>3241</v>
      </c>
      <c r="B1161" s="3" t="s">
        <v>3128</v>
      </c>
      <c r="C1161" s="3" t="s">
        <v>3242</v>
      </c>
      <c r="D1161" s="3" t="s">
        <v>3243</v>
      </c>
      <c r="E1161" s="3" t="str">
        <f>IF(LEN(telefony__9[[#This Row],[nr]])=7,"stacjonarny",IF(LEN(telefony__9[[#This Row],[nr]])=8,"komórkowy","zagraniczny"))</f>
        <v>zagraniczny</v>
      </c>
      <c r="F1161" s="3" t="str">
        <f>TEXT(telefony__9[[#This Row],[zakonczenie]]-telefony__9[[#This Row],[rozpoczecie]],"h:mm:ss")</f>
        <v>0:04:48</v>
      </c>
      <c r="G1161" s="3">
        <f>HOUR(telefony__9[[#This Row],[czas trwania]])*3600 + MINUTE(telefony__9[[#This Row],[czas trwania]])*60+SECOND(telefony__9[[#This Row],[czas trwania]])</f>
        <v>288</v>
      </c>
    </row>
    <row r="1162" spans="1:7" hidden="1" x14ac:dyDescent="0.25">
      <c r="A1162" s="3" t="s">
        <v>3244</v>
      </c>
      <c r="B1162" s="3" t="s">
        <v>3128</v>
      </c>
      <c r="C1162" s="3" t="s">
        <v>3245</v>
      </c>
      <c r="D1162" s="3" t="s">
        <v>3246</v>
      </c>
      <c r="E1162" s="3" t="str">
        <f>IF(LEN(telefony__9[[#This Row],[nr]])=7,"stacjonarny",IF(LEN(telefony__9[[#This Row],[nr]])=8,"komórkowy","zagraniczny"))</f>
        <v>stacjonarny</v>
      </c>
      <c r="F1162" s="3" t="str">
        <f>TEXT(telefony__9[[#This Row],[zakonczenie]]-telefony__9[[#This Row],[rozpoczecie]],"h:mm:ss")</f>
        <v>0:09:53</v>
      </c>
      <c r="G1162" s="3">
        <f>HOUR(telefony__9[[#This Row],[czas trwania]])*3600 + MINUTE(telefony__9[[#This Row],[czas trwania]])*60+SECOND(telefony__9[[#This Row],[czas trwania]])</f>
        <v>593</v>
      </c>
    </row>
    <row r="1163" spans="1:7" hidden="1" x14ac:dyDescent="0.25">
      <c r="A1163" s="3" t="s">
        <v>3247</v>
      </c>
      <c r="B1163" s="3" t="s">
        <v>3128</v>
      </c>
      <c r="C1163" s="3" t="s">
        <v>3248</v>
      </c>
      <c r="D1163" s="3" t="s">
        <v>685</v>
      </c>
      <c r="E1163" s="3" t="str">
        <f>IF(LEN(telefony__9[[#This Row],[nr]])=7,"stacjonarny",IF(LEN(telefony__9[[#This Row],[nr]])=8,"komórkowy","zagraniczny"))</f>
        <v>stacjonarny</v>
      </c>
      <c r="F1163" s="3" t="str">
        <f>TEXT(telefony__9[[#This Row],[zakonczenie]]-telefony__9[[#This Row],[rozpoczecie]],"h:mm:ss")</f>
        <v>0:07:23</v>
      </c>
      <c r="G1163" s="3">
        <f>HOUR(telefony__9[[#This Row],[czas trwania]])*3600 + MINUTE(telefony__9[[#This Row],[czas trwania]])*60+SECOND(telefony__9[[#This Row],[czas trwania]])</f>
        <v>443</v>
      </c>
    </row>
    <row r="1164" spans="1:7" hidden="1" x14ac:dyDescent="0.25">
      <c r="A1164" s="3" t="s">
        <v>3249</v>
      </c>
      <c r="B1164" s="3" t="s">
        <v>3128</v>
      </c>
      <c r="C1164" s="3" t="s">
        <v>3250</v>
      </c>
      <c r="D1164" s="3" t="s">
        <v>3251</v>
      </c>
      <c r="E1164" s="3" t="str">
        <f>IF(LEN(telefony__9[[#This Row],[nr]])=7,"stacjonarny",IF(LEN(telefony__9[[#This Row],[nr]])=8,"komórkowy","zagraniczny"))</f>
        <v>stacjonarny</v>
      </c>
      <c r="F1164" s="3" t="str">
        <f>TEXT(telefony__9[[#This Row],[zakonczenie]]-telefony__9[[#This Row],[rozpoczecie]],"h:mm:ss")</f>
        <v>0:08:38</v>
      </c>
      <c r="G1164" s="3">
        <f>HOUR(telefony__9[[#This Row],[czas trwania]])*3600 + MINUTE(telefony__9[[#This Row],[czas trwania]])*60+SECOND(telefony__9[[#This Row],[czas trwania]])</f>
        <v>518</v>
      </c>
    </row>
    <row r="1165" spans="1:7" hidden="1" x14ac:dyDescent="0.25">
      <c r="A1165" s="3" t="s">
        <v>3252</v>
      </c>
      <c r="B1165" s="3" t="s">
        <v>3128</v>
      </c>
      <c r="C1165" s="3" t="s">
        <v>3253</v>
      </c>
      <c r="D1165" s="3" t="s">
        <v>3254</v>
      </c>
      <c r="E1165" s="3" t="str">
        <f>IF(LEN(telefony__9[[#This Row],[nr]])=7,"stacjonarny",IF(LEN(telefony__9[[#This Row],[nr]])=8,"komórkowy","zagraniczny"))</f>
        <v>komórkowy</v>
      </c>
      <c r="F1165" s="3" t="str">
        <f>TEXT(telefony__9[[#This Row],[zakonczenie]]-telefony__9[[#This Row],[rozpoczecie]],"h:mm:ss")</f>
        <v>0:15:47</v>
      </c>
      <c r="G1165" s="3">
        <f>HOUR(telefony__9[[#This Row],[czas trwania]])*3600 + MINUTE(telefony__9[[#This Row],[czas trwania]])*60+SECOND(telefony__9[[#This Row],[czas trwania]])</f>
        <v>947</v>
      </c>
    </row>
    <row r="1166" spans="1:7" hidden="1" x14ac:dyDescent="0.25">
      <c r="A1166" s="3" t="s">
        <v>2384</v>
      </c>
      <c r="B1166" s="3" t="s">
        <v>3128</v>
      </c>
      <c r="C1166" s="3" t="s">
        <v>3255</v>
      </c>
      <c r="D1166" s="3" t="s">
        <v>3256</v>
      </c>
      <c r="E1166" s="3" t="str">
        <f>IF(LEN(telefony__9[[#This Row],[nr]])=7,"stacjonarny",IF(LEN(telefony__9[[#This Row],[nr]])=8,"komórkowy","zagraniczny"))</f>
        <v>komórkowy</v>
      </c>
      <c r="F1166" s="3" t="str">
        <f>TEXT(telefony__9[[#This Row],[zakonczenie]]-telefony__9[[#This Row],[rozpoczecie]],"h:mm:ss")</f>
        <v>0:13:16</v>
      </c>
      <c r="G1166" s="3">
        <f>HOUR(telefony__9[[#This Row],[czas trwania]])*3600 + MINUTE(telefony__9[[#This Row],[czas trwania]])*60+SECOND(telefony__9[[#This Row],[czas trwania]])</f>
        <v>796</v>
      </c>
    </row>
    <row r="1167" spans="1:7" hidden="1" x14ac:dyDescent="0.25">
      <c r="A1167" s="3" t="s">
        <v>3257</v>
      </c>
      <c r="B1167" s="3" t="s">
        <v>3128</v>
      </c>
      <c r="C1167" s="3" t="s">
        <v>3258</v>
      </c>
      <c r="D1167" s="3" t="s">
        <v>3259</v>
      </c>
      <c r="E1167" s="3" t="str">
        <f>IF(LEN(telefony__9[[#This Row],[nr]])=7,"stacjonarny",IF(LEN(telefony__9[[#This Row],[nr]])=8,"komórkowy","zagraniczny"))</f>
        <v>stacjonarny</v>
      </c>
      <c r="F1167" s="3" t="str">
        <f>TEXT(telefony__9[[#This Row],[zakonczenie]]-telefony__9[[#This Row],[rozpoczecie]],"h:mm:ss")</f>
        <v>0:05:21</v>
      </c>
      <c r="G1167" s="3">
        <f>HOUR(telefony__9[[#This Row],[czas trwania]])*3600 + MINUTE(telefony__9[[#This Row],[czas trwania]])*60+SECOND(telefony__9[[#This Row],[czas trwania]])</f>
        <v>321</v>
      </c>
    </row>
    <row r="1168" spans="1:7" hidden="1" x14ac:dyDescent="0.25">
      <c r="A1168" s="3" t="s">
        <v>1464</v>
      </c>
      <c r="B1168" s="3" t="s">
        <v>3128</v>
      </c>
      <c r="C1168" s="3" t="s">
        <v>3260</v>
      </c>
      <c r="D1168" s="3" t="s">
        <v>1329</v>
      </c>
      <c r="E1168" s="3" t="str">
        <f>IF(LEN(telefony__9[[#This Row],[nr]])=7,"stacjonarny",IF(LEN(telefony__9[[#This Row],[nr]])=8,"komórkowy","zagraniczny"))</f>
        <v>stacjonarny</v>
      </c>
      <c r="F1168" s="3" t="str">
        <f>TEXT(telefony__9[[#This Row],[zakonczenie]]-telefony__9[[#This Row],[rozpoczecie]],"h:mm:ss")</f>
        <v>0:04:50</v>
      </c>
      <c r="G1168" s="3">
        <f>HOUR(telefony__9[[#This Row],[czas trwania]])*3600 + MINUTE(telefony__9[[#This Row],[czas trwania]])*60+SECOND(telefony__9[[#This Row],[czas trwania]])</f>
        <v>290</v>
      </c>
    </row>
    <row r="1169" spans="1:7" hidden="1" x14ac:dyDescent="0.25">
      <c r="A1169" s="3" t="s">
        <v>3261</v>
      </c>
      <c r="B1169" s="3" t="s">
        <v>3128</v>
      </c>
      <c r="C1169" s="3" t="s">
        <v>3262</v>
      </c>
      <c r="D1169" s="3" t="s">
        <v>3263</v>
      </c>
      <c r="E1169" s="3" t="str">
        <f>IF(LEN(telefony__9[[#This Row],[nr]])=7,"stacjonarny",IF(LEN(telefony__9[[#This Row],[nr]])=8,"komórkowy","zagraniczny"))</f>
        <v>stacjonarny</v>
      </c>
      <c r="F1169" s="3" t="str">
        <f>TEXT(telefony__9[[#This Row],[zakonczenie]]-telefony__9[[#This Row],[rozpoczecie]],"h:mm:ss")</f>
        <v>0:15:30</v>
      </c>
      <c r="G1169" s="3">
        <f>HOUR(telefony__9[[#This Row],[czas trwania]])*3600 + MINUTE(telefony__9[[#This Row],[czas trwania]])*60+SECOND(telefony__9[[#This Row],[czas trwania]])</f>
        <v>930</v>
      </c>
    </row>
    <row r="1170" spans="1:7" hidden="1" x14ac:dyDescent="0.25">
      <c r="A1170" s="3" t="s">
        <v>3264</v>
      </c>
      <c r="B1170" s="3" t="s">
        <v>3128</v>
      </c>
      <c r="C1170" s="3" t="s">
        <v>3265</v>
      </c>
      <c r="D1170" s="3" t="s">
        <v>3266</v>
      </c>
      <c r="E1170" s="3" t="str">
        <f>IF(LEN(telefony__9[[#This Row],[nr]])=7,"stacjonarny",IF(LEN(telefony__9[[#This Row],[nr]])=8,"komórkowy","zagraniczny"))</f>
        <v>zagraniczny</v>
      </c>
      <c r="F1170" s="3" t="str">
        <f>TEXT(telefony__9[[#This Row],[zakonczenie]]-telefony__9[[#This Row],[rozpoczecie]],"h:mm:ss")</f>
        <v>0:11:10</v>
      </c>
      <c r="G1170" s="3">
        <f>HOUR(telefony__9[[#This Row],[czas trwania]])*3600 + MINUTE(telefony__9[[#This Row],[czas trwania]])*60+SECOND(telefony__9[[#This Row],[czas trwania]])</f>
        <v>670</v>
      </c>
    </row>
    <row r="1171" spans="1:7" hidden="1" x14ac:dyDescent="0.25">
      <c r="A1171" s="3" t="s">
        <v>3267</v>
      </c>
      <c r="B1171" s="3" t="s">
        <v>3128</v>
      </c>
      <c r="C1171" s="3" t="s">
        <v>3268</v>
      </c>
      <c r="D1171" s="3" t="s">
        <v>3269</v>
      </c>
      <c r="E1171" s="3" t="str">
        <f>IF(LEN(telefony__9[[#This Row],[nr]])=7,"stacjonarny",IF(LEN(telefony__9[[#This Row],[nr]])=8,"komórkowy","zagraniczny"))</f>
        <v>stacjonarny</v>
      </c>
      <c r="F1171" s="3" t="str">
        <f>TEXT(telefony__9[[#This Row],[zakonczenie]]-telefony__9[[#This Row],[rozpoczecie]],"h:mm:ss")</f>
        <v>0:01:16</v>
      </c>
      <c r="G1171" s="3">
        <f>HOUR(telefony__9[[#This Row],[czas trwania]])*3600 + MINUTE(telefony__9[[#This Row],[czas trwania]])*60+SECOND(telefony__9[[#This Row],[czas trwania]])</f>
        <v>76</v>
      </c>
    </row>
    <row r="1172" spans="1:7" hidden="1" x14ac:dyDescent="0.25">
      <c r="A1172" s="3" t="s">
        <v>3270</v>
      </c>
      <c r="B1172" s="3" t="s">
        <v>3128</v>
      </c>
      <c r="C1172" s="3" t="s">
        <v>3271</v>
      </c>
      <c r="D1172" s="3" t="s">
        <v>3272</v>
      </c>
      <c r="E1172" s="3" t="str">
        <f>IF(LEN(telefony__9[[#This Row],[nr]])=7,"stacjonarny",IF(LEN(telefony__9[[#This Row],[nr]])=8,"komórkowy","zagraniczny"))</f>
        <v>stacjonarny</v>
      </c>
      <c r="F1172" s="3" t="str">
        <f>TEXT(telefony__9[[#This Row],[zakonczenie]]-telefony__9[[#This Row],[rozpoczecie]],"h:mm:ss")</f>
        <v>0:11:42</v>
      </c>
      <c r="G1172" s="3">
        <f>HOUR(telefony__9[[#This Row],[czas trwania]])*3600 + MINUTE(telefony__9[[#This Row],[czas trwania]])*60+SECOND(telefony__9[[#This Row],[czas trwania]])</f>
        <v>702</v>
      </c>
    </row>
    <row r="1173" spans="1:7" hidden="1" x14ac:dyDescent="0.25">
      <c r="A1173" s="3" t="s">
        <v>3273</v>
      </c>
      <c r="B1173" s="3" t="s">
        <v>3128</v>
      </c>
      <c r="C1173" s="3" t="s">
        <v>3274</v>
      </c>
      <c r="D1173" s="3" t="s">
        <v>3275</v>
      </c>
      <c r="E1173" s="3" t="str">
        <f>IF(LEN(telefony__9[[#This Row],[nr]])=7,"stacjonarny",IF(LEN(telefony__9[[#This Row],[nr]])=8,"komórkowy","zagraniczny"))</f>
        <v>komórkowy</v>
      </c>
      <c r="F1173" s="3" t="str">
        <f>TEXT(telefony__9[[#This Row],[zakonczenie]]-telefony__9[[#This Row],[rozpoczecie]],"h:mm:ss")</f>
        <v>0:05:34</v>
      </c>
      <c r="G1173" s="3">
        <f>HOUR(telefony__9[[#This Row],[czas trwania]])*3600 + MINUTE(telefony__9[[#This Row],[czas trwania]])*60+SECOND(telefony__9[[#This Row],[czas trwania]])</f>
        <v>334</v>
      </c>
    </row>
    <row r="1174" spans="1:7" hidden="1" x14ac:dyDescent="0.25">
      <c r="A1174" s="3" t="s">
        <v>3276</v>
      </c>
      <c r="B1174" s="3" t="s">
        <v>3128</v>
      </c>
      <c r="C1174" s="3" t="s">
        <v>3277</v>
      </c>
      <c r="D1174" s="3" t="s">
        <v>3278</v>
      </c>
      <c r="E1174" s="3" t="str">
        <f>IF(LEN(telefony__9[[#This Row],[nr]])=7,"stacjonarny",IF(LEN(telefony__9[[#This Row],[nr]])=8,"komórkowy","zagraniczny"))</f>
        <v>komórkowy</v>
      </c>
      <c r="F1174" s="3" t="str">
        <f>TEXT(telefony__9[[#This Row],[zakonczenie]]-telefony__9[[#This Row],[rozpoczecie]],"h:mm:ss")</f>
        <v>0:04:22</v>
      </c>
      <c r="G1174" s="3">
        <f>HOUR(telefony__9[[#This Row],[czas trwania]])*3600 + MINUTE(telefony__9[[#This Row],[czas trwania]])*60+SECOND(telefony__9[[#This Row],[czas trwania]])</f>
        <v>262</v>
      </c>
    </row>
    <row r="1175" spans="1:7" hidden="1" x14ac:dyDescent="0.25">
      <c r="A1175" s="3" t="s">
        <v>3279</v>
      </c>
      <c r="B1175" s="3" t="s">
        <v>3128</v>
      </c>
      <c r="C1175" s="3" t="s">
        <v>3280</v>
      </c>
      <c r="D1175" s="3" t="s">
        <v>3281</v>
      </c>
      <c r="E1175" s="3" t="str">
        <f>IF(LEN(telefony__9[[#This Row],[nr]])=7,"stacjonarny",IF(LEN(telefony__9[[#This Row],[nr]])=8,"komórkowy","zagraniczny"))</f>
        <v>stacjonarny</v>
      </c>
      <c r="F1175" s="3" t="str">
        <f>TEXT(telefony__9[[#This Row],[zakonczenie]]-telefony__9[[#This Row],[rozpoczecie]],"h:mm:ss")</f>
        <v>0:09:12</v>
      </c>
      <c r="G1175" s="3">
        <f>HOUR(telefony__9[[#This Row],[czas trwania]])*3600 + MINUTE(telefony__9[[#This Row],[czas trwania]])*60+SECOND(telefony__9[[#This Row],[czas trwania]])</f>
        <v>552</v>
      </c>
    </row>
    <row r="1176" spans="1:7" hidden="1" x14ac:dyDescent="0.25">
      <c r="A1176" s="3" t="s">
        <v>3282</v>
      </c>
      <c r="B1176" s="3" t="s">
        <v>3128</v>
      </c>
      <c r="C1176" s="3" t="s">
        <v>3283</v>
      </c>
      <c r="D1176" s="3" t="s">
        <v>3284</v>
      </c>
      <c r="E1176" s="3" t="str">
        <f>IF(LEN(telefony__9[[#This Row],[nr]])=7,"stacjonarny",IF(LEN(telefony__9[[#This Row],[nr]])=8,"komórkowy","zagraniczny"))</f>
        <v>stacjonarny</v>
      </c>
      <c r="F1176" s="3" t="str">
        <f>TEXT(telefony__9[[#This Row],[zakonczenie]]-telefony__9[[#This Row],[rozpoczecie]],"h:mm:ss")</f>
        <v>0:12:33</v>
      </c>
      <c r="G1176" s="3">
        <f>HOUR(telefony__9[[#This Row],[czas trwania]])*3600 + MINUTE(telefony__9[[#This Row],[czas trwania]])*60+SECOND(telefony__9[[#This Row],[czas trwania]])</f>
        <v>753</v>
      </c>
    </row>
    <row r="1177" spans="1:7" hidden="1" x14ac:dyDescent="0.25">
      <c r="A1177" s="3" t="s">
        <v>3285</v>
      </c>
      <c r="B1177" s="3" t="s">
        <v>3128</v>
      </c>
      <c r="C1177" s="3" t="s">
        <v>3286</v>
      </c>
      <c r="D1177" s="3" t="s">
        <v>1892</v>
      </c>
      <c r="E1177" s="3" t="str">
        <f>IF(LEN(telefony__9[[#This Row],[nr]])=7,"stacjonarny",IF(LEN(telefony__9[[#This Row],[nr]])=8,"komórkowy","zagraniczny"))</f>
        <v>stacjonarny</v>
      </c>
      <c r="F1177" s="3" t="str">
        <f>TEXT(telefony__9[[#This Row],[zakonczenie]]-telefony__9[[#This Row],[rozpoczecie]],"h:mm:ss")</f>
        <v>0:06:03</v>
      </c>
      <c r="G1177" s="3">
        <f>HOUR(telefony__9[[#This Row],[czas trwania]])*3600 + MINUTE(telefony__9[[#This Row],[czas trwania]])*60+SECOND(telefony__9[[#This Row],[czas trwania]])</f>
        <v>363</v>
      </c>
    </row>
    <row r="1178" spans="1:7" hidden="1" x14ac:dyDescent="0.25">
      <c r="A1178" s="3" t="s">
        <v>3287</v>
      </c>
      <c r="B1178" s="3" t="s">
        <v>3128</v>
      </c>
      <c r="C1178" s="3" t="s">
        <v>3288</v>
      </c>
      <c r="D1178" s="3" t="s">
        <v>3289</v>
      </c>
      <c r="E1178" s="3" t="str">
        <f>IF(LEN(telefony__9[[#This Row],[nr]])=7,"stacjonarny",IF(LEN(telefony__9[[#This Row],[nr]])=8,"komórkowy","zagraniczny"))</f>
        <v>stacjonarny</v>
      </c>
      <c r="F1178" s="3" t="str">
        <f>TEXT(telefony__9[[#This Row],[zakonczenie]]-telefony__9[[#This Row],[rozpoczecie]],"h:mm:ss")</f>
        <v>0:08:01</v>
      </c>
      <c r="G1178" s="3">
        <f>HOUR(telefony__9[[#This Row],[czas trwania]])*3600 + MINUTE(telefony__9[[#This Row],[czas trwania]])*60+SECOND(telefony__9[[#This Row],[czas trwania]])</f>
        <v>481</v>
      </c>
    </row>
    <row r="1179" spans="1:7" hidden="1" x14ac:dyDescent="0.25">
      <c r="A1179" s="3" t="s">
        <v>3290</v>
      </c>
      <c r="B1179" s="3" t="s">
        <v>3128</v>
      </c>
      <c r="C1179" s="3" t="s">
        <v>3291</v>
      </c>
      <c r="D1179" s="3" t="s">
        <v>3292</v>
      </c>
      <c r="E1179" s="3" t="str">
        <f>IF(LEN(telefony__9[[#This Row],[nr]])=7,"stacjonarny",IF(LEN(telefony__9[[#This Row],[nr]])=8,"komórkowy","zagraniczny"))</f>
        <v>stacjonarny</v>
      </c>
      <c r="F1179" s="3" t="str">
        <f>TEXT(telefony__9[[#This Row],[zakonczenie]]-telefony__9[[#This Row],[rozpoczecie]],"h:mm:ss")</f>
        <v>0:04:39</v>
      </c>
      <c r="G1179" s="3">
        <f>HOUR(telefony__9[[#This Row],[czas trwania]])*3600 + MINUTE(telefony__9[[#This Row],[czas trwania]])*60+SECOND(telefony__9[[#This Row],[czas trwania]])</f>
        <v>279</v>
      </c>
    </row>
    <row r="1180" spans="1:7" hidden="1" x14ac:dyDescent="0.25">
      <c r="A1180" s="3" t="s">
        <v>3293</v>
      </c>
      <c r="B1180" s="3" t="s">
        <v>3128</v>
      </c>
      <c r="C1180" s="3" t="s">
        <v>3294</v>
      </c>
      <c r="D1180" s="3" t="s">
        <v>3295</v>
      </c>
      <c r="E1180" s="3" t="str">
        <f>IF(LEN(telefony__9[[#This Row],[nr]])=7,"stacjonarny",IF(LEN(telefony__9[[#This Row],[nr]])=8,"komórkowy","zagraniczny"))</f>
        <v>zagraniczny</v>
      </c>
      <c r="F1180" s="3" t="str">
        <f>TEXT(telefony__9[[#This Row],[zakonczenie]]-telefony__9[[#This Row],[rozpoczecie]],"h:mm:ss")</f>
        <v>0:06:15</v>
      </c>
      <c r="G1180" s="3">
        <f>HOUR(telefony__9[[#This Row],[czas trwania]])*3600 + MINUTE(telefony__9[[#This Row],[czas trwania]])*60+SECOND(telefony__9[[#This Row],[czas trwania]])</f>
        <v>375</v>
      </c>
    </row>
    <row r="1181" spans="1:7" hidden="1" x14ac:dyDescent="0.25">
      <c r="A1181" s="3" t="s">
        <v>3296</v>
      </c>
      <c r="B1181" s="3" t="s">
        <v>3128</v>
      </c>
      <c r="C1181" s="3" t="s">
        <v>3297</v>
      </c>
      <c r="D1181" s="3" t="s">
        <v>3298</v>
      </c>
      <c r="E1181" s="3" t="str">
        <f>IF(LEN(telefony__9[[#This Row],[nr]])=7,"stacjonarny",IF(LEN(telefony__9[[#This Row],[nr]])=8,"komórkowy","zagraniczny"))</f>
        <v>komórkowy</v>
      </c>
      <c r="F1181" s="3" t="str">
        <f>TEXT(telefony__9[[#This Row],[zakonczenie]]-telefony__9[[#This Row],[rozpoczecie]],"h:mm:ss")</f>
        <v>0:10:25</v>
      </c>
      <c r="G1181" s="3">
        <f>HOUR(telefony__9[[#This Row],[czas trwania]])*3600 + MINUTE(telefony__9[[#This Row],[czas trwania]])*60+SECOND(telefony__9[[#This Row],[czas trwania]])</f>
        <v>625</v>
      </c>
    </row>
    <row r="1182" spans="1:7" hidden="1" x14ac:dyDescent="0.25">
      <c r="A1182" s="3" t="s">
        <v>3299</v>
      </c>
      <c r="B1182" s="3" t="s">
        <v>3128</v>
      </c>
      <c r="C1182" s="3" t="s">
        <v>3300</v>
      </c>
      <c r="D1182" s="3" t="s">
        <v>3301</v>
      </c>
      <c r="E1182" s="3" t="str">
        <f>IF(LEN(telefony__9[[#This Row],[nr]])=7,"stacjonarny",IF(LEN(telefony__9[[#This Row],[nr]])=8,"komórkowy","zagraniczny"))</f>
        <v>stacjonarny</v>
      </c>
      <c r="F1182" s="3" t="str">
        <f>TEXT(telefony__9[[#This Row],[zakonczenie]]-telefony__9[[#This Row],[rozpoczecie]],"h:mm:ss")</f>
        <v>0:06:58</v>
      </c>
      <c r="G1182" s="3">
        <f>HOUR(telefony__9[[#This Row],[czas trwania]])*3600 + MINUTE(telefony__9[[#This Row],[czas trwania]])*60+SECOND(telefony__9[[#This Row],[czas trwania]])</f>
        <v>418</v>
      </c>
    </row>
    <row r="1183" spans="1:7" hidden="1" x14ac:dyDescent="0.25">
      <c r="A1183" s="3" t="s">
        <v>3302</v>
      </c>
      <c r="B1183" s="3" t="s">
        <v>3128</v>
      </c>
      <c r="C1183" s="3" t="s">
        <v>3303</v>
      </c>
      <c r="D1183" s="3" t="s">
        <v>3304</v>
      </c>
      <c r="E1183" s="3" t="str">
        <f>IF(LEN(telefony__9[[#This Row],[nr]])=7,"stacjonarny",IF(LEN(telefony__9[[#This Row],[nr]])=8,"komórkowy","zagraniczny"))</f>
        <v>zagraniczny</v>
      </c>
      <c r="F1183" s="3" t="str">
        <f>TEXT(telefony__9[[#This Row],[zakonczenie]]-telefony__9[[#This Row],[rozpoczecie]],"h:mm:ss")</f>
        <v>0:05:41</v>
      </c>
      <c r="G1183" s="3">
        <f>HOUR(telefony__9[[#This Row],[czas trwania]])*3600 + MINUTE(telefony__9[[#This Row],[czas trwania]])*60+SECOND(telefony__9[[#This Row],[czas trwania]])</f>
        <v>341</v>
      </c>
    </row>
    <row r="1184" spans="1:7" hidden="1" x14ac:dyDescent="0.25">
      <c r="A1184" s="3" t="s">
        <v>3305</v>
      </c>
      <c r="B1184" s="3" t="s">
        <v>3128</v>
      </c>
      <c r="C1184" s="3" t="s">
        <v>3306</v>
      </c>
      <c r="D1184" s="3" t="s">
        <v>3307</v>
      </c>
      <c r="E1184" s="3" t="str">
        <f>IF(LEN(telefony__9[[#This Row],[nr]])=7,"stacjonarny",IF(LEN(telefony__9[[#This Row],[nr]])=8,"komórkowy","zagraniczny"))</f>
        <v>stacjonarny</v>
      </c>
      <c r="F1184" s="3" t="str">
        <f>TEXT(telefony__9[[#This Row],[zakonczenie]]-telefony__9[[#This Row],[rozpoczecie]],"h:mm:ss")</f>
        <v>0:07:16</v>
      </c>
      <c r="G1184" s="3">
        <f>HOUR(telefony__9[[#This Row],[czas trwania]])*3600 + MINUTE(telefony__9[[#This Row],[czas trwania]])*60+SECOND(telefony__9[[#This Row],[czas trwania]])</f>
        <v>436</v>
      </c>
    </row>
    <row r="1185" spans="1:7" hidden="1" x14ac:dyDescent="0.25">
      <c r="A1185" s="3" t="s">
        <v>3308</v>
      </c>
      <c r="B1185" s="3" t="s">
        <v>3128</v>
      </c>
      <c r="C1185" s="3" t="s">
        <v>3309</v>
      </c>
      <c r="D1185" s="3" t="s">
        <v>3310</v>
      </c>
      <c r="E1185" s="3" t="str">
        <f>IF(LEN(telefony__9[[#This Row],[nr]])=7,"stacjonarny",IF(LEN(telefony__9[[#This Row],[nr]])=8,"komórkowy","zagraniczny"))</f>
        <v>stacjonarny</v>
      </c>
      <c r="F1185" s="3" t="str">
        <f>TEXT(telefony__9[[#This Row],[zakonczenie]]-telefony__9[[#This Row],[rozpoczecie]],"h:mm:ss")</f>
        <v>0:11:41</v>
      </c>
      <c r="G1185" s="3">
        <f>HOUR(telefony__9[[#This Row],[czas trwania]])*3600 + MINUTE(telefony__9[[#This Row],[czas trwania]])*60+SECOND(telefony__9[[#This Row],[czas trwania]])</f>
        <v>701</v>
      </c>
    </row>
    <row r="1186" spans="1:7" hidden="1" x14ac:dyDescent="0.25">
      <c r="A1186" s="3" t="s">
        <v>3311</v>
      </c>
      <c r="B1186" s="3" t="s">
        <v>3128</v>
      </c>
      <c r="C1186" s="3" t="s">
        <v>3312</v>
      </c>
      <c r="D1186" s="3" t="s">
        <v>3313</v>
      </c>
      <c r="E1186" s="3" t="str">
        <f>IF(LEN(telefony__9[[#This Row],[nr]])=7,"stacjonarny",IF(LEN(telefony__9[[#This Row],[nr]])=8,"komórkowy","zagraniczny"))</f>
        <v>komórkowy</v>
      </c>
      <c r="F1186" s="3" t="str">
        <f>TEXT(telefony__9[[#This Row],[zakonczenie]]-telefony__9[[#This Row],[rozpoczecie]],"h:mm:ss")</f>
        <v>0:08:44</v>
      </c>
      <c r="G1186" s="3">
        <f>HOUR(telefony__9[[#This Row],[czas trwania]])*3600 + MINUTE(telefony__9[[#This Row],[czas trwania]])*60+SECOND(telefony__9[[#This Row],[czas trwania]])</f>
        <v>524</v>
      </c>
    </row>
    <row r="1187" spans="1:7" hidden="1" x14ac:dyDescent="0.25">
      <c r="A1187" s="3" t="s">
        <v>3314</v>
      </c>
      <c r="B1187" s="3" t="s">
        <v>3128</v>
      </c>
      <c r="C1187" s="3" t="s">
        <v>3315</v>
      </c>
      <c r="D1187" s="3" t="s">
        <v>3316</v>
      </c>
      <c r="E1187" s="3" t="str">
        <f>IF(LEN(telefony__9[[#This Row],[nr]])=7,"stacjonarny",IF(LEN(telefony__9[[#This Row],[nr]])=8,"komórkowy","zagraniczny"))</f>
        <v>stacjonarny</v>
      </c>
      <c r="F1187" s="3" t="str">
        <f>TEXT(telefony__9[[#This Row],[zakonczenie]]-telefony__9[[#This Row],[rozpoczecie]],"h:mm:ss")</f>
        <v>0:03:08</v>
      </c>
      <c r="G1187" s="3">
        <f>HOUR(telefony__9[[#This Row],[czas trwania]])*3600 + MINUTE(telefony__9[[#This Row],[czas trwania]])*60+SECOND(telefony__9[[#This Row],[czas trwania]])</f>
        <v>188</v>
      </c>
    </row>
    <row r="1188" spans="1:7" hidden="1" x14ac:dyDescent="0.25">
      <c r="A1188" s="3" t="s">
        <v>3317</v>
      </c>
      <c r="B1188" s="3" t="s">
        <v>3128</v>
      </c>
      <c r="C1188" s="3" t="s">
        <v>3318</v>
      </c>
      <c r="D1188" s="3" t="s">
        <v>3319</v>
      </c>
      <c r="E1188" s="3" t="str">
        <f>IF(LEN(telefony__9[[#This Row],[nr]])=7,"stacjonarny",IF(LEN(telefony__9[[#This Row],[nr]])=8,"komórkowy","zagraniczny"))</f>
        <v>stacjonarny</v>
      </c>
      <c r="F1188" s="3" t="str">
        <f>TEXT(telefony__9[[#This Row],[zakonczenie]]-telefony__9[[#This Row],[rozpoczecie]],"h:mm:ss")</f>
        <v>0:07:12</v>
      </c>
      <c r="G1188" s="3">
        <f>HOUR(telefony__9[[#This Row],[czas trwania]])*3600 + MINUTE(telefony__9[[#This Row],[czas trwania]])*60+SECOND(telefony__9[[#This Row],[czas trwania]])</f>
        <v>432</v>
      </c>
    </row>
    <row r="1189" spans="1:7" hidden="1" x14ac:dyDescent="0.25">
      <c r="A1189" s="3" t="s">
        <v>3320</v>
      </c>
      <c r="B1189" s="3" t="s">
        <v>3128</v>
      </c>
      <c r="C1189" s="3" t="s">
        <v>3321</v>
      </c>
      <c r="D1189" s="3" t="s">
        <v>3322</v>
      </c>
      <c r="E1189" s="3" t="str">
        <f>IF(LEN(telefony__9[[#This Row],[nr]])=7,"stacjonarny",IF(LEN(telefony__9[[#This Row],[nr]])=8,"komórkowy","zagraniczny"))</f>
        <v>komórkowy</v>
      </c>
      <c r="F1189" s="3" t="str">
        <f>TEXT(telefony__9[[#This Row],[zakonczenie]]-telefony__9[[#This Row],[rozpoczecie]],"h:mm:ss")</f>
        <v>0:12:10</v>
      </c>
      <c r="G1189" s="3">
        <f>HOUR(telefony__9[[#This Row],[czas trwania]])*3600 + MINUTE(telefony__9[[#This Row],[czas trwania]])*60+SECOND(telefony__9[[#This Row],[czas trwania]])</f>
        <v>730</v>
      </c>
    </row>
    <row r="1190" spans="1:7" hidden="1" x14ac:dyDescent="0.25">
      <c r="A1190" s="3" t="s">
        <v>1309</v>
      </c>
      <c r="B1190" s="3" t="s">
        <v>3128</v>
      </c>
      <c r="C1190" s="3" t="s">
        <v>3323</v>
      </c>
      <c r="D1190" s="3" t="s">
        <v>3324</v>
      </c>
      <c r="E1190" s="3" t="str">
        <f>IF(LEN(telefony__9[[#This Row],[nr]])=7,"stacjonarny",IF(LEN(telefony__9[[#This Row],[nr]])=8,"komórkowy","zagraniczny"))</f>
        <v>stacjonarny</v>
      </c>
      <c r="F1190" s="3" t="str">
        <f>TEXT(telefony__9[[#This Row],[zakonczenie]]-telefony__9[[#This Row],[rozpoczecie]],"h:mm:ss")</f>
        <v>0:02:46</v>
      </c>
      <c r="G1190" s="3">
        <f>HOUR(telefony__9[[#This Row],[czas trwania]])*3600 + MINUTE(telefony__9[[#This Row],[czas trwania]])*60+SECOND(telefony__9[[#This Row],[czas trwania]])</f>
        <v>166</v>
      </c>
    </row>
    <row r="1191" spans="1:7" hidden="1" x14ac:dyDescent="0.25">
      <c r="A1191" s="3" t="s">
        <v>3325</v>
      </c>
      <c r="B1191" s="3" t="s">
        <v>3128</v>
      </c>
      <c r="C1191" s="3" t="s">
        <v>3326</v>
      </c>
      <c r="D1191" s="3" t="s">
        <v>3327</v>
      </c>
      <c r="E1191" s="3" t="str">
        <f>IF(LEN(telefony__9[[#This Row],[nr]])=7,"stacjonarny",IF(LEN(telefony__9[[#This Row],[nr]])=8,"komórkowy","zagraniczny"))</f>
        <v>komórkowy</v>
      </c>
      <c r="F1191" s="3" t="str">
        <f>TEXT(telefony__9[[#This Row],[zakonczenie]]-telefony__9[[#This Row],[rozpoczecie]],"h:mm:ss")</f>
        <v>0:00:48</v>
      </c>
      <c r="G1191" s="3">
        <f>HOUR(telefony__9[[#This Row],[czas trwania]])*3600 + MINUTE(telefony__9[[#This Row],[czas trwania]])*60+SECOND(telefony__9[[#This Row],[czas trwania]])</f>
        <v>48</v>
      </c>
    </row>
    <row r="1192" spans="1:7" hidden="1" x14ac:dyDescent="0.25">
      <c r="A1192" s="3" t="s">
        <v>3328</v>
      </c>
      <c r="B1192" s="3" t="s">
        <v>3128</v>
      </c>
      <c r="C1192" s="3" t="s">
        <v>3329</v>
      </c>
      <c r="D1192" s="3" t="s">
        <v>3048</v>
      </c>
      <c r="E1192" s="3" t="str">
        <f>IF(LEN(telefony__9[[#This Row],[nr]])=7,"stacjonarny",IF(LEN(telefony__9[[#This Row],[nr]])=8,"komórkowy","zagraniczny"))</f>
        <v>stacjonarny</v>
      </c>
      <c r="F1192" s="3" t="str">
        <f>TEXT(telefony__9[[#This Row],[zakonczenie]]-telefony__9[[#This Row],[rozpoczecie]],"h:mm:ss")</f>
        <v>0:12:41</v>
      </c>
      <c r="G1192" s="3">
        <f>HOUR(telefony__9[[#This Row],[czas trwania]])*3600 + MINUTE(telefony__9[[#This Row],[czas trwania]])*60+SECOND(telefony__9[[#This Row],[czas trwania]])</f>
        <v>761</v>
      </c>
    </row>
    <row r="1193" spans="1:7" hidden="1" x14ac:dyDescent="0.25">
      <c r="A1193" s="3" t="s">
        <v>3330</v>
      </c>
      <c r="B1193" s="3" t="s">
        <v>3128</v>
      </c>
      <c r="C1193" s="3" t="s">
        <v>3331</v>
      </c>
      <c r="D1193" s="3" t="s">
        <v>3332</v>
      </c>
      <c r="E1193" s="3" t="str">
        <f>IF(LEN(telefony__9[[#This Row],[nr]])=7,"stacjonarny",IF(LEN(telefony__9[[#This Row],[nr]])=8,"komórkowy","zagraniczny"))</f>
        <v>stacjonarny</v>
      </c>
      <c r="F1193" s="3" t="str">
        <f>TEXT(telefony__9[[#This Row],[zakonczenie]]-telefony__9[[#This Row],[rozpoczecie]],"h:mm:ss")</f>
        <v>0:15:17</v>
      </c>
      <c r="G1193" s="3">
        <f>HOUR(telefony__9[[#This Row],[czas trwania]])*3600 + MINUTE(telefony__9[[#This Row],[czas trwania]])*60+SECOND(telefony__9[[#This Row],[czas trwania]])</f>
        <v>917</v>
      </c>
    </row>
    <row r="1194" spans="1:7" hidden="1" x14ac:dyDescent="0.25">
      <c r="A1194" s="3" t="s">
        <v>3333</v>
      </c>
      <c r="B1194" s="3" t="s">
        <v>3128</v>
      </c>
      <c r="C1194" s="3" t="s">
        <v>3334</v>
      </c>
      <c r="D1194" s="3" t="s">
        <v>3335</v>
      </c>
      <c r="E1194" s="3" t="str">
        <f>IF(LEN(telefony__9[[#This Row],[nr]])=7,"stacjonarny",IF(LEN(telefony__9[[#This Row],[nr]])=8,"komórkowy","zagraniczny"))</f>
        <v>stacjonarny</v>
      </c>
      <c r="F1194" s="3" t="str">
        <f>TEXT(telefony__9[[#This Row],[zakonczenie]]-telefony__9[[#This Row],[rozpoczecie]],"h:mm:ss")</f>
        <v>0:01:23</v>
      </c>
      <c r="G1194" s="3">
        <f>HOUR(telefony__9[[#This Row],[czas trwania]])*3600 + MINUTE(telefony__9[[#This Row],[czas trwania]])*60+SECOND(telefony__9[[#This Row],[czas trwania]])</f>
        <v>83</v>
      </c>
    </row>
    <row r="1195" spans="1:7" hidden="1" x14ac:dyDescent="0.25">
      <c r="A1195" s="3" t="s">
        <v>3336</v>
      </c>
      <c r="B1195" s="3" t="s">
        <v>3128</v>
      </c>
      <c r="C1195" s="3" t="s">
        <v>3337</v>
      </c>
      <c r="D1195" s="3" t="s">
        <v>3338</v>
      </c>
      <c r="E1195" s="3" t="str">
        <f>IF(LEN(telefony__9[[#This Row],[nr]])=7,"stacjonarny",IF(LEN(telefony__9[[#This Row],[nr]])=8,"komórkowy","zagraniczny"))</f>
        <v>stacjonarny</v>
      </c>
      <c r="F1195" s="3" t="str">
        <f>TEXT(telefony__9[[#This Row],[zakonczenie]]-telefony__9[[#This Row],[rozpoczecie]],"h:mm:ss")</f>
        <v>0:10:24</v>
      </c>
      <c r="G1195" s="3">
        <f>HOUR(telefony__9[[#This Row],[czas trwania]])*3600 + MINUTE(telefony__9[[#This Row],[czas trwania]])*60+SECOND(telefony__9[[#This Row],[czas trwania]])</f>
        <v>624</v>
      </c>
    </row>
    <row r="1196" spans="1:7" hidden="1" x14ac:dyDescent="0.25">
      <c r="A1196" s="3" t="s">
        <v>3339</v>
      </c>
      <c r="B1196" s="3" t="s">
        <v>3128</v>
      </c>
      <c r="C1196" s="3" t="s">
        <v>2474</v>
      </c>
      <c r="D1196" s="3" t="s">
        <v>3340</v>
      </c>
      <c r="E1196" s="3" t="str">
        <f>IF(LEN(telefony__9[[#This Row],[nr]])=7,"stacjonarny",IF(LEN(telefony__9[[#This Row],[nr]])=8,"komórkowy","zagraniczny"))</f>
        <v>stacjonarny</v>
      </c>
      <c r="F1196" s="3" t="str">
        <f>TEXT(telefony__9[[#This Row],[zakonczenie]]-telefony__9[[#This Row],[rozpoczecie]],"h:mm:ss")</f>
        <v>0:09:53</v>
      </c>
      <c r="G1196" s="3">
        <f>HOUR(telefony__9[[#This Row],[czas trwania]])*3600 + MINUTE(telefony__9[[#This Row],[czas trwania]])*60+SECOND(telefony__9[[#This Row],[czas trwania]])</f>
        <v>593</v>
      </c>
    </row>
    <row r="1197" spans="1:7" hidden="1" x14ac:dyDescent="0.25">
      <c r="A1197" s="3" t="s">
        <v>3341</v>
      </c>
      <c r="B1197" s="3" t="s">
        <v>3128</v>
      </c>
      <c r="C1197" s="3" t="s">
        <v>3342</v>
      </c>
      <c r="D1197" s="3" t="s">
        <v>3343</v>
      </c>
      <c r="E1197" s="3" t="str">
        <f>IF(LEN(telefony__9[[#This Row],[nr]])=7,"stacjonarny",IF(LEN(telefony__9[[#This Row],[nr]])=8,"komórkowy","zagraniczny"))</f>
        <v>stacjonarny</v>
      </c>
      <c r="F1197" s="3" t="str">
        <f>TEXT(telefony__9[[#This Row],[zakonczenie]]-telefony__9[[#This Row],[rozpoczecie]],"h:mm:ss")</f>
        <v>0:12:44</v>
      </c>
      <c r="G1197" s="3">
        <f>HOUR(telefony__9[[#This Row],[czas trwania]])*3600 + MINUTE(telefony__9[[#This Row],[czas trwania]])*60+SECOND(telefony__9[[#This Row],[czas trwania]])</f>
        <v>764</v>
      </c>
    </row>
    <row r="1198" spans="1:7" hidden="1" x14ac:dyDescent="0.25">
      <c r="A1198" s="3" t="s">
        <v>3344</v>
      </c>
      <c r="B1198" s="3" t="s">
        <v>3128</v>
      </c>
      <c r="C1198" s="3" t="s">
        <v>3345</v>
      </c>
      <c r="D1198" s="3" t="s">
        <v>3346</v>
      </c>
      <c r="E1198" s="3" t="str">
        <f>IF(LEN(telefony__9[[#This Row],[nr]])=7,"stacjonarny",IF(LEN(telefony__9[[#This Row],[nr]])=8,"komórkowy","zagraniczny"))</f>
        <v>stacjonarny</v>
      </c>
      <c r="F1198" s="3" t="str">
        <f>TEXT(telefony__9[[#This Row],[zakonczenie]]-telefony__9[[#This Row],[rozpoczecie]],"h:mm:ss")</f>
        <v>0:00:02</v>
      </c>
      <c r="G1198" s="3">
        <f>HOUR(telefony__9[[#This Row],[czas trwania]])*3600 + MINUTE(telefony__9[[#This Row],[czas trwania]])*60+SECOND(telefony__9[[#This Row],[czas trwania]])</f>
        <v>2</v>
      </c>
    </row>
    <row r="1199" spans="1:7" hidden="1" x14ac:dyDescent="0.25">
      <c r="A1199" s="3" t="s">
        <v>3347</v>
      </c>
      <c r="B1199" s="3" t="s">
        <v>3128</v>
      </c>
      <c r="C1199" s="3" t="s">
        <v>3348</v>
      </c>
      <c r="D1199" s="3" t="s">
        <v>3349</v>
      </c>
      <c r="E1199" s="3" t="str">
        <f>IF(LEN(telefony__9[[#This Row],[nr]])=7,"stacjonarny",IF(LEN(telefony__9[[#This Row],[nr]])=8,"komórkowy","zagraniczny"))</f>
        <v>stacjonarny</v>
      </c>
      <c r="F1199" s="3" t="str">
        <f>TEXT(telefony__9[[#This Row],[zakonczenie]]-telefony__9[[#This Row],[rozpoczecie]],"h:mm:ss")</f>
        <v>0:01:55</v>
      </c>
      <c r="G1199" s="3">
        <f>HOUR(telefony__9[[#This Row],[czas trwania]])*3600 + MINUTE(telefony__9[[#This Row],[czas trwania]])*60+SECOND(telefony__9[[#This Row],[czas trwania]])</f>
        <v>115</v>
      </c>
    </row>
    <row r="1200" spans="1:7" hidden="1" x14ac:dyDescent="0.25">
      <c r="A1200" s="3" t="s">
        <v>3350</v>
      </c>
      <c r="B1200" s="3" t="s">
        <v>3128</v>
      </c>
      <c r="C1200" s="3" t="s">
        <v>3351</v>
      </c>
      <c r="D1200" s="3" t="s">
        <v>3352</v>
      </c>
      <c r="E1200" s="3" t="str">
        <f>IF(LEN(telefony__9[[#This Row],[nr]])=7,"stacjonarny",IF(LEN(telefony__9[[#This Row],[nr]])=8,"komórkowy","zagraniczny"))</f>
        <v>stacjonarny</v>
      </c>
      <c r="F1200" s="3" t="str">
        <f>TEXT(telefony__9[[#This Row],[zakonczenie]]-telefony__9[[#This Row],[rozpoczecie]],"h:mm:ss")</f>
        <v>0:02:14</v>
      </c>
      <c r="G1200" s="3">
        <f>HOUR(telefony__9[[#This Row],[czas trwania]])*3600 + MINUTE(telefony__9[[#This Row],[czas trwania]])*60+SECOND(telefony__9[[#This Row],[czas trwania]])</f>
        <v>134</v>
      </c>
    </row>
    <row r="1201" spans="1:7" hidden="1" x14ac:dyDescent="0.25">
      <c r="A1201" s="3" t="s">
        <v>3353</v>
      </c>
      <c r="B1201" s="3" t="s">
        <v>3128</v>
      </c>
      <c r="C1201" s="3" t="s">
        <v>3354</v>
      </c>
      <c r="D1201" s="3" t="s">
        <v>3355</v>
      </c>
      <c r="E1201" s="3" t="str">
        <f>IF(LEN(telefony__9[[#This Row],[nr]])=7,"stacjonarny",IF(LEN(telefony__9[[#This Row],[nr]])=8,"komórkowy","zagraniczny"))</f>
        <v>komórkowy</v>
      </c>
      <c r="F1201" s="3" t="str">
        <f>TEXT(telefony__9[[#This Row],[zakonczenie]]-telefony__9[[#This Row],[rozpoczecie]],"h:mm:ss")</f>
        <v>0:10:21</v>
      </c>
      <c r="G1201" s="3">
        <f>HOUR(telefony__9[[#This Row],[czas trwania]])*3600 + MINUTE(telefony__9[[#This Row],[czas trwania]])*60+SECOND(telefony__9[[#This Row],[czas trwania]])</f>
        <v>621</v>
      </c>
    </row>
    <row r="1202" spans="1:7" hidden="1" x14ac:dyDescent="0.25">
      <c r="A1202" s="3" t="s">
        <v>3356</v>
      </c>
      <c r="B1202" s="3" t="s">
        <v>3128</v>
      </c>
      <c r="C1202" s="3" t="s">
        <v>3357</v>
      </c>
      <c r="D1202" s="3" t="s">
        <v>3358</v>
      </c>
      <c r="E1202" s="3" t="str">
        <f>IF(LEN(telefony__9[[#This Row],[nr]])=7,"stacjonarny",IF(LEN(telefony__9[[#This Row],[nr]])=8,"komórkowy","zagraniczny"))</f>
        <v>stacjonarny</v>
      </c>
      <c r="F1202" s="3" t="str">
        <f>TEXT(telefony__9[[#This Row],[zakonczenie]]-telefony__9[[#This Row],[rozpoczecie]],"h:mm:ss")</f>
        <v>0:07:32</v>
      </c>
      <c r="G1202" s="3">
        <f>HOUR(telefony__9[[#This Row],[czas trwania]])*3600 + MINUTE(telefony__9[[#This Row],[czas trwania]])*60+SECOND(telefony__9[[#This Row],[czas trwania]])</f>
        <v>452</v>
      </c>
    </row>
    <row r="1203" spans="1:7" hidden="1" x14ac:dyDescent="0.25">
      <c r="A1203" s="3" t="s">
        <v>3359</v>
      </c>
      <c r="B1203" s="3" t="s">
        <v>3128</v>
      </c>
      <c r="C1203" s="3" t="s">
        <v>3360</v>
      </c>
      <c r="D1203" s="3" t="s">
        <v>3361</v>
      </c>
      <c r="E1203" s="3" t="str">
        <f>IF(LEN(telefony__9[[#This Row],[nr]])=7,"stacjonarny",IF(LEN(telefony__9[[#This Row],[nr]])=8,"komórkowy","zagraniczny"))</f>
        <v>stacjonarny</v>
      </c>
      <c r="F1203" s="3" t="str">
        <f>TEXT(telefony__9[[#This Row],[zakonczenie]]-telefony__9[[#This Row],[rozpoczecie]],"h:mm:ss")</f>
        <v>0:13:32</v>
      </c>
      <c r="G1203" s="3">
        <f>HOUR(telefony__9[[#This Row],[czas trwania]])*3600 + MINUTE(telefony__9[[#This Row],[czas trwania]])*60+SECOND(telefony__9[[#This Row],[czas trwania]])</f>
        <v>812</v>
      </c>
    </row>
    <row r="1204" spans="1:7" hidden="1" x14ac:dyDescent="0.25">
      <c r="A1204" s="3" t="s">
        <v>2396</v>
      </c>
      <c r="B1204" s="3" t="s">
        <v>3128</v>
      </c>
      <c r="C1204" s="3" t="s">
        <v>3362</v>
      </c>
      <c r="D1204" s="3" t="s">
        <v>3363</v>
      </c>
      <c r="E1204" s="3" t="str">
        <f>IF(LEN(telefony__9[[#This Row],[nr]])=7,"stacjonarny",IF(LEN(telefony__9[[#This Row],[nr]])=8,"komórkowy","zagraniczny"))</f>
        <v>stacjonarny</v>
      </c>
      <c r="F1204" s="3" t="str">
        <f>TEXT(telefony__9[[#This Row],[zakonczenie]]-telefony__9[[#This Row],[rozpoczecie]],"h:mm:ss")</f>
        <v>0:08:52</v>
      </c>
      <c r="G1204" s="3">
        <f>HOUR(telefony__9[[#This Row],[czas trwania]])*3600 + MINUTE(telefony__9[[#This Row],[czas trwania]])*60+SECOND(telefony__9[[#This Row],[czas trwania]])</f>
        <v>532</v>
      </c>
    </row>
    <row r="1205" spans="1:7" hidden="1" x14ac:dyDescent="0.25">
      <c r="A1205" s="3" t="s">
        <v>3364</v>
      </c>
      <c r="B1205" s="3" t="s">
        <v>3128</v>
      </c>
      <c r="C1205" s="3" t="s">
        <v>3365</v>
      </c>
      <c r="D1205" s="3" t="s">
        <v>3366</v>
      </c>
      <c r="E1205" s="3" t="str">
        <f>IF(LEN(telefony__9[[#This Row],[nr]])=7,"stacjonarny",IF(LEN(telefony__9[[#This Row],[nr]])=8,"komórkowy","zagraniczny"))</f>
        <v>stacjonarny</v>
      </c>
      <c r="F1205" s="3" t="str">
        <f>TEXT(telefony__9[[#This Row],[zakonczenie]]-telefony__9[[#This Row],[rozpoczecie]],"h:mm:ss")</f>
        <v>0:05:33</v>
      </c>
      <c r="G1205" s="3">
        <f>HOUR(telefony__9[[#This Row],[czas trwania]])*3600 + MINUTE(telefony__9[[#This Row],[czas trwania]])*60+SECOND(telefony__9[[#This Row],[czas trwania]])</f>
        <v>333</v>
      </c>
    </row>
    <row r="1206" spans="1:7" hidden="1" x14ac:dyDescent="0.25">
      <c r="A1206" s="3" t="s">
        <v>3367</v>
      </c>
      <c r="B1206" s="3" t="s">
        <v>3128</v>
      </c>
      <c r="C1206" s="3" t="s">
        <v>3368</v>
      </c>
      <c r="D1206" s="3" t="s">
        <v>3369</v>
      </c>
      <c r="E1206" s="3" t="str">
        <f>IF(LEN(telefony__9[[#This Row],[nr]])=7,"stacjonarny",IF(LEN(telefony__9[[#This Row],[nr]])=8,"komórkowy","zagraniczny"))</f>
        <v>komórkowy</v>
      </c>
      <c r="F1206" s="3" t="str">
        <f>TEXT(telefony__9[[#This Row],[zakonczenie]]-telefony__9[[#This Row],[rozpoczecie]],"h:mm:ss")</f>
        <v>0:11:25</v>
      </c>
      <c r="G1206" s="3">
        <f>HOUR(telefony__9[[#This Row],[czas trwania]])*3600 + MINUTE(telefony__9[[#This Row],[czas trwania]])*60+SECOND(telefony__9[[#This Row],[czas trwania]])</f>
        <v>685</v>
      </c>
    </row>
    <row r="1207" spans="1:7" hidden="1" x14ac:dyDescent="0.25">
      <c r="A1207" s="3" t="s">
        <v>3370</v>
      </c>
      <c r="B1207" s="3" t="s">
        <v>3128</v>
      </c>
      <c r="C1207" s="3" t="s">
        <v>3371</v>
      </c>
      <c r="D1207" s="3" t="s">
        <v>3372</v>
      </c>
      <c r="E1207" s="3" t="str">
        <f>IF(LEN(telefony__9[[#This Row],[nr]])=7,"stacjonarny",IF(LEN(telefony__9[[#This Row],[nr]])=8,"komórkowy","zagraniczny"))</f>
        <v>komórkowy</v>
      </c>
      <c r="F1207" s="3" t="str">
        <f>TEXT(telefony__9[[#This Row],[zakonczenie]]-telefony__9[[#This Row],[rozpoczecie]],"h:mm:ss")</f>
        <v>0:02:19</v>
      </c>
      <c r="G1207" s="3">
        <f>HOUR(telefony__9[[#This Row],[czas trwania]])*3600 + MINUTE(telefony__9[[#This Row],[czas trwania]])*60+SECOND(telefony__9[[#This Row],[czas trwania]])</f>
        <v>139</v>
      </c>
    </row>
    <row r="1208" spans="1:7" hidden="1" x14ac:dyDescent="0.25">
      <c r="A1208" s="3" t="s">
        <v>3373</v>
      </c>
      <c r="B1208" s="3" t="s">
        <v>3128</v>
      </c>
      <c r="C1208" s="3" t="s">
        <v>3374</v>
      </c>
      <c r="D1208" s="3" t="s">
        <v>3375</v>
      </c>
      <c r="E1208" s="3" t="str">
        <f>IF(LEN(telefony__9[[#This Row],[nr]])=7,"stacjonarny",IF(LEN(telefony__9[[#This Row],[nr]])=8,"komórkowy","zagraniczny"))</f>
        <v>stacjonarny</v>
      </c>
      <c r="F1208" s="3" t="str">
        <f>TEXT(telefony__9[[#This Row],[zakonczenie]]-telefony__9[[#This Row],[rozpoczecie]],"h:mm:ss")</f>
        <v>0:06:55</v>
      </c>
      <c r="G1208" s="3">
        <f>HOUR(telefony__9[[#This Row],[czas trwania]])*3600 + MINUTE(telefony__9[[#This Row],[czas trwania]])*60+SECOND(telefony__9[[#This Row],[czas trwania]])</f>
        <v>415</v>
      </c>
    </row>
    <row r="1209" spans="1:7" hidden="1" x14ac:dyDescent="0.25">
      <c r="A1209" s="3" t="s">
        <v>2437</v>
      </c>
      <c r="B1209" s="3" t="s">
        <v>3128</v>
      </c>
      <c r="C1209" s="3" t="s">
        <v>3376</v>
      </c>
      <c r="D1209" s="3" t="s">
        <v>3377</v>
      </c>
      <c r="E1209" s="3" t="str">
        <f>IF(LEN(telefony__9[[#This Row],[nr]])=7,"stacjonarny",IF(LEN(telefony__9[[#This Row],[nr]])=8,"komórkowy","zagraniczny"))</f>
        <v>stacjonarny</v>
      </c>
      <c r="F1209" s="3" t="str">
        <f>TEXT(telefony__9[[#This Row],[zakonczenie]]-telefony__9[[#This Row],[rozpoczecie]],"h:mm:ss")</f>
        <v>0:09:31</v>
      </c>
      <c r="G1209" s="3">
        <f>HOUR(telefony__9[[#This Row],[czas trwania]])*3600 + MINUTE(telefony__9[[#This Row],[czas trwania]])*60+SECOND(telefony__9[[#This Row],[czas trwania]])</f>
        <v>571</v>
      </c>
    </row>
    <row r="1210" spans="1:7" hidden="1" x14ac:dyDescent="0.25">
      <c r="A1210" s="3" t="s">
        <v>3378</v>
      </c>
      <c r="B1210" s="3" t="s">
        <v>3128</v>
      </c>
      <c r="C1210" s="3" t="s">
        <v>3379</v>
      </c>
      <c r="D1210" s="3" t="s">
        <v>3380</v>
      </c>
      <c r="E1210" s="3" t="str">
        <f>IF(LEN(telefony__9[[#This Row],[nr]])=7,"stacjonarny",IF(LEN(telefony__9[[#This Row],[nr]])=8,"komórkowy","zagraniczny"))</f>
        <v>zagraniczny</v>
      </c>
      <c r="F1210" s="3" t="str">
        <f>TEXT(telefony__9[[#This Row],[zakonczenie]]-telefony__9[[#This Row],[rozpoczecie]],"h:mm:ss")</f>
        <v>0:16:01</v>
      </c>
      <c r="G1210" s="3">
        <f>HOUR(telefony__9[[#This Row],[czas trwania]])*3600 + MINUTE(telefony__9[[#This Row],[czas trwania]])*60+SECOND(telefony__9[[#This Row],[czas trwania]])</f>
        <v>961</v>
      </c>
    </row>
    <row r="1211" spans="1:7" hidden="1" x14ac:dyDescent="0.25">
      <c r="A1211" s="3" t="s">
        <v>3381</v>
      </c>
      <c r="B1211" s="3" t="s">
        <v>3128</v>
      </c>
      <c r="C1211" s="3" t="s">
        <v>1153</v>
      </c>
      <c r="D1211" s="3" t="s">
        <v>3382</v>
      </c>
      <c r="E1211" s="3" t="str">
        <f>IF(LEN(telefony__9[[#This Row],[nr]])=7,"stacjonarny",IF(LEN(telefony__9[[#This Row],[nr]])=8,"komórkowy","zagraniczny"))</f>
        <v>stacjonarny</v>
      </c>
      <c r="F1211" s="3" t="str">
        <f>TEXT(telefony__9[[#This Row],[zakonczenie]]-telefony__9[[#This Row],[rozpoczecie]],"h:mm:ss")</f>
        <v>0:02:46</v>
      </c>
      <c r="G1211" s="3">
        <f>HOUR(telefony__9[[#This Row],[czas trwania]])*3600 + MINUTE(telefony__9[[#This Row],[czas trwania]])*60+SECOND(telefony__9[[#This Row],[czas trwania]])</f>
        <v>166</v>
      </c>
    </row>
    <row r="1212" spans="1:7" hidden="1" x14ac:dyDescent="0.25">
      <c r="A1212" s="3" t="s">
        <v>3383</v>
      </c>
      <c r="B1212" s="3" t="s">
        <v>3128</v>
      </c>
      <c r="C1212" s="3" t="s">
        <v>3384</v>
      </c>
      <c r="D1212" s="3" t="s">
        <v>3385</v>
      </c>
      <c r="E1212" s="3" t="str">
        <f>IF(LEN(telefony__9[[#This Row],[nr]])=7,"stacjonarny",IF(LEN(telefony__9[[#This Row],[nr]])=8,"komórkowy","zagraniczny"))</f>
        <v>komórkowy</v>
      </c>
      <c r="F1212" s="3" t="str">
        <f>TEXT(telefony__9[[#This Row],[zakonczenie]]-telefony__9[[#This Row],[rozpoczecie]],"h:mm:ss")</f>
        <v>0:06:41</v>
      </c>
      <c r="G1212" s="3">
        <f>HOUR(telefony__9[[#This Row],[czas trwania]])*3600 + MINUTE(telefony__9[[#This Row],[czas trwania]])*60+SECOND(telefony__9[[#This Row],[czas trwania]])</f>
        <v>401</v>
      </c>
    </row>
    <row r="1213" spans="1:7" hidden="1" x14ac:dyDescent="0.25">
      <c r="A1213" s="3" t="s">
        <v>1582</v>
      </c>
      <c r="B1213" s="3" t="s">
        <v>3128</v>
      </c>
      <c r="C1213" s="3" t="s">
        <v>3386</v>
      </c>
      <c r="D1213" s="3" t="s">
        <v>3387</v>
      </c>
      <c r="E1213" s="3" t="str">
        <f>IF(LEN(telefony__9[[#This Row],[nr]])=7,"stacjonarny",IF(LEN(telefony__9[[#This Row],[nr]])=8,"komórkowy","zagraniczny"))</f>
        <v>stacjonarny</v>
      </c>
      <c r="F1213" s="3" t="str">
        <f>TEXT(telefony__9[[#This Row],[zakonczenie]]-telefony__9[[#This Row],[rozpoczecie]],"h:mm:ss")</f>
        <v>0:01:39</v>
      </c>
      <c r="G1213" s="3">
        <f>HOUR(telefony__9[[#This Row],[czas trwania]])*3600 + MINUTE(telefony__9[[#This Row],[czas trwania]])*60+SECOND(telefony__9[[#This Row],[czas trwania]])</f>
        <v>99</v>
      </c>
    </row>
    <row r="1214" spans="1:7" hidden="1" x14ac:dyDescent="0.25">
      <c r="A1214" s="3" t="s">
        <v>3388</v>
      </c>
      <c r="B1214" s="3" t="s">
        <v>3128</v>
      </c>
      <c r="C1214" s="3" t="s">
        <v>3389</v>
      </c>
      <c r="D1214" s="3" t="s">
        <v>3390</v>
      </c>
      <c r="E1214" s="3" t="str">
        <f>IF(LEN(telefony__9[[#This Row],[nr]])=7,"stacjonarny",IF(LEN(telefony__9[[#This Row],[nr]])=8,"komórkowy","zagraniczny"))</f>
        <v>stacjonarny</v>
      </c>
      <c r="F1214" s="3" t="str">
        <f>TEXT(telefony__9[[#This Row],[zakonczenie]]-telefony__9[[#This Row],[rozpoczecie]],"h:mm:ss")</f>
        <v>0:15:26</v>
      </c>
      <c r="G1214" s="3">
        <f>HOUR(telefony__9[[#This Row],[czas trwania]])*3600 + MINUTE(telefony__9[[#This Row],[czas trwania]])*60+SECOND(telefony__9[[#This Row],[czas trwania]])</f>
        <v>926</v>
      </c>
    </row>
    <row r="1215" spans="1:7" hidden="1" x14ac:dyDescent="0.25">
      <c r="A1215" s="3" t="s">
        <v>3391</v>
      </c>
      <c r="B1215" s="3" t="s">
        <v>3128</v>
      </c>
      <c r="C1215" s="3" t="s">
        <v>3392</v>
      </c>
      <c r="D1215" s="3" t="s">
        <v>3393</v>
      </c>
      <c r="E1215" s="3" t="str">
        <f>IF(LEN(telefony__9[[#This Row],[nr]])=7,"stacjonarny",IF(LEN(telefony__9[[#This Row],[nr]])=8,"komórkowy","zagraniczny"))</f>
        <v>komórkowy</v>
      </c>
      <c r="F1215" s="3" t="str">
        <f>TEXT(telefony__9[[#This Row],[zakonczenie]]-telefony__9[[#This Row],[rozpoczecie]],"h:mm:ss")</f>
        <v>0:00:35</v>
      </c>
      <c r="G1215" s="3">
        <f>HOUR(telefony__9[[#This Row],[czas trwania]])*3600 + MINUTE(telefony__9[[#This Row],[czas trwania]])*60+SECOND(telefony__9[[#This Row],[czas trwania]])</f>
        <v>35</v>
      </c>
    </row>
    <row r="1216" spans="1:7" hidden="1" x14ac:dyDescent="0.25">
      <c r="A1216" s="3" t="s">
        <v>3394</v>
      </c>
      <c r="B1216" s="3" t="s">
        <v>3128</v>
      </c>
      <c r="C1216" s="3" t="s">
        <v>3395</v>
      </c>
      <c r="D1216" s="3" t="s">
        <v>2293</v>
      </c>
      <c r="E1216" s="3" t="str">
        <f>IF(LEN(telefony__9[[#This Row],[nr]])=7,"stacjonarny",IF(LEN(telefony__9[[#This Row],[nr]])=8,"komórkowy","zagraniczny"))</f>
        <v>stacjonarny</v>
      </c>
      <c r="F1216" s="3" t="str">
        <f>TEXT(telefony__9[[#This Row],[zakonczenie]]-telefony__9[[#This Row],[rozpoczecie]],"h:mm:ss")</f>
        <v>0:13:28</v>
      </c>
      <c r="G1216" s="3">
        <f>HOUR(telefony__9[[#This Row],[czas trwania]])*3600 + MINUTE(telefony__9[[#This Row],[czas trwania]])*60+SECOND(telefony__9[[#This Row],[czas trwania]])</f>
        <v>808</v>
      </c>
    </row>
    <row r="1217" spans="1:7" hidden="1" x14ac:dyDescent="0.25">
      <c r="A1217" s="3" t="s">
        <v>3396</v>
      </c>
      <c r="B1217" s="3" t="s">
        <v>3397</v>
      </c>
      <c r="C1217" s="3" t="s">
        <v>3398</v>
      </c>
      <c r="D1217" s="3" t="s">
        <v>3399</v>
      </c>
      <c r="E1217" s="3" t="str">
        <f>IF(LEN(telefony__9[[#This Row],[nr]])=7,"stacjonarny",IF(LEN(telefony__9[[#This Row],[nr]])=8,"komórkowy","zagraniczny"))</f>
        <v>stacjonarny</v>
      </c>
      <c r="F1217" s="3" t="str">
        <f>TEXT(telefony__9[[#This Row],[zakonczenie]]-telefony__9[[#This Row],[rozpoczecie]],"h:mm:ss")</f>
        <v>0:15:40</v>
      </c>
      <c r="G1217" s="3">
        <f>HOUR(telefony__9[[#This Row],[czas trwania]])*3600 + MINUTE(telefony__9[[#This Row],[czas trwania]])*60+SECOND(telefony__9[[#This Row],[czas trwania]])</f>
        <v>940</v>
      </c>
    </row>
    <row r="1218" spans="1:7" hidden="1" x14ac:dyDescent="0.25">
      <c r="A1218" s="3" t="s">
        <v>3400</v>
      </c>
      <c r="B1218" s="3" t="s">
        <v>3397</v>
      </c>
      <c r="C1218" s="3" t="s">
        <v>3401</v>
      </c>
      <c r="D1218" s="3" t="s">
        <v>3402</v>
      </c>
      <c r="E1218" s="3" t="str">
        <f>IF(LEN(telefony__9[[#This Row],[nr]])=7,"stacjonarny",IF(LEN(telefony__9[[#This Row],[nr]])=8,"komórkowy","zagraniczny"))</f>
        <v>komórkowy</v>
      </c>
      <c r="F1218" s="3" t="str">
        <f>TEXT(telefony__9[[#This Row],[zakonczenie]]-telefony__9[[#This Row],[rozpoczecie]],"h:mm:ss")</f>
        <v>0:16:24</v>
      </c>
      <c r="G1218" s="3">
        <f>HOUR(telefony__9[[#This Row],[czas trwania]])*3600 + MINUTE(telefony__9[[#This Row],[czas trwania]])*60+SECOND(telefony__9[[#This Row],[czas trwania]])</f>
        <v>984</v>
      </c>
    </row>
    <row r="1219" spans="1:7" hidden="1" x14ac:dyDescent="0.25">
      <c r="A1219" s="3" t="s">
        <v>3403</v>
      </c>
      <c r="B1219" s="3" t="s">
        <v>3397</v>
      </c>
      <c r="C1219" s="3" t="s">
        <v>3404</v>
      </c>
      <c r="D1219" s="3" t="s">
        <v>3405</v>
      </c>
      <c r="E1219" s="3" t="str">
        <f>IF(LEN(telefony__9[[#This Row],[nr]])=7,"stacjonarny",IF(LEN(telefony__9[[#This Row],[nr]])=8,"komórkowy","zagraniczny"))</f>
        <v>stacjonarny</v>
      </c>
      <c r="F1219" s="3" t="str">
        <f>TEXT(telefony__9[[#This Row],[zakonczenie]]-telefony__9[[#This Row],[rozpoczecie]],"h:mm:ss")</f>
        <v>0:07:03</v>
      </c>
      <c r="G1219" s="3">
        <f>HOUR(telefony__9[[#This Row],[czas trwania]])*3600 + MINUTE(telefony__9[[#This Row],[czas trwania]])*60+SECOND(telefony__9[[#This Row],[czas trwania]])</f>
        <v>423</v>
      </c>
    </row>
    <row r="1220" spans="1:7" hidden="1" x14ac:dyDescent="0.25">
      <c r="A1220" s="3" t="s">
        <v>3406</v>
      </c>
      <c r="B1220" s="3" t="s">
        <v>3397</v>
      </c>
      <c r="C1220" s="3" t="s">
        <v>3407</v>
      </c>
      <c r="D1220" s="3" t="s">
        <v>3408</v>
      </c>
      <c r="E1220" s="3" t="str">
        <f>IF(LEN(telefony__9[[#This Row],[nr]])=7,"stacjonarny",IF(LEN(telefony__9[[#This Row],[nr]])=8,"komórkowy","zagraniczny"))</f>
        <v>stacjonarny</v>
      </c>
      <c r="F1220" s="3" t="str">
        <f>TEXT(telefony__9[[#This Row],[zakonczenie]]-telefony__9[[#This Row],[rozpoczecie]],"h:mm:ss")</f>
        <v>0:09:49</v>
      </c>
      <c r="G1220" s="3">
        <f>HOUR(telefony__9[[#This Row],[czas trwania]])*3600 + MINUTE(telefony__9[[#This Row],[czas trwania]])*60+SECOND(telefony__9[[#This Row],[czas trwania]])</f>
        <v>589</v>
      </c>
    </row>
    <row r="1221" spans="1:7" hidden="1" x14ac:dyDescent="0.25">
      <c r="A1221" s="3" t="s">
        <v>3409</v>
      </c>
      <c r="B1221" s="3" t="s">
        <v>3397</v>
      </c>
      <c r="C1221" s="3" t="s">
        <v>3410</v>
      </c>
      <c r="D1221" s="3" t="s">
        <v>3411</v>
      </c>
      <c r="E1221" s="3" t="str">
        <f>IF(LEN(telefony__9[[#This Row],[nr]])=7,"stacjonarny",IF(LEN(telefony__9[[#This Row],[nr]])=8,"komórkowy","zagraniczny"))</f>
        <v>stacjonarny</v>
      </c>
      <c r="F1221" s="3" t="str">
        <f>TEXT(telefony__9[[#This Row],[zakonczenie]]-telefony__9[[#This Row],[rozpoczecie]],"h:mm:ss")</f>
        <v>0:08:04</v>
      </c>
      <c r="G1221" s="3">
        <f>HOUR(telefony__9[[#This Row],[czas trwania]])*3600 + MINUTE(telefony__9[[#This Row],[czas trwania]])*60+SECOND(telefony__9[[#This Row],[czas trwania]])</f>
        <v>484</v>
      </c>
    </row>
    <row r="1222" spans="1:7" hidden="1" x14ac:dyDescent="0.25">
      <c r="A1222" s="3" t="s">
        <v>3412</v>
      </c>
      <c r="B1222" s="3" t="s">
        <v>3397</v>
      </c>
      <c r="C1222" s="3" t="s">
        <v>3413</v>
      </c>
      <c r="D1222" s="3" t="s">
        <v>3414</v>
      </c>
      <c r="E1222" s="3" t="str">
        <f>IF(LEN(telefony__9[[#This Row],[nr]])=7,"stacjonarny",IF(LEN(telefony__9[[#This Row],[nr]])=8,"komórkowy","zagraniczny"))</f>
        <v>stacjonarny</v>
      </c>
      <c r="F1222" s="3" t="str">
        <f>TEXT(telefony__9[[#This Row],[zakonczenie]]-telefony__9[[#This Row],[rozpoczecie]],"h:mm:ss")</f>
        <v>0:07:03</v>
      </c>
      <c r="G1222" s="3">
        <f>HOUR(telefony__9[[#This Row],[czas trwania]])*3600 + MINUTE(telefony__9[[#This Row],[czas trwania]])*60+SECOND(telefony__9[[#This Row],[czas trwania]])</f>
        <v>423</v>
      </c>
    </row>
    <row r="1223" spans="1:7" hidden="1" x14ac:dyDescent="0.25">
      <c r="A1223" s="3" t="s">
        <v>2747</v>
      </c>
      <c r="B1223" s="3" t="s">
        <v>3397</v>
      </c>
      <c r="C1223" s="3" t="s">
        <v>3415</v>
      </c>
      <c r="D1223" s="3" t="s">
        <v>3416</v>
      </c>
      <c r="E1223" s="3" t="str">
        <f>IF(LEN(telefony__9[[#This Row],[nr]])=7,"stacjonarny",IF(LEN(telefony__9[[#This Row],[nr]])=8,"komórkowy","zagraniczny"))</f>
        <v>stacjonarny</v>
      </c>
      <c r="F1223" s="3" t="str">
        <f>TEXT(telefony__9[[#This Row],[zakonczenie]]-telefony__9[[#This Row],[rozpoczecie]],"h:mm:ss")</f>
        <v>0:07:38</v>
      </c>
      <c r="G1223" s="3">
        <f>HOUR(telefony__9[[#This Row],[czas trwania]])*3600 + MINUTE(telefony__9[[#This Row],[czas trwania]])*60+SECOND(telefony__9[[#This Row],[czas trwania]])</f>
        <v>458</v>
      </c>
    </row>
    <row r="1224" spans="1:7" hidden="1" x14ac:dyDescent="0.25">
      <c r="A1224" s="3" t="s">
        <v>3417</v>
      </c>
      <c r="B1224" s="3" t="s">
        <v>3397</v>
      </c>
      <c r="C1224" s="3" t="s">
        <v>3418</v>
      </c>
      <c r="D1224" s="3" t="s">
        <v>3419</v>
      </c>
      <c r="E1224" s="3" t="str">
        <f>IF(LEN(telefony__9[[#This Row],[nr]])=7,"stacjonarny",IF(LEN(telefony__9[[#This Row],[nr]])=8,"komórkowy","zagraniczny"))</f>
        <v>komórkowy</v>
      </c>
      <c r="F1224" s="3" t="str">
        <f>TEXT(telefony__9[[#This Row],[zakonczenie]]-telefony__9[[#This Row],[rozpoczecie]],"h:mm:ss")</f>
        <v>0:12:38</v>
      </c>
      <c r="G1224" s="3">
        <f>HOUR(telefony__9[[#This Row],[czas trwania]])*3600 + MINUTE(telefony__9[[#This Row],[czas trwania]])*60+SECOND(telefony__9[[#This Row],[czas trwania]])</f>
        <v>758</v>
      </c>
    </row>
    <row r="1225" spans="1:7" hidden="1" x14ac:dyDescent="0.25">
      <c r="A1225" s="3" t="s">
        <v>3420</v>
      </c>
      <c r="B1225" s="3" t="s">
        <v>3397</v>
      </c>
      <c r="C1225" s="3" t="s">
        <v>3421</v>
      </c>
      <c r="D1225" s="3" t="s">
        <v>3422</v>
      </c>
      <c r="E1225" s="3" t="str">
        <f>IF(LEN(telefony__9[[#This Row],[nr]])=7,"stacjonarny",IF(LEN(telefony__9[[#This Row],[nr]])=8,"komórkowy","zagraniczny"))</f>
        <v>stacjonarny</v>
      </c>
      <c r="F1225" s="3" t="str">
        <f>TEXT(telefony__9[[#This Row],[zakonczenie]]-telefony__9[[#This Row],[rozpoczecie]],"h:mm:ss")</f>
        <v>0:05:57</v>
      </c>
      <c r="G1225" s="3">
        <f>HOUR(telefony__9[[#This Row],[czas trwania]])*3600 + MINUTE(telefony__9[[#This Row],[czas trwania]])*60+SECOND(telefony__9[[#This Row],[czas trwania]])</f>
        <v>357</v>
      </c>
    </row>
    <row r="1226" spans="1:7" hidden="1" x14ac:dyDescent="0.25">
      <c r="A1226" s="3" t="s">
        <v>3423</v>
      </c>
      <c r="B1226" s="3" t="s">
        <v>3397</v>
      </c>
      <c r="C1226" s="3" t="s">
        <v>3424</v>
      </c>
      <c r="D1226" s="3" t="s">
        <v>3425</v>
      </c>
      <c r="E1226" s="3" t="str">
        <f>IF(LEN(telefony__9[[#This Row],[nr]])=7,"stacjonarny",IF(LEN(telefony__9[[#This Row],[nr]])=8,"komórkowy","zagraniczny"))</f>
        <v>zagraniczny</v>
      </c>
      <c r="F1226" s="3" t="str">
        <f>TEXT(telefony__9[[#This Row],[zakonczenie]]-telefony__9[[#This Row],[rozpoczecie]],"h:mm:ss")</f>
        <v>0:06:18</v>
      </c>
      <c r="G1226" s="3">
        <f>HOUR(telefony__9[[#This Row],[czas trwania]])*3600 + MINUTE(telefony__9[[#This Row],[czas trwania]])*60+SECOND(telefony__9[[#This Row],[czas trwania]])</f>
        <v>378</v>
      </c>
    </row>
    <row r="1227" spans="1:7" hidden="1" x14ac:dyDescent="0.25">
      <c r="A1227" s="3" t="s">
        <v>3426</v>
      </c>
      <c r="B1227" s="3" t="s">
        <v>3397</v>
      </c>
      <c r="C1227" s="3" t="s">
        <v>3427</v>
      </c>
      <c r="D1227" s="3" t="s">
        <v>3428</v>
      </c>
      <c r="E1227" s="3" t="str">
        <f>IF(LEN(telefony__9[[#This Row],[nr]])=7,"stacjonarny",IF(LEN(telefony__9[[#This Row],[nr]])=8,"komórkowy","zagraniczny"))</f>
        <v>komórkowy</v>
      </c>
      <c r="F1227" s="3" t="str">
        <f>TEXT(telefony__9[[#This Row],[zakonczenie]]-telefony__9[[#This Row],[rozpoczecie]],"h:mm:ss")</f>
        <v>0:06:05</v>
      </c>
      <c r="G1227" s="3">
        <f>HOUR(telefony__9[[#This Row],[czas trwania]])*3600 + MINUTE(telefony__9[[#This Row],[czas trwania]])*60+SECOND(telefony__9[[#This Row],[czas trwania]])</f>
        <v>365</v>
      </c>
    </row>
    <row r="1228" spans="1:7" hidden="1" x14ac:dyDescent="0.25">
      <c r="A1228" s="3" t="s">
        <v>3429</v>
      </c>
      <c r="B1228" s="3" t="s">
        <v>3397</v>
      </c>
      <c r="C1228" s="3" t="s">
        <v>3430</v>
      </c>
      <c r="D1228" s="3" t="s">
        <v>3431</v>
      </c>
      <c r="E1228" s="3" t="str">
        <f>IF(LEN(telefony__9[[#This Row],[nr]])=7,"stacjonarny",IF(LEN(telefony__9[[#This Row],[nr]])=8,"komórkowy","zagraniczny"))</f>
        <v>stacjonarny</v>
      </c>
      <c r="F1228" s="3" t="str">
        <f>TEXT(telefony__9[[#This Row],[zakonczenie]]-telefony__9[[#This Row],[rozpoczecie]],"h:mm:ss")</f>
        <v>0:09:29</v>
      </c>
      <c r="G1228" s="3">
        <f>HOUR(telefony__9[[#This Row],[czas trwania]])*3600 + MINUTE(telefony__9[[#This Row],[czas trwania]])*60+SECOND(telefony__9[[#This Row],[czas trwania]])</f>
        <v>569</v>
      </c>
    </row>
    <row r="1229" spans="1:7" hidden="1" x14ac:dyDescent="0.25">
      <c r="A1229" s="3" t="s">
        <v>1555</v>
      </c>
      <c r="B1229" s="3" t="s">
        <v>3397</v>
      </c>
      <c r="C1229" s="3" t="s">
        <v>3432</v>
      </c>
      <c r="D1229" s="3" t="s">
        <v>3433</v>
      </c>
      <c r="E1229" s="3" t="str">
        <f>IF(LEN(telefony__9[[#This Row],[nr]])=7,"stacjonarny",IF(LEN(telefony__9[[#This Row],[nr]])=8,"komórkowy","zagraniczny"))</f>
        <v>komórkowy</v>
      </c>
      <c r="F1229" s="3" t="str">
        <f>TEXT(telefony__9[[#This Row],[zakonczenie]]-telefony__9[[#This Row],[rozpoczecie]],"h:mm:ss")</f>
        <v>0:03:02</v>
      </c>
      <c r="G1229" s="3">
        <f>HOUR(telefony__9[[#This Row],[czas trwania]])*3600 + MINUTE(telefony__9[[#This Row],[czas trwania]])*60+SECOND(telefony__9[[#This Row],[czas trwania]])</f>
        <v>182</v>
      </c>
    </row>
    <row r="1230" spans="1:7" hidden="1" x14ac:dyDescent="0.25">
      <c r="A1230" s="3" t="s">
        <v>3434</v>
      </c>
      <c r="B1230" s="3" t="s">
        <v>3397</v>
      </c>
      <c r="C1230" s="3" t="s">
        <v>3435</v>
      </c>
      <c r="D1230" s="3" t="s">
        <v>3436</v>
      </c>
      <c r="E1230" s="3" t="str">
        <f>IF(LEN(telefony__9[[#This Row],[nr]])=7,"stacjonarny",IF(LEN(telefony__9[[#This Row],[nr]])=8,"komórkowy","zagraniczny"))</f>
        <v>komórkowy</v>
      </c>
      <c r="F1230" s="3" t="str">
        <f>TEXT(telefony__9[[#This Row],[zakonczenie]]-telefony__9[[#This Row],[rozpoczecie]],"h:mm:ss")</f>
        <v>0:03:11</v>
      </c>
      <c r="G1230" s="3">
        <f>HOUR(telefony__9[[#This Row],[czas trwania]])*3600 + MINUTE(telefony__9[[#This Row],[czas trwania]])*60+SECOND(telefony__9[[#This Row],[czas trwania]])</f>
        <v>191</v>
      </c>
    </row>
    <row r="1231" spans="1:7" hidden="1" x14ac:dyDescent="0.25">
      <c r="A1231" s="3" t="s">
        <v>3437</v>
      </c>
      <c r="B1231" s="3" t="s">
        <v>3397</v>
      </c>
      <c r="C1231" s="3" t="s">
        <v>3438</v>
      </c>
      <c r="D1231" s="3" t="s">
        <v>3439</v>
      </c>
      <c r="E1231" s="3" t="str">
        <f>IF(LEN(telefony__9[[#This Row],[nr]])=7,"stacjonarny",IF(LEN(telefony__9[[#This Row],[nr]])=8,"komórkowy","zagraniczny"))</f>
        <v>stacjonarny</v>
      </c>
      <c r="F1231" s="3" t="str">
        <f>TEXT(telefony__9[[#This Row],[zakonczenie]]-telefony__9[[#This Row],[rozpoczecie]],"h:mm:ss")</f>
        <v>0:10:41</v>
      </c>
      <c r="G1231" s="3">
        <f>HOUR(telefony__9[[#This Row],[czas trwania]])*3600 + MINUTE(telefony__9[[#This Row],[czas trwania]])*60+SECOND(telefony__9[[#This Row],[czas trwania]])</f>
        <v>641</v>
      </c>
    </row>
    <row r="1232" spans="1:7" hidden="1" x14ac:dyDescent="0.25">
      <c r="A1232" s="3" t="s">
        <v>3440</v>
      </c>
      <c r="B1232" s="3" t="s">
        <v>3397</v>
      </c>
      <c r="C1232" s="3" t="s">
        <v>3441</v>
      </c>
      <c r="D1232" s="3" t="s">
        <v>3442</v>
      </c>
      <c r="E1232" s="3" t="str">
        <f>IF(LEN(telefony__9[[#This Row],[nr]])=7,"stacjonarny",IF(LEN(telefony__9[[#This Row],[nr]])=8,"komórkowy","zagraniczny"))</f>
        <v>stacjonarny</v>
      </c>
      <c r="F1232" s="3" t="str">
        <f>TEXT(telefony__9[[#This Row],[zakonczenie]]-telefony__9[[#This Row],[rozpoczecie]],"h:mm:ss")</f>
        <v>0:13:49</v>
      </c>
      <c r="G1232" s="3">
        <f>HOUR(telefony__9[[#This Row],[czas trwania]])*3600 + MINUTE(telefony__9[[#This Row],[czas trwania]])*60+SECOND(telefony__9[[#This Row],[czas trwania]])</f>
        <v>829</v>
      </c>
    </row>
    <row r="1233" spans="1:7" hidden="1" x14ac:dyDescent="0.25">
      <c r="A1233" s="3" t="s">
        <v>3443</v>
      </c>
      <c r="B1233" s="3" t="s">
        <v>3397</v>
      </c>
      <c r="C1233" s="3" t="s">
        <v>3444</v>
      </c>
      <c r="D1233" s="3" t="s">
        <v>3445</v>
      </c>
      <c r="E1233" s="3" t="str">
        <f>IF(LEN(telefony__9[[#This Row],[nr]])=7,"stacjonarny",IF(LEN(telefony__9[[#This Row],[nr]])=8,"komórkowy","zagraniczny"))</f>
        <v>stacjonarny</v>
      </c>
      <c r="F1233" s="3" t="str">
        <f>TEXT(telefony__9[[#This Row],[zakonczenie]]-telefony__9[[#This Row],[rozpoczecie]],"h:mm:ss")</f>
        <v>0:14:14</v>
      </c>
      <c r="G1233" s="3">
        <f>HOUR(telefony__9[[#This Row],[czas trwania]])*3600 + MINUTE(telefony__9[[#This Row],[czas trwania]])*60+SECOND(telefony__9[[#This Row],[czas trwania]])</f>
        <v>854</v>
      </c>
    </row>
    <row r="1234" spans="1:7" hidden="1" x14ac:dyDescent="0.25">
      <c r="A1234" s="3" t="s">
        <v>3446</v>
      </c>
      <c r="B1234" s="3" t="s">
        <v>3397</v>
      </c>
      <c r="C1234" s="3" t="s">
        <v>3447</v>
      </c>
      <c r="D1234" s="3" t="s">
        <v>3448</v>
      </c>
      <c r="E1234" s="3" t="str">
        <f>IF(LEN(telefony__9[[#This Row],[nr]])=7,"stacjonarny",IF(LEN(telefony__9[[#This Row],[nr]])=8,"komórkowy","zagraniczny"))</f>
        <v>stacjonarny</v>
      </c>
      <c r="F1234" s="3" t="str">
        <f>TEXT(telefony__9[[#This Row],[zakonczenie]]-telefony__9[[#This Row],[rozpoczecie]],"h:mm:ss")</f>
        <v>0:03:24</v>
      </c>
      <c r="G1234" s="3">
        <f>HOUR(telefony__9[[#This Row],[czas trwania]])*3600 + MINUTE(telefony__9[[#This Row],[czas trwania]])*60+SECOND(telefony__9[[#This Row],[czas trwania]])</f>
        <v>204</v>
      </c>
    </row>
    <row r="1235" spans="1:7" hidden="1" x14ac:dyDescent="0.25">
      <c r="A1235" s="3" t="s">
        <v>3449</v>
      </c>
      <c r="B1235" s="3" t="s">
        <v>3397</v>
      </c>
      <c r="C1235" s="3" t="s">
        <v>3450</v>
      </c>
      <c r="D1235" s="3" t="s">
        <v>3451</v>
      </c>
      <c r="E1235" s="3" t="str">
        <f>IF(LEN(telefony__9[[#This Row],[nr]])=7,"stacjonarny",IF(LEN(telefony__9[[#This Row],[nr]])=8,"komórkowy","zagraniczny"))</f>
        <v>stacjonarny</v>
      </c>
      <c r="F1235" s="3" t="str">
        <f>TEXT(telefony__9[[#This Row],[zakonczenie]]-telefony__9[[#This Row],[rozpoczecie]],"h:mm:ss")</f>
        <v>0:02:46</v>
      </c>
      <c r="G1235" s="3">
        <f>HOUR(telefony__9[[#This Row],[czas trwania]])*3600 + MINUTE(telefony__9[[#This Row],[czas trwania]])*60+SECOND(telefony__9[[#This Row],[czas trwania]])</f>
        <v>166</v>
      </c>
    </row>
    <row r="1236" spans="1:7" hidden="1" x14ac:dyDescent="0.25">
      <c r="A1236" s="3" t="s">
        <v>3452</v>
      </c>
      <c r="B1236" s="3" t="s">
        <v>3397</v>
      </c>
      <c r="C1236" s="3" t="s">
        <v>3453</v>
      </c>
      <c r="D1236" s="3" t="s">
        <v>3454</v>
      </c>
      <c r="E1236" s="3" t="str">
        <f>IF(LEN(telefony__9[[#This Row],[nr]])=7,"stacjonarny",IF(LEN(telefony__9[[#This Row],[nr]])=8,"komórkowy","zagraniczny"))</f>
        <v>stacjonarny</v>
      </c>
      <c r="F1236" s="3" t="str">
        <f>TEXT(telefony__9[[#This Row],[zakonczenie]]-telefony__9[[#This Row],[rozpoczecie]],"h:mm:ss")</f>
        <v>0:01:10</v>
      </c>
      <c r="G1236" s="3">
        <f>HOUR(telefony__9[[#This Row],[czas trwania]])*3600 + MINUTE(telefony__9[[#This Row],[czas trwania]])*60+SECOND(telefony__9[[#This Row],[czas trwania]])</f>
        <v>70</v>
      </c>
    </row>
    <row r="1237" spans="1:7" hidden="1" x14ac:dyDescent="0.25">
      <c r="A1237" s="3" t="s">
        <v>3455</v>
      </c>
      <c r="B1237" s="3" t="s">
        <v>3397</v>
      </c>
      <c r="C1237" s="3" t="s">
        <v>3456</v>
      </c>
      <c r="D1237" s="3" t="s">
        <v>3457</v>
      </c>
      <c r="E1237" s="3" t="str">
        <f>IF(LEN(telefony__9[[#This Row],[nr]])=7,"stacjonarny",IF(LEN(telefony__9[[#This Row],[nr]])=8,"komórkowy","zagraniczny"))</f>
        <v>stacjonarny</v>
      </c>
      <c r="F1237" s="3" t="str">
        <f>TEXT(telefony__9[[#This Row],[zakonczenie]]-telefony__9[[#This Row],[rozpoczecie]],"h:mm:ss")</f>
        <v>0:16:00</v>
      </c>
      <c r="G1237" s="3">
        <f>HOUR(telefony__9[[#This Row],[czas trwania]])*3600 + MINUTE(telefony__9[[#This Row],[czas trwania]])*60+SECOND(telefony__9[[#This Row],[czas trwania]])</f>
        <v>960</v>
      </c>
    </row>
    <row r="1238" spans="1:7" hidden="1" x14ac:dyDescent="0.25">
      <c r="A1238" s="3" t="s">
        <v>3458</v>
      </c>
      <c r="B1238" s="3" t="s">
        <v>3397</v>
      </c>
      <c r="C1238" s="3" t="s">
        <v>3459</v>
      </c>
      <c r="D1238" s="3" t="s">
        <v>3460</v>
      </c>
      <c r="E1238" s="3" t="str">
        <f>IF(LEN(telefony__9[[#This Row],[nr]])=7,"stacjonarny",IF(LEN(telefony__9[[#This Row],[nr]])=8,"komórkowy","zagraniczny"))</f>
        <v>stacjonarny</v>
      </c>
      <c r="F1238" s="3" t="str">
        <f>TEXT(telefony__9[[#This Row],[zakonczenie]]-telefony__9[[#This Row],[rozpoczecie]],"h:mm:ss")</f>
        <v>0:12:01</v>
      </c>
      <c r="G1238" s="3">
        <f>HOUR(telefony__9[[#This Row],[czas trwania]])*3600 + MINUTE(telefony__9[[#This Row],[czas trwania]])*60+SECOND(telefony__9[[#This Row],[czas trwania]])</f>
        <v>721</v>
      </c>
    </row>
    <row r="1239" spans="1:7" hidden="1" x14ac:dyDescent="0.25">
      <c r="A1239" s="3" t="s">
        <v>3461</v>
      </c>
      <c r="B1239" s="3" t="s">
        <v>3397</v>
      </c>
      <c r="C1239" s="3" t="s">
        <v>3462</v>
      </c>
      <c r="D1239" s="3" t="s">
        <v>3463</v>
      </c>
      <c r="E1239" s="3" t="str">
        <f>IF(LEN(telefony__9[[#This Row],[nr]])=7,"stacjonarny",IF(LEN(telefony__9[[#This Row],[nr]])=8,"komórkowy","zagraniczny"))</f>
        <v>stacjonarny</v>
      </c>
      <c r="F1239" s="3" t="str">
        <f>TEXT(telefony__9[[#This Row],[zakonczenie]]-telefony__9[[#This Row],[rozpoczecie]],"h:mm:ss")</f>
        <v>0:05:41</v>
      </c>
      <c r="G1239" s="3">
        <f>HOUR(telefony__9[[#This Row],[czas trwania]])*3600 + MINUTE(telefony__9[[#This Row],[czas trwania]])*60+SECOND(telefony__9[[#This Row],[czas trwania]])</f>
        <v>341</v>
      </c>
    </row>
    <row r="1240" spans="1:7" hidden="1" x14ac:dyDescent="0.25">
      <c r="A1240" s="3" t="s">
        <v>3464</v>
      </c>
      <c r="B1240" s="3" t="s">
        <v>3397</v>
      </c>
      <c r="C1240" s="3" t="s">
        <v>3465</v>
      </c>
      <c r="D1240" s="3" t="s">
        <v>3466</v>
      </c>
      <c r="E1240" s="3" t="str">
        <f>IF(LEN(telefony__9[[#This Row],[nr]])=7,"stacjonarny",IF(LEN(telefony__9[[#This Row],[nr]])=8,"komórkowy","zagraniczny"))</f>
        <v>stacjonarny</v>
      </c>
      <c r="F1240" s="3" t="str">
        <f>TEXT(telefony__9[[#This Row],[zakonczenie]]-telefony__9[[#This Row],[rozpoczecie]],"h:mm:ss")</f>
        <v>0:16:25</v>
      </c>
      <c r="G1240" s="3">
        <f>HOUR(telefony__9[[#This Row],[czas trwania]])*3600 + MINUTE(telefony__9[[#This Row],[czas trwania]])*60+SECOND(telefony__9[[#This Row],[czas trwania]])</f>
        <v>985</v>
      </c>
    </row>
    <row r="1241" spans="1:7" hidden="1" x14ac:dyDescent="0.25">
      <c r="A1241" s="3" t="s">
        <v>3467</v>
      </c>
      <c r="B1241" s="3" t="s">
        <v>3397</v>
      </c>
      <c r="C1241" s="3" t="s">
        <v>3468</v>
      </c>
      <c r="D1241" s="3" t="s">
        <v>3469</v>
      </c>
      <c r="E1241" s="3" t="str">
        <f>IF(LEN(telefony__9[[#This Row],[nr]])=7,"stacjonarny",IF(LEN(telefony__9[[#This Row],[nr]])=8,"komórkowy","zagraniczny"))</f>
        <v>komórkowy</v>
      </c>
      <c r="F1241" s="3" t="str">
        <f>TEXT(telefony__9[[#This Row],[zakonczenie]]-telefony__9[[#This Row],[rozpoczecie]],"h:mm:ss")</f>
        <v>0:03:23</v>
      </c>
      <c r="G1241" s="3">
        <f>HOUR(telefony__9[[#This Row],[czas trwania]])*3600 + MINUTE(telefony__9[[#This Row],[czas trwania]])*60+SECOND(telefony__9[[#This Row],[czas trwania]])</f>
        <v>203</v>
      </c>
    </row>
    <row r="1242" spans="1:7" hidden="1" x14ac:dyDescent="0.25">
      <c r="A1242" s="3" t="s">
        <v>3470</v>
      </c>
      <c r="B1242" s="3" t="s">
        <v>3397</v>
      </c>
      <c r="C1242" s="3" t="s">
        <v>3471</v>
      </c>
      <c r="D1242" s="3" t="s">
        <v>3472</v>
      </c>
      <c r="E1242" s="3" t="str">
        <f>IF(LEN(telefony__9[[#This Row],[nr]])=7,"stacjonarny",IF(LEN(telefony__9[[#This Row],[nr]])=8,"komórkowy","zagraniczny"))</f>
        <v>komórkowy</v>
      </c>
      <c r="F1242" s="3" t="str">
        <f>TEXT(telefony__9[[#This Row],[zakonczenie]]-telefony__9[[#This Row],[rozpoczecie]],"h:mm:ss")</f>
        <v>0:07:23</v>
      </c>
      <c r="G1242" s="3">
        <f>HOUR(telefony__9[[#This Row],[czas trwania]])*3600 + MINUTE(telefony__9[[#This Row],[czas trwania]])*60+SECOND(telefony__9[[#This Row],[czas trwania]])</f>
        <v>443</v>
      </c>
    </row>
    <row r="1243" spans="1:7" hidden="1" x14ac:dyDescent="0.25">
      <c r="A1243" s="3" t="s">
        <v>1360</v>
      </c>
      <c r="B1243" s="3" t="s">
        <v>3397</v>
      </c>
      <c r="C1243" s="3" t="s">
        <v>3473</v>
      </c>
      <c r="D1243" s="3" t="s">
        <v>3474</v>
      </c>
      <c r="E1243" s="3" t="str">
        <f>IF(LEN(telefony__9[[#This Row],[nr]])=7,"stacjonarny",IF(LEN(telefony__9[[#This Row],[nr]])=8,"komórkowy","zagraniczny"))</f>
        <v>stacjonarny</v>
      </c>
      <c r="F1243" s="3" t="str">
        <f>TEXT(telefony__9[[#This Row],[zakonczenie]]-telefony__9[[#This Row],[rozpoczecie]],"h:mm:ss")</f>
        <v>0:05:13</v>
      </c>
      <c r="G1243" s="3">
        <f>HOUR(telefony__9[[#This Row],[czas trwania]])*3600 + MINUTE(telefony__9[[#This Row],[czas trwania]])*60+SECOND(telefony__9[[#This Row],[czas trwania]])</f>
        <v>313</v>
      </c>
    </row>
    <row r="1244" spans="1:7" hidden="1" x14ac:dyDescent="0.25">
      <c r="A1244" s="3" t="s">
        <v>3475</v>
      </c>
      <c r="B1244" s="3" t="s">
        <v>3397</v>
      </c>
      <c r="C1244" s="3" t="s">
        <v>3476</v>
      </c>
      <c r="D1244" s="3" t="s">
        <v>3477</v>
      </c>
      <c r="E1244" s="3" t="str">
        <f>IF(LEN(telefony__9[[#This Row],[nr]])=7,"stacjonarny",IF(LEN(telefony__9[[#This Row],[nr]])=8,"komórkowy","zagraniczny"))</f>
        <v>zagraniczny</v>
      </c>
      <c r="F1244" s="3" t="str">
        <f>TEXT(telefony__9[[#This Row],[zakonczenie]]-telefony__9[[#This Row],[rozpoczecie]],"h:mm:ss")</f>
        <v>0:13:03</v>
      </c>
      <c r="G1244" s="3">
        <f>HOUR(telefony__9[[#This Row],[czas trwania]])*3600 + MINUTE(telefony__9[[#This Row],[czas trwania]])*60+SECOND(telefony__9[[#This Row],[czas trwania]])</f>
        <v>783</v>
      </c>
    </row>
    <row r="1245" spans="1:7" hidden="1" x14ac:dyDescent="0.25">
      <c r="A1245" s="3" t="s">
        <v>3478</v>
      </c>
      <c r="B1245" s="3" t="s">
        <v>3397</v>
      </c>
      <c r="C1245" s="3" t="s">
        <v>2637</v>
      </c>
      <c r="D1245" s="3" t="s">
        <v>3479</v>
      </c>
      <c r="E1245" s="3" t="str">
        <f>IF(LEN(telefony__9[[#This Row],[nr]])=7,"stacjonarny",IF(LEN(telefony__9[[#This Row],[nr]])=8,"komórkowy","zagraniczny"))</f>
        <v>stacjonarny</v>
      </c>
      <c r="F1245" s="3" t="str">
        <f>TEXT(telefony__9[[#This Row],[zakonczenie]]-telefony__9[[#This Row],[rozpoczecie]],"h:mm:ss")</f>
        <v>0:01:27</v>
      </c>
      <c r="G1245" s="3">
        <f>HOUR(telefony__9[[#This Row],[czas trwania]])*3600 + MINUTE(telefony__9[[#This Row],[czas trwania]])*60+SECOND(telefony__9[[#This Row],[czas trwania]])</f>
        <v>87</v>
      </c>
    </row>
    <row r="1246" spans="1:7" hidden="1" x14ac:dyDescent="0.25">
      <c r="A1246" s="3" t="s">
        <v>3480</v>
      </c>
      <c r="B1246" s="3" t="s">
        <v>3397</v>
      </c>
      <c r="C1246" s="3" t="s">
        <v>3481</v>
      </c>
      <c r="D1246" s="3" t="s">
        <v>2101</v>
      </c>
      <c r="E1246" s="3" t="str">
        <f>IF(LEN(telefony__9[[#This Row],[nr]])=7,"stacjonarny",IF(LEN(telefony__9[[#This Row],[nr]])=8,"komórkowy","zagraniczny"))</f>
        <v>stacjonarny</v>
      </c>
      <c r="F1246" s="3" t="str">
        <f>TEXT(telefony__9[[#This Row],[zakonczenie]]-telefony__9[[#This Row],[rozpoczecie]],"h:mm:ss")</f>
        <v>0:11:05</v>
      </c>
      <c r="G1246" s="3">
        <f>HOUR(telefony__9[[#This Row],[czas trwania]])*3600 + MINUTE(telefony__9[[#This Row],[czas trwania]])*60+SECOND(telefony__9[[#This Row],[czas trwania]])</f>
        <v>665</v>
      </c>
    </row>
    <row r="1247" spans="1:7" hidden="1" x14ac:dyDescent="0.25">
      <c r="A1247" s="3" t="s">
        <v>3482</v>
      </c>
      <c r="B1247" s="3" t="s">
        <v>3397</v>
      </c>
      <c r="C1247" s="3" t="s">
        <v>3483</v>
      </c>
      <c r="D1247" s="3" t="s">
        <v>3484</v>
      </c>
      <c r="E1247" s="3" t="str">
        <f>IF(LEN(telefony__9[[#This Row],[nr]])=7,"stacjonarny",IF(LEN(telefony__9[[#This Row],[nr]])=8,"komórkowy","zagraniczny"))</f>
        <v>komórkowy</v>
      </c>
      <c r="F1247" s="3" t="str">
        <f>TEXT(telefony__9[[#This Row],[zakonczenie]]-telefony__9[[#This Row],[rozpoczecie]],"h:mm:ss")</f>
        <v>0:13:36</v>
      </c>
      <c r="G1247" s="3">
        <f>HOUR(telefony__9[[#This Row],[czas trwania]])*3600 + MINUTE(telefony__9[[#This Row],[czas trwania]])*60+SECOND(telefony__9[[#This Row],[czas trwania]])</f>
        <v>816</v>
      </c>
    </row>
    <row r="1248" spans="1:7" hidden="1" x14ac:dyDescent="0.25">
      <c r="A1248" s="3" t="s">
        <v>3485</v>
      </c>
      <c r="B1248" s="3" t="s">
        <v>3397</v>
      </c>
      <c r="C1248" s="3" t="s">
        <v>3486</v>
      </c>
      <c r="D1248" s="3" t="s">
        <v>2646</v>
      </c>
      <c r="E1248" s="3" t="str">
        <f>IF(LEN(telefony__9[[#This Row],[nr]])=7,"stacjonarny",IF(LEN(telefony__9[[#This Row],[nr]])=8,"komórkowy","zagraniczny"))</f>
        <v>stacjonarny</v>
      </c>
      <c r="F1248" s="3" t="str">
        <f>TEXT(telefony__9[[#This Row],[zakonczenie]]-telefony__9[[#This Row],[rozpoczecie]],"h:mm:ss")</f>
        <v>0:15:42</v>
      </c>
      <c r="G1248" s="3">
        <f>HOUR(telefony__9[[#This Row],[czas trwania]])*3600 + MINUTE(telefony__9[[#This Row],[czas trwania]])*60+SECOND(telefony__9[[#This Row],[czas trwania]])</f>
        <v>942</v>
      </c>
    </row>
    <row r="1249" spans="1:7" hidden="1" x14ac:dyDescent="0.25">
      <c r="A1249" s="3" t="s">
        <v>3487</v>
      </c>
      <c r="B1249" s="3" t="s">
        <v>3397</v>
      </c>
      <c r="C1249" s="3" t="s">
        <v>3488</v>
      </c>
      <c r="D1249" s="3" t="s">
        <v>3489</v>
      </c>
      <c r="E1249" s="3" t="str">
        <f>IF(LEN(telefony__9[[#This Row],[nr]])=7,"stacjonarny",IF(LEN(telefony__9[[#This Row],[nr]])=8,"komórkowy","zagraniczny"))</f>
        <v>zagraniczny</v>
      </c>
      <c r="F1249" s="3" t="str">
        <f>TEXT(telefony__9[[#This Row],[zakonczenie]]-telefony__9[[#This Row],[rozpoczecie]],"h:mm:ss")</f>
        <v>0:07:32</v>
      </c>
      <c r="G1249" s="3">
        <f>HOUR(telefony__9[[#This Row],[czas trwania]])*3600 + MINUTE(telefony__9[[#This Row],[czas trwania]])*60+SECOND(telefony__9[[#This Row],[czas trwania]])</f>
        <v>452</v>
      </c>
    </row>
    <row r="1250" spans="1:7" hidden="1" x14ac:dyDescent="0.25">
      <c r="A1250" s="3" t="s">
        <v>3490</v>
      </c>
      <c r="B1250" s="3" t="s">
        <v>3397</v>
      </c>
      <c r="C1250" s="3" t="s">
        <v>3491</v>
      </c>
      <c r="D1250" s="3" t="s">
        <v>3492</v>
      </c>
      <c r="E1250" s="3" t="str">
        <f>IF(LEN(telefony__9[[#This Row],[nr]])=7,"stacjonarny",IF(LEN(telefony__9[[#This Row],[nr]])=8,"komórkowy","zagraniczny"))</f>
        <v>stacjonarny</v>
      </c>
      <c r="F1250" s="3" t="str">
        <f>TEXT(telefony__9[[#This Row],[zakonczenie]]-telefony__9[[#This Row],[rozpoczecie]],"h:mm:ss")</f>
        <v>0:07:24</v>
      </c>
      <c r="G1250" s="3">
        <f>HOUR(telefony__9[[#This Row],[czas trwania]])*3600 + MINUTE(telefony__9[[#This Row],[czas trwania]])*60+SECOND(telefony__9[[#This Row],[czas trwania]])</f>
        <v>444</v>
      </c>
    </row>
    <row r="1251" spans="1:7" hidden="1" x14ac:dyDescent="0.25">
      <c r="A1251" s="3" t="s">
        <v>3493</v>
      </c>
      <c r="B1251" s="3" t="s">
        <v>3397</v>
      </c>
      <c r="C1251" s="3" t="s">
        <v>3494</v>
      </c>
      <c r="D1251" s="3" t="s">
        <v>3495</v>
      </c>
      <c r="E1251" s="3" t="str">
        <f>IF(LEN(telefony__9[[#This Row],[nr]])=7,"stacjonarny",IF(LEN(telefony__9[[#This Row],[nr]])=8,"komórkowy","zagraniczny"))</f>
        <v>komórkowy</v>
      </c>
      <c r="F1251" s="3" t="str">
        <f>TEXT(telefony__9[[#This Row],[zakonczenie]]-telefony__9[[#This Row],[rozpoczecie]],"h:mm:ss")</f>
        <v>0:14:20</v>
      </c>
      <c r="G1251" s="3">
        <f>HOUR(telefony__9[[#This Row],[czas trwania]])*3600 + MINUTE(telefony__9[[#This Row],[czas trwania]])*60+SECOND(telefony__9[[#This Row],[czas trwania]])</f>
        <v>860</v>
      </c>
    </row>
    <row r="1252" spans="1:7" hidden="1" x14ac:dyDescent="0.25">
      <c r="A1252" s="3" t="s">
        <v>3496</v>
      </c>
      <c r="B1252" s="3" t="s">
        <v>3397</v>
      </c>
      <c r="C1252" s="3" t="s">
        <v>3497</v>
      </c>
      <c r="D1252" s="3" t="s">
        <v>3498</v>
      </c>
      <c r="E1252" s="3" t="str">
        <f>IF(LEN(telefony__9[[#This Row],[nr]])=7,"stacjonarny",IF(LEN(telefony__9[[#This Row],[nr]])=8,"komórkowy","zagraniczny"))</f>
        <v>stacjonarny</v>
      </c>
      <c r="F1252" s="3" t="str">
        <f>TEXT(telefony__9[[#This Row],[zakonczenie]]-telefony__9[[#This Row],[rozpoczecie]],"h:mm:ss")</f>
        <v>0:09:14</v>
      </c>
      <c r="G1252" s="3">
        <f>HOUR(telefony__9[[#This Row],[czas trwania]])*3600 + MINUTE(telefony__9[[#This Row],[czas trwania]])*60+SECOND(telefony__9[[#This Row],[czas trwania]])</f>
        <v>554</v>
      </c>
    </row>
    <row r="1253" spans="1:7" hidden="1" x14ac:dyDescent="0.25">
      <c r="A1253" s="3" t="s">
        <v>3499</v>
      </c>
      <c r="B1253" s="3" t="s">
        <v>3397</v>
      </c>
      <c r="C1253" s="3" t="s">
        <v>3500</v>
      </c>
      <c r="D1253" s="3" t="s">
        <v>3501</v>
      </c>
      <c r="E1253" s="3" t="str">
        <f>IF(LEN(telefony__9[[#This Row],[nr]])=7,"stacjonarny",IF(LEN(telefony__9[[#This Row],[nr]])=8,"komórkowy","zagraniczny"))</f>
        <v>stacjonarny</v>
      </c>
      <c r="F1253" s="3" t="str">
        <f>TEXT(telefony__9[[#This Row],[zakonczenie]]-telefony__9[[#This Row],[rozpoczecie]],"h:mm:ss")</f>
        <v>0:08:37</v>
      </c>
      <c r="G1253" s="3">
        <f>HOUR(telefony__9[[#This Row],[czas trwania]])*3600 + MINUTE(telefony__9[[#This Row],[czas trwania]])*60+SECOND(telefony__9[[#This Row],[czas trwania]])</f>
        <v>517</v>
      </c>
    </row>
    <row r="1254" spans="1:7" hidden="1" x14ac:dyDescent="0.25">
      <c r="A1254" s="3" t="s">
        <v>3502</v>
      </c>
      <c r="B1254" s="3" t="s">
        <v>3397</v>
      </c>
      <c r="C1254" s="3" t="s">
        <v>3503</v>
      </c>
      <c r="D1254" s="3" t="s">
        <v>977</v>
      </c>
      <c r="E1254" s="3" t="str">
        <f>IF(LEN(telefony__9[[#This Row],[nr]])=7,"stacjonarny",IF(LEN(telefony__9[[#This Row],[nr]])=8,"komórkowy","zagraniczny"))</f>
        <v>stacjonarny</v>
      </c>
      <c r="F1254" s="3" t="str">
        <f>TEXT(telefony__9[[#This Row],[zakonczenie]]-telefony__9[[#This Row],[rozpoczecie]],"h:mm:ss")</f>
        <v>0:12:19</v>
      </c>
      <c r="G1254" s="3">
        <f>HOUR(telefony__9[[#This Row],[czas trwania]])*3600 + MINUTE(telefony__9[[#This Row],[czas trwania]])*60+SECOND(telefony__9[[#This Row],[czas trwania]])</f>
        <v>739</v>
      </c>
    </row>
    <row r="1255" spans="1:7" hidden="1" x14ac:dyDescent="0.25">
      <c r="A1255" s="3" t="s">
        <v>3504</v>
      </c>
      <c r="B1255" s="3" t="s">
        <v>3397</v>
      </c>
      <c r="C1255" s="3" t="s">
        <v>3505</v>
      </c>
      <c r="D1255" s="3" t="s">
        <v>3506</v>
      </c>
      <c r="E1255" s="3" t="str">
        <f>IF(LEN(telefony__9[[#This Row],[nr]])=7,"stacjonarny",IF(LEN(telefony__9[[#This Row],[nr]])=8,"komórkowy","zagraniczny"))</f>
        <v>stacjonarny</v>
      </c>
      <c r="F1255" s="3" t="str">
        <f>TEXT(telefony__9[[#This Row],[zakonczenie]]-telefony__9[[#This Row],[rozpoczecie]],"h:mm:ss")</f>
        <v>0:04:51</v>
      </c>
      <c r="G1255" s="3">
        <f>HOUR(telefony__9[[#This Row],[czas trwania]])*3600 + MINUTE(telefony__9[[#This Row],[czas trwania]])*60+SECOND(telefony__9[[#This Row],[czas trwania]])</f>
        <v>291</v>
      </c>
    </row>
    <row r="1256" spans="1:7" hidden="1" x14ac:dyDescent="0.25">
      <c r="A1256" s="3" t="s">
        <v>3507</v>
      </c>
      <c r="B1256" s="3" t="s">
        <v>3397</v>
      </c>
      <c r="C1256" s="3" t="s">
        <v>3508</v>
      </c>
      <c r="D1256" s="3" t="s">
        <v>3509</v>
      </c>
      <c r="E1256" s="3" t="str">
        <f>IF(LEN(telefony__9[[#This Row],[nr]])=7,"stacjonarny",IF(LEN(telefony__9[[#This Row],[nr]])=8,"komórkowy","zagraniczny"))</f>
        <v>stacjonarny</v>
      </c>
      <c r="F1256" s="3" t="str">
        <f>TEXT(telefony__9[[#This Row],[zakonczenie]]-telefony__9[[#This Row],[rozpoczecie]],"h:mm:ss")</f>
        <v>0:16:26</v>
      </c>
      <c r="G1256" s="3">
        <f>HOUR(telefony__9[[#This Row],[czas trwania]])*3600 + MINUTE(telefony__9[[#This Row],[czas trwania]])*60+SECOND(telefony__9[[#This Row],[czas trwania]])</f>
        <v>986</v>
      </c>
    </row>
    <row r="1257" spans="1:7" hidden="1" x14ac:dyDescent="0.25">
      <c r="A1257" s="3" t="s">
        <v>3510</v>
      </c>
      <c r="B1257" s="3" t="s">
        <v>3397</v>
      </c>
      <c r="C1257" s="3" t="s">
        <v>3511</v>
      </c>
      <c r="D1257" s="3" t="s">
        <v>3512</v>
      </c>
      <c r="E1257" s="3" t="str">
        <f>IF(LEN(telefony__9[[#This Row],[nr]])=7,"stacjonarny",IF(LEN(telefony__9[[#This Row],[nr]])=8,"komórkowy","zagraniczny"))</f>
        <v>stacjonarny</v>
      </c>
      <c r="F1257" s="3" t="str">
        <f>TEXT(telefony__9[[#This Row],[zakonczenie]]-telefony__9[[#This Row],[rozpoczecie]],"h:mm:ss")</f>
        <v>0:10:06</v>
      </c>
      <c r="G1257" s="3">
        <f>HOUR(telefony__9[[#This Row],[czas trwania]])*3600 + MINUTE(telefony__9[[#This Row],[czas trwania]])*60+SECOND(telefony__9[[#This Row],[czas trwania]])</f>
        <v>606</v>
      </c>
    </row>
    <row r="1258" spans="1:7" hidden="1" x14ac:dyDescent="0.25">
      <c r="A1258" s="3" t="s">
        <v>3513</v>
      </c>
      <c r="B1258" s="3" t="s">
        <v>3397</v>
      </c>
      <c r="C1258" s="3" t="s">
        <v>3514</v>
      </c>
      <c r="D1258" s="3" t="s">
        <v>3515</v>
      </c>
      <c r="E1258" s="3" t="str">
        <f>IF(LEN(telefony__9[[#This Row],[nr]])=7,"stacjonarny",IF(LEN(telefony__9[[#This Row],[nr]])=8,"komórkowy","zagraniczny"))</f>
        <v>stacjonarny</v>
      </c>
      <c r="F1258" s="3" t="str">
        <f>TEXT(telefony__9[[#This Row],[zakonczenie]]-telefony__9[[#This Row],[rozpoczecie]],"h:mm:ss")</f>
        <v>0:15:17</v>
      </c>
      <c r="G1258" s="3">
        <f>HOUR(telefony__9[[#This Row],[czas trwania]])*3600 + MINUTE(telefony__9[[#This Row],[czas trwania]])*60+SECOND(telefony__9[[#This Row],[czas trwania]])</f>
        <v>917</v>
      </c>
    </row>
    <row r="1259" spans="1:7" hidden="1" x14ac:dyDescent="0.25">
      <c r="A1259" s="3" t="s">
        <v>3516</v>
      </c>
      <c r="B1259" s="3" t="s">
        <v>3397</v>
      </c>
      <c r="C1259" s="3" t="s">
        <v>3517</v>
      </c>
      <c r="D1259" s="3" t="s">
        <v>3518</v>
      </c>
      <c r="E1259" s="3" t="str">
        <f>IF(LEN(telefony__9[[#This Row],[nr]])=7,"stacjonarny",IF(LEN(telefony__9[[#This Row],[nr]])=8,"komórkowy","zagraniczny"))</f>
        <v>stacjonarny</v>
      </c>
      <c r="F1259" s="3" t="str">
        <f>TEXT(telefony__9[[#This Row],[zakonczenie]]-telefony__9[[#This Row],[rozpoczecie]],"h:mm:ss")</f>
        <v>0:11:10</v>
      </c>
      <c r="G1259" s="3">
        <f>HOUR(telefony__9[[#This Row],[czas trwania]])*3600 + MINUTE(telefony__9[[#This Row],[czas trwania]])*60+SECOND(telefony__9[[#This Row],[czas trwania]])</f>
        <v>670</v>
      </c>
    </row>
    <row r="1260" spans="1:7" hidden="1" x14ac:dyDescent="0.25">
      <c r="A1260" s="3" t="s">
        <v>1850</v>
      </c>
      <c r="B1260" s="3" t="s">
        <v>3397</v>
      </c>
      <c r="C1260" s="3" t="s">
        <v>3519</v>
      </c>
      <c r="D1260" s="3" t="s">
        <v>3520</v>
      </c>
      <c r="E1260" s="3" t="str">
        <f>IF(LEN(telefony__9[[#This Row],[nr]])=7,"stacjonarny",IF(LEN(telefony__9[[#This Row],[nr]])=8,"komórkowy","zagraniczny"))</f>
        <v>komórkowy</v>
      </c>
      <c r="F1260" s="3" t="str">
        <f>TEXT(telefony__9[[#This Row],[zakonczenie]]-telefony__9[[#This Row],[rozpoczecie]],"h:mm:ss")</f>
        <v>0:01:00</v>
      </c>
      <c r="G1260" s="3">
        <f>HOUR(telefony__9[[#This Row],[czas trwania]])*3600 + MINUTE(telefony__9[[#This Row],[czas trwania]])*60+SECOND(telefony__9[[#This Row],[czas trwania]])</f>
        <v>60</v>
      </c>
    </row>
    <row r="1261" spans="1:7" hidden="1" x14ac:dyDescent="0.25">
      <c r="A1261" s="3" t="s">
        <v>3521</v>
      </c>
      <c r="B1261" s="3" t="s">
        <v>3397</v>
      </c>
      <c r="C1261" s="3" t="s">
        <v>2131</v>
      </c>
      <c r="D1261" s="3" t="s">
        <v>3522</v>
      </c>
      <c r="E1261" s="3" t="str">
        <f>IF(LEN(telefony__9[[#This Row],[nr]])=7,"stacjonarny",IF(LEN(telefony__9[[#This Row],[nr]])=8,"komórkowy","zagraniczny"))</f>
        <v>komórkowy</v>
      </c>
      <c r="F1261" s="3" t="str">
        <f>TEXT(telefony__9[[#This Row],[zakonczenie]]-telefony__9[[#This Row],[rozpoczecie]],"h:mm:ss")</f>
        <v>0:00:40</v>
      </c>
      <c r="G1261" s="3">
        <f>HOUR(telefony__9[[#This Row],[czas trwania]])*3600 + MINUTE(telefony__9[[#This Row],[czas trwania]])*60+SECOND(telefony__9[[#This Row],[czas trwania]])</f>
        <v>40</v>
      </c>
    </row>
    <row r="1262" spans="1:7" hidden="1" x14ac:dyDescent="0.25">
      <c r="A1262" s="3" t="s">
        <v>3523</v>
      </c>
      <c r="B1262" s="3" t="s">
        <v>3397</v>
      </c>
      <c r="C1262" s="3" t="s">
        <v>127</v>
      </c>
      <c r="D1262" s="3" t="s">
        <v>3524</v>
      </c>
      <c r="E1262" s="3" t="str">
        <f>IF(LEN(telefony__9[[#This Row],[nr]])=7,"stacjonarny",IF(LEN(telefony__9[[#This Row],[nr]])=8,"komórkowy","zagraniczny"))</f>
        <v>komórkowy</v>
      </c>
      <c r="F1262" s="3" t="str">
        <f>TEXT(telefony__9[[#This Row],[zakonczenie]]-telefony__9[[#This Row],[rozpoczecie]],"h:mm:ss")</f>
        <v>0:12:22</v>
      </c>
      <c r="G1262" s="3">
        <f>HOUR(telefony__9[[#This Row],[czas trwania]])*3600 + MINUTE(telefony__9[[#This Row],[czas trwania]])*60+SECOND(telefony__9[[#This Row],[czas trwania]])</f>
        <v>742</v>
      </c>
    </row>
    <row r="1263" spans="1:7" hidden="1" x14ac:dyDescent="0.25">
      <c r="A1263" s="3" t="s">
        <v>3525</v>
      </c>
      <c r="B1263" s="3" t="s">
        <v>3397</v>
      </c>
      <c r="C1263" s="3" t="s">
        <v>3526</v>
      </c>
      <c r="D1263" s="3" t="s">
        <v>3527</v>
      </c>
      <c r="E1263" s="3" t="str">
        <f>IF(LEN(telefony__9[[#This Row],[nr]])=7,"stacjonarny",IF(LEN(telefony__9[[#This Row],[nr]])=8,"komórkowy","zagraniczny"))</f>
        <v>komórkowy</v>
      </c>
      <c r="F1263" s="3" t="str">
        <f>TEXT(telefony__9[[#This Row],[zakonczenie]]-telefony__9[[#This Row],[rozpoczecie]],"h:mm:ss")</f>
        <v>0:04:03</v>
      </c>
      <c r="G1263" s="3">
        <f>HOUR(telefony__9[[#This Row],[czas trwania]])*3600 + MINUTE(telefony__9[[#This Row],[czas trwania]])*60+SECOND(telefony__9[[#This Row],[czas trwania]])</f>
        <v>243</v>
      </c>
    </row>
    <row r="1264" spans="1:7" hidden="1" x14ac:dyDescent="0.25">
      <c r="A1264" s="3" t="s">
        <v>872</v>
      </c>
      <c r="B1264" s="3" t="s">
        <v>3397</v>
      </c>
      <c r="C1264" s="3" t="s">
        <v>3528</v>
      </c>
      <c r="D1264" s="3" t="s">
        <v>3529</v>
      </c>
      <c r="E1264" s="3" t="str">
        <f>IF(LEN(telefony__9[[#This Row],[nr]])=7,"stacjonarny",IF(LEN(telefony__9[[#This Row],[nr]])=8,"komórkowy","zagraniczny"))</f>
        <v>stacjonarny</v>
      </c>
      <c r="F1264" s="3" t="str">
        <f>TEXT(telefony__9[[#This Row],[zakonczenie]]-telefony__9[[#This Row],[rozpoczecie]],"h:mm:ss")</f>
        <v>0:13:40</v>
      </c>
      <c r="G1264" s="3">
        <f>HOUR(telefony__9[[#This Row],[czas trwania]])*3600 + MINUTE(telefony__9[[#This Row],[czas trwania]])*60+SECOND(telefony__9[[#This Row],[czas trwania]])</f>
        <v>820</v>
      </c>
    </row>
    <row r="1265" spans="1:7" hidden="1" x14ac:dyDescent="0.25">
      <c r="A1265" s="3" t="s">
        <v>3530</v>
      </c>
      <c r="B1265" s="3" t="s">
        <v>3397</v>
      </c>
      <c r="C1265" s="3" t="s">
        <v>3531</v>
      </c>
      <c r="D1265" s="3" t="s">
        <v>3532</v>
      </c>
      <c r="E1265" s="3" t="str">
        <f>IF(LEN(telefony__9[[#This Row],[nr]])=7,"stacjonarny",IF(LEN(telefony__9[[#This Row],[nr]])=8,"komórkowy","zagraniczny"))</f>
        <v>stacjonarny</v>
      </c>
      <c r="F1265" s="3" t="str">
        <f>TEXT(telefony__9[[#This Row],[zakonczenie]]-telefony__9[[#This Row],[rozpoczecie]],"h:mm:ss")</f>
        <v>0:15:57</v>
      </c>
      <c r="G1265" s="3">
        <f>HOUR(telefony__9[[#This Row],[czas trwania]])*3600 + MINUTE(telefony__9[[#This Row],[czas trwania]])*60+SECOND(telefony__9[[#This Row],[czas trwania]])</f>
        <v>957</v>
      </c>
    </row>
    <row r="1266" spans="1:7" hidden="1" x14ac:dyDescent="0.25">
      <c r="A1266" s="3" t="s">
        <v>3533</v>
      </c>
      <c r="B1266" s="3" t="s">
        <v>3397</v>
      </c>
      <c r="C1266" s="3" t="s">
        <v>3531</v>
      </c>
      <c r="D1266" s="3" t="s">
        <v>3534</v>
      </c>
      <c r="E1266" s="3" t="str">
        <f>IF(LEN(telefony__9[[#This Row],[nr]])=7,"stacjonarny",IF(LEN(telefony__9[[#This Row],[nr]])=8,"komórkowy","zagraniczny"))</f>
        <v>zagraniczny</v>
      </c>
      <c r="F1266" s="3" t="str">
        <f>TEXT(telefony__9[[#This Row],[zakonczenie]]-telefony__9[[#This Row],[rozpoczecie]],"h:mm:ss")</f>
        <v>0:14:55</v>
      </c>
      <c r="G1266" s="3">
        <f>HOUR(telefony__9[[#This Row],[czas trwania]])*3600 + MINUTE(telefony__9[[#This Row],[czas trwania]])*60+SECOND(telefony__9[[#This Row],[czas trwania]])</f>
        <v>895</v>
      </c>
    </row>
    <row r="1267" spans="1:7" hidden="1" x14ac:dyDescent="0.25">
      <c r="A1267" s="3" t="s">
        <v>3535</v>
      </c>
      <c r="B1267" s="3" t="s">
        <v>3397</v>
      </c>
      <c r="C1267" s="3" t="s">
        <v>3536</v>
      </c>
      <c r="D1267" s="3" t="s">
        <v>3537</v>
      </c>
      <c r="E1267" s="3" t="str">
        <f>IF(LEN(telefony__9[[#This Row],[nr]])=7,"stacjonarny",IF(LEN(telefony__9[[#This Row],[nr]])=8,"komórkowy","zagraniczny"))</f>
        <v>komórkowy</v>
      </c>
      <c r="F1267" s="3" t="str">
        <f>TEXT(telefony__9[[#This Row],[zakonczenie]]-telefony__9[[#This Row],[rozpoczecie]],"h:mm:ss")</f>
        <v>0:16:11</v>
      </c>
      <c r="G1267" s="3">
        <f>HOUR(telefony__9[[#This Row],[czas trwania]])*3600 + MINUTE(telefony__9[[#This Row],[czas trwania]])*60+SECOND(telefony__9[[#This Row],[czas trwania]])</f>
        <v>971</v>
      </c>
    </row>
    <row r="1268" spans="1:7" hidden="1" x14ac:dyDescent="0.25">
      <c r="A1268" s="3" t="s">
        <v>3538</v>
      </c>
      <c r="B1268" s="3" t="s">
        <v>3397</v>
      </c>
      <c r="C1268" s="3" t="s">
        <v>3539</v>
      </c>
      <c r="D1268" s="3" t="s">
        <v>3540</v>
      </c>
      <c r="E1268" s="3" t="str">
        <f>IF(LEN(telefony__9[[#This Row],[nr]])=7,"stacjonarny",IF(LEN(telefony__9[[#This Row],[nr]])=8,"komórkowy","zagraniczny"))</f>
        <v>stacjonarny</v>
      </c>
      <c r="F1268" s="3" t="str">
        <f>TEXT(telefony__9[[#This Row],[zakonczenie]]-telefony__9[[#This Row],[rozpoczecie]],"h:mm:ss")</f>
        <v>0:10:20</v>
      </c>
      <c r="G1268" s="3">
        <f>HOUR(telefony__9[[#This Row],[czas trwania]])*3600 + MINUTE(telefony__9[[#This Row],[czas trwania]])*60+SECOND(telefony__9[[#This Row],[czas trwania]])</f>
        <v>620</v>
      </c>
    </row>
    <row r="1269" spans="1:7" hidden="1" x14ac:dyDescent="0.25">
      <c r="A1269" s="3" t="s">
        <v>3541</v>
      </c>
      <c r="B1269" s="3" t="s">
        <v>3397</v>
      </c>
      <c r="C1269" s="3" t="s">
        <v>3542</v>
      </c>
      <c r="D1269" s="3" t="s">
        <v>3543</v>
      </c>
      <c r="E1269" s="3" t="str">
        <f>IF(LEN(telefony__9[[#This Row],[nr]])=7,"stacjonarny",IF(LEN(telefony__9[[#This Row],[nr]])=8,"komórkowy","zagraniczny"))</f>
        <v>stacjonarny</v>
      </c>
      <c r="F1269" s="3" t="str">
        <f>TEXT(telefony__9[[#This Row],[zakonczenie]]-telefony__9[[#This Row],[rozpoczecie]],"h:mm:ss")</f>
        <v>0:12:30</v>
      </c>
      <c r="G1269" s="3">
        <f>HOUR(telefony__9[[#This Row],[czas trwania]])*3600 + MINUTE(telefony__9[[#This Row],[czas trwania]])*60+SECOND(telefony__9[[#This Row],[czas trwania]])</f>
        <v>750</v>
      </c>
    </row>
    <row r="1270" spans="1:7" hidden="1" x14ac:dyDescent="0.25">
      <c r="A1270" s="3" t="s">
        <v>3544</v>
      </c>
      <c r="B1270" s="3" t="s">
        <v>3397</v>
      </c>
      <c r="C1270" s="3" t="s">
        <v>3545</v>
      </c>
      <c r="D1270" s="3" t="s">
        <v>3546</v>
      </c>
      <c r="E1270" s="3" t="str">
        <f>IF(LEN(telefony__9[[#This Row],[nr]])=7,"stacjonarny",IF(LEN(telefony__9[[#This Row],[nr]])=8,"komórkowy","zagraniczny"))</f>
        <v>stacjonarny</v>
      </c>
      <c r="F1270" s="3" t="str">
        <f>TEXT(telefony__9[[#This Row],[zakonczenie]]-telefony__9[[#This Row],[rozpoczecie]],"h:mm:ss")</f>
        <v>0:07:15</v>
      </c>
      <c r="G1270" s="3">
        <f>HOUR(telefony__9[[#This Row],[czas trwania]])*3600 + MINUTE(telefony__9[[#This Row],[czas trwania]])*60+SECOND(telefony__9[[#This Row],[czas trwania]])</f>
        <v>435</v>
      </c>
    </row>
    <row r="1271" spans="1:7" hidden="1" x14ac:dyDescent="0.25">
      <c r="A1271" s="3" t="s">
        <v>3547</v>
      </c>
      <c r="B1271" s="3" t="s">
        <v>3397</v>
      </c>
      <c r="C1271" s="3" t="s">
        <v>3548</v>
      </c>
      <c r="D1271" s="3" t="s">
        <v>3549</v>
      </c>
      <c r="E1271" s="3" t="str">
        <f>IF(LEN(telefony__9[[#This Row],[nr]])=7,"stacjonarny",IF(LEN(telefony__9[[#This Row],[nr]])=8,"komórkowy","zagraniczny"))</f>
        <v>stacjonarny</v>
      </c>
      <c r="F1271" s="3" t="str">
        <f>TEXT(telefony__9[[#This Row],[zakonczenie]]-telefony__9[[#This Row],[rozpoczecie]],"h:mm:ss")</f>
        <v>0:13:49</v>
      </c>
      <c r="G1271" s="3">
        <f>HOUR(telefony__9[[#This Row],[czas trwania]])*3600 + MINUTE(telefony__9[[#This Row],[czas trwania]])*60+SECOND(telefony__9[[#This Row],[czas trwania]])</f>
        <v>829</v>
      </c>
    </row>
    <row r="1272" spans="1:7" hidden="1" x14ac:dyDescent="0.25">
      <c r="A1272" s="3" t="s">
        <v>3550</v>
      </c>
      <c r="B1272" s="3" t="s">
        <v>3397</v>
      </c>
      <c r="C1272" s="3" t="s">
        <v>2435</v>
      </c>
      <c r="D1272" s="3" t="s">
        <v>3551</v>
      </c>
      <c r="E1272" s="3" t="str">
        <f>IF(LEN(telefony__9[[#This Row],[nr]])=7,"stacjonarny",IF(LEN(telefony__9[[#This Row],[nr]])=8,"komórkowy","zagraniczny"))</f>
        <v>stacjonarny</v>
      </c>
      <c r="F1272" s="3" t="str">
        <f>TEXT(telefony__9[[#This Row],[zakonczenie]]-telefony__9[[#This Row],[rozpoczecie]],"h:mm:ss")</f>
        <v>0:16:18</v>
      </c>
      <c r="G1272" s="3">
        <f>HOUR(telefony__9[[#This Row],[czas trwania]])*3600 + MINUTE(telefony__9[[#This Row],[czas trwania]])*60+SECOND(telefony__9[[#This Row],[czas trwania]])</f>
        <v>978</v>
      </c>
    </row>
    <row r="1273" spans="1:7" hidden="1" x14ac:dyDescent="0.25">
      <c r="A1273" s="3" t="s">
        <v>3552</v>
      </c>
      <c r="B1273" s="3" t="s">
        <v>3397</v>
      </c>
      <c r="C1273" s="3" t="s">
        <v>3553</v>
      </c>
      <c r="D1273" s="3" t="s">
        <v>3554</v>
      </c>
      <c r="E1273" s="3" t="str">
        <f>IF(LEN(telefony__9[[#This Row],[nr]])=7,"stacjonarny",IF(LEN(telefony__9[[#This Row],[nr]])=8,"komórkowy","zagraniczny"))</f>
        <v>stacjonarny</v>
      </c>
      <c r="F1273" s="3" t="str">
        <f>TEXT(telefony__9[[#This Row],[zakonczenie]]-telefony__9[[#This Row],[rozpoczecie]],"h:mm:ss")</f>
        <v>0:08:25</v>
      </c>
      <c r="G1273" s="3">
        <f>HOUR(telefony__9[[#This Row],[czas trwania]])*3600 + MINUTE(telefony__9[[#This Row],[czas trwania]])*60+SECOND(telefony__9[[#This Row],[czas trwania]])</f>
        <v>505</v>
      </c>
    </row>
    <row r="1274" spans="1:7" hidden="1" x14ac:dyDescent="0.25">
      <c r="A1274" s="3" t="s">
        <v>3555</v>
      </c>
      <c r="B1274" s="3" t="s">
        <v>3397</v>
      </c>
      <c r="C1274" s="3" t="s">
        <v>3556</v>
      </c>
      <c r="D1274" s="3" t="s">
        <v>3557</v>
      </c>
      <c r="E1274" s="3" t="str">
        <f>IF(LEN(telefony__9[[#This Row],[nr]])=7,"stacjonarny",IF(LEN(telefony__9[[#This Row],[nr]])=8,"komórkowy","zagraniczny"))</f>
        <v>komórkowy</v>
      </c>
      <c r="F1274" s="3" t="str">
        <f>TEXT(telefony__9[[#This Row],[zakonczenie]]-telefony__9[[#This Row],[rozpoczecie]],"h:mm:ss")</f>
        <v>0:07:47</v>
      </c>
      <c r="G1274" s="3">
        <f>HOUR(telefony__9[[#This Row],[czas trwania]])*3600 + MINUTE(telefony__9[[#This Row],[czas trwania]])*60+SECOND(telefony__9[[#This Row],[czas trwania]])</f>
        <v>467</v>
      </c>
    </row>
    <row r="1275" spans="1:7" hidden="1" x14ac:dyDescent="0.25">
      <c r="A1275" s="3" t="s">
        <v>3558</v>
      </c>
      <c r="B1275" s="3" t="s">
        <v>3397</v>
      </c>
      <c r="C1275" s="3" t="s">
        <v>3559</v>
      </c>
      <c r="D1275" s="3" t="s">
        <v>3560</v>
      </c>
      <c r="E1275" s="3" t="str">
        <f>IF(LEN(telefony__9[[#This Row],[nr]])=7,"stacjonarny",IF(LEN(telefony__9[[#This Row],[nr]])=8,"komórkowy","zagraniczny"))</f>
        <v>stacjonarny</v>
      </c>
      <c r="F1275" s="3" t="str">
        <f>TEXT(telefony__9[[#This Row],[zakonczenie]]-telefony__9[[#This Row],[rozpoczecie]],"h:mm:ss")</f>
        <v>0:05:19</v>
      </c>
      <c r="G1275" s="3">
        <f>HOUR(telefony__9[[#This Row],[czas trwania]])*3600 + MINUTE(telefony__9[[#This Row],[czas trwania]])*60+SECOND(telefony__9[[#This Row],[czas trwania]])</f>
        <v>319</v>
      </c>
    </row>
    <row r="1276" spans="1:7" hidden="1" x14ac:dyDescent="0.25">
      <c r="A1276" s="3" t="s">
        <v>3561</v>
      </c>
      <c r="B1276" s="3" t="s">
        <v>3397</v>
      </c>
      <c r="C1276" s="3" t="s">
        <v>3562</v>
      </c>
      <c r="D1276" s="3" t="s">
        <v>3315</v>
      </c>
      <c r="E1276" s="3" t="str">
        <f>IF(LEN(telefony__9[[#This Row],[nr]])=7,"stacjonarny",IF(LEN(telefony__9[[#This Row],[nr]])=8,"komórkowy","zagraniczny"))</f>
        <v>stacjonarny</v>
      </c>
      <c r="F1276" s="3" t="str">
        <f>TEXT(telefony__9[[#This Row],[zakonczenie]]-telefony__9[[#This Row],[rozpoczecie]],"h:mm:ss")</f>
        <v>0:04:21</v>
      </c>
      <c r="G1276" s="3">
        <f>HOUR(telefony__9[[#This Row],[czas trwania]])*3600 + MINUTE(telefony__9[[#This Row],[czas trwania]])*60+SECOND(telefony__9[[#This Row],[czas trwania]])</f>
        <v>261</v>
      </c>
    </row>
    <row r="1277" spans="1:7" hidden="1" x14ac:dyDescent="0.25">
      <c r="A1277" s="3" t="s">
        <v>3563</v>
      </c>
      <c r="B1277" s="3" t="s">
        <v>3397</v>
      </c>
      <c r="C1277" s="3" t="s">
        <v>3564</v>
      </c>
      <c r="D1277" s="3" t="s">
        <v>3565</v>
      </c>
      <c r="E1277" s="3" t="str">
        <f>IF(LEN(telefony__9[[#This Row],[nr]])=7,"stacjonarny",IF(LEN(telefony__9[[#This Row],[nr]])=8,"komórkowy","zagraniczny"))</f>
        <v>komórkowy</v>
      </c>
      <c r="F1277" s="3" t="str">
        <f>TEXT(telefony__9[[#This Row],[zakonczenie]]-telefony__9[[#This Row],[rozpoczecie]],"h:mm:ss")</f>
        <v>0:04:35</v>
      </c>
      <c r="G1277" s="3">
        <f>HOUR(telefony__9[[#This Row],[czas trwania]])*3600 + MINUTE(telefony__9[[#This Row],[czas trwania]])*60+SECOND(telefony__9[[#This Row],[czas trwania]])</f>
        <v>275</v>
      </c>
    </row>
    <row r="1278" spans="1:7" hidden="1" x14ac:dyDescent="0.25">
      <c r="A1278" s="3" t="s">
        <v>3566</v>
      </c>
      <c r="B1278" s="3" t="s">
        <v>3397</v>
      </c>
      <c r="C1278" s="3" t="s">
        <v>1058</v>
      </c>
      <c r="D1278" s="3" t="s">
        <v>3567</v>
      </c>
      <c r="E1278" s="3" t="str">
        <f>IF(LEN(telefony__9[[#This Row],[nr]])=7,"stacjonarny",IF(LEN(telefony__9[[#This Row],[nr]])=8,"komórkowy","zagraniczny"))</f>
        <v>stacjonarny</v>
      </c>
      <c r="F1278" s="3" t="str">
        <f>TEXT(telefony__9[[#This Row],[zakonczenie]]-telefony__9[[#This Row],[rozpoczecie]],"h:mm:ss")</f>
        <v>0:06:15</v>
      </c>
      <c r="G1278" s="3">
        <f>HOUR(telefony__9[[#This Row],[czas trwania]])*3600 + MINUTE(telefony__9[[#This Row],[czas trwania]])*60+SECOND(telefony__9[[#This Row],[czas trwania]])</f>
        <v>375</v>
      </c>
    </row>
    <row r="1279" spans="1:7" hidden="1" x14ac:dyDescent="0.25">
      <c r="A1279" s="3" t="s">
        <v>1242</v>
      </c>
      <c r="B1279" s="3" t="s">
        <v>3397</v>
      </c>
      <c r="C1279" s="3" t="s">
        <v>3568</v>
      </c>
      <c r="D1279" s="3" t="s">
        <v>3569</v>
      </c>
      <c r="E1279" s="3" t="str">
        <f>IF(LEN(telefony__9[[#This Row],[nr]])=7,"stacjonarny",IF(LEN(telefony__9[[#This Row],[nr]])=8,"komórkowy","zagraniczny"))</f>
        <v>zagraniczny</v>
      </c>
      <c r="F1279" s="3" t="str">
        <f>TEXT(telefony__9[[#This Row],[zakonczenie]]-telefony__9[[#This Row],[rozpoczecie]],"h:mm:ss")</f>
        <v>0:14:35</v>
      </c>
      <c r="G1279" s="3">
        <f>HOUR(telefony__9[[#This Row],[czas trwania]])*3600 + MINUTE(telefony__9[[#This Row],[czas trwania]])*60+SECOND(telefony__9[[#This Row],[czas trwania]])</f>
        <v>875</v>
      </c>
    </row>
    <row r="1280" spans="1:7" hidden="1" x14ac:dyDescent="0.25">
      <c r="A1280" s="3" t="s">
        <v>3570</v>
      </c>
      <c r="B1280" s="3" t="s">
        <v>3397</v>
      </c>
      <c r="C1280" s="3" t="s">
        <v>3571</v>
      </c>
      <c r="D1280" s="3" t="s">
        <v>3572</v>
      </c>
      <c r="E1280" s="3" t="str">
        <f>IF(LEN(telefony__9[[#This Row],[nr]])=7,"stacjonarny",IF(LEN(telefony__9[[#This Row],[nr]])=8,"komórkowy","zagraniczny"))</f>
        <v>komórkowy</v>
      </c>
      <c r="F1280" s="3" t="str">
        <f>TEXT(telefony__9[[#This Row],[zakonczenie]]-telefony__9[[#This Row],[rozpoczecie]],"h:mm:ss")</f>
        <v>0:16:35</v>
      </c>
      <c r="G1280" s="3">
        <f>HOUR(telefony__9[[#This Row],[czas trwania]])*3600 + MINUTE(telefony__9[[#This Row],[czas trwania]])*60+SECOND(telefony__9[[#This Row],[czas trwania]])</f>
        <v>995</v>
      </c>
    </row>
    <row r="1281" spans="1:7" hidden="1" x14ac:dyDescent="0.25">
      <c r="A1281" s="3" t="s">
        <v>1014</v>
      </c>
      <c r="B1281" s="3" t="s">
        <v>3397</v>
      </c>
      <c r="C1281" s="3" t="s">
        <v>3573</v>
      </c>
      <c r="D1281" s="3" t="s">
        <v>3039</v>
      </c>
      <c r="E1281" s="3" t="str">
        <f>IF(LEN(telefony__9[[#This Row],[nr]])=7,"stacjonarny",IF(LEN(telefony__9[[#This Row],[nr]])=8,"komórkowy","zagraniczny"))</f>
        <v>zagraniczny</v>
      </c>
      <c r="F1281" s="3" t="str">
        <f>TEXT(telefony__9[[#This Row],[zakonczenie]]-telefony__9[[#This Row],[rozpoczecie]],"h:mm:ss")</f>
        <v>0:10:24</v>
      </c>
      <c r="G1281" s="3">
        <f>HOUR(telefony__9[[#This Row],[czas trwania]])*3600 + MINUTE(telefony__9[[#This Row],[czas trwania]])*60+SECOND(telefony__9[[#This Row],[czas trwania]])</f>
        <v>624</v>
      </c>
    </row>
    <row r="1282" spans="1:7" hidden="1" x14ac:dyDescent="0.25">
      <c r="A1282" s="3" t="s">
        <v>3574</v>
      </c>
      <c r="B1282" s="3" t="s">
        <v>3397</v>
      </c>
      <c r="C1282" s="3" t="s">
        <v>3575</v>
      </c>
      <c r="D1282" s="3" t="s">
        <v>3575</v>
      </c>
      <c r="E1282" s="3" t="str">
        <f>IF(LEN(telefony__9[[#This Row],[nr]])=7,"stacjonarny",IF(LEN(telefony__9[[#This Row],[nr]])=8,"komórkowy","zagraniczny"))</f>
        <v>stacjonarny</v>
      </c>
      <c r="F1282" s="3" t="str">
        <f>TEXT(telefony__9[[#This Row],[zakonczenie]]-telefony__9[[#This Row],[rozpoczecie]],"h:mm:ss")</f>
        <v>0:00:00</v>
      </c>
      <c r="G1282" s="3">
        <f>HOUR(telefony__9[[#This Row],[czas trwania]])*3600 + MINUTE(telefony__9[[#This Row],[czas trwania]])*60+SECOND(telefony__9[[#This Row],[czas trwania]])</f>
        <v>0</v>
      </c>
    </row>
    <row r="1283" spans="1:7" hidden="1" x14ac:dyDescent="0.25">
      <c r="A1283" s="3" t="s">
        <v>3576</v>
      </c>
      <c r="B1283" s="3" t="s">
        <v>3397</v>
      </c>
      <c r="C1283" s="3" t="s">
        <v>2464</v>
      </c>
      <c r="D1283" s="3" t="s">
        <v>3577</v>
      </c>
      <c r="E1283" s="3" t="str">
        <f>IF(LEN(telefony__9[[#This Row],[nr]])=7,"stacjonarny",IF(LEN(telefony__9[[#This Row],[nr]])=8,"komórkowy","zagraniczny"))</f>
        <v>stacjonarny</v>
      </c>
      <c r="F1283" s="3" t="str">
        <f>TEXT(telefony__9[[#This Row],[zakonczenie]]-telefony__9[[#This Row],[rozpoczecie]],"h:mm:ss")</f>
        <v>0:14:15</v>
      </c>
      <c r="G1283" s="3">
        <f>HOUR(telefony__9[[#This Row],[czas trwania]])*3600 + MINUTE(telefony__9[[#This Row],[czas trwania]])*60+SECOND(telefony__9[[#This Row],[czas trwania]])</f>
        <v>855</v>
      </c>
    </row>
    <row r="1284" spans="1:7" hidden="1" x14ac:dyDescent="0.25">
      <c r="A1284" s="3" t="s">
        <v>3578</v>
      </c>
      <c r="B1284" s="3" t="s">
        <v>3397</v>
      </c>
      <c r="C1284" s="3" t="s">
        <v>3579</v>
      </c>
      <c r="D1284" s="3" t="s">
        <v>3580</v>
      </c>
      <c r="E1284" s="3" t="str">
        <f>IF(LEN(telefony__9[[#This Row],[nr]])=7,"stacjonarny",IF(LEN(telefony__9[[#This Row],[nr]])=8,"komórkowy","zagraniczny"))</f>
        <v>stacjonarny</v>
      </c>
      <c r="F1284" s="3" t="str">
        <f>TEXT(telefony__9[[#This Row],[zakonczenie]]-telefony__9[[#This Row],[rozpoczecie]],"h:mm:ss")</f>
        <v>0:02:04</v>
      </c>
      <c r="G1284" s="3">
        <f>HOUR(telefony__9[[#This Row],[czas trwania]])*3600 + MINUTE(telefony__9[[#This Row],[czas trwania]])*60+SECOND(telefony__9[[#This Row],[czas trwania]])</f>
        <v>124</v>
      </c>
    </row>
    <row r="1285" spans="1:7" hidden="1" x14ac:dyDescent="0.25">
      <c r="A1285" s="3" t="s">
        <v>2294</v>
      </c>
      <c r="B1285" s="3" t="s">
        <v>3397</v>
      </c>
      <c r="C1285" s="3" t="s">
        <v>3581</v>
      </c>
      <c r="D1285" s="3" t="s">
        <v>3582</v>
      </c>
      <c r="E1285" s="3" t="str">
        <f>IF(LEN(telefony__9[[#This Row],[nr]])=7,"stacjonarny",IF(LEN(telefony__9[[#This Row],[nr]])=8,"komórkowy","zagraniczny"))</f>
        <v>stacjonarny</v>
      </c>
      <c r="F1285" s="3" t="str">
        <f>TEXT(telefony__9[[#This Row],[zakonczenie]]-telefony__9[[#This Row],[rozpoczecie]],"h:mm:ss")</f>
        <v>0:05:12</v>
      </c>
      <c r="G1285" s="3">
        <f>HOUR(telefony__9[[#This Row],[czas trwania]])*3600 + MINUTE(telefony__9[[#This Row],[czas trwania]])*60+SECOND(telefony__9[[#This Row],[czas trwania]])</f>
        <v>312</v>
      </c>
    </row>
    <row r="1286" spans="1:7" hidden="1" x14ac:dyDescent="0.25">
      <c r="A1286" s="3" t="s">
        <v>3583</v>
      </c>
      <c r="B1286" s="3" t="s">
        <v>3397</v>
      </c>
      <c r="C1286" s="3" t="s">
        <v>3584</v>
      </c>
      <c r="D1286" s="3" t="s">
        <v>3585</v>
      </c>
      <c r="E1286" s="3" t="str">
        <f>IF(LEN(telefony__9[[#This Row],[nr]])=7,"stacjonarny",IF(LEN(telefony__9[[#This Row],[nr]])=8,"komórkowy","zagraniczny"))</f>
        <v>komórkowy</v>
      </c>
      <c r="F1286" s="3" t="str">
        <f>TEXT(telefony__9[[#This Row],[zakonczenie]]-telefony__9[[#This Row],[rozpoczecie]],"h:mm:ss")</f>
        <v>0:03:20</v>
      </c>
      <c r="G1286" s="3">
        <f>HOUR(telefony__9[[#This Row],[czas trwania]])*3600 + MINUTE(telefony__9[[#This Row],[czas trwania]])*60+SECOND(telefony__9[[#This Row],[czas trwania]])</f>
        <v>200</v>
      </c>
    </row>
    <row r="1287" spans="1:7" hidden="1" x14ac:dyDescent="0.25">
      <c r="A1287" s="3" t="s">
        <v>3586</v>
      </c>
      <c r="B1287" s="3" t="s">
        <v>3397</v>
      </c>
      <c r="C1287" s="3" t="s">
        <v>3587</v>
      </c>
      <c r="D1287" s="3" t="s">
        <v>3588</v>
      </c>
      <c r="E1287" s="3" t="str">
        <f>IF(LEN(telefony__9[[#This Row],[nr]])=7,"stacjonarny",IF(LEN(telefony__9[[#This Row],[nr]])=8,"komórkowy","zagraniczny"))</f>
        <v>stacjonarny</v>
      </c>
      <c r="F1287" s="3" t="str">
        <f>TEXT(telefony__9[[#This Row],[zakonczenie]]-telefony__9[[#This Row],[rozpoczecie]],"h:mm:ss")</f>
        <v>0:06:01</v>
      </c>
      <c r="G1287" s="3">
        <f>HOUR(telefony__9[[#This Row],[czas trwania]])*3600 + MINUTE(telefony__9[[#This Row],[czas trwania]])*60+SECOND(telefony__9[[#This Row],[czas trwania]])</f>
        <v>361</v>
      </c>
    </row>
    <row r="1288" spans="1:7" hidden="1" x14ac:dyDescent="0.25">
      <c r="A1288" s="3" t="s">
        <v>3589</v>
      </c>
      <c r="B1288" s="3" t="s">
        <v>3397</v>
      </c>
      <c r="C1288" s="3" t="s">
        <v>3590</v>
      </c>
      <c r="D1288" s="3" t="s">
        <v>3591</v>
      </c>
      <c r="E1288" s="3" t="str">
        <f>IF(LEN(telefony__9[[#This Row],[nr]])=7,"stacjonarny",IF(LEN(telefony__9[[#This Row],[nr]])=8,"komórkowy","zagraniczny"))</f>
        <v>stacjonarny</v>
      </c>
      <c r="F1288" s="3" t="str">
        <f>TEXT(telefony__9[[#This Row],[zakonczenie]]-telefony__9[[#This Row],[rozpoczecie]],"h:mm:ss")</f>
        <v>0:08:17</v>
      </c>
      <c r="G1288" s="3">
        <f>HOUR(telefony__9[[#This Row],[czas trwania]])*3600 + MINUTE(telefony__9[[#This Row],[czas trwania]])*60+SECOND(telefony__9[[#This Row],[czas trwania]])</f>
        <v>497</v>
      </c>
    </row>
    <row r="1289" spans="1:7" hidden="1" x14ac:dyDescent="0.25">
      <c r="A1289" s="3" t="s">
        <v>3592</v>
      </c>
      <c r="B1289" s="3" t="s">
        <v>3397</v>
      </c>
      <c r="C1289" s="3" t="s">
        <v>3593</v>
      </c>
      <c r="D1289" s="3" t="s">
        <v>219</v>
      </c>
      <c r="E1289" s="3" t="str">
        <f>IF(LEN(telefony__9[[#This Row],[nr]])=7,"stacjonarny",IF(LEN(telefony__9[[#This Row],[nr]])=8,"komórkowy","zagraniczny"))</f>
        <v>komórkowy</v>
      </c>
      <c r="F1289" s="3" t="str">
        <f>TEXT(telefony__9[[#This Row],[zakonczenie]]-telefony__9[[#This Row],[rozpoczecie]],"h:mm:ss")</f>
        <v>0:15:22</v>
      </c>
      <c r="G1289" s="3">
        <f>HOUR(telefony__9[[#This Row],[czas trwania]])*3600 + MINUTE(telefony__9[[#This Row],[czas trwania]])*60+SECOND(telefony__9[[#This Row],[czas trwania]])</f>
        <v>922</v>
      </c>
    </row>
    <row r="1290" spans="1:7" hidden="1" x14ac:dyDescent="0.25">
      <c r="A1290" s="3" t="s">
        <v>3594</v>
      </c>
      <c r="B1290" s="3" t="s">
        <v>3397</v>
      </c>
      <c r="C1290" s="3" t="s">
        <v>3595</v>
      </c>
      <c r="D1290" s="3" t="s">
        <v>2224</v>
      </c>
      <c r="E1290" s="3" t="str">
        <f>IF(LEN(telefony__9[[#This Row],[nr]])=7,"stacjonarny",IF(LEN(telefony__9[[#This Row],[nr]])=8,"komórkowy","zagraniczny"))</f>
        <v>stacjonarny</v>
      </c>
      <c r="F1290" s="3" t="str">
        <f>TEXT(telefony__9[[#This Row],[zakonczenie]]-telefony__9[[#This Row],[rozpoczecie]],"h:mm:ss")</f>
        <v>0:02:16</v>
      </c>
      <c r="G1290" s="3">
        <f>HOUR(telefony__9[[#This Row],[czas trwania]])*3600 + MINUTE(telefony__9[[#This Row],[czas trwania]])*60+SECOND(telefony__9[[#This Row],[czas trwania]])</f>
        <v>136</v>
      </c>
    </row>
    <row r="1291" spans="1:7" hidden="1" x14ac:dyDescent="0.25">
      <c r="A1291" s="3" t="s">
        <v>3596</v>
      </c>
      <c r="B1291" s="3" t="s">
        <v>3397</v>
      </c>
      <c r="C1291" s="3" t="s">
        <v>3597</v>
      </c>
      <c r="D1291" s="3" t="s">
        <v>3598</v>
      </c>
      <c r="E1291" s="3" t="str">
        <f>IF(LEN(telefony__9[[#This Row],[nr]])=7,"stacjonarny",IF(LEN(telefony__9[[#This Row],[nr]])=8,"komórkowy","zagraniczny"))</f>
        <v>zagraniczny</v>
      </c>
      <c r="F1291" s="3" t="str">
        <f>TEXT(telefony__9[[#This Row],[zakonczenie]]-telefony__9[[#This Row],[rozpoczecie]],"h:mm:ss")</f>
        <v>0:07:26</v>
      </c>
      <c r="G1291" s="3">
        <f>HOUR(telefony__9[[#This Row],[czas trwania]])*3600 + MINUTE(telefony__9[[#This Row],[czas trwania]])*60+SECOND(telefony__9[[#This Row],[czas trwania]])</f>
        <v>446</v>
      </c>
    </row>
    <row r="1292" spans="1:7" hidden="1" x14ac:dyDescent="0.25">
      <c r="A1292" s="3" t="s">
        <v>3599</v>
      </c>
      <c r="B1292" s="3" t="s">
        <v>3397</v>
      </c>
      <c r="C1292" s="3" t="s">
        <v>3600</v>
      </c>
      <c r="D1292" s="3" t="s">
        <v>3601</v>
      </c>
      <c r="E1292" s="3" t="str">
        <f>IF(LEN(telefony__9[[#This Row],[nr]])=7,"stacjonarny",IF(LEN(telefony__9[[#This Row],[nr]])=8,"komórkowy","zagraniczny"))</f>
        <v>stacjonarny</v>
      </c>
      <c r="F1292" s="3" t="str">
        <f>TEXT(telefony__9[[#This Row],[zakonczenie]]-telefony__9[[#This Row],[rozpoczecie]],"h:mm:ss")</f>
        <v>0:16:32</v>
      </c>
      <c r="G1292" s="3">
        <f>HOUR(telefony__9[[#This Row],[czas trwania]])*3600 + MINUTE(telefony__9[[#This Row],[czas trwania]])*60+SECOND(telefony__9[[#This Row],[czas trwania]])</f>
        <v>992</v>
      </c>
    </row>
    <row r="1293" spans="1:7" hidden="1" x14ac:dyDescent="0.25">
      <c r="A1293" s="3" t="s">
        <v>3602</v>
      </c>
      <c r="B1293" s="3" t="s">
        <v>3397</v>
      </c>
      <c r="C1293" s="3" t="s">
        <v>3603</v>
      </c>
      <c r="D1293" s="3" t="s">
        <v>3604</v>
      </c>
      <c r="E1293" s="3" t="str">
        <f>IF(LEN(telefony__9[[#This Row],[nr]])=7,"stacjonarny",IF(LEN(telefony__9[[#This Row],[nr]])=8,"komórkowy","zagraniczny"))</f>
        <v>komórkowy</v>
      </c>
      <c r="F1293" s="3" t="str">
        <f>TEXT(telefony__9[[#This Row],[zakonczenie]]-telefony__9[[#This Row],[rozpoczecie]],"h:mm:ss")</f>
        <v>0:13:32</v>
      </c>
      <c r="G1293" s="3">
        <f>HOUR(telefony__9[[#This Row],[czas trwania]])*3600 + MINUTE(telefony__9[[#This Row],[czas trwania]])*60+SECOND(telefony__9[[#This Row],[czas trwania]])</f>
        <v>812</v>
      </c>
    </row>
    <row r="1294" spans="1:7" hidden="1" x14ac:dyDescent="0.25">
      <c r="A1294" s="3" t="s">
        <v>3605</v>
      </c>
      <c r="B1294" s="3" t="s">
        <v>3397</v>
      </c>
      <c r="C1294" s="3" t="s">
        <v>3606</v>
      </c>
      <c r="D1294" s="3" t="s">
        <v>2247</v>
      </c>
      <c r="E1294" s="3" t="str">
        <f>IF(LEN(telefony__9[[#This Row],[nr]])=7,"stacjonarny",IF(LEN(telefony__9[[#This Row],[nr]])=8,"komórkowy","zagraniczny"))</f>
        <v>stacjonarny</v>
      </c>
      <c r="F1294" s="3" t="str">
        <f>TEXT(telefony__9[[#This Row],[zakonczenie]]-telefony__9[[#This Row],[rozpoczecie]],"h:mm:ss")</f>
        <v>0:09:41</v>
      </c>
      <c r="G1294" s="3">
        <f>HOUR(telefony__9[[#This Row],[czas trwania]])*3600 + MINUTE(telefony__9[[#This Row],[czas trwania]])*60+SECOND(telefony__9[[#This Row],[czas trwania]])</f>
        <v>581</v>
      </c>
    </row>
    <row r="1295" spans="1:7" hidden="1" x14ac:dyDescent="0.25">
      <c r="A1295" s="3" t="s">
        <v>3607</v>
      </c>
      <c r="B1295" s="3" t="s">
        <v>3397</v>
      </c>
      <c r="C1295" s="3" t="s">
        <v>3608</v>
      </c>
      <c r="D1295" s="3" t="s">
        <v>3609</v>
      </c>
      <c r="E1295" s="3" t="str">
        <f>IF(LEN(telefony__9[[#This Row],[nr]])=7,"stacjonarny",IF(LEN(telefony__9[[#This Row],[nr]])=8,"komórkowy","zagraniczny"))</f>
        <v>komórkowy</v>
      </c>
      <c r="F1295" s="3" t="str">
        <f>TEXT(telefony__9[[#This Row],[zakonczenie]]-telefony__9[[#This Row],[rozpoczecie]],"h:mm:ss")</f>
        <v>0:03:32</v>
      </c>
      <c r="G1295" s="3">
        <f>HOUR(telefony__9[[#This Row],[czas trwania]])*3600 + MINUTE(telefony__9[[#This Row],[czas trwania]])*60+SECOND(telefony__9[[#This Row],[czas trwania]])</f>
        <v>212</v>
      </c>
    </row>
    <row r="1296" spans="1:7" hidden="1" x14ac:dyDescent="0.25">
      <c r="A1296" s="3" t="s">
        <v>3610</v>
      </c>
      <c r="B1296" s="3" t="s">
        <v>3397</v>
      </c>
      <c r="C1296" s="3" t="s">
        <v>3611</v>
      </c>
      <c r="D1296" s="3" t="s">
        <v>3612</v>
      </c>
      <c r="E1296" s="3" t="str">
        <f>IF(LEN(telefony__9[[#This Row],[nr]])=7,"stacjonarny",IF(LEN(telefony__9[[#This Row],[nr]])=8,"komórkowy","zagraniczny"))</f>
        <v>zagraniczny</v>
      </c>
      <c r="F1296" s="3" t="str">
        <f>TEXT(telefony__9[[#This Row],[zakonczenie]]-telefony__9[[#This Row],[rozpoczecie]],"h:mm:ss")</f>
        <v>0:08:06</v>
      </c>
      <c r="G1296" s="3">
        <f>HOUR(telefony__9[[#This Row],[czas trwania]])*3600 + MINUTE(telefony__9[[#This Row],[czas trwania]])*60+SECOND(telefony__9[[#This Row],[czas trwania]])</f>
        <v>486</v>
      </c>
    </row>
    <row r="1297" spans="1:7" hidden="1" x14ac:dyDescent="0.25">
      <c r="A1297" s="3" t="s">
        <v>1933</v>
      </c>
      <c r="B1297" s="3" t="s">
        <v>3397</v>
      </c>
      <c r="C1297" s="3" t="s">
        <v>3601</v>
      </c>
      <c r="D1297" s="3" t="s">
        <v>3613</v>
      </c>
      <c r="E1297" s="3" t="str">
        <f>IF(LEN(telefony__9[[#This Row],[nr]])=7,"stacjonarny",IF(LEN(telefony__9[[#This Row],[nr]])=8,"komórkowy","zagraniczny"))</f>
        <v>stacjonarny</v>
      </c>
      <c r="F1297" s="3" t="str">
        <f>TEXT(telefony__9[[#This Row],[zakonczenie]]-telefony__9[[#This Row],[rozpoczecie]],"h:mm:ss")</f>
        <v>0:14:25</v>
      </c>
      <c r="G1297" s="3">
        <f>HOUR(telefony__9[[#This Row],[czas trwania]])*3600 + MINUTE(telefony__9[[#This Row],[czas trwania]])*60+SECOND(telefony__9[[#This Row],[czas trwania]])</f>
        <v>865</v>
      </c>
    </row>
    <row r="1298" spans="1:7" hidden="1" x14ac:dyDescent="0.25">
      <c r="A1298" s="3" t="s">
        <v>3558</v>
      </c>
      <c r="B1298" s="3" t="s">
        <v>3397</v>
      </c>
      <c r="C1298" s="3" t="s">
        <v>3614</v>
      </c>
      <c r="D1298" s="3" t="s">
        <v>3615</v>
      </c>
      <c r="E1298" s="3" t="str">
        <f>IF(LEN(telefony__9[[#This Row],[nr]])=7,"stacjonarny",IF(LEN(telefony__9[[#This Row],[nr]])=8,"komórkowy","zagraniczny"))</f>
        <v>stacjonarny</v>
      </c>
      <c r="F1298" s="3" t="str">
        <f>TEXT(telefony__9[[#This Row],[zakonczenie]]-telefony__9[[#This Row],[rozpoczecie]],"h:mm:ss")</f>
        <v>0:13:24</v>
      </c>
      <c r="G1298" s="3">
        <f>HOUR(telefony__9[[#This Row],[czas trwania]])*3600 + MINUTE(telefony__9[[#This Row],[czas trwania]])*60+SECOND(telefony__9[[#This Row],[czas trwania]])</f>
        <v>804</v>
      </c>
    </row>
    <row r="1299" spans="1:7" hidden="1" x14ac:dyDescent="0.25">
      <c r="A1299" s="3" t="s">
        <v>3616</v>
      </c>
      <c r="B1299" s="3" t="s">
        <v>3397</v>
      </c>
      <c r="C1299" s="3" t="s">
        <v>3617</v>
      </c>
      <c r="D1299" s="3" t="s">
        <v>3618</v>
      </c>
      <c r="E1299" s="3" t="str">
        <f>IF(LEN(telefony__9[[#This Row],[nr]])=7,"stacjonarny",IF(LEN(telefony__9[[#This Row],[nr]])=8,"komórkowy","zagraniczny"))</f>
        <v>stacjonarny</v>
      </c>
      <c r="F1299" s="3" t="str">
        <f>TEXT(telefony__9[[#This Row],[zakonczenie]]-telefony__9[[#This Row],[rozpoczecie]],"h:mm:ss")</f>
        <v>0:08:33</v>
      </c>
      <c r="G1299" s="3">
        <f>HOUR(telefony__9[[#This Row],[czas trwania]])*3600 + MINUTE(telefony__9[[#This Row],[czas trwania]])*60+SECOND(telefony__9[[#This Row],[czas trwania]])</f>
        <v>513</v>
      </c>
    </row>
    <row r="1300" spans="1:7" hidden="1" x14ac:dyDescent="0.25">
      <c r="A1300" s="3" t="s">
        <v>3619</v>
      </c>
      <c r="B1300" s="3" t="s">
        <v>3397</v>
      </c>
      <c r="C1300" s="3" t="s">
        <v>3620</v>
      </c>
      <c r="D1300" s="3" t="s">
        <v>3621</v>
      </c>
      <c r="E1300" s="3" t="str">
        <f>IF(LEN(telefony__9[[#This Row],[nr]])=7,"stacjonarny",IF(LEN(telefony__9[[#This Row],[nr]])=8,"komórkowy","zagraniczny"))</f>
        <v>stacjonarny</v>
      </c>
      <c r="F1300" s="3" t="str">
        <f>TEXT(telefony__9[[#This Row],[zakonczenie]]-telefony__9[[#This Row],[rozpoczecie]],"h:mm:ss")</f>
        <v>0:04:23</v>
      </c>
      <c r="G1300" s="3">
        <f>HOUR(telefony__9[[#This Row],[czas trwania]])*3600 + MINUTE(telefony__9[[#This Row],[czas trwania]])*60+SECOND(telefony__9[[#This Row],[czas trwania]])</f>
        <v>263</v>
      </c>
    </row>
    <row r="1301" spans="1:7" hidden="1" x14ac:dyDescent="0.25">
      <c r="A1301" s="3" t="s">
        <v>3622</v>
      </c>
      <c r="B1301" s="3" t="s">
        <v>3397</v>
      </c>
      <c r="C1301" s="3" t="s">
        <v>2798</v>
      </c>
      <c r="D1301" s="3" t="s">
        <v>3623</v>
      </c>
      <c r="E1301" s="3" t="str">
        <f>IF(LEN(telefony__9[[#This Row],[nr]])=7,"stacjonarny",IF(LEN(telefony__9[[#This Row],[nr]])=8,"komórkowy","zagraniczny"))</f>
        <v>stacjonarny</v>
      </c>
      <c r="F1301" s="3" t="str">
        <f>TEXT(telefony__9[[#This Row],[zakonczenie]]-telefony__9[[#This Row],[rozpoczecie]],"h:mm:ss")</f>
        <v>0:05:39</v>
      </c>
      <c r="G1301" s="3">
        <f>HOUR(telefony__9[[#This Row],[czas trwania]])*3600 + MINUTE(telefony__9[[#This Row],[czas trwania]])*60+SECOND(telefony__9[[#This Row],[czas trwania]])</f>
        <v>339</v>
      </c>
    </row>
    <row r="1302" spans="1:7" hidden="1" x14ac:dyDescent="0.25">
      <c r="A1302" s="3" t="s">
        <v>3624</v>
      </c>
      <c r="B1302" s="3" t="s">
        <v>3397</v>
      </c>
      <c r="C1302" s="3" t="s">
        <v>3625</v>
      </c>
      <c r="D1302" s="3" t="s">
        <v>3626</v>
      </c>
      <c r="E1302" s="3" t="str">
        <f>IF(LEN(telefony__9[[#This Row],[nr]])=7,"stacjonarny",IF(LEN(telefony__9[[#This Row],[nr]])=8,"komórkowy","zagraniczny"))</f>
        <v>stacjonarny</v>
      </c>
      <c r="F1302" s="3" t="str">
        <f>TEXT(telefony__9[[#This Row],[zakonczenie]]-telefony__9[[#This Row],[rozpoczecie]],"h:mm:ss")</f>
        <v>0:02:08</v>
      </c>
      <c r="G1302" s="3">
        <f>HOUR(telefony__9[[#This Row],[czas trwania]])*3600 + MINUTE(telefony__9[[#This Row],[czas trwania]])*60+SECOND(telefony__9[[#This Row],[czas trwania]])</f>
        <v>128</v>
      </c>
    </row>
    <row r="1303" spans="1:7" hidden="1" x14ac:dyDescent="0.25">
      <c r="A1303" s="3" t="s">
        <v>3627</v>
      </c>
      <c r="B1303" s="3" t="s">
        <v>3397</v>
      </c>
      <c r="C1303" s="3" t="s">
        <v>3628</v>
      </c>
      <c r="D1303" s="3" t="s">
        <v>3629</v>
      </c>
      <c r="E1303" s="3" t="str">
        <f>IF(LEN(telefony__9[[#This Row],[nr]])=7,"stacjonarny",IF(LEN(telefony__9[[#This Row],[nr]])=8,"komórkowy","zagraniczny"))</f>
        <v>stacjonarny</v>
      </c>
      <c r="F1303" s="3" t="str">
        <f>TEXT(telefony__9[[#This Row],[zakonczenie]]-telefony__9[[#This Row],[rozpoczecie]],"h:mm:ss")</f>
        <v>0:09:39</v>
      </c>
      <c r="G1303" s="3">
        <f>HOUR(telefony__9[[#This Row],[czas trwania]])*3600 + MINUTE(telefony__9[[#This Row],[czas trwania]])*60+SECOND(telefony__9[[#This Row],[czas trwania]])</f>
        <v>579</v>
      </c>
    </row>
    <row r="1304" spans="1:7" hidden="1" x14ac:dyDescent="0.25">
      <c r="A1304" s="3" t="s">
        <v>3630</v>
      </c>
      <c r="B1304" s="3" t="s">
        <v>3397</v>
      </c>
      <c r="C1304" s="3" t="s">
        <v>3631</v>
      </c>
      <c r="D1304" s="3" t="s">
        <v>3632</v>
      </c>
      <c r="E1304" s="3" t="str">
        <f>IF(LEN(telefony__9[[#This Row],[nr]])=7,"stacjonarny",IF(LEN(telefony__9[[#This Row],[nr]])=8,"komórkowy","zagraniczny"))</f>
        <v>stacjonarny</v>
      </c>
      <c r="F1304" s="3" t="str">
        <f>TEXT(telefony__9[[#This Row],[zakonczenie]]-telefony__9[[#This Row],[rozpoczecie]],"h:mm:ss")</f>
        <v>0:11:50</v>
      </c>
      <c r="G1304" s="3">
        <f>HOUR(telefony__9[[#This Row],[czas trwania]])*3600 + MINUTE(telefony__9[[#This Row],[czas trwania]])*60+SECOND(telefony__9[[#This Row],[czas trwania]])</f>
        <v>710</v>
      </c>
    </row>
    <row r="1305" spans="1:7" hidden="1" x14ac:dyDescent="0.25">
      <c r="A1305" s="3" t="s">
        <v>2267</v>
      </c>
      <c r="B1305" s="3" t="s">
        <v>3397</v>
      </c>
      <c r="C1305" s="3" t="s">
        <v>3633</v>
      </c>
      <c r="D1305" s="3" t="s">
        <v>3634</v>
      </c>
      <c r="E1305" s="3" t="str">
        <f>IF(LEN(telefony__9[[#This Row],[nr]])=7,"stacjonarny",IF(LEN(telefony__9[[#This Row],[nr]])=8,"komórkowy","zagraniczny"))</f>
        <v>stacjonarny</v>
      </c>
      <c r="F1305" s="3" t="str">
        <f>TEXT(telefony__9[[#This Row],[zakonczenie]]-telefony__9[[#This Row],[rozpoczecie]],"h:mm:ss")</f>
        <v>0:11:04</v>
      </c>
      <c r="G1305" s="3">
        <f>HOUR(telefony__9[[#This Row],[czas trwania]])*3600 + MINUTE(telefony__9[[#This Row],[czas trwania]])*60+SECOND(telefony__9[[#This Row],[czas trwania]])</f>
        <v>664</v>
      </c>
    </row>
    <row r="1306" spans="1:7" hidden="1" x14ac:dyDescent="0.25">
      <c r="A1306" s="3" t="s">
        <v>3635</v>
      </c>
      <c r="B1306" s="3" t="s">
        <v>3397</v>
      </c>
      <c r="C1306" s="3" t="s">
        <v>3105</v>
      </c>
      <c r="D1306" s="3" t="s">
        <v>3636</v>
      </c>
      <c r="E1306" s="3" t="str">
        <f>IF(LEN(telefony__9[[#This Row],[nr]])=7,"stacjonarny",IF(LEN(telefony__9[[#This Row],[nr]])=8,"komórkowy","zagraniczny"))</f>
        <v>stacjonarny</v>
      </c>
      <c r="F1306" s="3" t="str">
        <f>TEXT(telefony__9[[#This Row],[zakonczenie]]-telefony__9[[#This Row],[rozpoczecie]],"h:mm:ss")</f>
        <v>0:16:03</v>
      </c>
      <c r="G1306" s="3">
        <f>HOUR(telefony__9[[#This Row],[czas trwania]])*3600 + MINUTE(telefony__9[[#This Row],[czas trwania]])*60+SECOND(telefony__9[[#This Row],[czas trwania]])</f>
        <v>963</v>
      </c>
    </row>
    <row r="1307" spans="1:7" hidden="1" x14ac:dyDescent="0.25">
      <c r="A1307" s="3" t="s">
        <v>3637</v>
      </c>
      <c r="B1307" s="3" t="s">
        <v>3397</v>
      </c>
      <c r="C1307" s="3" t="s">
        <v>3638</v>
      </c>
      <c r="D1307" s="3" t="s">
        <v>3639</v>
      </c>
      <c r="E1307" s="3" t="str">
        <f>IF(LEN(telefony__9[[#This Row],[nr]])=7,"stacjonarny",IF(LEN(telefony__9[[#This Row],[nr]])=8,"komórkowy","zagraniczny"))</f>
        <v>zagraniczny</v>
      </c>
      <c r="F1307" s="3" t="str">
        <f>TEXT(telefony__9[[#This Row],[zakonczenie]]-telefony__9[[#This Row],[rozpoczecie]],"h:mm:ss")</f>
        <v>0:11:27</v>
      </c>
      <c r="G1307" s="3">
        <f>HOUR(telefony__9[[#This Row],[czas trwania]])*3600 + MINUTE(telefony__9[[#This Row],[czas trwania]])*60+SECOND(telefony__9[[#This Row],[czas trwania]])</f>
        <v>687</v>
      </c>
    </row>
    <row r="1308" spans="1:7" hidden="1" x14ac:dyDescent="0.25">
      <c r="A1308" s="3" t="s">
        <v>3640</v>
      </c>
      <c r="B1308" s="3" t="s">
        <v>3397</v>
      </c>
      <c r="C1308" s="3" t="s">
        <v>3090</v>
      </c>
      <c r="D1308" s="3" t="s">
        <v>3641</v>
      </c>
      <c r="E1308" s="3" t="str">
        <f>IF(LEN(telefony__9[[#This Row],[nr]])=7,"stacjonarny",IF(LEN(telefony__9[[#This Row],[nr]])=8,"komórkowy","zagraniczny"))</f>
        <v>stacjonarny</v>
      </c>
      <c r="F1308" s="3" t="str">
        <f>TEXT(telefony__9[[#This Row],[zakonczenie]]-telefony__9[[#This Row],[rozpoczecie]],"h:mm:ss")</f>
        <v>0:03:05</v>
      </c>
      <c r="G1308" s="3">
        <f>HOUR(telefony__9[[#This Row],[czas trwania]])*3600 + MINUTE(telefony__9[[#This Row],[czas trwania]])*60+SECOND(telefony__9[[#This Row],[czas trwania]])</f>
        <v>185</v>
      </c>
    </row>
    <row r="1309" spans="1:7" hidden="1" x14ac:dyDescent="0.25">
      <c r="A1309" s="3" t="s">
        <v>3642</v>
      </c>
      <c r="B1309" s="3" t="s">
        <v>3397</v>
      </c>
      <c r="C1309" s="3" t="s">
        <v>3643</v>
      </c>
      <c r="D1309" s="3" t="s">
        <v>3644</v>
      </c>
      <c r="E1309" s="3" t="str">
        <f>IF(LEN(telefony__9[[#This Row],[nr]])=7,"stacjonarny",IF(LEN(telefony__9[[#This Row],[nr]])=8,"komórkowy","zagraniczny"))</f>
        <v>komórkowy</v>
      </c>
      <c r="F1309" s="3" t="str">
        <f>TEXT(telefony__9[[#This Row],[zakonczenie]]-telefony__9[[#This Row],[rozpoczecie]],"h:mm:ss")</f>
        <v>0:02:11</v>
      </c>
      <c r="G1309" s="3">
        <f>HOUR(telefony__9[[#This Row],[czas trwania]])*3600 + MINUTE(telefony__9[[#This Row],[czas trwania]])*60+SECOND(telefony__9[[#This Row],[czas trwania]])</f>
        <v>131</v>
      </c>
    </row>
    <row r="1310" spans="1:7" hidden="1" x14ac:dyDescent="0.25">
      <c r="A1310" s="3" t="s">
        <v>3645</v>
      </c>
      <c r="B1310" s="3" t="s">
        <v>3397</v>
      </c>
      <c r="C1310" s="3" t="s">
        <v>3646</v>
      </c>
      <c r="D1310" s="3" t="s">
        <v>3647</v>
      </c>
      <c r="E1310" s="3" t="str">
        <f>IF(LEN(telefony__9[[#This Row],[nr]])=7,"stacjonarny",IF(LEN(telefony__9[[#This Row],[nr]])=8,"komórkowy","zagraniczny"))</f>
        <v>komórkowy</v>
      </c>
      <c r="F1310" s="3" t="str">
        <f>TEXT(telefony__9[[#This Row],[zakonczenie]]-telefony__9[[#This Row],[rozpoczecie]],"h:mm:ss")</f>
        <v>0:14:56</v>
      </c>
      <c r="G1310" s="3">
        <f>HOUR(telefony__9[[#This Row],[czas trwania]])*3600 + MINUTE(telefony__9[[#This Row],[czas trwania]])*60+SECOND(telefony__9[[#This Row],[czas trwania]])</f>
        <v>896</v>
      </c>
    </row>
    <row r="1311" spans="1:7" hidden="1" x14ac:dyDescent="0.25">
      <c r="A1311" s="3" t="s">
        <v>3648</v>
      </c>
      <c r="B1311" s="3" t="s">
        <v>3397</v>
      </c>
      <c r="C1311" s="3" t="s">
        <v>3649</v>
      </c>
      <c r="D1311" s="3" t="s">
        <v>3650</v>
      </c>
      <c r="E1311" s="3" t="str">
        <f>IF(LEN(telefony__9[[#This Row],[nr]])=7,"stacjonarny",IF(LEN(telefony__9[[#This Row],[nr]])=8,"komórkowy","zagraniczny"))</f>
        <v>stacjonarny</v>
      </c>
      <c r="F1311" s="3" t="str">
        <f>TEXT(telefony__9[[#This Row],[zakonczenie]]-telefony__9[[#This Row],[rozpoczecie]],"h:mm:ss")</f>
        <v>0:05:51</v>
      </c>
      <c r="G1311" s="3">
        <f>HOUR(telefony__9[[#This Row],[czas trwania]])*3600 + MINUTE(telefony__9[[#This Row],[czas trwania]])*60+SECOND(telefony__9[[#This Row],[czas trwania]])</f>
        <v>351</v>
      </c>
    </row>
    <row r="1312" spans="1:7" hidden="1" x14ac:dyDescent="0.25">
      <c r="A1312" s="3" t="s">
        <v>3651</v>
      </c>
      <c r="B1312" s="3" t="s">
        <v>3397</v>
      </c>
      <c r="C1312" s="3" t="s">
        <v>3652</v>
      </c>
      <c r="D1312" s="3" t="s">
        <v>876</v>
      </c>
      <c r="E1312" s="3" t="str">
        <f>IF(LEN(telefony__9[[#This Row],[nr]])=7,"stacjonarny",IF(LEN(telefony__9[[#This Row],[nr]])=8,"komórkowy","zagraniczny"))</f>
        <v>stacjonarny</v>
      </c>
      <c r="F1312" s="3" t="str">
        <f>TEXT(telefony__9[[#This Row],[zakonczenie]]-telefony__9[[#This Row],[rozpoczecie]],"h:mm:ss")</f>
        <v>0:13:33</v>
      </c>
      <c r="G1312" s="3">
        <f>HOUR(telefony__9[[#This Row],[czas trwania]])*3600 + MINUTE(telefony__9[[#This Row],[czas trwania]])*60+SECOND(telefony__9[[#This Row],[czas trwania]])</f>
        <v>813</v>
      </c>
    </row>
    <row r="1313" spans="1:7" hidden="1" x14ac:dyDescent="0.25">
      <c r="A1313" s="3" t="s">
        <v>3653</v>
      </c>
      <c r="B1313" s="3" t="s">
        <v>3397</v>
      </c>
      <c r="C1313" s="3" t="s">
        <v>3654</v>
      </c>
      <c r="D1313" s="3" t="s">
        <v>3655</v>
      </c>
      <c r="E1313" s="3" t="str">
        <f>IF(LEN(telefony__9[[#This Row],[nr]])=7,"stacjonarny",IF(LEN(telefony__9[[#This Row],[nr]])=8,"komórkowy","zagraniczny"))</f>
        <v>komórkowy</v>
      </c>
      <c r="F1313" s="3" t="str">
        <f>TEXT(telefony__9[[#This Row],[zakonczenie]]-telefony__9[[#This Row],[rozpoczecie]],"h:mm:ss")</f>
        <v>0:15:34</v>
      </c>
      <c r="G1313" s="3">
        <f>HOUR(telefony__9[[#This Row],[czas trwania]])*3600 + MINUTE(telefony__9[[#This Row],[czas trwania]])*60+SECOND(telefony__9[[#This Row],[czas trwania]])</f>
        <v>934</v>
      </c>
    </row>
    <row r="1314" spans="1:7" hidden="1" x14ac:dyDescent="0.25">
      <c r="A1314" s="3" t="s">
        <v>3656</v>
      </c>
      <c r="B1314" s="3" t="s">
        <v>3397</v>
      </c>
      <c r="C1314" s="3" t="s">
        <v>3657</v>
      </c>
      <c r="D1314" s="3" t="s">
        <v>3658</v>
      </c>
      <c r="E1314" s="3" t="str">
        <f>IF(LEN(telefony__9[[#This Row],[nr]])=7,"stacjonarny",IF(LEN(telefony__9[[#This Row],[nr]])=8,"komórkowy","zagraniczny"))</f>
        <v>stacjonarny</v>
      </c>
      <c r="F1314" s="3" t="str">
        <f>TEXT(telefony__9[[#This Row],[zakonczenie]]-telefony__9[[#This Row],[rozpoczecie]],"h:mm:ss")</f>
        <v>0:14:56</v>
      </c>
      <c r="G1314" s="3">
        <f>HOUR(telefony__9[[#This Row],[czas trwania]])*3600 + MINUTE(telefony__9[[#This Row],[czas trwania]])*60+SECOND(telefony__9[[#This Row],[czas trwania]])</f>
        <v>896</v>
      </c>
    </row>
    <row r="1315" spans="1:7" hidden="1" x14ac:dyDescent="0.25">
      <c r="A1315" s="3" t="s">
        <v>3659</v>
      </c>
      <c r="B1315" s="3" t="s">
        <v>3397</v>
      </c>
      <c r="C1315" s="3" t="s">
        <v>3660</v>
      </c>
      <c r="D1315" s="3" t="s">
        <v>3661</v>
      </c>
      <c r="E1315" s="3" t="str">
        <f>IF(LEN(telefony__9[[#This Row],[nr]])=7,"stacjonarny",IF(LEN(telefony__9[[#This Row],[nr]])=8,"komórkowy","zagraniczny"))</f>
        <v>stacjonarny</v>
      </c>
      <c r="F1315" s="3" t="str">
        <f>TEXT(telefony__9[[#This Row],[zakonczenie]]-telefony__9[[#This Row],[rozpoczecie]],"h:mm:ss")</f>
        <v>0:00:58</v>
      </c>
      <c r="G1315" s="3">
        <f>HOUR(telefony__9[[#This Row],[czas trwania]])*3600 + MINUTE(telefony__9[[#This Row],[czas trwania]])*60+SECOND(telefony__9[[#This Row],[czas trwania]])</f>
        <v>58</v>
      </c>
    </row>
    <row r="1316" spans="1:7" hidden="1" x14ac:dyDescent="0.25">
      <c r="A1316" s="3" t="s">
        <v>896</v>
      </c>
      <c r="B1316" s="3" t="s">
        <v>3397</v>
      </c>
      <c r="C1316" s="3" t="s">
        <v>3662</v>
      </c>
      <c r="D1316" s="3" t="s">
        <v>3663</v>
      </c>
      <c r="E1316" s="3" t="str">
        <f>IF(LEN(telefony__9[[#This Row],[nr]])=7,"stacjonarny",IF(LEN(telefony__9[[#This Row],[nr]])=8,"komórkowy","zagraniczny"))</f>
        <v>stacjonarny</v>
      </c>
      <c r="F1316" s="3" t="str">
        <f>TEXT(telefony__9[[#This Row],[zakonczenie]]-telefony__9[[#This Row],[rozpoczecie]],"h:mm:ss")</f>
        <v>0:04:28</v>
      </c>
      <c r="G1316" s="3">
        <f>HOUR(telefony__9[[#This Row],[czas trwania]])*3600 + MINUTE(telefony__9[[#This Row],[czas trwania]])*60+SECOND(telefony__9[[#This Row],[czas trwania]])</f>
        <v>268</v>
      </c>
    </row>
    <row r="1317" spans="1:7" hidden="1" x14ac:dyDescent="0.25">
      <c r="A1317" s="3" t="s">
        <v>3664</v>
      </c>
      <c r="B1317" s="3" t="s">
        <v>3665</v>
      </c>
      <c r="C1317" s="3" t="s">
        <v>3666</v>
      </c>
      <c r="D1317" s="3" t="s">
        <v>3667</v>
      </c>
      <c r="E1317" s="3" t="str">
        <f>IF(LEN(telefony__9[[#This Row],[nr]])=7,"stacjonarny",IF(LEN(telefony__9[[#This Row],[nr]])=8,"komórkowy","zagraniczny"))</f>
        <v>stacjonarny</v>
      </c>
      <c r="F1317" s="3" t="str">
        <f>TEXT(telefony__9[[#This Row],[zakonczenie]]-telefony__9[[#This Row],[rozpoczecie]],"h:mm:ss")</f>
        <v>0:03:56</v>
      </c>
      <c r="G1317" s="3">
        <f>HOUR(telefony__9[[#This Row],[czas trwania]])*3600 + MINUTE(telefony__9[[#This Row],[czas trwania]])*60+SECOND(telefony__9[[#This Row],[czas trwania]])</f>
        <v>236</v>
      </c>
    </row>
    <row r="1318" spans="1:7" hidden="1" x14ac:dyDescent="0.25">
      <c r="A1318" s="3" t="s">
        <v>3668</v>
      </c>
      <c r="B1318" s="3" t="s">
        <v>3665</v>
      </c>
      <c r="C1318" s="3" t="s">
        <v>3669</v>
      </c>
      <c r="D1318" s="3" t="s">
        <v>3670</v>
      </c>
      <c r="E1318" s="3" t="str">
        <f>IF(LEN(telefony__9[[#This Row],[nr]])=7,"stacjonarny",IF(LEN(telefony__9[[#This Row],[nr]])=8,"komórkowy","zagraniczny"))</f>
        <v>komórkowy</v>
      </c>
      <c r="F1318" s="3" t="str">
        <f>TEXT(telefony__9[[#This Row],[zakonczenie]]-telefony__9[[#This Row],[rozpoczecie]],"h:mm:ss")</f>
        <v>0:02:35</v>
      </c>
      <c r="G1318" s="3">
        <f>HOUR(telefony__9[[#This Row],[czas trwania]])*3600 + MINUTE(telefony__9[[#This Row],[czas trwania]])*60+SECOND(telefony__9[[#This Row],[czas trwania]])</f>
        <v>155</v>
      </c>
    </row>
    <row r="1319" spans="1:7" hidden="1" x14ac:dyDescent="0.25">
      <c r="A1319" s="3" t="s">
        <v>3671</v>
      </c>
      <c r="B1319" s="3" t="s">
        <v>3665</v>
      </c>
      <c r="C1319" s="3" t="s">
        <v>3672</v>
      </c>
      <c r="D1319" s="3" t="s">
        <v>2850</v>
      </c>
      <c r="E1319" s="3" t="str">
        <f>IF(LEN(telefony__9[[#This Row],[nr]])=7,"stacjonarny",IF(LEN(telefony__9[[#This Row],[nr]])=8,"komórkowy","zagraniczny"))</f>
        <v>komórkowy</v>
      </c>
      <c r="F1319" s="3" t="str">
        <f>TEXT(telefony__9[[#This Row],[zakonczenie]]-telefony__9[[#This Row],[rozpoczecie]],"h:mm:ss")</f>
        <v>0:16:26</v>
      </c>
      <c r="G1319" s="3">
        <f>HOUR(telefony__9[[#This Row],[czas trwania]])*3600 + MINUTE(telefony__9[[#This Row],[czas trwania]])*60+SECOND(telefony__9[[#This Row],[czas trwania]])</f>
        <v>986</v>
      </c>
    </row>
    <row r="1320" spans="1:7" hidden="1" x14ac:dyDescent="0.25">
      <c r="A1320" s="3" t="s">
        <v>3673</v>
      </c>
      <c r="B1320" s="3" t="s">
        <v>3665</v>
      </c>
      <c r="C1320" s="3" t="s">
        <v>3674</v>
      </c>
      <c r="D1320" s="3" t="s">
        <v>3675</v>
      </c>
      <c r="E1320" s="3" t="str">
        <f>IF(LEN(telefony__9[[#This Row],[nr]])=7,"stacjonarny",IF(LEN(telefony__9[[#This Row],[nr]])=8,"komórkowy","zagraniczny"))</f>
        <v>stacjonarny</v>
      </c>
      <c r="F1320" s="3" t="str">
        <f>TEXT(telefony__9[[#This Row],[zakonczenie]]-telefony__9[[#This Row],[rozpoczecie]],"h:mm:ss")</f>
        <v>0:03:26</v>
      </c>
      <c r="G1320" s="3">
        <f>HOUR(telefony__9[[#This Row],[czas trwania]])*3600 + MINUTE(telefony__9[[#This Row],[czas trwania]])*60+SECOND(telefony__9[[#This Row],[czas trwania]])</f>
        <v>206</v>
      </c>
    </row>
    <row r="1321" spans="1:7" hidden="1" x14ac:dyDescent="0.25">
      <c r="A1321" s="3" t="s">
        <v>3676</v>
      </c>
      <c r="B1321" s="3" t="s">
        <v>3665</v>
      </c>
      <c r="C1321" s="3" t="s">
        <v>3677</v>
      </c>
      <c r="D1321" s="3" t="s">
        <v>3678</v>
      </c>
      <c r="E1321" s="3" t="str">
        <f>IF(LEN(telefony__9[[#This Row],[nr]])=7,"stacjonarny",IF(LEN(telefony__9[[#This Row],[nr]])=8,"komórkowy","zagraniczny"))</f>
        <v>stacjonarny</v>
      </c>
      <c r="F1321" s="3" t="str">
        <f>TEXT(telefony__9[[#This Row],[zakonczenie]]-telefony__9[[#This Row],[rozpoczecie]],"h:mm:ss")</f>
        <v>0:02:02</v>
      </c>
      <c r="G1321" s="3">
        <f>HOUR(telefony__9[[#This Row],[czas trwania]])*3600 + MINUTE(telefony__9[[#This Row],[czas trwania]])*60+SECOND(telefony__9[[#This Row],[czas trwania]])</f>
        <v>122</v>
      </c>
    </row>
    <row r="1322" spans="1:7" hidden="1" x14ac:dyDescent="0.25">
      <c r="A1322" s="3" t="s">
        <v>3679</v>
      </c>
      <c r="B1322" s="3" t="s">
        <v>3665</v>
      </c>
      <c r="C1322" s="3" t="s">
        <v>3680</v>
      </c>
      <c r="D1322" s="3" t="s">
        <v>3681</v>
      </c>
      <c r="E1322" s="3" t="str">
        <f>IF(LEN(telefony__9[[#This Row],[nr]])=7,"stacjonarny",IF(LEN(telefony__9[[#This Row],[nr]])=8,"komórkowy","zagraniczny"))</f>
        <v>stacjonarny</v>
      </c>
      <c r="F1322" s="3" t="str">
        <f>TEXT(telefony__9[[#This Row],[zakonczenie]]-telefony__9[[#This Row],[rozpoczecie]],"h:mm:ss")</f>
        <v>0:03:16</v>
      </c>
      <c r="G1322" s="3">
        <f>HOUR(telefony__9[[#This Row],[czas trwania]])*3600 + MINUTE(telefony__9[[#This Row],[czas trwania]])*60+SECOND(telefony__9[[#This Row],[czas trwania]])</f>
        <v>196</v>
      </c>
    </row>
    <row r="1323" spans="1:7" hidden="1" x14ac:dyDescent="0.25">
      <c r="A1323" s="3" t="s">
        <v>3682</v>
      </c>
      <c r="B1323" s="3" t="s">
        <v>3665</v>
      </c>
      <c r="C1323" s="3" t="s">
        <v>3683</v>
      </c>
      <c r="D1323" s="3" t="s">
        <v>3684</v>
      </c>
      <c r="E1323" s="3" t="str">
        <f>IF(LEN(telefony__9[[#This Row],[nr]])=7,"stacjonarny",IF(LEN(telefony__9[[#This Row],[nr]])=8,"komórkowy","zagraniczny"))</f>
        <v>stacjonarny</v>
      </c>
      <c r="F1323" s="3" t="str">
        <f>TEXT(telefony__9[[#This Row],[zakonczenie]]-telefony__9[[#This Row],[rozpoczecie]],"h:mm:ss")</f>
        <v>0:13:51</v>
      </c>
      <c r="G1323" s="3">
        <f>HOUR(telefony__9[[#This Row],[czas trwania]])*3600 + MINUTE(telefony__9[[#This Row],[czas trwania]])*60+SECOND(telefony__9[[#This Row],[czas trwania]])</f>
        <v>831</v>
      </c>
    </row>
    <row r="1324" spans="1:7" hidden="1" x14ac:dyDescent="0.25">
      <c r="A1324" s="3" t="s">
        <v>3685</v>
      </c>
      <c r="B1324" s="3" t="s">
        <v>3665</v>
      </c>
      <c r="C1324" s="3" t="s">
        <v>3686</v>
      </c>
      <c r="D1324" s="3" t="s">
        <v>3687</v>
      </c>
      <c r="E1324" s="3" t="str">
        <f>IF(LEN(telefony__9[[#This Row],[nr]])=7,"stacjonarny",IF(LEN(telefony__9[[#This Row],[nr]])=8,"komórkowy","zagraniczny"))</f>
        <v>stacjonarny</v>
      </c>
      <c r="F1324" s="3" t="str">
        <f>TEXT(telefony__9[[#This Row],[zakonczenie]]-telefony__9[[#This Row],[rozpoczecie]],"h:mm:ss")</f>
        <v>0:14:23</v>
      </c>
      <c r="G1324" s="3">
        <f>HOUR(telefony__9[[#This Row],[czas trwania]])*3600 + MINUTE(telefony__9[[#This Row],[czas trwania]])*60+SECOND(telefony__9[[#This Row],[czas trwania]])</f>
        <v>863</v>
      </c>
    </row>
    <row r="1325" spans="1:7" hidden="1" x14ac:dyDescent="0.25">
      <c r="A1325" s="3" t="s">
        <v>3688</v>
      </c>
      <c r="B1325" s="3" t="s">
        <v>3665</v>
      </c>
      <c r="C1325" s="3" t="s">
        <v>3689</v>
      </c>
      <c r="D1325" s="3" t="s">
        <v>3690</v>
      </c>
      <c r="E1325" s="3" t="str">
        <f>IF(LEN(telefony__9[[#This Row],[nr]])=7,"stacjonarny",IF(LEN(telefony__9[[#This Row],[nr]])=8,"komórkowy","zagraniczny"))</f>
        <v>stacjonarny</v>
      </c>
      <c r="F1325" s="3" t="str">
        <f>TEXT(telefony__9[[#This Row],[zakonczenie]]-telefony__9[[#This Row],[rozpoczecie]],"h:mm:ss")</f>
        <v>0:04:42</v>
      </c>
      <c r="G1325" s="3">
        <f>HOUR(telefony__9[[#This Row],[czas trwania]])*3600 + MINUTE(telefony__9[[#This Row],[czas trwania]])*60+SECOND(telefony__9[[#This Row],[czas trwania]])</f>
        <v>282</v>
      </c>
    </row>
    <row r="1326" spans="1:7" hidden="1" x14ac:dyDescent="0.25">
      <c r="A1326" s="3" t="s">
        <v>3691</v>
      </c>
      <c r="B1326" s="3" t="s">
        <v>3665</v>
      </c>
      <c r="C1326" s="3" t="s">
        <v>3692</v>
      </c>
      <c r="D1326" s="3" t="s">
        <v>3693</v>
      </c>
      <c r="E1326" s="3" t="str">
        <f>IF(LEN(telefony__9[[#This Row],[nr]])=7,"stacjonarny",IF(LEN(telefony__9[[#This Row],[nr]])=8,"komórkowy","zagraniczny"))</f>
        <v>stacjonarny</v>
      </c>
      <c r="F1326" s="3" t="str">
        <f>TEXT(telefony__9[[#This Row],[zakonczenie]]-telefony__9[[#This Row],[rozpoczecie]],"h:mm:ss")</f>
        <v>0:02:16</v>
      </c>
      <c r="G1326" s="3">
        <f>HOUR(telefony__9[[#This Row],[czas trwania]])*3600 + MINUTE(telefony__9[[#This Row],[czas trwania]])*60+SECOND(telefony__9[[#This Row],[czas trwania]])</f>
        <v>136</v>
      </c>
    </row>
    <row r="1327" spans="1:7" hidden="1" x14ac:dyDescent="0.25">
      <c r="A1327" s="3" t="s">
        <v>3694</v>
      </c>
      <c r="B1327" s="3" t="s">
        <v>3665</v>
      </c>
      <c r="C1327" s="3" t="s">
        <v>3695</v>
      </c>
      <c r="D1327" s="3" t="s">
        <v>3696</v>
      </c>
      <c r="E1327" s="3" t="str">
        <f>IF(LEN(telefony__9[[#This Row],[nr]])=7,"stacjonarny",IF(LEN(telefony__9[[#This Row],[nr]])=8,"komórkowy","zagraniczny"))</f>
        <v>stacjonarny</v>
      </c>
      <c r="F1327" s="3" t="str">
        <f>TEXT(telefony__9[[#This Row],[zakonczenie]]-telefony__9[[#This Row],[rozpoczecie]],"h:mm:ss")</f>
        <v>0:13:12</v>
      </c>
      <c r="G1327" s="3">
        <f>HOUR(telefony__9[[#This Row],[czas trwania]])*3600 + MINUTE(telefony__9[[#This Row],[czas trwania]])*60+SECOND(telefony__9[[#This Row],[czas trwania]])</f>
        <v>792</v>
      </c>
    </row>
    <row r="1328" spans="1:7" hidden="1" x14ac:dyDescent="0.25">
      <c r="A1328" s="3" t="s">
        <v>3697</v>
      </c>
      <c r="B1328" s="3" t="s">
        <v>3665</v>
      </c>
      <c r="C1328" s="3" t="s">
        <v>2603</v>
      </c>
      <c r="D1328" s="3" t="s">
        <v>3698</v>
      </c>
      <c r="E1328" s="3" t="str">
        <f>IF(LEN(telefony__9[[#This Row],[nr]])=7,"stacjonarny",IF(LEN(telefony__9[[#This Row],[nr]])=8,"komórkowy","zagraniczny"))</f>
        <v>stacjonarny</v>
      </c>
      <c r="F1328" s="3" t="str">
        <f>TEXT(telefony__9[[#This Row],[zakonczenie]]-telefony__9[[#This Row],[rozpoczecie]],"h:mm:ss")</f>
        <v>0:09:09</v>
      </c>
      <c r="G1328" s="3">
        <f>HOUR(telefony__9[[#This Row],[czas trwania]])*3600 + MINUTE(telefony__9[[#This Row],[czas trwania]])*60+SECOND(telefony__9[[#This Row],[czas trwania]])</f>
        <v>549</v>
      </c>
    </row>
    <row r="1329" spans="1:7" hidden="1" x14ac:dyDescent="0.25">
      <c r="A1329" s="3" t="s">
        <v>3699</v>
      </c>
      <c r="B1329" s="3" t="s">
        <v>3665</v>
      </c>
      <c r="C1329" s="3" t="s">
        <v>3700</v>
      </c>
      <c r="D1329" s="3" t="s">
        <v>3701</v>
      </c>
      <c r="E1329" s="3" t="str">
        <f>IF(LEN(telefony__9[[#This Row],[nr]])=7,"stacjonarny",IF(LEN(telefony__9[[#This Row],[nr]])=8,"komórkowy","zagraniczny"))</f>
        <v>stacjonarny</v>
      </c>
      <c r="F1329" s="3" t="str">
        <f>TEXT(telefony__9[[#This Row],[zakonczenie]]-telefony__9[[#This Row],[rozpoczecie]],"h:mm:ss")</f>
        <v>0:04:00</v>
      </c>
      <c r="G1329" s="3">
        <f>HOUR(telefony__9[[#This Row],[czas trwania]])*3600 + MINUTE(telefony__9[[#This Row],[czas trwania]])*60+SECOND(telefony__9[[#This Row],[czas trwania]])</f>
        <v>240</v>
      </c>
    </row>
    <row r="1330" spans="1:7" hidden="1" x14ac:dyDescent="0.25">
      <c r="A1330" s="3" t="s">
        <v>2783</v>
      </c>
      <c r="B1330" s="3" t="s">
        <v>3665</v>
      </c>
      <c r="C1330" s="3" t="s">
        <v>3702</v>
      </c>
      <c r="D1330" s="3" t="s">
        <v>3703</v>
      </c>
      <c r="E1330" s="3" t="str">
        <f>IF(LEN(telefony__9[[#This Row],[nr]])=7,"stacjonarny",IF(LEN(telefony__9[[#This Row],[nr]])=8,"komórkowy","zagraniczny"))</f>
        <v>komórkowy</v>
      </c>
      <c r="F1330" s="3" t="str">
        <f>TEXT(telefony__9[[#This Row],[zakonczenie]]-telefony__9[[#This Row],[rozpoczecie]],"h:mm:ss")</f>
        <v>0:15:46</v>
      </c>
      <c r="G1330" s="3">
        <f>HOUR(telefony__9[[#This Row],[czas trwania]])*3600 + MINUTE(telefony__9[[#This Row],[czas trwania]])*60+SECOND(telefony__9[[#This Row],[czas trwania]])</f>
        <v>946</v>
      </c>
    </row>
    <row r="1331" spans="1:7" hidden="1" x14ac:dyDescent="0.25">
      <c r="A1331" s="3" t="s">
        <v>3704</v>
      </c>
      <c r="B1331" s="3" t="s">
        <v>3665</v>
      </c>
      <c r="C1331" s="3" t="s">
        <v>3705</v>
      </c>
      <c r="D1331" s="3" t="s">
        <v>3706</v>
      </c>
      <c r="E1331" s="3" t="str">
        <f>IF(LEN(telefony__9[[#This Row],[nr]])=7,"stacjonarny",IF(LEN(telefony__9[[#This Row],[nr]])=8,"komórkowy","zagraniczny"))</f>
        <v>stacjonarny</v>
      </c>
      <c r="F1331" s="3" t="str">
        <f>TEXT(telefony__9[[#This Row],[zakonczenie]]-telefony__9[[#This Row],[rozpoczecie]],"h:mm:ss")</f>
        <v>0:16:36</v>
      </c>
      <c r="G1331" s="3">
        <f>HOUR(telefony__9[[#This Row],[czas trwania]])*3600 + MINUTE(telefony__9[[#This Row],[czas trwania]])*60+SECOND(telefony__9[[#This Row],[czas trwania]])</f>
        <v>996</v>
      </c>
    </row>
    <row r="1332" spans="1:7" hidden="1" x14ac:dyDescent="0.25">
      <c r="A1332" s="3" t="s">
        <v>3707</v>
      </c>
      <c r="B1332" s="3" t="s">
        <v>3665</v>
      </c>
      <c r="C1332" s="3" t="s">
        <v>3708</v>
      </c>
      <c r="D1332" s="3" t="s">
        <v>3709</v>
      </c>
      <c r="E1332" s="3" t="str">
        <f>IF(LEN(telefony__9[[#This Row],[nr]])=7,"stacjonarny",IF(LEN(telefony__9[[#This Row],[nr]])=8,"komórkowy","zagraniczny"))</f>
        <v>stacjonarny</v>
      </c>
      <c r="F1332" s="3" t="str">
        <f>TEXT(telefony__9[[#This Row],[zakonczenie]]-telefony__9[[#This Row],[rozpoczecie]],"h:mm:ss")</f>
        <v>0:12:05</v>
      </c>
      <c r="G1332" s="3">
        <f>HOUR(telefony__9[[#This Row],[czas trwania]])*3600 + MINUTE(telefony__9[[#This Row],[czas trwania]])*60+SECOND(telefony__9[[#This Row],[czas trwania]])</f>
        <v>725</v>
      </c>
    </row>
    <row r="1333" spans="1:7" hidden="1" x14ac:dyDescent="0.25">
      <c r="A1333" s="3" t="s">
        <v>3710</v>
      </c>
      <c r="B1333" s="3" t="s">
        <v>3665</v>
      </c>
      <c r="C1333" s="3" t="s">
        <v>3711</v>
      </c>
      <c r="D1333" s="3" t="s">
        <v>3712</v>
      </c>
      <c r="E1333" s="3" t="str">
        <f>IF(LEN(telefony__9[[#This Row],[nr]])=7,"stacjonarny",IF(LEN(telefony__9[[#This Row],[nr]])=8,"komórkowy","zagraniczny"))</f>
        <v>stacjonarny</v>
      </c>
      <c r="F1333" s="3" t="str">
        <f>TEXT(telefony__9[[#This Row],[zakonczenie]]-telefony__9[[#This Row],[rozpoczecie]],"h:mm:ss")</f>
        <v>0:00:40</v>
      </c>
      <c r="G1333" s="3">
        <f>HOUR(telefony__9[[#This Row],[czas trwania]])*3600 + MINUTE(telefony__9[[#This Row],[czas trwania]])*60+SECOND(telefony__9[[#This Row],[czas trwania]])</f>
        <v>40</v>
      </c>
    </row>
    <row r="1334" spans="1:7" hidden="1" x14ac:dyDescent="0.25">
      <c r="A1334" s="3" t="s">
        <v>2761</v>
      </c>
      <c r="B1334" s="3" t="s">
        <v>3665</v>
      </c>
      <c r="C1334" s="3" t="s">
        <v>3713</v>
      </c>
      <c r="D1334" s="3" t="s">
        <v>3714</v>
      </c>
      <c r="E1334" s="3" t="str">
        <f>IF(LEN(telefony__9[[#This Row],[nr]])=7,"stacjonarny",IF(LEN(telefony__9[[#This Row],[nr]])=8,"komórkowy","zagraniczny"))</f>
        <v>komórkowy</v>
      </c>
      <c r="F1334" s="3" t="str">
        <f>TEXT(telefony__9[[#This Row],[zakonczenie]]-telefony__9[[#This Row],[rozpoczecie]],"h:mm:ss")</f>
        <v>0:13:14</v>
      </c>
      <c r="G1334" s="3">
        <f>HOUR(telefony__9[[#This Row],[czas trwania]])*3600 + MINUTE(telefony__9[[#This Row],[czas trwania]])*60+SECOND(telefony__9[[#This Row],[czas trwania]])</f>
        <v>794</v>
      </c>
    </row>
    <row r="1335" spans="1:7" hidden="1" x14ac:dyDescent="0.25">
      <c r="A1335" s="3" t="s">
        <v>1435</v>
      </c>
      <c r="B1335" s="3" t="s">
        <v>3665</v>
      </c>
      <c r="C1335" s="3" t="s">
        <v>3715</v>
      </c>
      <c r="D1335" s="3" t="s">
        <v>3716</v>
      </c>
      <c r="E1335" s="3" t="str">
        <f>IF(LEN(telefony__9[[#This Row],[nr]])=7,"stacjonarny",IF(LEN(telefony__9[[#This Row],[nr]])=8,"komórkowy","zagraniczny"))</f>
        <v>stacjonarny</v>
      </c>
      <c r="F1335" s="3" t="str">
        <f>TEXT(telefony__9[[#This Row],[zakonczenie]]-telefony__9[[#This Row],[rozpoczecie]],"h:mm:ss")</f>
        <v>0:05:41</v>
      </c>
      <c r="G1335" s="3">
        <f>HOUR(telefony__9[[#This Row],[czas trwania]])*3600 + MINUTE(telefony__9[[#This Row],[czas trwania]])*60+SECOND(telefony__9[[#This Row],[czas trwania]])</f>
        <v>341</v>
      </c>
    </row>
    <row r="1336" spans="1:7" hidden="1" x14ac:dyDescent="0.25">
      <c r="A1336" s="3" t="s">
        <v>3717</v>
      </c>
      <c r="B1336" s="3" t="s">
        <v>3665</v>
      </c>
      <c r="C1336" s="3" t="s">
        <v>3718</v>
      </c>
      <c r="D1336" s="3" t="s">
        <v>69</v>
      </c>
      <c r="E1336" s="3" t="str">
        <f>IF(LEN(telefony__9[[#This Row],[nr]])=7,"stacjonarny",IF(LEN(telefony__9[[#This Row],[nr]])=8,"komórkowy","zagraniczny"))</f>
        <v>stacjonarny</v>
      </c>
      <c r="F1336" s="3" t="str">
        <f>TEXT(telefony__9[[#This Row],[zakonczenie]]-telefony__9[[#This Row],[rozpoczecie]],"h:mm:ss")</f>
        <v>0:00:57</v>
      </c>
      <c r="G1336" s="3">
        <f>HOUR(telefony__9[[#This Row],[czas trwania]])*3600 + MINUTE(telefony__9[[#This Row],[czas trwania]])*60+SECOND(telefony__9[[#This Row],[czas trwania]])</f>
        <v>57</v>
      </c>
    </row>
    <row r="1337" spans="1:7" hidden="1" x14ac:dyDescent="0.25">
      <c r="A1337" s="3" t="s">
        <v>3719</v>
      </c>
      <c r="B1337" s="3" t="s">
        <v>3665</v>
      </c>
      <c r="C1337" s="3" t="s">
        <v>3720</v>
      </c>
      <c r="D1337" s="3" t="s">
        <v>3721</v>
      </c>
      <c r="E1337" s="3" t="str">
        <f>IF(LEN(telefony__9[[#This Row],[nr]])=7,"stacjonarny",IF(LEN(telefony__9[[#This Row],[nr]])=8,"komórkowy","zagraniczny"))</f>
        <v>stacjonarny</v>
      </c>
      <c r="F1337" s="3" t="str">
        <f>TEXT(telefony__9[[#This Row],[zakonczenie]]-telefony__9[[#This Row],[rozpoczecie]],"h:mm:ss")</f>
        <v>0:08:22</v>
      </c>
      <c r="G1337" s="3">
        <f>HOUR(telefony__9[[#This Row],[czas trwania]])*3600 + MINUTE(telefony__9[[#This Row],[czas trwania]])*60+SECOND(telefony__9[[#This Row],[czas trwania]])</f>
        <v>502</v>
      </c>
    </row>
    <row r="1338" spans="1:7" hidden="1" x14ac:dyDescent="0.25">
      <c r="A1338" s="3" t="s">
        <v>3722</v>
      </c>
      <c r="B1338" s="3" t="s">
        <v>3665</v>
      </c>
      <c r="C1338" s="3" t="s">
        <v>3723</v>
      </c>
      <c r="D1338" s="3" t="s">
        <v>3724</v>
      </c>
      <c r="E1338" s="3" t="str">
        <f>IF(LEN(telefony__9[[#This Row],[nr]])=7,"stacjonarny",IF(LEN(telefony__9[[#This Row],[nr]])=8,"komórkowy","zagraniczny"))</f>
        <v>stacjonarny</v>
      </c>
      <c r="F1338" s="3" t="str">
        <f>TEXT(telefony__9[[#This Row],[zakonczenie]]-telefony__9[[#This Row],[rozpoczecie]],"h:mm:ss")</f>
        <v>0:07:33</v>
      </c>
      <c r="G1338" s="3">
        <f>HOUR(telefony__9[[#This Row],[czas trwania]])*3600 + MINUTE(telefony__9[[#This Row],[czas trwania]])*60+SECOND(telefony__9[[#This Row],[czas trwania]])</f>
        <v>453</v>
      </c>
    </row>
    <row r="1339" spans="1:7" hidden="1" x14ac:dyDescent="0.25">
      <c r="A1339" s="3" t="s">
        <v>3725</v>
      </c>
      <c r="B1339" s="3" t="s">
        <v>3665</v>
      </c>
      <c r="C1339" s="3" t="s">
        <v>3726</v>
      </c>
      <c r="D1339" s="3" t="s">
        <v>3727</v>
      </c>
      <c r="E1339" s="3" t="str">
        <f>IF(LEN(telefony__9[[#This Row],[nr]])=7,"stacjonarny",IF(LEN(telefony__9[[#This Row],[nr]])=8,"komórkowy","zagraniczny"))</f>
        <v>stacjonarny</v>
      </c>
      <c r="F1339" s="3" t="str">
        <f>TEXT(telefony__9[[#This Row],[zakonczenie]]-telefony__9[[#This Row],[rozpoczecie]],"h:mm:ss")</f>
        <v>0:01:14</v>
      </c>
      <c r="G1339" s="3">
        <f>HOUR(telefony__9[[#This Row],[czas trwania]])*3600 + MINUTE(telefony__9[[#This Row],[czas trwania]])*60+SECOND(telefony__9[[#This Row],[czas trwania]])</f>
        <v>74</v>
      </c>
    </row>
    <row r="1340" spans="1:7" hidden="1" x14ac:dyDescent="0.25">
      <c r="A1340" s="3" t="s">
        <v>3728</v>
      </c>
      <c r="B1340" s="3" t="s">
        <v>3665</v>
      </c>
      <c r="C1340" s="3" t="s">
        <v>3729</v>
      </c>
      <c r="D1340" s="3" t="s">
        <v>3730</v>
      </c>
      <c r="E1340" s="3" t="str">
        <f>IF(LEN(telefony__9[[#This Row],[nr]])=7,"stacjonarny",IF(LEN(telefony__9[[#This Row],[nr]])=8,"komórkowy","zagraniczny"))</f>
        <v>stacjonarny</v>
      </c>
      <c r="F1340" s="3" t="str">
        <f>TEXT(telefony__9[[#This Row],[zakonczenie]]-telefony__9[[#This Row],[rozpoczecie]],"h:mm:ss")</f>
        <v>0:14:12</v>
      </c>
      <c r="G1340" s="3">
        <f>HOUR(telefony__9[[#This Row],[czas trwania]])*3600 + MINUTE(telefony__9[[#This Row],[czas trwania]])*60+SECOND(telefony__9[[#This Row],[czas trwania]])</f>
        <v>852</v>
      </c>
    </row>
    <row r="1341" spans="1:7" hidden="1" x14ac:dyDescent="0.25">
      <c r="A1341" s="3" t="s">
        <v>3731</v>
      </c>
      <c r="B1341" s="3" t="s">
        <v>3665</v>
      </c>
      <c r="C1341" s="3" t="s">
        <v>3732</v>
      </c>
      <c r="D1341" s="3" t="s">
        <v>3733</v>
      </c>
      <c r="E1341" s="3" t="str">
        <f>IF(LEN(telefony__9[[#This Row],[nr]])=7,"stacjonarny",IF(LEN(telefony__9[[#This Row],[nr]])=8,"komórkowy","zagraniczny"))</f>
        <v>stacjonarny</v>
      </c>
      <c r="F1341" s="3" t="str">
        <f>TEXT(telefony__9[[#This Row],[zakonczenie]]-telefony__9[[#This Row],[rozpoczecie]],"h:mm:ss")</f>
        <v>0:03:06</v>
      </c>
      <c r="G1341" s="3">
        <f>HOUR(telefony__9[[#This Row],[czas trwania]])*3600 + MINUTE(telefony__9[[#This Row],[czas trwania]])*60+SECOND(telefony__9[[#This Row],[czas trwania]])</f>
        <v>186</v>
      </c>
    </row>
    <row r="1342" spans="1:7" hidden="1" x14ac:dyDescent="0.25">
      <c r="A1342" s="3" t="s">
        <v>3734</v>
      </c>
      <c r="B1342" s="3" t="s">
        <v>3665</v>
      </c>
      <c r="C1342" s="3" t="s">
        <v>3735</v>
      </c>
      <c r="D1342" s="3" t="s">
        <v>358</v>
      </c>
      <c r="E1342" s="3" t="str">
        <f>IF(LEN(telefony__9[[#This Row],[nr]])=7,"stacjonarny",IF(LEN(telefony__9[[#This Row],[nr]])=8,"komórkowy","zagraniczny"))</f>
        <v>stacjonarny</v>
      </c>
      <c r="F1342" s="3" t="str">
        <f>TEXT(telefony__9[[#This Row],[zakonczenie]]-telefony__9[[#This Row],[rozpoczecie]],"h:mm:ss")</f>
        <v>0:00:34</v>
      </c>
      <c r="G1342" s="3">
        <f>HOUR(telefony__9[[#This Row],[czas trwania]])*3600 + MINUTE(telefony__9[[#This Row],[czas trwania]])*60+SECOND(telefony__9[[#This Row],[czas trwania]])</f>
        <v>34</v>
      </c>
    </row>
    <row r="1343" spans="1:7" hidden="1" x14ac:dyDescent="0.25">
      <c r="A1343" s="3" t="s">
        <v>3736</v>
      </c>
      <c r="B1343" s="3" t="s">
        <v>3665</v>
      </c>
      <c r="C1343" s="3" t="s">
        <v>3737</v>
      </c>
      <c r="D1343" s="3" t="s">
        <v>3738</v>
      </c>
      <c r="E1343" s="3" t="str">
        <f>IF(LEN(telefony__9[[#This Row],[nr]])=7,"stacjonarny",IF(LEN(telefony__9[[#This Row],[nr]])=8,"komórkowy","zagraniczny"))</f>
        <v>komórkowy</v>
      </c>
      <c r="F1343" s="3" t="str">
        <f>TEXT(telefony__9[[#This Row],[zakonczenie]]-telefony__9[[#This Row],[rozpoczecie]],"h:mm:ss")</f>
        <v>0:07:25</v>
      </c>
      <c r="G1343" s="3">
        <f>HOUR(telefony__9[[#This Row],[czas trwania]])*3600 + MINUTE(telefony__9[[#This Row],[czas trwania]])*60+SECOND(telefony__9[[#This Row],[czas trwania]])</f>
        <v>445</v>
      </c>
    </row>
    <row r="1344" spans="1:7" hidden="1" x14ac:dyDescent="0.25">
      <c r="A1344" s="3" t="s">
        <v>3739</v>
      </c>
      <c r="B1344" s="3" t="s">
        <v>3665</v>
      </c>
      <c r="C1344" s="3" t="s">
        <v>3740</v>
      </c>
      <c r="D1344" s="3" t="s">
        <v>3741</v>
      </c>
      <c r="E1344" s="3" t="str">
        <f>IF(LEN(telefony__9[[#This Row],[nr]])=7,"stacjonarny",IF(LEN(telefony__9[[#This Row],[nr]])=8,"komórkowy","zagraniczny"))</f>
        <v>stacjonarny</v>
      </c>
      <c r="F1344" s="3" t="str">
        <f>TEXT(telefony__9[[#This Row],[zakonczenie]]-telefony__9[[#This Row],[rozpoczecie]],"h:mm:ss")</f>
        <v>0:14:04</v>
      </c>
      <c r="G1344" s="3">
        <f>HOUR(telefony__9[[#This Row],[czas trwania]])*3600 + MINUTE(telefony__9[[#This Row],[czas trwania]])*60+SECOND(telefony__9[[#This Row],[czas trwania]])</f>
        <v>844</v>
      </c>
    </row>
    <row r="1345" spans="1:7" hidden="1" x14ac:dyDescent="0.25">
      <c r="A1345" s="3" t="s">
        <v>3742</v>
      </c>
      <c r="B1345" s="3" t="s">
        <v>3665</v>
      </c>
      <c r="C1345" s="3" t="s">
        <v>3743</v>
      </c>
      <c r="D1345" s="3" t="s">
        <v>3744</v>
      </c>
      <c r="E1345" s="3" t="str">
        <f>IF(LEN(telefony__9[[#This Row],[nr]])=7,"stacjonarny",IF(LEN(telefony__9[[#This Row],[nr]])=8,"komórkowy","zagraniczny"))</f>
        <v>stacjonarny</v>
      </c>
      <c r="F1345" s="3" t="str">
        <f>TEXT(telefony__9[[#This Row],[zakonczenie]]-telefony__9[[#This Row],[rozpoczecie]],"h:mm:ss")</f>
        <v>0:15:50</v>
      </c>
      <c r="G1345" s="3">
        <f>HOUR(telefony__9[[#This Row],[czas trwania]])*3600 + MINUTE(telefony__9[[#This Row],[czas trwania]])*60+SECOND(telefony__9[[#This Row],[czas trwania]])</f>
        <v>950</v>
      </c>
    </row>
    <row r="1346" spans="1:7" hidden="1" x14ac:dyDescent="0.25">
      <c r="A1346" s="3" t="s">
        <v>3745</v>
      </c>
      <c r="B1346" s="3" t="s">
        <v>3665</v>
      </c>
      <c r="C1346" s="3" t="s">
        <v>3746</v>
      </c>
      <c r="D1346" s="3" t="s">
        <v>3747</v>
      </c>
      <c r="E1346" s="3" t="str">
        <f>IF(LEN(telefony__9[[#This Row],[nr]])=7,"stacjonarny",IF(LEN(telefony__9[[#This Row],[nr]])=8,"komórkowy","zagraniczny"))</f>
        <v>stacjonarny</v>
      </c>
      <c r="F1346" s="3" t="str">
        <f>TEXT(telefony__9[[#This Row],[zakonczenie]]-telefony__9[[#This Row],[rozpoczecie]],"h:mm:ss")</f>
        <v>0:05:29</v>
      </c>
      <c r="G1346" s="3">
        <f>HOUR(telefony__9[[#This Row],[czas trwania]])*3600 + MINUTE(telefony__9[[#This Row],[czas trwania]])*60+SECOND(telefony__9[[#This Row],[czas trwania]])</f>
        <v>329</v>
      </c>
    </row>
    <row r="1347" spans="1:7" x14ac:dyDescent="0.25">
      <c r="A1347" s="3" t="s">
        <v>3748</v>
      </c>
      <c r="B1347" s="3" t="s">
        <v>3665</v>
      </c>
      <c r="C1347" s="3" t="s">
        <v>3749</v>
      </c>
      <c r="D1347" s="3" t="s">
        <v>3750</v>
      </c>
      <c r="E1347" s="3" t="str">
        <f>IF(LEN(telefony__9[[#This Row],[nr]])=7,"stacjonarny",IF(LEN(telefony__9[[#This Row],[nr]])=8,"komórkowy","zagraniczny"))</f>
        <v>stacjonarny</v>
      </c>
      <c r="F1347" s="3" t="str">
        <f>TEXT(telefony__9[[#This Row],[zakonczenie]]-telefony__9[[#This Row],[rozpoczecie]],"h:mm:ss")</f>
        <v>0:14:08</v>
      </c>
      <c r="G1347" s="3">
        <f>HOUR(telefony__9[[#This Row],[czas trwania]])*3600 + MINUTE(telefony__9[[#This Row],[czas trwania]])*60+SECOND(telefony__9[[#This Row],[czas trwania]])</f>
        <v>848</v>
      </c>
    </row>
    <row r="1348" spans="1:7" hidden="1" x14ac:dyDescent="0.25">
      <c r="A1348" s="3" t="s">
        <v>3751</v>
      </c>
      <c r="B1348" s="3" t="s">
        <v>3665</v>
      </c>
      <c r="C1348" s="3" t="s">
        <v>3752</v>
      </c>
      <c r="D1348" s="3" t="s">
        <v>2947</v>
      </c>
      <c r="E1348" s="3" t="str">
        <f>IF(LEN(telefony__9[[#This Row],[nr]])=7,"stacjonarny",IF(LEN(telefony__9[[#This Row],[nr]])=8,"komórkowy","zagraniczny"))</f>
        <v>stacjonarny</v>
      </c>
      <c r="F1348" s="3" t="str">
        <f>TEXT(telefony__9[[#This Row],[zakonczenie]]-telefony__9[[#This Row],[rozpoczecie]],"h:mm:ss")</f>
        <v>0:14:27</v>
      </c>
      <c r="G1348" s="3">
        <f>HOUR(telefony__9[[#This Row],[czas trwania]])*3600 + MINUTE(telefony__9[[#This Row],[czas trwania]])*60+SECOND(telefony__9[[#This Row],[czas trwania]])</f>
        <v>867</v>
      </c>
    </row>
    <row r="1349" spans="1:7" hidden="1" x14ac:dyDescent="0.25">
      <c r="A1349" s="3" t="s">
        <v>3753</v>
      </c>
      <c r="B1349" s="3" t="s">
        <v>3665</v>
      </c>
      <c r="C1349" s="3" t="s">
        <v>3754</v>
      </c>
      <c r="D1349" s="3" t="s">
        <v>3755</v>
      </c>
      <c r="E1349" s="3" t="str">
        <f>IF(LEN(telefony__9[[#This Row],[nr]])=7,"stacjonarny",IF(LEN(telefony__9[[#This Row],[nr]])=8,"komórkowy","zagraniczny"))</f>
        <v>komórkowy</v>
      </c>
      <c r="F1349" s="3" t="str">
        <f>TEXT(telefony__9[[#This Row],[zakonczenie]]-telefony__9[[#This Row],[rozpoczecie]],"h:mm:ss")</f>
        <v>0:10:34</v>
      </c>
      <c r="G1349" s="3">
        <f>HOUR(telefony__9[[#This Row],[czas trwania]])*3600 + MINUTE(telefony__9[[#This Row],[czas trwania]])*60+SECOND(telefony__9[[#This Row],[czas trwania]])</f>
        <v>634</v>
      </c>
    </row>
    <row r="1350" spans="1:7" hidden="1" x14ac:dyDescent="0.25">
      <c r="A1350" s="3" t="s">
        <v>3756</v>
      </c>
      <c r="B1350" s="3" t="s">
        <v>3665</v>
      </c>
      <c r="C1350" s="3" t="s">
        <v>3757</v>
      </c>
      <c r="D1350" s="3" t="s">
        <v>3758</v>
      </c>
      <c r="E1350" s="3" t="str">
        <f>IF(LEN(telefony__9[[#This Row],[nr]])=7,"stacjonarny",IF(LEN(telefony__9[[#This Row],[nr]])=8,"komórkowy","zagraniczny"))</f>
        <v>komórkowy</v>
      </c>
      <c r="F1350" s="3" t="str">
        <f>TEXT(telefony__9[[#This Row],[zakonczenie]]-telefony__9[[#This Row],[rozpoczecie]],"h:mm:ss")</f>
        <v>0:05:49</v>
      </c>
      <c r="G1350" s="3">
        <f>HOUR(telefony__9[[#This Row],[czas trwania]])*3600 + MINUTE(telefony__9[[#This Row],[czas trwania]])*60+SECOND(telefony__9[[#This Row],[czas trwania]])</f>
        <v>349</v>
      </c>
    </row>
    <row r="1351" spans="1:7" hidden="1" x14ac:dyDescent="0.25">
      <c r="A1351" s="3" t="s">
        <v>436</v>
      </c>
      <c r="B1351" s="3" t="s">
        <v>3665</v>
      </c>
      <c r="C1351" s="3" t="s">
        <v>3759</v>
      </c>
      <c r="D1351" s="3" t="s">
        <v>3760</v>
      </c>
      <c r="E1351" s="3" t="str">
        <f>IF(LEN(telefony__9[[#This Row],[nr]])=7,"stacjonarny",IF(LEN(telefony__9[[#This Row],[nr]])=8,"komórkowy","zagraniczny"))</f>
        <v>stacjonarny</v>
      </c>
      <c r="F1351" s="3" t="str">
        <f>TEXT(telefony__9[[#This Row],[zakonczenie]]-telefony__9[[#This Row],[rozpoczecie]],"h:mm:ss")</f>
        <v>0:14:22</v>
      </c>
      <c r="G1351" s="3">
        <f>HOUR(telefony__9[[#This Row],[czas trwania]])*3600 + MINUTE(telefony__9[[#This Row],[czas trwania]])*60+SECOND(telefony__9[[#This Row],[czas trwania]])</f>
        <v>862</v>
      </c>
    </row>
    <row r="1352" spans="1:7" hidden="1" x14ac:dyDescent="0.25">
      <c r="A1352" s="3" t="s">
        <v>3761</v>
      </c>
      <c r="B1352" s="3" t="s">
        <v>3665</v>
      </c>
      <c r="C1352" s="3" t="s">
        <v>3762</v>
      </c>
      <c r="D1352" s="3" t="s">
        <v>3763</v>
      </c>
      <c r="E1352" s="3" t="str">
        <f>IF(LEN(telefony__9[[#This Row],[nr]])=7,"stacjonarny",IF(LEN(telefony__9[[#This Row],[nr]])=8,"komórkowy","zagraniczny"))</f>
        <v>stacjonarny</v>
      </c>
      <c r="F1352" s="3" t="str">
        <f>TEXT(telefony__9[[#This Row],[zakonczenie]]-telefony__9[[#This Row],[rozpoczecie]],"h:mm:ss")</f>
        <v>0:05:22</v>
      </c>
      <c r="G1352" s="3">
        <f>HOUR(telefony__9[[#This Row],[czas trwania]])*3600 + MINUTE(telefony__9[[#This Row],[czas trwania]])*60+SECOND(telefony__9[[#This Row],[czas trwania]])</f>
        <v>322</v>
      </c>
    </row>
    <row r="1353" spans="1:7" hidden="1" x14ac:dyDescent="0.25">
      <c r="A1353" s="3" t="s">
        <v>3764</v>
      </c>
      <c r="B1353" s="3" t="s">
        <v>3665</v>
      </c>
      <c r="C1353" s="3" t="s">
        <v>3765</v>
      </c>
      <c r="D1353" s="3" t="s">
        <v>3766</v>
      </c>
      <c r="E1353" s="3" t="str">
        <f>IF(LEN(telefony__9[[#This Row],[nr]])=7,"stacjonarny",IF(LEN(telefony__9[[#This Row],[nr]])=8,"komórkowy","zagraniczny"))</f>
        <v>stacjonarny</v>
      </c>
      <c r="F1353" s="3" t="str">
        <f>TEXT(telefony__9[[#This Row],[zakonczenie]]-telefony__9[[#This Row],[rozpoczecie]],"h:mm:ss")</f>
        <v>0:03:01</v>
      </c>
      <c r="G1353" s="3">
        <f>HOUR(telefony__9[[#This Row],[czas trwania]])*3600 + MINUTE(telefony__9[[#This Row],[czas trwania]])*60+SECOND(telefony__9[[#This Row],[czas trwania]])</f>
        <v>181</v>
      </c>
    </row>
    <row r="1354" spans="1:7" hidden="1" x14ac:dyDescent="0.25">
      <c r="A1354" s="3" t="s">
        <v>3767</v>
      </c>
      <c r="B1354" s="3" t="s">
        <v>3665</v>
      </c>
      <c r="C1354" s="3" t="s">
        <v>3768</v>
      </c>
      <c r="D1354" s="3" t="s">
        <v>3769</v>
      </c>
      <c r="E1354" s="3" t="str">
        <f>IF(LEN(telefony__9[[#This Row],[nr]])=7,"stacjonarny",IF(LEN(telefony__9[[#This Row],[nr]])=8,"komórkowy","zagraniczny"))</f>
        <v>zagraniczny</v>
      </c>
      <c r="F1354" s="3" t="str">
        <f>TEXT(telefony__9[[#This Row],[zakonczenie]]-telefony__9[[#This Row],[rozpoczecie]],"h:mm:ss")</f>
        <v>0:00:29</v>
      </c>
      <c r="G1354" s="3">
        <f>HOUR(telefony__9[[#This Row],[czas trwania]])*3600 + MINUTE(telefony__9[[#This Row],[czas trwania]])*60+SECOND(telefony__9[[#This Row],[czas trwania]])</f>
        <v>29</v>
      </c>
    </row>
    <row r="1355" spans="1:7" hidden="1" x14ac:dyDescent="0.25">
      <c r="A1355" s="3" t="s">
        <v>3770</v>
      </c>
      <c r="B1355" s="3" t="s">
        <v>3665</v>
      </c>
      <c r="C1355" s="3" t="s">
        <v>3771</v>
      </c>
      <c r="D1355" s="3" t="s">
        <v>3772</v>
      </c>
      <c r="E1355" s="3" t="str">
        <f>IF(LEN(telefony__9[[#This Row],[nr]])=7,"stacjonarny",IF(LEN(telefony__9[[#This Row],[nr]])=8,"komórkowy","zagraniczny"))</f>
        <v>komórkowy</v>
      </c>
      <c r="F1355" s="3" t="str">
        <f>TEXT(telefony__9[[#This Row],[zakonczenie]]-telefony__9[[#This Row],[rozpoczecie]],"h:mm:ss")</f>
        <v>0:05:16</v>
      </c>
      <c r="G1355" s="3">
        <f>HOUR(telefony__9[[#This Row],[czas trwania]])*3600 + MINUTE(telefony__9[[#This Row],[czas trwania]])*60+SECOND(telefony__9[[#This Row],[czas trwania]])</f>
        <v>316</v>
      </c>
    </row>
    <row r="1356" spans="1:7" hidden="1" x14ac:dyDescent="0.25">
      <c r="A1356" s="3" t="s">
        <v>3773</v>
      </c>
      <c r="B1356" s="3" t="s">
        <v>3665</v>
      </c>
      <c r="C1356" s="3" t="s">
        <v>3774</v>
      </c>
      <c r="D1356" s="3" t="s">
        <v>3775</v>
      </c>
      <c r="E1356" s="3" t="str">
        <f>IF(LEN(telefony__9[[#This Row],[nr]])=7,"stacjonarny",IF(LEN(telefony__9[[#This Row],[nr]])=8,"komórkowy","zagraniczny"))</f>
        <v>zagraniczny</v>
      </c>
      <c r="F1356" s="3" t="str">
        <f>TEXT(telefony__9[[#This Row],[zakonczenie]]-telefony__9[[#This Row],[rozpoczecie]],"h:mm:ss")</f>
        <v>0:11:04</v>
      </c>
      <c r="G1356" s="3">
        <f>HOUR(telefony__9[[#This Row],[czas trwania]])*3600 + MINUTE(telefony__9[[#This Row],[czas trwania]])*60+SECOND(telefony__9[[#This Row],[czas trwania]])</f>
        <v>664</v>
      </c>
    </row>
    <row r="1357" spans="1:7" hidden="1" x14ac:dyDescent="0.25">
      <c r="A1357" s="3" t="s">
        <v>3776</v>
      </c>
      <c r="B1357" s="3" t="s">
        <v>3665</v>
      </c>
      <c r="C1357" s="3" t="s">
        <v>3777</v>
      </c>
      <c r="D1357" s="3" t="s">
        <v>3778</v>
      </c>
      <c r="E1357" s="3" t="str">
        <f>IF(LEN(telefony__9[[#This Row],[nr]])=7,"stacjonarny",IF(LEN(telefony__9[[#This Row],[nr]])=8,"komórkowy","zagraniczny"))</f>
        <v>stacjonarny</v>
      </c>
      <c r="F1357" s="3" t="str">
        <f>TEXT(telefony__9[[#This Row],[zakonczenie]]-telefony__9[[#This Row],[rozpoczecie]],"h:mm:ss")</f>
        <v>0:00:36</v>
      </c>
      <c r="G1357" s="3">
        <f>HOUR(telefony__9[[#This Row],[czas trwania]])*3600 + MINUTE(telefony__9[[#This Row],[czas trwania]])*60+SECOND(telefony__9[[#This Row],[czas trwania]])</f>
        <v>36</v>
      </c>
    </row>
    <row r="1358" spans="1:7" hidden="1" x14ac:dyDescent="0.25">
      <c r="A1358" s="3" t="s">
        <v>3779</v>
      </c>
      <c r="B1358" s="3" t="s">
        <v>3665</v>
      </c>
      <c r="C1358" s="3" t="s">
        <v>3259</v>
      </c>
      <c r="D1358" s="3" t="s">
        <v>3780</v>
      </c>
      <c r="E1358" s="3" t="str">
        <f>IF(LEN(telefony__9[[#This Row],[nr]])=7,"stacjonarny",IF(LEN(telefony__9[[#This Row],[nr]])=8,"komórkowy","zagraniczny"))</f>
        <v>stacjonarny</v>
      </c>
      <c r="F1358" s="3" t="str">
        <f>TEXT(telefony__9[[#This Row],[zakonczenie]]-telefony__9[[#This Row],[rozpoczecie]],"h:mm:ss")</f>
        <v>0:12:43</v>
      </c>
      <c r="G1358" s="3">
        <f>HOUR(telefony__9[[#This Row],[czas trwania]])*3600 + MINUTE(telefony__9[[#This Row],[czas trwania]])*60+SECOND(telefony__9[[#This Row],[czas trwania]])</f>
        <v>763</v>
      </c>
    </row>
    <row r="1359" spans="1:7" hidden="1" x14ac:dyDescent="0.25">
      <c r="A1359" s="3" t="s">
        <v>3781</v>
      </c>
      <c r="B1359" s="3" t="s">
        <v>3665</v>
      </c>
      <c r="C1359" s="3" t="s">
        <v>3782</v>
      </c>
      <c r="D1359" s="3" t="s">
        <v>698</v>
      </c>
      <c r="E1359" s="3" t="str">
        <f>IF(LEN(telefony__9[[#This Row],[nr]])=7,"stacjonarny",IF(LEN(telefony__9[[#This Row],[nr]])=8,"komórkowy","zagraniczny"))</f>
        <v>stacjonarny</v>
      </c>
      <c r="F1359" s="3" t="str">
        <f>TEXT(telefony__9[[#This Row],[zakonczenie]]-telefony__9[[#This Row],[rozpoczecie]],"h:mm:ss")</f>
        <v>0:02:12</v>
      </c>
      <c r="G1359" s="3">
        <f>HOUR(telefony__9[[#This Row],[czas trwania]])*3600 + MINUTE(telefony__9[[#This Row],[czas trwania]])*60+SECOND(telefony__9[[#This Row],[czas trwania]])</f>
        <v>132</v>
      </c>
    </row>
    <row r="1360" spans="1:7" hidden="1" x14ac:dyDescent="0.25">
      <c r="A1360" s="3" t="s">
        <v>3783</v>
      </c>
      <c r="B1360" s="3" t="s">
        <v>3665</v>
      </c>
      <c r="C1360" s="3" t="s">
        <v>3784</v>
      </c>
      <c r="D1360" s="3" t="s">
        <v>3785</v>
      </c>
      <c r="E1360" s="3" t="str">
        <f>IF(LEN(telefony__9[[#This Row],[nr]])=7,"stacjonarny",IF(LEN(telefony__9[[#This Row],[nr]])=8,"komórkowy","zagraniczny"))</f>
        <v>stacjonarny</v>
      </c>
      <c r="F1360" s="3" t="str">
        <f>TEXT(telefony__9[[#This Row],[zakonczenie]]-telefony__9[[#This Row],[rozpoczecie]],"h:mm:ss")</f>
        <v>0:16:19</v>
      </c>
      <c r="G1360" s="3">
        <f>HOUR(telefony__9[[#This Row],[czas trwania]])*3600 + MINUTE(telefony__9[[#This Row],[czas trwania]])*60+SECOND(telefony__9[[#This Row],[czas trwania]])</f>
        <v>979</v>
      </c>
    </row>
    <row r="1361" spans="1:7" hidden="1" x14ac:dyDescent="0.25">
      <c r="A1361" s="3" t="s">
        <v>3786</v>
      </c>
      <c r="B1361" s="3" t="s">
        <v>3665</v>
      </c>
      <c r="C1361" s="3" t="s">
        <v>3787</v>
      </c>
      <c r="D1361" s="3" t="s">
        <v>3788</v>
      </c>
      <c r="E1361" s="3" t="str">
        <f>IF(LEN(telefony__9[[#This Row],[nr]])=7,"stacjonarny",IF(LEN(telefony__9[[#This Row],[nr]])=8,"komórkowy","zagraniczny"))</f>
        <v>komórkowy</v>
      </c>
      <c r="F1361" s="3" t="str">
        <f>TEXT(telefony__9[[#This Row],[zakonczenie]]-telefony__9[[#This Row],[rozpoczecie]],"h:mm:ss")</f>
        <v>0:07:28</v>
      </c>
      <c r="G1361" s="3">
        <f>HOUR(telefony__9[[#This Row],[czas trwania]])*3600 + MINUTE(telefony__9[[#This Row],[czas trwania]])*60+SECOND(telefony__9[[#This Row],[czas trwania]])</f>
        <v>448</v>
      </c>
    </row>
    <row r="1362" spans="1:7" hidden="1" x14ac:dyDescent="0.25">
      <c r="A1362" s="3" t="s">
        <v>3789</v>
      </c>
      <c r="B1362" s="3" t="s">
        <v>3665</v>
      </c>
      <c r="C1362" s="3" t="s">
        <v>3790</v>
      </c>
      <c r="D1362" s="3" t="s">
        <v>3791</v>
      </c>
      <c r="E1362" s="3" t="str">
        <f>IF(LEN(telefony__9[[#This Row],[nr]])=7,"stacjonarny",IF(LEN(telefony__9[[#This Row],[nr]])=8,"komórkowy","zagraniczny"))</f>
        <v>stacjonarny</v>
      </c>
      <c r="F1362" s="3" t="str">
        <f>TEXT(telefony__9[[#This Row],[zakonczenie]]-telefony__9[[#This Row],[rozpoczecie]],"h:mm:ss")</f>
        <v>0:04:22</v>
      </c>
      <c r="G1362" s="3">
        <f>HOUR(telefony__9[[#This Row],[czas trwania]])*3600 + MINUTE(telefony__9[[#This Row],[czas trwania]])*60+SECOND(telefony__9[[#This Row],[czas trwania]])</f>
        <v>262</v>
      </c>
    </row>
    <row r="1363" spans="1:7" hidden="1" x14ac:dyDescent="0.25">
      <c r="A1363" s="3" t="s">
        <v>3792</v>
      </c>
      <c r="B1363" s="3" t="s">
        <v>3665</v>
      </c>
      <c r="C1363" s="3" t="s">
        <v>3793</v>
      </c>
      <c r="D1363" s="3" t="s">
        <v>3289</v>
      </c>
      <c r="E1363" s="3" t="str">
        <f>IF(LEN(telefony__9[[#This Row],[nr]])=7,"stacjonarny",IF(LEN(telefony__9[[#This Row],[nr]])=8,"komórkowy","zagraniczny"))</f>
        <v>komórkowy</v>
      </c>
      <c r="F1363" s="3" t="str">
        <f>TEXT(telefony__9[[#This Row],[zakonczenie]]-telefony__9[[#This Row],[rozpoczecie]],"h:mm:ss")</f>
        <v>0:06:21</v>
      </c>
      <c r="G1363" s="3">
        <f>HOUR(telefony__9[[#This Row],[czas trwania]])*3600 + MINUTE(telefony__9[[#This Row],[czas trwania]])*60+SECOND(telefony__9[[#This Row],[czas trwania]])</f>
        <v>381</v>
      </c>
    </row>
    <row r="1364" spans="1:7" hidden="1" x14ac:dyDescent="0.25">
      <c r="A1364" s="3" t="s">
        <v>3794</v>
      </c>
      <c r="B1364" s="3" t="s">
        <v>3665</v>
      </c>
      <c r="C1364" s="3" t="s">
        <v>3795</v>
      </c>
      <c r="D1364" s="3" t="s">
        <v>3796</v>
      </c>
      <c r="E1364" s="3" t="str">
        <f>IF(LEN(telefony__9[[#This Row],[nr]])=7,"stacjonarny",IF(LEN(telefony__9[[#This Row],[nr]])=8,"komórkowy","zagraniczny"))</f>
        <v>stacjonarny</v>
      </c>
      <c r="F1364" s="3" t="str">
        <f>TEXT(telefony__9[[#This Row],[zakonczenie]]-telefony__9[[#This Row],[rozpoczecie]],"h:mm:ss")</f>
        <v>0:03:51</v>
      </c>
      <c r="G1364" s="3">
        <f>HOUR(telefony__9[[#This Row],[czas trwania]])*3600 + MINUTE(telefony__9[[#This Row],[czas trwania]])*60+SECOND(telefony__9[[#This Row],[czas trwania]])</f>
        <v>231</v>
      </c>
    </row>
    <row r="1365" spans="1:7" hidden="1" x14ac:dyDescent="0.25">
      <c r="A1365" s="3" t="s">
        <v>3797</v>
      </c>
      <c r="B1365" s="3" t="s">
        <v>3665</v>
      </c>
      <c r="C1365" s="3" t="s">
        <v>3798</v>
      </c>
      <c r="D1365" s="3" t="s">
        <v>3799</v>
      </c>
      <c r="E1365" s="3" t="str">
        <f>IF(LEN(telefony__9[[#This Row],[nr]])=7,"stacjonarny",IF(LEN(telefony__9[[#This Row],[nr]])=8,"komórkowy","zagraniczny"))</f>
        <v>stacjonarny</v>
      </c>
      <c r="F1365" s="3" t="str">
        <f>TEXT(telefony__9[[#This Row],[zakonczenie]]-telefony__9[[#This Row],[rozpoczecie]],"h:mm:ss")</f>
        <v>0:00:11</v>
      </c>
      <c r="G1365" s="3">
        <f>HOUR(telefony__9[[#This Row],[czas trwania]])*3600 + MINUTE(telefony__9[[#This Row],[czas trwania]])*60+SECOND(telefony__9[[#This Row],[czas trwania]])</f>
        <v>11</v>
      </c>
    </row>
    <row r="1366" spans="1:7" hidden="1" x14ac:dyDescent="0.25">
      <c r="A1366" s="3" t="s">
        <v>3800</v>
      </c>
      <c r="B1366" s="3" t="s">
        <v>3665</v>
      </c>
      <c r="C1366" s="3" t="s">
        <v>3801</v>
      </c>
      <c r="D1366" s="3" t="s">
        <v>3802</v>
      </c>
      <c r="E1366" s="3" t="str">
        <f>IF(LEN(telefony__9[[#This Row],[nr]])=7,"stacjonarny",IF(LEN(telefony__9[[#This Row],[nr]])=8,"komórkowy","zagraniczny"))</f>
        <v>stacjonarny</v>
      </c>
      <c r="F1366" s="3" t="str">
        <f>TEXT(telefony__9[[#This Row],[zakonczenie]]-telefony__9[[#This Row],[rozpoczecie]],"h:mm:ss")</f>
        <v>0:15:58</v>
      </c>
      <c r="G1366" s="3">
        <f>HOUR(telefony__9[[#This Row],[czas trwania]])*3600 + MINUTE(telefony__9[[#This Row],[czas trwania]])*60+SECOND(telefony__9[[#This Row],[czas trwania]])</f>
        <v>958</v>
      </c>
    </row>
    <row r="1367" spans="1:7" hidden="1" x14ac:dyDescent="0.25">
      <c r="A1367" s="3" t="s">
        <v>3803</v>
      </c>
      <c r="B1367" s="3" t="s">
        <v>3665</v>
      </c>
      <c r="C1367" s="3" t="s">
        <v>3804</v>
      </c>
      <c r="D1367" s="3" t="s">
        <v>3805</v>
      </c>
      <c r="E1367" s="3" t="str">
        <f>IF(LEN(telefony__9[[#This Row],[nr]])=7,"stacjonarny",IF(LEN(telefony__9[[#This Row],[nr]])=8,"komórkowy","zagraniczny"))</f>
        <v>stacjonarny</v>
      </c>
      <c r="F1367" s="3" t="str">
        <f>TEXT(telefony__9[[#This Row],[zakonczenie]]-telefony__9[[#This Row],[rozpoczecie]],"h:mm:ss")</f>
        <v>0:00:12</v>
      </c>
      <c r="G1367" s="3">
        <f>HOUR(telefony__9[[#This Row],[czas trwania]])*3600 + MINUTE(telefony__9[[#This Row],[czas trwania]])*60+SECOND(telefony__9[[#This Row],[czas trwania]])</f>
        <v>12</v>
      </c>
    </row>
    <row r="1368" spans="1:7" hidden="1" x14ac:dyDescent="0.25">
      <c r="A1368" s="3" t="s">
        <v>3806</v>
      </c>
      <c r="B1368" s="3" t="s">
        <v>3665</v>
      </c>
      <c r="C1368" s="3" t="s">
        <v>3807</v>
      </c>
      <c r="D1368" s="3" t="s">
        <v>3808</v>
      </c>
      <c r="E1368" s="3" t="str">
        <f>IF(LEN(telefony__9[[#This Row],[nr]])=7,"stacjonarny",IF(LEN(telefony__9[[#This Row],[nr]])=8,"komórkowy","zagraniczny"))</f>
        <v>stacjonarny</v>
      </c>
      <c r="F1368" s="3" t="str">
        <f>TEXT(telefony__9[[#This Row],[zakonczenie]]-telefony__9[[#This Row],[rozpoczecie]],"h:mm:ss")</f>
        <v>0:12:24</v>
      </c>
      <c r="G1368" s="3">
        <f>HOUR(telefony__9[[#This Row],[czas trwania]])*3600 + MINUTE(telefony__9[[#This Row],[czas trwania]])*60+SECOND(telefony__9[[#This Row],[czas trwania]])</f>
        <v>744</v>
      </c>
    </row>
    <row r="1369" spans="1:7" hidden="1" x14ac:dyDescent="0.25">
      <c r="A1369" s="3" t="s">
        <v>3809</v>
      </c>
      <c r="B1369" s="3" t="s">
        <v>3665</v>
      </c>
      <c r="C1369" s="3" t="s">
        <v>3810</v>
      </c>
      <c r="D1369" s="3" t="s">
        <v>3811</v>
      </c>
      <c r="E1369" s="3" t="str">
        <f>IF(LEN(telefony__9[[#This Row],[nr]])=7,"stacjonarny",IF(LEN(telefony__9[[#This Row],[nr]])=8,"komórkowy","zagraniczny"))</f>
        <v>stacjonarny</v>
      </c>
      <c r="F1369" s="3" t="str">
        <f>TEXT(telefony__9[[#This Row],[zakonczenie]]-telefony__9[[#This Row],[rozpoczecie]],"h:mm:ss")</f>
        <v>0:11:53</v>
      </c>
      <c r="G1369" s="3">
        <f>HOUR(telefony__9[[#This Row],[czas trwania]])*3600 + MINUTE(telefony__9[[#This Row],[czas trwania]])*60+SECOND(telefony__9[[#This Row],[czas trwania]])</f>
        <v>713</v>
      </c>
    </row>
    <row r="1370" spans="1:7" hidden="1" x14ac:dyDescent="0.25">
      <c r="A1370" s="3" t="s">
        <v>3812</v>
      </c>
      <c r="B1370" s="3" t="s">
        <v>3665</v>
      </c>
      <c r="C1370" s="3" t="s">
        <v>3813</v>
      </c>
      <c r="D1370" s="3" t="s">
        <v>3814</v>
      </c>
      <c r="E1370" s="3" t="str">
        <f>IF(LEN(telefony__9[[#This Row],[nr]])=7,"stacjonarny",IF(LEN(telefony__9[[#This Row],[nr]])=8,"komórkowy","zagraniczny"))</f>
        <v>stacjonarny</v>
      </c>
      <c r="F1370" s="3" t="str">
        <f>TEXT(telefony__9[[#This Row],[zakonczenie]]-telefony__9[[#This Row],[rozpoczecie]],"h:mm:ss")</f>
        <v>0:07:37</v>
      </c>
      <c r="G1370" s="3">
        <f>HOUR(telefony__9[[#This Row],[czas trwania]])*3600 + MINUTE(telefony__9[[#This Row],[czas trwania]])*60+SECOND(telefony__9[[#This Row],[czas trwania]])</f>
        <v>457</v>
      </c>
    </row>
    <row r="1371" spans="1:7" hidden="1" x14ac:dyDescent="0.25">
      <c r="A1371" s="3" t="s">
        <v>12</v>
      </c>
      <c r="B1371" s="3" t="s">
        <v>3665</v>
      </c>
      <c r="C1371" s="3" t="s">
        <v>3815</v>
      </c>
      <c r="D1371" s="3" t="s">
        <v>3816</v>
      </c>
      <c r="E1371" s="3" t="str">
        <f>IF(LEN(telefony__9[[#This Row],[nr]])=7,"stacjonarny",IF(LEN(telefony__9[[#This Row],[nr]])=8,"komórkowy","zagraniczny"))</f>
        <v>stacjonarny</v>
      </c>
      <c r="F1371" s="3" t="str">
        <f>TEXT(telefony__9[[#This Row],[zakonczenie]]-telefony__9[[#This Row],[rozpoczecie]],"h:mm:ss")</f>
        <v>0:15:16</v>
      </c>
      <c r="G1371" s="3">
        <f>HOUR(telefony__9[[#This Row],[czas trwania]])*3600 + MINUTE(telefony__9[[#This Row],[czas trwania]])*60+SECOND(telefony__9[[#This Row],[czas trwania]])</f>
        <v>916</v>
      </c>
    </row>
    <row r="1372" spans="1:7" hidden="1" x14ac:dyDescent="0.25">
      <c r="A1372" s="3" t="s">
        <v>3817</v>
      </c>
      <c r="B1372" s="3" t="s">
        <v>3665</v>
      </c>
      <c r="C1372" s="3" t="s">
        <v>3818</v>
      </c>
      <c r="D1372" s="3" t="s">
        <v>3819</v>
      </c>
      <c r="E1372" s="3" t="str">
        <f>IF(LEN(telefony__9[[#This Row],[nr]])=7,"stacjonarny",IF(LEN(telefony__9[[#This Row],[nr]])=8,"komórkowy","zagraniczny"))</f>
        <v>komórkowy</v>
      </c>
      <c r="F1372" s="3" t="str">
        <f>TEXT(telefony__9[[#This Row],[zakonczenie]]-telefony__9[[#This Row],[rozpoczecie]],"h:mm:ss")</f>
        <v>0:03:58</v>
      </c>
      <c r="G1372" s="3">
        <f>HOUR(telefony__9[[#This Row],[czas trwania]])*3600 + MINUTE(telefony__9[[#This Row],[czas trwania]])*60+SECOND(telefony__9[[#This Row],[czas trwania]])</f>
        <v>238</v>
      </c>
    </row>
    <row r="1373" spans="1:7" hidden="1" x14ac:dyDescent="0.25">
      <c r="A1373" s="3" t="s">
        <v>3820</v>
      </c>
      <c r="B1373" s="3" t="s">
        <v>3665</v>
      </c>
      <c r="C1373" s="3" t="s">
        <v>3821</v>
      </c>
      <c r="D1373" s="3" t="s">
        <v>1063</v>
      </c>
      <c r="E1373" s="3" t="str">
        <f>IF(LEN(telefony__9[[#This Row],[nr]])=7,"stacjonarny",IF(LEN(telefony__9[[#This Row],[nr]])=8,"komórkowy","zagraniczny"))</f>
        <v>stacjonarny</v>
      </c>
      <c r="F1373" s="3" t="str">
        <f>TEXT(telefony__9[[#This Row],[zakonczenie]]-telefony__9[[#This Row],[rozpoczecie]],"h:mm:ss")</f>
        <v>0:00:38</v>
      </c>
      <c r="G1373" s="3">
        <f>HOUR(telefony__9[[#This Row],[czas trwania]])*3600 + MINUTE(telefony__9[[#This Row],[czas trwania]])*60+SECOND(telefony__9[[#This Row],[czas trwania]])</f>
        <v>38</v>
      </c>
    </row>
    <row r="1374" spans="1:7" hidden="1" x14ac:dyDescent="0.25">
      <c r="A1374" s="3" t="s">
        <v>3822</v>
      </c>
      <c r="B1374" s="3" t="s">
        <v>3665</v>
      </c>
      <c r="C1374" s="3" t="s">
        <v>3823</v>
      </c>
      <c r="D1374" s="3" t="s">
        <v>3824</v>
      </c>
      <c r="E1374" s="3" t="str">
        <f>IF(LEN(telefony__9[[#This Row],[nr]])=7,"stacjonarny",IF(LEN(telefony__9[[#This Row],[nr]])=8,"komórkowy","zagraniczny"))</f>
        <v>komórkowy</v>
      </c>
      <c r="F1374" s="3" t="str">
        <f>TEXT(telefony__9[[#This Row],[zakonczenie]]-telefony__9[[#This Row],[rozpoczecie]],"h:mm:ss")</f>
        <v>0:15:52</v>
      </c>
      <c r="G1374" s="3">
        <f>HOUR(telefony__9[[#This Row],[czas trwania]])*3600 + MINUTE(telefony__9[[#This Row],[czas trwania]])*60+SECOND(telefony__9[[#This Row],[czas trwania]])</f>
        <v>952</v>
      </c>
    </row>
    <row r="1375" spans="1:7" hidden="1" x14ac:dyDescent="0.25">
      <c r="A1375" s="3" t="s">
        <v>3825</v>
      </c>
      <c r="B1375" s="3" t="s">
        <v>3665</v>
      </c>
      <c r="C1375" s="3" t="s">
        <v>3826</v>
      </c>
      <c r="D1375" s="3" t="s">
        <v>3827</v>
      </c>
      <c r="E1375" s="3" t="str">
        <f>IF(LEN(telefony__9[[#This Row],[nr]])=7,"stacjonarny",IF(LEN(telefony__9[[#This Row],[nr]])=8,"komórkowy","zagraniczny"))</f>
        <v>stacjonarny</v>
      </c>
      <c r="F1375" s="3" t="str">
        <f>TEXT(telefony__9[[#This Row],[zakonczenie]]-telefony__9[[#This Row],[rozpoczecie]],"h:mm:ss")</f>
        <v>0:02:01</v>
      </c>
      <c r="G1375" s="3">
        <f>HOUR(telefony__9[[#This Row],[czas trwania]])*3600 + MINUTE(telefony__9[[#This Row],[czas trwania]])*60+SECOND(telefony__9[[#This Row],[czas trwania]])</f>
        <v>121</v>
      </c>
    </row>
    <row r="1376" spans="1:7" hidden="1" x14ac:dyDescent="0.25">
      <c r="A1376" s="3" t="s">
        <v>3828</v>
      </c>
      <c r="B1376" s="3" t="s">
        <v>3665</v>
      </c>
      <c r="C1376" s="3" t="s">
        <v>3829</v>
      </c>
      <c r="D1376" s="3" t="s">
        <v>3830</v>
      </c>
      <c r="E1376" s="3" t="str">
        <f>IF(LEN(telefony__9[[#This Row],[nr]])=7,"stacjonarny",IF(LEN(telefony__9[[#This Row],[nr]])=8,"komórkowy","zagraniczny"))</f>
        <v>stacjonarny</v>
      </c>
      <c r="F1376" s="3" t="str">
        <f>TEXT(telefony__9[[#This Row],[zakonczenie]]-telefony__9[[#This Row],[rozpoczecie]],"h:mm:ss")</f>
        <v>0:12:00</v>
      </c>
      <c r="G1376" s="3">
        <f>HOUR(telefony__9[[#This Row],[czas trwania]])*3600 + MINUTE(telefony__9[[#This Row],[czas trwania]])*60+SECOND(telefony__9[[#This Row],[czas trwania]])</f>
        <v>720</v>
      </c>
    </row>
    <row r="1377" spans="1:7" hidden="1" x14ac:dyDescent="0.25">
      <c r="A1377" s="3" t="s">
        <v>3831</v>
      </c>
      <c r="B1377" s="3" t="s">
        <v>3665</v>
      </c>
      <c r="C1377" s="3" t="s">
        <v>3832</v>
      </c>
      <c r="D1377" s="3" t="s">
        <v>3833</v>
      </c>
      <c r="E1377" s="3" t="str">
        <f>IF(LEN(telefony__9[[#This Row],[nr]])=7,"stacjonarny",IF(LEN(telefony__9[[#This Row],[nr]])=8,"komórkowy","zagraniczny"))</f>
        <v>komórkowy</v>
      </c>
      <c r="F1377" s="3" t="str">
        <f>TEXT(telefony__9[[#This Row],[zakonczenie]]-telefony__9[[#This Row],[rozpoczecie]],"h:mm:ss")</f>
        <v>0:07:15</v>
      </c>
      <c r="G1377" s="3">
        <f>HOUR(telefony__9[[#This Row],[czas trwania]])*3600 + MINUTE(telefony__9[[#This Row],[czas trwania]])*60+SECOND(telefony__9[[#This Row],[czas trwania]])</f>
        <v>435</v>
      </c>
    </row>
    <row r="1378" spans="1:7" hidden="1" x14ac:dyDescent="0.25">
      <c r="A1378" s="3" t="s">
        <v>3834</v>
      </c>
      <c r="B1378" s="3" t="s">
        <v>3665</v>
      </c>
      <c r="C1378" s="3" t="s">
        <v>3835</v>
      </c>
      <c r="D1378" s="3" t="s">
        <v>3836</v>
      </c>
      <c r="E1378" s="3" t="str">
        <f>IF(LEN(telefony__9[[#This Row],[nr]])=7,"stacjonarny",IF(LEN(telefony__9[[#This Row],[nr]])=8,"komórkowy","zagraniczny"))</f>
        <v>stacjonarny</v>
      </c>
      <c r="F1378" s="3" t="str">
        <f>TEXT(telefony__9[[#This Row],[zakonczenie]]-telefony__9[[#This Row],[rozpoczecie]],"h:mm:ss")</f>
        <v>0:15:19</v>
      </c>
      <c r="G1378" s="3">
        <f>HOUR(telefony__9[[#This Row],[czas trwania]])*3600 + MINUTE(telefony__9[[#This Row],[czas trwania]])*60+SECOND(telefony__9[[#This Row],[czas trwania]])</f>
        <v>919</v>
      </c>
    </row>
    <row r="1379" spans="1:7" hidden="1" x14ac:dyDescent="0.25">
      <c r="A1379" s="3" t="s">
        <v>3837</v>
      </c>
      <c r="B1379" s="3" t="s">
        <v>3665</v>
      </c>
      <c r="C1379" s="3" t="s">
        <v>3838</v>
      </c>
      <c r="D1379" s="3" t="s">
        <v>3839</v>
      </c>
      <c r="E1379" s="3" t="str">
        <f>IF(LEN(telefony__9[[#This Row],[nr]])=7,"stacjonarny",IF(LEN(telefony__9[[#This Row],[nr]])=8,"komórkowy","zagraniczny"))</f>
        <v>komórkowy</v>
      </c>
      <c r="F1379" s="3" t="str">
        <f>TEXT(telefony__9[[#This Row],[zakonczenie]]-telefony__9[[#This Row],[rozpoczecie]],"h:mm:ss")</f>
        <v>0:06:10</v>
      </c>
      <c r="G1379" s="3">
        <f>HOUR(telefony__9[[#This Row],[czas trwania]])*3600 + MINUTE(telefony__9[[#This Row],[czas trwania]])*60+SECOND(telefony__9[[#This Row],[czas trwania]])</f>
        <v>370</v>
      </c>
    </row>
    <row r="1380" spans="1:7" hidden="1" x14ac:dyDescent="0.25">
      <c r="A1380" s="3" t="s">
        <v>3840</v>
      </c>
      <c r="B1380" s="3" t="s">
        <v>3665</v>
      </c>
      <c r="C1380" s="3" t="s">
        <v>3841</v>
      </c>
      <c r="D1380" s="3" t="s">
        <v>3842</v>
      </c>
      <c r="E1380" s="3" t="str">
        <f>IF(LEN(telefony__9[[#This Row],[nr]])=7,"stacjonarny",IF(LEN(telefony__9[[#This Row],[nr]])=8,"komórkowy","zagraniczny"))</f>
        <v>stacjonarny</v>
      </c>
      <c r="F1380" s="3" t="str">
        <f>TEXT(telefony__9[[#This Row],[zakonczenie]]-telefony__9[[#This Row],[rozpoczecie]],"h:mm:ss")</f>
        <v>0:10:43</v>
      </c>
      <c r="G1380" s="3">
        <f>HOUR(telefony__9[[#This Row],[czas trwania]])*3600 + MINUTE(telefony__9[[#This Row],[czas trwania]])*60+SECOND(telefony__9[[#This Row],[czas trwania]])</f>
        <v>643</v>
      </c>
    </row>
    <row r="1381" spans="1:7" hidden="1" x14ac:dyDescent="0.25">
      <c r="A1381" s="3" t="s">
        <v>3843</v>
      </c>
      <c r="B1381" s="3" t="s">
        <v>3665</v>
      </c>
      <c r="C1381" s="3" t="s">
        <v>3844</v>
      </c>
      <c r="D1381" s="3" t="s">
        <v>3845</v>
      </c>
      <c r="E1381" s="3" t="str">
        <f>IF(LEN(telefony__9[[#This Row],[nr]])=7,"stacjonarny",IF(LEN(telefony__9[[#This Row],[nr]])=8,"komórkowy","zagraniczny"))</f>
        <v>stacjonarny</v>
      </c>
      <c r="F1381" s="3" t="str">
        <f>TEXT(telefony__9[[#This Row],[zakonczenie]]-telefony__9[[#This Row],[rozpoczecie]],"h:mm:ss")</f>
        <v>0:07:54</v>
      </c>
      <c r="G1381" s="3">
        <f>HOUR(telefony__9[[#This Row],[czas trwania]])*3600 + MINUTE(telefony__9[[#This Row],[czas trwania]])*60+SECOND(telefony__9[[#This Row],[czas trwania]])</f>
        <v>474</v>
      </c>
    </row>
    <row r="1382" spans="1:7" hidden="1" x14ac:dyDescent="0.25">
      <c r="A1382" s="3" t="s">
        <v>3846</v>
      </c>
      <c r="B1382" s="3" t="s">
        <v>3665</v>
      </c>
      <c r="C1382" s="3" t="s">
        <v>3847</v>
      </c>
      <c r="D1382" s="3" t="s">
        <v>3848</v>
      </c>
      <c r="E1382" s="3" t="str">
        <f>IF(LEN(telefony__9[[#This Row],[nr]])=7,"stacjonarny",IF(LEN(telefony__9[[#This Row],[nr]])=8,"komórkowy","zagraniczny"))</f>
        <v>komórkowy</v>
      </c>
      <c r="F1382" s="3" t="str">
        <f>TEXT(telefony__9[[#This Row],[zakonczenie]]-telefony__9[[#This Row],[rozpoczecie]],"h:mm:ss")</f>
        <v>0:06:37</v>
      </c>
      <c r="G1382" s="3">
        <f>HOUR(telefony__9[[#This Row],[czas trwania]])*3600 + MINUTE(telefony__9[[#This Row],[czas trwania]])*60+SECOND(telefony__9[[#This Row],[czas trwania]])</f>
        <v>397</v>
      </c>
    </row>
    <row r="1383" spans="1:7" hidden="1" x14ac:dyDescent="0.25">
      <c r="A1383" s="3" t="s">
        <v>3849</v>
      </c>
      <c r="B1383" s="3" t="s">
        <v>3665</v>
      </c>
      <c r="C1383" s="3" t="s">
        <v>3850</v>
      </c>
      <c r="D1383" s="3" t="s">
        <v>3851</v>
      </c>
      <c r="E1383" s="3" t="str">
        <f>IF(LEN(telefony__9[[#This Row],[nr]])=7,"stacjonarny",IF(LEN(telefony__9[[#This Row],[nr]])=8,"komórkowy","zagraniczny"))</f>
        <v>stacjonarny</v>
      </c>
      <c r="F1383" s="3" t="str">
        <f>TEXT(telefony__9[[#This Row],[zakonczenie]]-telefony__9[[#This Row],[rozpoczecie]],"h:mm:ss")</f>
        <v>0:13:46</v>
      </c>
      <c r="G1383" s="3">
        <f>HOUR(telefony__9[[#This Row],[czas trwania]])*3600 + MINUTE(telefony__9[[#This Row],[czas trwania]])*60+SECOND(telefony__9[[#This Row],[czas trwania]])</f>
        <v>826</v>
      </c>
    </row>
    <row r="1384" spans="1:7" hidden="1" x14ac:dyDescent="0.25">
      <c r="A1384" s="3" t="s">
        <v>491</v>
      </c>
      <c r="B1384" s="3" t="s">
        <v>3665</v>
      </c>
      <c r="C1384" s="3" t="s">
        <v>3852</v>
      </c>
      <c r="D1384" s="3" t="s">
        <v>2766</v>
      </c>
      <c r="E1384" s="3" t="str">
        <f>IF(LEN(telefony__9[[#This Row],[nr]])=7,"stacjonarny",IF(LEN(telefony__9[[#This Row],[nr]])=8,"komórkowy","zagraniczny"))</f>
        <v>stacjonarny</v>
      </c>
      <c r="F1384" s="3" t="str">
        <f>TEXT(telefony__9[[#This Row],[zakonczenie]]-telefony__9[[#This Row],[rozpoczecie]],"h:mm:ss")</f>
        <v>0:04:52</v>
      </c>
      <c r="G1384" s="3">
        <f>HOUR(telefony__9[[#This Row],[czas trwania]])*3600 + MINUTE(telefony__9[[#This Row],[czas trwania]])*60+SECOND(telefony__9[[#This Row],[czas trwania]])</f>
        <v>292</v>
      </c>
    </row>
    <row r="1385" spans="1:7" hidden="1" x14ac:dyDescent="0.25">
      <c r="A1385" s="3" t="s">
        <v>3853</v>
      </c>
      <c r="B1385" s="3" t="s">
        <v>3665</v>
      </c>
      <c r="C1385" s="3" t="s">
        <v>3854</v>
      </c>
      <c r="D1385" s="3" t="s">
        <v>3855</v>
      </c>
      <c r="E1385" s="3" t="str">
        <f>IF(LEN(telefony__9[[#This Row],[nr]])=7,"stacjonarny",IF(LEN(telefony__9[[#This Row],[nr]])=8,"komórkowy","zagraniczny"))</f>
        <v>komórkowy</v>
      </c>
      <c r="F1385" s="3" t="str">
        <f>TEXT(telefony__9[[#This Row],[zakonczenie]]-telefony__9[[#This Row],[rozpoczecie]],"h:mm:ss")</f>
        <v>0:09:10</v>
      </c>
      <c r="G1385" s="3">
        <f>HOUR(telefony__9[[#This Row],[czas trwania]])*3600 + MINUTE(telefony__9[[#This Row],[czas trwania]])*60+SECOND(telefony__9[[#This Row],[czas trwania]])</f>
        <v>550</v>
      </c>
    </row>
    <row r="1386" spans="1:7" hidden="1" x14ac:dyDescent="0.25">
      <c r="A1386" s="3" t="s">
        <v>3856</v>
      </c>
      <c r="B1386" s="3" t="s">
        <v>3665</v>
      </c>
      <c r="C1386" s="3" t="s">
        <v>3857</v>
      </c>
      <c r="D1386" s="3" t="s">
        <v>3858</v>
      </c>
      <c r="E1386" s="3" t="str">
        <f>IF(LEN(telefony__9[[#This Row],[nr]])=7,"stacjonarny",IF(LEN(telefony__9[[#This Row],[nr]])=8,"komórkowy","zagraniczny"))</f>
        <v>stacjonarny</v>
      </c>
      <c r="F1386" s="3" t="str">
        <f>TEXT(telefony__9[[#This Row],[zakonczenie]]-telefony__9[[#This Row],[rozpoczecie]],"h:mm:ss")</f>
        <v>0:14:22</v>
      </c>
      <c r="G1386" s="3">
        <f>HOUR(telefony__9[[#This Row],[czas trwania]])*3600 + MINUTE(telefony__9[[#This Row],[czas trwania]])*60+SECOND(telefony__9[[#This Row],[czas trwania]])</f>
        <v>862</v>
      </c>
    </row>
    <row r="1387" spans="1:7" hidden="1" x14ac:dyDescent="0.25">
      <c r="A1387" s="3" t="s">
        <v>3859</v>
      </c>
      <c r="B1387" s="3" t="s">
        <v>3665</v>
      </c>
      <c r="C1387" s="3" t="s">
        <v>3860</v>
      </c>
      <c r="D1387" s="3" t="s">
        <v>3861</v>
      </c>
      <c r="E1387" s="3" t="str">
        <f>IF(LEN(telefony__9[[#This Row],[nr]])=7,"stacjonarny",IF(LEN(telefony__9[[#This Row],[nr]])=8,"komórkowy","zagraniczny"))</f>
        <v>komórkowy</v>
      </c>
      <c r="F1387" s="3" t="str">
        <f>TEXT(telefony__9[[#This Row],[zakonczenie]]-telefony__9[[#This Row],[rozpoczecie]],"h:mm:ss")</f>
        <v>0:16:07</v>
      </c>
      <c r="G1387" s="3">
        <f>HOUR(telefony__9[[#This Row],[czas trwania]])*3600 + MINUTE(telefony__9[[#This Row],[czas trwania]])*60+SECOND(telefony__9[[#This Row],[czas trwania]])</f>
        <v>967</v>
      </c>
    </row>
    <row r="1388" spans="1:7" hidden="1" x14ac:dyDescent="0.25">
      <c r="A1388" s="3" t="s">
        <v>1726</v>
      </c>
      <c r="B1388" s="3" t="s">
        <v>3665</v>
      </c>
      <c r="C1388" s="3" t="s">
        <v>3862</v>
      </c>
      <c r="D1388" s="3" t="s">
        <v>1690</v>
      </c>
      <c r="E1388" s="3" t="str">
        <f>IF(LEN(telefony__9[[#This Row],[nr]])=7,"stacjonarny",IF(LEN(telefony__9[[#This Row],[nr]])=8,"komórkowy","zagraniczny"))</f>
        <v>stacjonarny</v>
      </c>
      <c r="F1388" s="3" t="str">
        <f>TEXT(telefony__9[[#This Row],[zakonczenie]]-telefony__9[[#This Row],[rozpoczecie]],"h:mm:ss")</f>
        <v>0:00:32</v>
      </c>
      <c r="G1388" s="3">
        <f>HOUR(telefony__9[[#This Row],[czas trwania]])*3600 + MINUTE(telefony__9[[#This Row],[czas trwania]])*60+SECOND(telefony__9[[#This Row],[czas trwania]])</f>
        <v>32</v>
      </c>
    </row>
    <row r="1389" spans="1:7" hidden="1" x14ac:dyDescent="0.25">
      <c r="A1389" s="3" t="s">
        <v>3863</v>
      </c>
      <c r="B1389" s="3" t="s">
        <v>3665</v>
      </c>
      <c r="C1389" s="3" t="s">
        <v>3864</v>
      </c>
      <c r="D1389" s="3" t="s">
        <v>3865</v>
      </c>
      <c r="E1389" s="3" t="str">
        <f>IF(LEN(telefony__9[[#This Row],[nr]])=7,"stacjonarny",IF(LEN(telefony__9[[#This Row],[nr]])=8,"komórkowy","zagraniczny"))</f>
        <v>komórkowy</v>
      </c>
      <c r="F1389" s="3" t="str">
        <f>TEXT(telefony__9[[#This Row],[zakonczenie]]-telefony__9[[#This Row],[rozpoczecie]],"h:mm:ss")</f>
        <v>0:03:10</v>
      </c>
      <c r="G1389" s="3">
        <f>HOUR(telefony__9[[#This Row],[czas trwania]])*3600 + MINUTE(telefony__9[[#This Row],[czas trwania]])*60+SECOND(telefony__9[[#This Row],[czas trwania]])</f>
        <v>190</v>
      </c>
    </row>
    <row r="1390" spans="1:7" hidden="1" x14ac:dyDescent="0.25">
      <c r="A1390" s="3" t="s">
        <v>3866</v>
      </c>
      <c r="B1390" s="3" t="s">
        <v>3665</v>
      </c>
      <c r="C1390" s="3" t="s">
        <v>3867</v>
      </c>
      <c r="D1390" s="3" t="s">
        <v>3868</v>
      </c>
      <c r="E1390" s="3" t="str">
        <f>IF(LEN(telefony__9[[#This Row],[nr]])=7,"stacjonarny",IF(LEN(telefony__9[[#This Row],[nr]])=8,"komórkowy","zagraniczny"))</f>
        <v>stacjonarny</v>
      </c>
      <c r="F1390" s="3" t="str">
        <f>TEXT(telefony__9[[#This Row],[zakonczenie]]-telefony__9[[#This Row],[rozpoczecie]],"h:mm:ss")</f>
        <v>0:10:05</v>
      </c>
      <c r="G1390" s="3">
        <f>HOUR(telefony__9[[#This Row],[czas trwania]])*3600 + MINUTE(telefony__9[[#This Row],[czas trwania]])*60+SECOND(telefony__9[[#This Row],[czas trwania]])</f>
        <v>605</v>
      </c>
    </row>
    <row r="1391" spans="1:7" hidden="1" x14ac:dyDescent="0.25">
      <c r="A1391" s="3" t="s">
        <v>3869</v>
      </c>
      <c r="B1391" s="3" t="s">
        <v>3665</v>
      </c>
      <c r="C1391" s="3" t="s">
        <v>3870</v>
      </c>
      <c r="D1391" s="3" t="s">
        <v>3871</v>
      </c>
      <c r="E1391" s="3" t="str">
        <f>IF(LEN(telefony__9[[#This Row],[nr]])=7,"stacjonarny",IF(LEN(telefony__9[[#This Row],[nr]])=8,"komórkowy","zagraniczny"))</f>
        <v>komórkowy</v>
      </c>
      <c r="F1391" s="3" t="str">
        <f>TEXT(telefony__9[[#This Row],[zakonczenie]]-telefony__9[[#This Row],[rozpoczecie]],"h:mm:ss")</f>
        <v>0:15:28</v>
      </c>
      <c r="G1391" s="3">
        <f>HOUR(telefony__9[[#This Row],[czas trwania]])*3600 + MINUTE(telefony__9[[#This Row],[czas trwania]])*60+SECOND(telefony__9[[#This Row],[czas trwania]])</f>
        <v>928</v>
      </c>
    </row>
    <row r="1392" spans="1:7" hidden="1" x14ac:dyDescent="0.25">
      <c r="A1392" s="3" t="s">
        <v>3872</v>
      </c>
      <c r="B1392" s="3" t="s">
        <v>3665</v>
      </c>
      <c r="C1392" s="3" t="s">
        <v>3873</v>
      </c>
      <c r="D1392" s="3" t="s">
        <v>3874</v>
      </c>
      <c r="E1392" s="3" t="str">
        <f>IF(LEN(telefony__9[[#This Row],[nr]])=7,"stacjonarny",IF(LEN(telefony__9[[#This Row],[nr]])=8,"komórkowy","zagraniczny"))</f>
        <v>stacjonarny</v>
      </c>
      <c r="F1392" s="3" t="str">
        <f>TEXT(telefony__9[[#This Row],[zakonczenie]]-telefony__9[[#This Row],[rozpoczecie]],"h:mm:ss")</f>
        <v>0:05:11</v>
      </c>
      <c r="G1392" s="3">
        <f>HOUR(telefony__9[[#This Row],[czas trwania]])*3600 + MINUTE(telefony__9[[#This Row],[czas trwania]])*60+SECOND(telefony__9[[#This Row],[czas trwania]])</f>
        <v>311</v>
      </c>
    </row>
    <row r="1393" spans="1:7" hidden="1" x14ac:dyDescent="0.25">
      <c r="A1393" s="3" t="s">
        <v>3875</v>
      </c>
      <c r="B1393" s="3" t="s">
        <v>3665</v>
      </c>
      <c r="C1393" s="3" t="s">
        <v>3876</v>
      </c>
      <c r="D1393" s="3" t="s">
        <v>3877</v>
      </c>
      <c r="E1393" s="3" t="str">
        <f>IF(LEN(telefony__9[[#This Row],[nr]])=7,"stacjonarny",IF(LEN(telefony__9[[#This Row],[nr]])=8,"komórkowy","zagraniczny"))</f>
        <v>stacjonarny</v>
      </c>
      <c r="F1393" s="3" t="str">
        <f>TEXT(telefony__9[[#This Row],[zakonczenie]]-telefony__9[[#This Row],[rozpoczecie]],"h:mm:ss")</f>
        <v>0:03:51</v>
      </c>
      <c r="G1393" s="3">
        <f>HOUR(telefony__9[[#This Row],[czas trwania]])*3600 + MINUTE(telefony__9[[#This Row],[czas trwania]])*60+SECOND(telefony__9[[#This Row],[czas trwania]])</f>
        <v>231</v>
      </c>
    </row>
    <row r="1394" spans="1:7" hidden="1" x14ac:dyDescent="0.25">
      <c r="A1394" s="3" t="s">
        <v>3878</v>
      </c>
      <c r="B1394" s="3" t="s">
        <v>3665</v>
      </c>
      <c r="C1394" s="3" t="s">
        <v>3879</v>
      </c>
      <c r="D1394" s="3" t="s">
        <v>3880</v>
      </c>
      <c r="E1394" s="3" t="str">
        <f>IF(LEN(telefony__9[[#This Row],[nr]])=7,"stacjonarny",IF(LEN(telefony__9[[#This Row],[nr]])=8,"komórkowy","zagraniczny"))</f>
        <v>stacjonarny</v>
      </c>
      <c r="F1394" s="3" t="str">
        <f>TEXT(telefony__9[[#This Row],[zakonczenie]]-telefony__9[[#This Row],[rozpoczecie]],"h:mm:ss")</f>
        <v>0:12:30</v>
      </c>
      <c r="G1394" s="3">
        <f>HOUR(telefony__9[[#This Row],[czas trwania]])*3600 + MINUTE(telefony__9[[#This Row],[czas trwania]])*60+SECOND(telefony__9[[#This Row],[czas trwania]])</f>
        <v>750</v>
      </c>
    </row>
    <row r="1395" spans="1:7" hidden="1" x14ac:dyDescent="0.25">
      <c r="A1395" s="3" t="s">
        <v>3881</v>
      </c>
      <c r="B1395" s="3" t="s">
        <v>3665</v>
      </c>
      <c r="C1395" s="3" t="s">
        <v>3882</v>
      </c>
      <c r="D1395" s="3" t="s">
        <v>3883</v>
      </c>
      <c r="E1395" s="3" t="str">
        <f>IF(LEN(telefony__9[[#This Row],[nr]])=7,"stacjonarny",IF(LEN(telefony__9[[#This Row],[nr]])=8,"komórkowy","zagraniczny"))</f>
        <v>stacjonarny</v>
      </c>
      <c r="F1395" s="3" t="str">
        <f>TEXT(telefony__9[[#This Row],[zakonczenie]]-telefony__9[[#This Row],[rozpoczecie]],"h:mm:ss")</f>
        <v>0:02:29</v>
      </c>
      <c r="G1395" s="3">
        <f>HOUR(telefony__9[[#This Row],[czas trwania]])*3600 + MINUTE(telefony__9[[#This Row],[czas trwania]])*60+SECOND(telefony__9[[#This Row],[czas trwania]])</f>
        <v>149</v>
      </c>
    </row>
    <row r="1396" spans="1:7" hidden="1" x14ac:dyDescent="0.25">
      <c r="A1396" s="3" t="s">
        <v>3884</v>
      </c>
      <c r="B1396" s="3" t="s">
        <v>3665</v>
      </c>
      <c r="C1396" s="3" t="s">
        <v>3885</v>
      </c>
      <c r="D1396" s="3" t="s">
        <v>3886</v>
      </c>
      <c r="E1396" s="3" t="str">
        <f>IF(LEN(telefony__9[[#This Row],[nr]])=7,"stacjonarny",IF(LEN(telefony__9[[#This Row],[nr]])=8,"komórkowy","zagraniczny"))</f>
        <v>stacjonarny</v>
      </c>
      <c r="F1396" s="3" t="str">
        <f>TEXT(telefony__9[[#This Row],[zakonczenie]]-telefony__9[[#This Row],[rozpoczecie]],"h:mm:ss")</f>
        <v>0:11:58</v>
      </c>
      <c r="G1396" s="3">
        <f>HOUR(telefony__9[[#This Row],[czas trwania]])*3600 + MINUTE(telefony__9[[#This Row],[czas trwania]])*60+SECOND(telefony__9[[#This Row],[czas trwania]])</f>
        <v>718</v>
      </c>
    </row>
    <row r="1397" spans="1:7" hidden="1" x14ac:dyDescent="0.25">
      <c r="A1397" s="3" t="s">
        <v>3887</v>
      </c>
      <c r="B1397" s="3" t="s">
        <v>3665</v>
      </c>
      <c r="C1397" s="3" t="s">
        <v>3888</v>
      </c>
      <c r="D1397" s="3" t="s">
        <v>3889</v>
      </c>
      <c r="E1397" s="3" t="str">
        <f>IF(LEN(telefony__9[[#This Row],[nr]])=7,"stacjonarny",IF(LEN(telefony__9[[#This Row],[nr]])=8,"komórkowy","zagraniczny"))</f>
        <v>stacjonarny</v>
      </c>
      <c r="F1397" s="3" t="str">
        <f>TEXT(telefony__9[[#This Row],[zakonczenie]]-telefony__9[[#This Row],[rozpoczecie]],"h:mm:ss")</f>
        <v>0:12:33</v>
      </c>
      <c r="G1397" s="3">
        <f>HOUR(telefony__9[[#This Row],[czas trwania]])*3600 + MINUTE(telefony__9[[#This Row],[czas trwania]])*60+SECOND(telefony__9[[#This Row],[czas trwania]])</f>
        <v>753</v>
      </c>
    </row>
    <row r="1398" spans="1:7" hidden="1" x14ac:dyDescent="0.25">
      <c r="A1398" s="3" t="s">
        <v>3890</v>
      </c>
      <c r="B1398" s="3" t="s">
        <v>3665</v>
      </c>
      <c r="C1398" s="3" t="s">
        <v>3891</v>
      </c>
      <c r="D1398" s="3" t="s">
        <v>3892</v>
      </c>
      <c r="E1398" s="3" t="str">
        <f>IF(LEN(telefony__9[[#This Row],[nr]])=7,"stacjonarny",IF(LEN(telefony__9[[#This Row],[nr]])=8,"komórkowy","zagraniczny"))</f>
        <v>stacjonarny</v>
      </c>
      <c r="F1398" s="3" t="str">
        <f>TEXT(telefony__9[[#This Row],[zakonczenie]]-telefony__9[[#This Row],[rozpoczecie]],"h:mm:ss")</f>
        <v>0:05:45</v>
      </c>
      <c r="G1398" s="3">
        <f>HOUR(telefony__9[[#This Row],[czas trwania]])*3600 + MINUTE(telefony__9[[#This Row],[czas trwania]])*60+SECOND(telefony__9[[#This Row],[czas trwania]])</f>
        <v>345</v>
      </c>
    </row>
    <row r="1399" spans="1:7" hidden="1" x14ac:dyDescent="0.25">
      <c r="A1399" s="3" t="s">
        <v>3893</v>
      </c>
      <c r="B1399" s="3" t="s">
        <v>3665</v>
      </c>
      <c r="C1399" s="3" t="s">
        <v>3894</v>
      </c>
      <c r="D1399" s="3" t="s">
        <v>3895</v>
      </c>
      <c r="E1399" s="3" t="str">
        <f>IF(LEN(telefony__9[[#This Row],[nr]])=7,"stacjonarny",IF(LEN(telefony__9[[#This Row],[nr]])=8,"komórkowy","zagraniczny"))</f>
        <v>stacjonarny</v>
      </c>
      <c r="F1399" s="3" t="str">
        <f>TEXT(telefony__9[[#This Row],[zakonczenie]]-telefony__9[[#This Row],[rozpoczecie]],"h:mm:ss")</f>
        <v>0:03:49</v>
      </c>
      <c r="G1399" s="3">
        <f>HOUR(telefony__9[[#This Row],[czas trwania]])*3600 + MINUTE(telefony__9[[#This Row],[czas trwania]])*60+SECOND(telefony__9[[#This Row],[czas trwania]])</f>
        <v>229</v>
      </c>
    </row>
    <row r="1400" spans="1:7" hidden="1" x14ac:dyDescent="0.25">
      <c r="A1400" s="3" t="s">
        <v>3896</v>
      </c>
      <c r="B1400" s="3" t="s">
        <v>3665</v>
      </c>
      <c r="C1400" s="3" t="s">
        <v>3897</v>
      </c>
      <c r="D1400" s="3" t="s">
        <v>3898</v>
      </c>
      <c r="E1400" s="3" t="str">
        <f>IF(LEN(telefony__9[[#This Row],[nr]])=7,"stacjonarny",IF(LEN(telefony__9[[#This Row],[nr]])=8,"komórkowy","zagraniczny"))</f>
        <v>stacjonarny</v>
      </c>
      <c r="F1400" s="3" t="str">
        <f>TEXT(telefony__9[[#This Row],[zakonczenie]]-telefony__9[[#This Row],[rozpoczecie]],"h:mm:ss")</f>
        <v>0:04:06</v>
      </c>
      <c r="G1400" s="3">
        <f>HOUR(telefony__9[[#This Row],[czas trwania]])*3600 + MINUTE(telefony__9[[#This Row],[czas trwania]])*60+SECOND(telefony__9[[#This Row],[czas trwania]])</f>
        <v>246</v>
      </c>
    </row>
    <row r="1401" spans="1:7" hidden="1" x14ac:dyDescent="0.25">
      <c r="A1401" s="3" t="s">
        <v>3899</v>
      </c>
      <c r="B1401" s="3" t="s">
        <v>3665</v>
      </c>
      <c r="C1401" s="3" t="s">
        <v>3900</v>
      </c>
      <c r="D1401" s="3" t="s">
        <v>3901</v>
      </c>
      <c r="E1401" s="3" t="str">
        <f>IF(LEN(telefony__9[[#This Row],[nr]])=7,"stacjonarny",IF(LEN(telefony__9[[#This Row],[nr]])=8,"komórkowy","zagraniczny"))</f>
        <v>stacjonarny</v>
      </c>
      <c r="F1401" s="3" t="str">
        <f>TEXT(telefony__9[[#This Row],[zakonczenie]]-telefony__9[[#This Row],[rozpoczecie]],"h:mm:ss")</f>
        <v>0:00:43</v>
      </c>
      <c r="G1401" s="3">
        <f>HOUR(telefony__9[[#This Row],[czas trwania]])*3600 + MINUTE(telefony__9[[#This Row],[czas trwania]])*60+SECOND(telefony__9[[#This Row],[czas trwania]])</f>
        <v>43</v>
      </c>
    </row>
    <row r="1402" spans="1:7" x14ac:dyDescent="0.25">
      <c r="A1402" s="3" t="s">
        <v>3902</v>
      </c>
      <c r="B1402" s="3" t="s">
        <v>3665</v>
      </c>
      <c r="C1402" s="3" t="s">
        <v>3903</v>
      </c>
      <c r="D1402" s="3" t="s">
        <v>3904</v>
      </c>
      <c r="E1402" s="3" t="str">
        <f>IF(LEN(telefony__9[[#This Row],[nr]])=7,"stacjonarny",IF(LEN(telefony__9[[#This Row],[nr]])=8,"komórkowy","zagraniczny"))</f>
        <v>stacjonarny</v>
      </c>
      <c r="F1402" s="3" t="str">
        <f>TEXT(telefony__9[[#This Row],[zakonczenie]]-telefony__9[[#This Row],[rozpoczecie]],"h:mm:ss")</f>
        <v>0:13:25</v>
      </c>
      <c r="G1402" s="3">
        <f>HOUR(telefony__9[[#This Row],[czas trwania]])*3600 + MINUTE(telefony__9[[#This Row],[czas trwania]])*60+SECOND(telefony__9[[#This Row],[czas trwania]])</f>
        <v>805</v>
      </c>
    </row>
    <row r="1403" spans="1:7" hidden="1" x14ac:dyDescent="0.25">
      <c r="A1403" s="3" t="s">
        <v>3905</v>
      </c>
      <c r="B1403" s="3" t="s">
        <v>3665</v>
      </c>
      <c r="C1403" s="3" t="s">
        <v>3906</v>
      </c>
      <c r="D1403" s="3" t="s">
        <v>3907</v>
      </c>
      <c r="E1403" s="3" t="str">
        <f>IF(LEN(telefony__9[[#This Row],[nr]])=7,"stacjonarny",IF(LEN(telefony__9[[#This Row],[nr]])=8,"komórkowy","zagraniczny"))</f>
        <v>stacjonarny</v>
      </c>
      <c r="F1403" s="3" t="str">
        <f>TEXT(telefony__9[[#This Row],[zakonczenie]]-telefony__9[[#This Row],[rozpoczecie]],"h:mm:ss")</f>
        <v>0:04:39</v>
      </c>
      <c r="G1403" s="3">
        <f>HOUR(telefony__9[[#This Row],[czas trwania]])*3600 + MINUTE(telefony__9[[#This Row],[czas trwania]])*60+SECOND(telefony__9[[#This Row],[czas trwania]])</f>
        <v>279</v>
      </c>
    </row>
    <row r="1404" spans="1:7" hidden="1" x14ac:dyDescent="0.25">
      <c r="A1404" s="3" t="s">
        <v>3908</v>
      </c>
      <c r="B1404" s="3" t="s">
        <v>3665</v>
      </c>
      <c r="C1404" s="3" t="s">
        <v>3909</v>
      </c>
      <c r="D1404" s="3" t="s">
        <v>3910</v>
      </c>
      <c r="E1404" s="3" t="str">
        <f>IF(LEN(telefony__9[[#This Row],[nr]])=7,"stacjonarny",IF(LEN(telefony__9[[#This Row],[nr]])=8,"komórkowy","zagraniczny"))</f>
        <v>stacjonarny</v>
      </c>
      <c r="F1404" s="3" t="str">
        <f>TEXT(telefony__9[[#This Row],[zakonczenie]]-telefony__9[[#This Row],[rozpoczecie]],"h:mm:ss")</f>
        <v>0:05:09</v>
      </c>
      <c r="G1404" s="3">
        <f>HOUR(telefony__9[[#This Row],[czas trwania]])*3600 + MINUTE(telefony__9[[#This Row],[czas trwania]])*60+SECOND(telefony__9[[#This Row],[czas trwania]])</f>
        <v>309</v>
      </c>
    </row>
    <row r="1405" spans="1:7" hidden="1" x14ac:dyDescent="0.25">
      <c r="A1405" s="3" t="s">
        <v>3458</v>
      </c>
      <c r="B1405" s="3" t="s">
        <v>3665</v>
      </c>
      <c r="C1405" s="3" t="s">
        <v>3911</v>
      </c>
      <c r="D1405" s="3" t="s">
        <v>3912</v>
      </c>
      <c r="E1405" s="3" t="str">
        <f>IF(LEN(telefony__9[[#This Row],[nr]])=7,"stacjonarny",IF(LEN(telefony__9[[#This Row],[nr]])=8,"komórkowy","zagraniczny"))</f>
        <v>stacjonarny</v>
      </c>
      <c r="F1405" s="3" t="str">
        <f>TEXT(telefony__9[[#This Row],[zakonczenie]]-telefony__9[[#This Row],[rozpoczecie]],"h:mm:ss")</f>
        <v>0:13:36</v>
      </c>
      <c r="G1405" s="3">
        <f>HOUR(telefony__9[[#This Row],[czas trwania]])*3600 + MINUTE(telefony__9[[#This Row],[czas trwania]])*60+SECOND(telefony__9[[#This Row],[czas trwania]])</f>
        <v>816</v>
      </c>
    </row>
    <row r="1406" spans="1:7" hidden="1" x14ac:dyDescent="0.25">
      <c r="A1406" s="3" t="s">
        <v>3913</v>
      </c>
      <c r="B1406" s="3" t="s">
        <v>3665</v>
      </c>
      <c r="C1406" s="3" t="s">
        <v>3914</v>
      </c>
      <c r="D1406" s="3" t="s">
        <v>3915</v>
      </c>
      <c r="E1406" s="3" t="str">
        <f>IF(LEN(telefony__9[[#This Row],[nr]])=7,"stacjonarny",IF(LEN(telefony__9[[#This Row],[nr]])=8,"komórkowy","zagraniczny"))</f>
        <v>stacjonarny</v>
      </c>
      <c r="F1406" s="3" t="str">
        <f>TEXT(telefony__9[[#This Row],[zakonczenie]]-telefony__9[[#This Row],[rozpoczecie]],"h:mm:ss")</f>
        <v>0:10:56</v>
      </c>
      <c r="G1406" s="3">
        <f>HOUR(telefony__9[[#This Row],[czas trwania]])*3600 + MINUTE(telefony__9[[#This Row],[czas trwania]])*60+SECOND(telefony__9[[#This Row],[czas trwania]])</f>
        <v>656</v>
      </c>
    </row>
    <row r="1407" spans="1:7" hidden="1" x14ac:dyDescent="0.25">
      <c r="A1407" s="3" t="s">
        <v>3916</v>
      </c>
      <c r="B1407" s="3" t="s">
        <v>3665</v>
      </c>
      <c r="C1407" s="3" t="s">
        <v>3917</v>
      </c>
      <c r="D1407" s="3" t="s">
        <v>3918</v>
      </c>
      <c r="E1407" s="3" t="str">
        <f>IF(LEN(telefony__9[[#This Row],[nr]])=7,"stacjonarny",IF(LEN(telefony__9[[#This Row],[nr]])=8,"komórkowy","zagraniczny"))</f>
        <v>stacjonarny</v>
      </c>
      <c r="F1407" s="3" t="str">
        <f>TEXT(telefony__9[[#This Row],[zakonczenie]]-telefony__9[[#This Row],[rozpoczecie]],"h:mm:ss")</f>
        <v>0:04:26</v>
      </c>
      <c r="G1407" s="3">
        <f>HOUR(telefony__9[[#This Row],[czas trwania]])*3600 + MINUTE(telefony__9[[#This Row],[czas trwania]])*60+SECOND(telefony__9[[#This Row],[czas trwania]])</f>
        <v>266</v>
      </c>
    </row>
    <row r="1408" spans="1:7" hidden="1" x14ac:dyDescent="0.25">
      <c r="A1408" s="3" t="s">
        <v>3919</v>
      </c>
      <c r="B1408" s="3" t="s">
        <v>3665</v>
      </c>
      <c r="C1408" s="3" t="s">
        <v>3920</v>
      </c>
      <c r="D1408" s="3" t="s">
        <v>3921</v>
      </c>
      <c r="E1408" s="3" t="str">
        <f>IF(LEN(telefony__9[[#This Row],[nr]])=7,"stacjonarny",IF(LEN(telefony__9[[#This Row],[nr]])=8,"komórkowy","zagraniczny"))</f>
        <v>stacjonarny</v>
      </c>
      <c r="F1408" s="3" t="str">
        <f>TEXT(telefony__9[[#This Row],[zakonczenie]]-telefony__9[[#This Row],[rozpoczecie]],"h:mm:ss")</f>
        <v>0:05:39</v>
      </c>
      <c r="G1408" s="3">
        <f>HOUR(telefony__9[[#This Row],[czas trwania]])*3600 + MINUTE(telefony__9[[#This Row],[czas trwania]])*60+SECOND(telefony__9[[#This Row],[czas trwania]])</f>
        <v>339</v>
      </c>
    </row>
    <row r="1409" spans="1:7" hidden="1" x14ac:dyDescent="0.25">
      <c r="A1409" s="3" t="s">
        <v>3922</v>
      </c>
      <c r="B1409" s="3" t="s">
        <v>3665</v>
      </c>
      <c r="C1409" s="3" t="s">
        <v>3923</v>
      </c>
      <c r="D1409" s="3" t="s">
        <v>3924</v>
      </c>
      <c r="E1409" s="3" t="str">
        <f>IF(LEN(telefony__9[[#This Row],[nr]])=7,"stacjonarny",IF(LEN(telefony__9[[#This Row],[nr]])=8,"komórkowy","zagraniczny"))</f>
        <v>stacjonarny</v>
      </c>
      <c r="F1409" s="3" t="str">
        <f>TEXT(telefony__9[[#This Row],[zakonczenie]]-telefony__9[[#This Row],[rozpoczecie]],"h:mm:ss")</f>
        <v>0:11:27</v>
      </c>
      <c r="G1409" s="3">
        <f>HOUR(telefony__9[[#This Row],[czas trwania]])*3600 + MINUTE(telefony__9[[#This Row],[czas trwania]])*60+SECOND(telefony__9[[#This Row],[czas trwania]])</f>
        <v>687</v>
      </c>
    </row>
    <row r="1410" spans="1:7" hidden="1" x14ac:dyDescent="0.25">
      <c r="A1410" s="3" t="s">
        <v>3925</v>
      </c>
      <c r="B1410" s="3" t="s">
        <v>3665</v>
      </c>
      <c r="C1410" s="3" t="s">
        <v>3380</v>
      </c>
      <c r="D1410" s="3" t="s">
        <v>3926</v>
      </c>
      <c r="E1410" s="3" t="str">
        <f>IF(LEN(telefony__9[[#This Row],[nr]])=7,"stacjonarny",IF(LEN(telefony__9[[#This Row],[nr]])=8,"komórkowy","zagraniczny"))</f>
        <v>komórkowy</v>
      </c>
      <c r="F1410" s="3" t="str">
        <f>TEXT(telefony__9[[#This Row],[zakonczenie]]-telefony__9[[#This Row],[rozpoczecie]],"h:mm:ss")</f>
        <v>0:13:56</v>
      </c>
      <c r="G1410" s="3">
        <f>HOUR(telefony__9[[#This Row],[czas trwania]])*3600 + MINUTE(telefony__9[[#This Row],[czas trwania]])*60+SECOND(telefony__9[[#This Row],[czas trwania]])</f>
        <v>836</v>
      </c>
    </row>
    <row r="1411" spans="1:7" hidden="1" x14ac:dyDescent="0.25">
      <c r="A1411" s="3" t="s">
        <v>3927</v>
      </c>
      <c r="B1411" s="3" t="s">
        <v>3665</v>
      </c>
      <c r="C1411" s="3" t="s">
        <v>3928</v>
      </c>
      <c r="D1411" s="3" t="s">
        <v>3929</v>
      </c>
      <c r="E1411" s="3" t="str">
        <f>IF(LEN(telefony__9[[#This Row],[nr]])=7,"stacjonarny",IF(LEN(telefony__9[[#This Row],[nr]])=8,"komórkowy","zagraniczny"))</f>
        <v>stacjonarny</v>
      </c>
      <c r="F1411" s="3" t="str">
        <f>TEXT(telefony__9[[#This Row],[zakonczenie]]-telefony__9[[#This Row],[rozpoczecie]],"h:mm:ss")</f>
        <v>0:14:01</v>
      </c>
      <c r="G1411" s="3">
        <f>HOUR(telefony__9[[#This Row],[czas trwania]])*3600 + MINUTE(telefony__9[[#This Row],[czas trwania]])*60+SECOND(telefony__9[[#This Row],[czas trwania]])</f>
        <v>841</v>
      </c>
    </row>
    <row r="1412" spans="1:7" hidden="1" x14ac:dyDescent="0.25">
      <c r="A1412" s="3" t="s">
        <v>3930</v>
      </c>
      <c r="B1412" s="3" t="s">
        <v>3665</v>
      </c>
      <c r="C1412" s="3" t="s">
        <v>3931</v>
      </c>
      <c r="D1412" s="3" t="s">
        <v>3932</v>
      </c>
      <c r="E1412" s="3" t="str">
        <f>IF(LEN(telefony__9[[#This Row],[nr]])=7,"stacjonarny",IF(LEN(telefony__9[[#This Row],[nr]])=8,"komórkowy","zagraniczny"))</f>
        <v>stacjonarny</v>
      </c>
      <c r="F1412" s="3" t="str">
        <f>TEXT(telefony__9[[#This Row],[zakonczenie]]-telefony__9[[#This Row],[rozpoczecie]],"h:mm:ss")</f>
        <v>0:11:18</v>
      </c>
      <c r="G1412" s="3">
        <f>HOUR(telefony__9[[#This Row],[czas trwania]])*3600 + MINUTE(telefony__9[[#This Row],[czas trwania]])*60+SECOND(telefony__9[[#This Row],[czas trwania]])</f>
        <v>678</v>
      </c>
    </row>
    <row r="1413" spans="1:7" hidden="1" x14ac:dyDescent="0.25">
      <c r="A1413" s="3" t="s">
        <v>3933</v>
      </c>
      <c r="B1413" s="3" t="s">
        <v>3665</v>
      </c>
      <c r="C1413" s="3" t="s">
        <v>3934</v>
      </c>
      <c r="D1413" s="3" t="s">
        <v>3935</v>
      </c>
      <c r="E1413" s="3" t="str">
        <f>IF(LEN(telefony__9[[#This Row],[nr]])=7,"stacjonarny",IF(LEN(telefony__9[[#This Row],[nr]])=8,"komórkowy","zagraniczny"))</f>
        <v>stacjonarny</v>
      </c>
      <c r="F1413" s="3" t="str">
        <f>TEXT(telefony__9[[#This Row],[zakonczenie]]-telefony__9[[#This Row],[rozpoczecie]],"h:mm:ss")</f>
        <v>0:04:38</v>
      </c>
      <c r="G1413" s="3">
        <f>HOUR(telefony__9[[#This Row],[czas trwania]])*3600 + MINUTE(telefony__9[[#This Row],[czas trwania]])*60+SECOND(telefony__9[[#This Row],[czas trwania]])</f>
        <v>278</v>
      </c>
    </row>
    <row r="1414" spans="1:7" hidden="1" x14ac:dyDescent="0.25">
      <c r="A1414" s="3" t="s">
        <v>3026</v>
      </c>
      <c r="B1414" s="3" t="s">
        <v>3936</v>
      </c>
      <c r="C1414" s="3" t="s">
        <v>3937</v>
      </c>
      <c r="D1414" s="3" t="s">
        <v>3938</v>
      </c>
      <c r="E1414" s="3" t="str">
        <f>IF(LEN(telefony__9[[#This Row],[nr]])=7,"stacjonarny",IF(LEN(telefony__9[[#This Row],[nr]])=8,"komórkowy","zagraniczny"))</f>
        <v>stacjonarny</v>
      </c>
      <c r="F1414" s="3" t="str">
        <f>TEXT(telefony__9[[#This Row],[zakonczenie]]-telefony__9[[#This Row],[rozpoczecie]],"h:mm:ss")</f>
        <v>0:03:39</v>
      </c>
      <c r="G1414" s="3">
        <f>HOUR(telefony__9[[#This Row],[czas trwania]])*3600 + MINUTE(telefony__9[[#This Row],[czas trwania]])*60+SECOND(telefony__9[[#This Row],[czas trwania]])</f>
        <v>219</v>
      </c>
    </row>
    <row r="1415" spans="1:7" hidden="1" x14ac:dyDescent="0.25">
      <c r="A1415" s="3" t="s">
        <v>3939</v>
      </c>
      <c r="B1415" s="3" t="s">
        <v>3936</v>
      </c>
      <c r="C1415" s="3" t="s">
        <v>3940</v>
      </c>
      <c r="D1415" s="3" t="s">
        <v>3941</v>
      </c>
      <c r="E1415" s="3" t="str">
        <f>IF(LEN(telefony__9[[#This Row],[nr]])=7,"stacjonarny",IF(LEN(telefony__9[[#This Row],[nr]])=8,"komórkowy","zagraniczny"))</f>
        <v>stacjonarny</v>
      </c>
      <c r="F1415" s="3" t="str">
        <f>TEXT(telefony__9[[#This Row],[zakonczenie]]-telefony__9[[#This Row],[rozpoczecie]],"h:mm:ss")</f>
        <v>0:03:56</v>
      </c>
      <c r="G1415" s="3">
        <f>HOUR(telefony__9[[#This Row],[czas trwania]])*3600 + MINUTE(telefony__9[[#This Row],[czas trwania]])*60+SECOND(telefony__9[[#This Row],[czas trwania]])</f>
        <v>236</v>
      </c>
    </row>
    <row r="1416" spans="1:7" hidden="1" x14ac:dyDescent="0.25">
      <c r="A1416" s="3" t="s">
        <v>3942</v>
      </c>
      <c r="B1416" s="3" t="s">
        <v>3936</v>
      </c>
      <c r="C1416" s="3" t="s">
        <v>3943</v>
      </c>
      <c r="D1416" s="3" t="s">
        <v>2018</v>
      </c>
      <c r="E1416" s="3" t="str">
        <f>IF(LEN(telefony__9[[#This Row],[nr]])=7,"stacjonarny",IF(LEN(telefony__9[[#This Row],[nr]])=8,"komórkowy","zagraniczny"))</f>
        <v>stacjonarny</v>
      </c>
      <c r="F1416" s="3" t="str">
        <f>TEXT(telefony__9[[#This Row],[zakonczenie]]-telefony__9[[#This Row],[rozpoczecie]],"h:mm:ss")</f>
        <v>0:01:58</v>
      </c>
      <c r="G1416" s="3">
        <f>HOUR(telefony__9[[#This Row],[czas trwania]])*3600 + MINUTE(telefony__9[[#This Row],[czas trwania]])*60+SECOND(telefony__9[[#This Row],[czas trwania]])</f>
        <v>118</v>
      </c>
    </row>
    <row r="1417" spans="1:7" hidden="1" x14ac:dyDescent="0.25">
      <c r="A1417" s="3" t="s">
        <v>3944</v>
      </c>
      <c r="B1417" s="3" t="s">
        <v>3936</v>
      </c>
      <c r="C1417" s="3" t="s">
        <v>3945</v>
      </c>
      <c r="D1417" s="3" t="s">
        <v>3139</v>
      </c>
      <c r="E1417" s="3" t="str">
        <f>IF(LEN(telefony__9[[#This Row],[nr]])=7,"stacjonarny",IF(LEN(telefony__9[[#This Row],[nr]])=8,"komórkowy","zagraniczny"))</f>
        <v>komórkowy</v>
      </c>
      <c r="F1417" s="3" t="str">
        <f>TEXT(telefony__9[[#This Row],[zakonczenie]]-telefony__9[[#This Row],[rozpoczecie]],"h:mm:ss")</f>
        <v>0:07:35</v>
      </c>
      <c r="G1417" s="3">
        <f>HOUR(telefony__9[[#This Row],[czas trwania]])*3600 + MINUTE(telefony__9[[#This Row],[czas trwania]])*60+SECOND(telefony__9[[#This Row],[czas trwania]])</f>
        <v>455</v>
      </c>
    </row>
    <row r="1418" spans="1:7" hidden="1" x14ac:dyDescent="0.25">
      <c r="A1418" s="3" t="s">
        <v>3946</v>
      </c>
      <c r="B1418" s="3" t="s">
        <v>3936</v>
      </c>
      <c r="C1418" s="3" t="s">
        <v>3947</v>
      </c>
      <c r="D1418" s="3" t="s">
        <v>3948</v>
      </c>
      <c r="E1418" s="3" t="str">
        <f>IF(LEN(telefony__9[[#This Row],[nr]])=7,"stacjonarny",IF(LEN(telefony__9[[#This Row],[nr]])=8,"komórkowy","zagraniczny"))</f>
        <v>stacjonarny</v>
      </c>
      <c r="F1418" s="3" t="str">
        <f>TEXT(telefony__9[[#This Row],[zakonczenie]]-telefony__9[[#This Row],[rozpoczecie]],"h:mm:ss")</f>
        <v>0:05:50</v>
      </c>
      <c r="G1418" s="3">
        <f>HOUR(telefony__9[[#This Row],[czas trwania]])*3600 + MINUTE(telefony__9[[#This Row],[czas trwania]])*60+SECOND(telefony__9[[#This Row],[czas trwania]])</f>
        <v>350</v>
      </c>
    </row>
    <row r="1419" spans="1:7" hidden="1" x14ac:dyDescent="0.25">
      <c r="A1419" s="3" t="s">
        <v>3949</v>
      </c>
      <c r="B1419" s="3" t="s">
        <v>3936</v>
      </c>
      <c r="C1419" s="3" t="s">
        <v>3950</v>
      </c>
      <c r="D1419" s="3" t="s">
        <v>3951</v>
      </c>
      <c r="E1419" s="3" t="str">
        <f>IF(LEN(telefony__9[[#This Row],[nr]])=7,"stacjonarny",IF(LEN(telefony__9[[#This Row],[nr]])=8,"komórkowy","zagraniczny"))</f>
        <v>stacjonarny</v>
      </c>
      <c r="F1419" s="3" t="str">
        <f>TEXT(telefony__9[[#This Row],[zakonczenie]]-telefony__9[[#This Row],[rozpoczecie]],"h:mm:ss")</f>
        <v>0:02:34</v>
      </c>
      <c r="G1419" s="3">
        <f>HOUR(telefony__9[[#This Row],[czas trwania]])*3600 + MINUTE(telefony__9[[#This Row],[czas trwania]])*60+SECOND(telefony__9[[#This Row],[czas trwania]])</f>
        <v>154</v>
      </c>
    </row>
    <row r="1420" spans="1:7" hidden="1" x14ac:dyDescent="0.25">
      <c r="A1420" s="3" t="s">
        <v>3952</v>
      </c>
      <c r="B1420" s="3" t="s">
        <v>3936</v>
      </c>
      <c r="C1420" s="3" t="s">
        <v>3953</v>
      </c>
      <c r="D1420" s="3" t="s">
        <v>2302</v>
      </c>
      <c r="E1420" s="3" t="str">
        <f>IF(LEN(telefony__9[[#This Row],[nr]])=7,"stacjonarny",IF(LEN(telefony__9[[#This Row],[nr]])=8,"komórkowy","zagraniczny"))</f>
        <v>stacjonarny</v>
      </c>
      <c r="F1420" s="3" t="str">
        <f>TEXT(telefony__9[[#This Row],[zakonczenie]]-telefony__9[[#This Row],[rozpoczecie]],"h:mm:ss")</f>
        <v>0:07:25</v>
      </c>
      <c r="G1420" s="3">
        <f>HOUR(telefony__9[[#This Row],[czas trwania]])*3600 + MINUTE(telefony__9[[#This Row],[czas trwania]])*60+SECOND(telefony__9[[#This Row],[czas trwania]])</f>
        <v>445</v>
      </c>
    </row>
    <row r="1421" spans="1:7" hidden="1" x14ac:dyDescent="0.25">
      <c r="A1421" s="3" t="s">
        <v>3954</v>
      </c>
      <c r="B1421" s="3" t="s">
        <v>3936</v>
      </c>
      <c r="C1421" s="3" t="s">
        <v>3951</v>
      </c>
      <c r="D1421" s="3" t="s">
        <v>3955</v>
      </c>
      <c r="E1421" s="3" t="str">
        <f>IF(LEN(telefony__9[[#This Row],[nr]])=7,"stacjonarny",IF(LEN(telefony__9[[#This Row],[nr]])=8,"komórkowy","zagraniczny"))</f>
        <v>stacjonarny</v>
      </c>
      <c r="F1421" s="3" t="str">
        <f>TEXT(telefony__9[[#This Row],[zakonczenie]]-telefony__9[[#This Row],[rozpoczecie]],"h:mm:ss")</f>
        <v>0:07:27</v>
      </c>
      <c r="G1421" s="3">
        <f>HOUR(telefony__9[[#This Row],[czas trwania]])*3600 + MINUTE(telefony__9[[#This Row],[czas trwania]])*60+SECOND(telefony__9[[#This Row],[czas trwania]])</f>
        <v>447</v>
      </c>
    </row>
    <row r="1422" spans="1:7" hidden="1" x14ac:dyDescent="0.25">
      <c r="A1422" s="3" t="s">
        <v>3956</v>
      </c>
      <c r="B1422" s="3" t="s">
        <v>3936</v>
      </c>
      <c r="C1422" s="3" t="s">
        <v>3957</v>
      </c>
      <c r="D1422" s="3" t="s">
        <v>3958</v>
      </c>
      <c r="E1422" s="3" t="str">
        <f>IF(LEN(telefony__9[[#This Row],[nr]])=7,"stacjonarny",IF(LEN(telefony__9[[#This Row],[nr]])=8,"komórkowy","zagraniczny"))</f>
        <v>stacjonarny</v>
      </c>
      <c r="F1422" s="3" t="str">
        <f>TEXT(telefony__9[[#This Row],[zakonczenie]]-telefony__9[[#This Row],[rozpoczecie]],"h:mm:ss")</f>
        <v>0:05:38</v>
      </c>
      <c r="G1422" s="3">
        <f>HOUR(telefony__9[[#This Row],[czas trwania]])*3600 + MINUTE(telefony__9[[#This Row],[czas trwania]])*60+SECOND(telefony__9[[#This Row],[czas trwania]])</f>
        <v>338</v>
      </c>
    </row>
    <row r="1423" spans="1:7" hidden="1" x14ac:dyDescent="0.25">
      <c r="A1423" s="3" t="s">
        <v>3959</v>
      </c>
      <c r="B1423" s="3" t="s">
        <v>3936</v>
      </c>
      <c r="C1423" s="3" t="s">
        <v>3960</v>
      </c>
      <c r="D1423" s="3" t="s">
        <v>3961</v>
      </c>
      <c r="E1423" s="3" t="str">
        <f>IF(LEN(telefony__9[[#This Row],[nr]])=7,"stacjonarny",IF(LEN(telefony__9[[#This Row],[nr]])=8,"komórkowy","zagraniczny"))</f>
        <v>stacjonarny</v>
      </c>
      <c r="F1423" s="3" t="str">
        <f>TEXT(telefony__9[[#This Row],[zakonczenie]]-telefony__9[[#This Row],[rozpoczecie]],"h:mm:ss")</f>
        <v>0:07:44</v>
      </c>
      <c r="G1423" s="3">
        <f>HOUR(telefony__9[[#This Row],[czas trwania]])*3600 + MINUTE(telefony__9[[#This Row],[czas trwania]])*60+SECOND(telefony__9[[#This Row],[czas trwania]])</f>
        <v>464</v>
      </c>
    </row>
    <row r="1424" spans="1:7" hidden="1" x14ac:dyDescent="0.25">
      <c r="A1424" s="3" t="s">
        <v>3962</v>
      </c>
      <c r="B1424" s="3" t="s">
        <v>3936</v>
      </c>
      <c r="C1424" s="3" t="s">
        <v>3963</v>
      </c>
      <c r="D1424" s="3" t="s">
        <v>3964</v>
      </c>
      <c r="E1424" s="3" t="str">
        <f>IF(LEN(telefony__9[[#This Row],[nr]])=7,"stacjonarny",IF(LEN(telefony__9[[#This Row],[nr]])=8,"komórkowy","zagraniczny"))</f>
        <v>stacjonarny</v>
      </c>
      <c r="F1424" s="3" t="str">
        <f>TEXT(telefony__9[[#This Row],[zakonczenie]]-telefony__9[[#This Row],[rozpoczecie]],"h:mm:ss")</f>
        <v>0:02:04</v>
      </c>
      <c r="G1424" s="3">
        <f>HOUR(telefony__9[[#This Row],[czas trwania]])*3600 + MINUTE(telefony__9[[#This Row],[czas trwania]])*60+SECOND(telefony__9[[#This Row],[czas trwania]])</f>
        <v>124</v>
      </c>
    </row>
    <row r="1425" spans="1:7" hidden="1" x14ac:dyDescent="0.25">
      <c r="A1425" s="3" t="s">
        <v>3704</v>
      </c>
      <c r="B1425" s="3" t="s">
        <v>3936</v>
      </c>
      <c r="C1425" s="3" t="s">
        <v>3965</v>
      </c>
      <c r="D1425" s="3" t="s">
        <v>3966</v>
      </c>
      <c r="E1425" s="3" t="str">
        <f>IF(LEN(telefony__9[[#This Row],[nr]])=7,"stacjonarny",IF(LEN(telefony__9[[#This Row],[nr]])=8,"komórkowy","zagraniczny"))</f>
        <v>stacjonarny</v>
      </c>
      <c r="F1425" s="3" t="str">
        <f>TEXT(telefony__9[[#This Row],[zakonczenie]]-telefony__9[[#This Row],[rozpoczecie]],"h:mm:ss")</f>
        <v>0:07:49</v>
      </c>
      <c r="G1425" s="3">
        <f>HOUR(telefony__9[[#This Row],[czas trwania]])*3600 + MINUTE(telefony__9[[#This Row],[czas trwania]])*60+SECOND(telefony__9[[#This Row],[czas trwania]])</f>
        <v>469</v>
      </c>
    </row>
    <row r="1426" spans="1:7" hidden="1" x14ac:dyDescent="0.25">
      <c r="A1426" s="3" t="s">
        <v>3967</v>
      </c>
      <c r="B1426" s="3" t="s">
        <v>3936</v>
      </c>
      <c r="C1426" s="3" t="s">
        <v>3968</v>
      </c>
      <c r="D1426" s="3" t="s">
        <v>3145</v>
      </c>
      <c r="E1426" s="3" t="str">
        <f>IF(LEN(telefony__9[[#This Row],[nr]])=7,"stacjonarny",IF(LEN(telefony__9[[#This Row],[nr]])=8,"komórkowy","zagraniczny"))</f>
        <v>stacjonarny</v>
      </c>
      <c r="F1426" s="3" t="str">
        <f>TEXT(telefony__9[[#This Row],[zakonczenie]]-telefony__9[[#This Row],[rozpoczecie]],"h:mm:ss")</f>
        <v>0:05:51</v>
      </c>
      <c r="G1426" s="3">
        <f>HOUR(telefony__9[[#This Row],[czas trwania]])*3600 + MINUTE(telefony__9[[#This Row],[czas trwania]])*60+SECOND(telefony__9[[#This Row],[czas trwania]])</f>
        <v>351</v>
      </c>
    </row>
    <row r="1427" spans="1:7" hidden="1" x14ac:dyDescent="0.25">
      <c r="A1427" s="3" t="s">
        <v>3969</v>
      </c>
      <c r="B1427" s="3" t="s">
        <v>3936</v>
      </c>
      <c r="C1427" s="3" t="s">
        <v>3970</v>
      </c>
      <c r="D1427" s="3" t="s">
        <v>3971</v>
      </c>
      <c r="E1427" s="3" t="str">
        <f>IF(LEN(telefony__9[[#This Row],[nr]])=7,"stacjonarny",IF(LEN(telefony__9[[#This Row],[nr]])=8,"komórkowy","zagraniczny"))</f>
        <v>stacjonarny</v>
      </c>
      <c r="F1427" s="3" t="str">
        <f>TEXT(telefony__9[[#This Row],[zakonczenie]]-telefony__9[[#This Row],[rozpoczecie]],"h:mm:ss")</f>
        <v>0:02:53</v>
      </c>
      <c r="G1427" s="3">
        <f>HOUR(telefony__9[[#This Row],[czas trwania]])*3600 + MINUTE(telefony__9[[#This Row],[czas trwania]])*60+SECOND(telefony__9[[#This Row],[czas trwania]])</f>
        <v>173</v>
      </c>
    </row>
    <row r="1428" spans="1:7" hidden="1" x14ac:dyDescent="0.25">
      <c r="A1428" s="3" t="s">
        <v>3972</v>
      </c>
      <c r="B1428" s="3" t="s">
        <v>3936</v>
      </c>
      <c r="C1428" s="3" t="s">
        <v>3973</v>
      </c>
      <c r="D1428" s="3" t="s">
        <v>3974</v>
      </c>
      <c r="E1428" s="3" t="str">
        <f>IF(LEN(telefony__9[[#This Row],[nr]])=7,"stacjonarny",IF(LEN(telefony__9[[#This Row],[nr]])=8,"komórkowy","zagraniczny"))</f>
        <v>komórkowy</v>
      </c>
      <c r="F1428" s="3" t="str">
        <f>TEXT(telefony__9[[#This Row],[zakonczenie]]-telefony__9[[#This Row],[rozpoczecie]],"h:mm:ss")</f>
        <v>0:10:43</v>
      </c>
      <c r="G1428" s="3">
        <f>HOUR(telefony__9[[#This Row],[czas trwania]])*3600 + MINUTE(telefony__9[[#This Row],[czas trwania]])*60+SECOND(telefony__9[[#This Row],[czas trwania]])</f>
        <v>643</v>
      </c>
    </row>
    <row r="1429" spans="1:7" hidden="1" x14ac:dyDescent="0.25">
      <c r="A1429" s="3" t="s">
        <v>3975</v>
      </c>
      <c r="B1429" s="3" t="s">
        <v>3936</v>
      </c>
      <c r="C1429" s="3" t="s">
        <v>3976</v>
      </c>
      <c r="D1429" s="3" t="s">
        <v>3977</v>
      </c>
      <c r="E1429" s="3" t="str">
        <f>IF(LEN(telefony__9[[#This Row],[nr]])=7,"stacjonarny",IF(LEN(telefony__9[[#This Row],[nr]])=8,"komórkowy","zagraniczny"))</f>
        <v>stacjonarny</v>
      </c>
      <c r="F1429" s="3" t="str">
        <f>TEXT(telefony__9[[#This Row],[zakonczenie]]-telefony__9[[#This Row],[rozpoczecie]],"h:mm:ss")</f>
        <v>0:13:34</v>
      </c>
      <c r="G1429" s="3">
        <f>HOUR(telefony__9[[#This Row],[czas trwania]])*3600 + MINUTE(telefony__9[[#This Row],[czas trwania]])*60+SECOND(telefony__9[[#This Row],[czas trwania]])</f>
        <v>814</v>
      </c>
    </row>
    <row r="1430" spans="1:7" hidden="1" x14ac:dyDescent="0.25">
      <c r="A1430" s="3" t="s">
        <v>3978</v>
      </c>
      <c r="B1430" s="3" t="s">
        <v>3936</v>
      </c>
      <c r="C1430" s="3" t="s">
        <v>3979</v>
      </c>
      <c r="D1430" s="3" t="s">
        <v>3980</v>
      </c>
      <c r="E1430" s="3" t="str">
        <f>IF(LEN(telefony__9[[#This Row],[nr]])=7,"stacjonarny",IF(LEN(telefony__9[[#This Row],[nr]])=8,"komórkowy","zagraniczny"))</f>
        <v>stacjonarny</v>
      </c>
      <c r="F1430" s="3" t="str">
        <f>TEXT(telefony__9[[#This Row],[zakonczenie]]-telefony__9[[#This Row],[rozpoczecie]],"h:mm:ss")</f>
        <v>0:15:00</v>
      </c>
      <c r="G1430" s="3">
        <f>HOUR(telefony__9[[#This Row],[czas trwania]])*3600 + MINUTE(telefony__9[[#This Row],[czas trwania]])*60+SECOND(telefony__9[[#This Row],[czas trwania]])</f>
        <v>900</v>
      </c>
    </row>
    <row r="1431" spans="1:7" hidden="1" x14ac:dyDescent="0.25">
      <c r="A1431" s="3" t="s">
        <v>246</v>
      </c>
      <c r="B1431" s="3" t="s">
        <v>3936</v>
      </c>
      <c r="C1431" s="3" t="s">
        <v>3981</v>
      </c>
      <c r="D1431" s="3" t="s">
        <v>3982</v>
      </c>
      <c r="E1431" s="3" t="str">
        <f>IF(LEN(telefony__9[[#This Row],[nr]])=7,"stacjonarny",IF(LEN(telefony__9[[#This Row],[nr]])=8,"komórkowy","zagraniczny"))</f>
        <v>komórkowy</v>
      </c>
      <c r="F1431" s="3" t="str">
        <f>TEXT(telefony__9[[#This Row],[zakonczenie]]-telefony__9[[#This Row],[rozpoczecie]],"h:mm:ss")</f>
        <v>0:07:57</v>
      </c>
      <c r="G1431" s="3">
        <f>HOUR(telefony__9[[#This Row],[czas trwania]])*3600 + MINUTE(telefony__9[[#This Row],[czas trwania]])*60+SECOND(telefony__9[[#This Row],[czas trwania]])</f>
        <v>477</v>
      </c>
    </row>
    <row r="1432" spans="1:7" hidden="1" x14ac:dyDescent="0.25">
      <c r="A1432" s="3" t="s">
        <v>3983</v>
      </c>
      <c r="B1432" s="3" t="s">
        <v>3936</v>
      </c>
      <c r="C1432" s="3" t="s">
        <v>3984</v>
      </c>
      <c r="D1432" s="3" t="s">
        <v>3985</v>
      </c>
      <c r="E1432" s="3" t="str">
        <f>IF(LEN(telefony__9[[#This Row],[nr]])=7,"stacjonarny",IF(LEN(telefony__9[[#This Row],[nr]])=8,"komórkowy","zagraniczny"))</f>
        <v>stacjonarny</v>
      </c>
      <c r="F1432" s="3" t="str">
        <f>TEXT(telefony__9[[#This Row],[zakonczenie]]-telefony__9[[#This Row],[rozpoczecie]],"h:mm:ss")</f>
        <v>0:11:59</v>
      </c>
      <c r="G1432" s="3">
        <f>HOUR(telefony__9[[#This Row],[czas trwania]])*3600 + MINUTE(telefony__9[[#This Row],[czas trwania]])*60+SECOND(telefony__9[[#This Row],[czas trwania]])</f>
        <v>719</v>
      </c>
    </row>
    <row r="1433" spans="1:7" hidden="1" x14ac:dyDescent="0.25">
      <c r="A1433" s="3" t="s">
        <v>3986</v>
      </c>
      <c r="B1433" s="3" t="s">
        <v>3936</v>
      </c>
      <c r="C1433" s="3" t="s">
        <v>604</v>
      </c>
      <c r="D1433" s="3" t="s">
        <v>3987</v>
      </c>
      <c r="E1433" s="3" t="str">
        <f>IF(LEN(telefony__9[[#This Row],[nr]])=7,"stacjonarny",IF(LEN(telefony__9[[#This Row],[nr]])=8,"komórkowy","zagraniczny"))</f>
        <v>stacjonarny</v>
      </c>
      <c r="F1433" s="3" t="str">
        <f>TEXT(telefony__9[[#This Row],[zakonczenie]]-telefony__9[[#This Row],[rozpoczecie]],"h:mm:ss")</f>
        <v>0:04:11</v>
      </c>
      <c r="G1433" s="3">
        <f>HOUR(telefony__9[[#This Row],[czas trwania]])*3600 + MINUTE(telefony__9[[#This Row],[czas trwania]])*60+SECOND(telefony__9[[#This Row],[czas trwania]])</f>
        <v>251</v>
      </c>
    </row>
    <row r="1434" spans="1:7" hidden="1" x14ac:dyDescent="0.25">
      <c r="A1434" s="3" t="s">
        <v>3988</v>
      </c>
      <c r="B1434" s="3" t="s">
        <v>3936</v>
      </c>
      <c r="C1434" s="3" t="s">
        <v>2065</v>
      </c>
      <c r="D1434" s="3" t="s">
        <v>3989</v>
      </c>
      <c r="E1434" s="3" t="str">
        <f>IF(LEN(telefony__9[[#This Row],[nr]])=7,"stacjonarny",IF(LEN(telefony__9[[#This Row],[nr]])=8,"komórkowy","zagraniczny"))</f>
        <v>stacjonarny</v>
      </c>
      <c r="F1434" s="3" t="str">
        <f>TEXT(telefony__9[[#This Row],[zakonczenie]]-telefony__9[[#This Row],[rozpoczecie]],"h:mm:ss")</f>
        <v>0:14:47</v>
      </c>
      <c r="G1434" s="3">
        <f>HOUR(telefony__9[[#This Row],[czas trwania]])*3600 + MINUTE(telefony__9[[#This Row],[czas trwania]])*60+SECOND(telefony__9[[#This Row],[czas trwania]])</f>
        <v>887</v>
      </c>
    </row>
    <row r="1435" spans="1:7" hidden="1" x14ac:dyDescent="0.25">
      <c r="A1435" s="3" t="s">
        <v>3990</v>
      </c>
      <c r="B1435" s="3" t="s">
        <v>3936</v>
      </c>
      <c r="C1435" s="3" t="s">
        <v>3991</v>
      </c>
      <c r="D1435" s="3" t="s">
        <v>1244</v>
      </c>
      <c r="E1435" s="3" t="str">
        <f>IF(LEN(telefony__9[[#This Row],[nr]])=7,"stacjonarny",IF(LEN(telefony__9[[#This Row],[nr]])=8,"komórkowy","zagraniczny"))</f>
        <v>stacjonarny</v>
      </c>
      <c r="F1435" s="3" t="str">
        <f>TEXT(telefony__9[[#This Row],[zakonczenie]]-telefony__9[[#This Row],[rozpoczecie]],"h:mm:ss")</f>
        <v>0:07:39</v>
      </c>
      <c r="G1435" s="3">
        <f>HOUR(telefony__9[[#This Row],[czas trwania]])*3600 + MINUTE(telefony__9[[#This Row],[czas trwania]])*60+SECOND(telefony__9[[#This Row],[czas trwania]])</f>
        <v>459</v>
      </c>
    </row>
    <row r="1436" spans="1:7" hidden="1" x14ac:dyDescent="0.25">
      <c r="A1436" s="3" t="s">
        <v>3992</v>
      </c>
      <c r="B1436" s="3" t="s">
        <v>3936</v>
      </c>
      <c r="C1436" s="3" t="s">
        <v>3993</v>
      </c>
      <c r="D1436" s="3" t="s">
        <v>3994</v>
      </c>
      <c r="E1436" s="3" t="str">
        <f>IF(LEN(telefony__9[[#This Row],[nr]])=7,"stacjonarny",IF(LEN(telefony__9[[#This Row],[nr]])=8,"komórkowy","zagraniczny"))</f>
        <v>komórkowy</v>
      </c>
      <c r="F1436" s="3" t="str">
        <f>TEXT(telefony__9[[#This Row],[zakonczenie]]-telefony__9[[#This Row],[rozpoczecie]],"h:mm:ss")</f>
        <v>0:09:40</v>
      </c>
      <c r="G1436" s="3">
        <f>HOUR(telefony__9[[#This Row],[czas trwania]])*3600 + MINUTE(telefony__9[[#This Row],[czas trwania]])*60+SECOND(telefony__9[[#This Row],[czas trwania]])</f>
        <v>580</v>
      </c>
    </row>
    <row r="1437" spans="1:7" hidden="1" x14ac:dyDescent="0.25">
      <c r="A1437" s="3" t="s">
        <v>3995</v>
      </c>
      <c r="B1437" s="3" t="s">
        <v>3936</v>
      </c>
      <c r="C1437" s="3" t="s">
        <v>3996</v>
      </c>
      <c r="D1437" s="3" t="s">
        <v>3997</v>
      </c>
      <c r="E1437" s="3" t="str">
        <f>IF(LEN(telefony__9[[#This Row],[nr]])=7,"stacjonarny",IF(LEN(telefony__9[[#This Row],[nr]])=8,"komórkowy","zagraniczny"))</f>
        <v>komórkowy</v>
      </c>
      <c r="F1437" s="3" t="str">
        <f>TEXT(telefony__9[[#This Row],[zakonczenie]]-telefony__9[[#This Row],[rozpoczecie]],"h:mm:ss")</f>
        <v>0:01:13</v>
      </c>
      <c r="G1437" s="3">
        <f>HOUR(telefony__9[[#This Row],[czas trwania]])*3600 + MINUTE(telefony__9[[#This Row],[czas trwania]])*60+SECOND(telefony__9[[#This Row],[czas trwania]])</f>
        <v>73</v>
      </c>
    </row>
    <row r="1438" spans="1:7" hidden="1" x14ac:dyDescent="0.25">
      <c r="A1438" s="3" t="s">
        <v>3998</v>
      </c>
      <c r="B1438" s="3" t="s">
        <v>3936</v>
      </c>
      <c r="C1438" s="3" t="s">
        <v>1818</v>
      </c>
      <c r="D1438" s="3" t="s">
        <v>2079</v>
      </c>
      <c r="E1438" s="3" t="str">
        <f>IF(LEN(telefony__9[[#This Row],[nr]])=7,"stacjonarny",IF(LEN(telefony__9[[#This Row],[nr]])=8,"komórkowy","zagraniczny"))</f>
        <v>komórkowy</v>
      </c>
      <c r="F1438" s="3" t="str">
        <f>TEXT(telefony__9[[#This Row],[zakonczenie]]-telefony__9[[#This Row],[rozpoczecie]],"h:mm:ss")</f>
        <v>0:06:23</v>
      </c>
      <c r="G1438" s="3">
        <f>HOUR(telefony__9[[#This Row],[czas trwania]])*3600 + MINUTE(telefony__9[[#This Row],[czas trwania]])*60+SECOND(telefony__9[[#This Row],[czas trwania]])</f>
        <v>383</v>
      </c>
    </row>
    <row r="1439" spans="1:7" hidden="1" x14ac:dyDescent="0.25">
      <c r="A1439" s="3" t="s">
        <v>3999</v>
      </c>
      <c r="B1439" s="3" t="s">
        <v>3936</v>
      </c>
      <c r="C1439" s="3" t="s">
        <v>4000</v>
      </c>
      <c r="D1439" s="3" t="s">
        <v>4001</v>
      </c>
      <c r="E1439" s="3" t="str">
        <f>IF(LEN(telefony__9[[#This Row],[nr]])=7,"stacjonarny",IF(LEN(telefony__9[[#This Row],[nr]])=8,"komórkowy","zagraniczny"))</f>
        <v>stacjonarny</v>
      </c>
      <c r="F1439" s="3" t="str">
        <f>TEXT(telefony__9[[#This Row],[zakonczenie]]-telefony__9[[#This Row],[rozpoczecie]],"h:mm:ss")</f>
        <v>0:05:56</v>
      </c>
      <c r="G1439" s="3">
        <f>HOUR(telefony__9[[#This Row],[czas trwania]])*3600 + MINUTE(telefony__9[[#This Row],[czas trwania]])*60+SECOND(telefony__9[[#This Row],[czas trwania]])</f>
        <v>356</v>
      </c>
    </row>
    <row r="1440" spans="1:7" hidden="1" x14ac:dyDescent="0.25">
      <c r="A1440" s="3" t="s">
        <v>4002</v>
      </c>
      <c r="B1440" s="3" t="s">
        <v>3936</v>
      </c>
      <c r="C1440" s="3" t="s">
        <v>344</v>
      </c>
      <c r="D1440" s="3" t="s">
        <v>1259</v>
      </c>
      <c r="E1440" s="3" t="str">
        <f>IF(LEN(telefony__9[[#This Row],[nr]])=7,"stacjonarny",IF(LEN(telefony__9[[#This Row],[nr]])=8,"komórkowy","zagraniczny"))</f>
        <v>stacjonarny</v>
      </c>
      <c r="F1440" s="3" t="str">
        <f>TEXT(telefony__9[[#This Row],[zakonczenie]]-telefony__9[[#This Row],[rozpoczecie]],"h:mm:ss")</f>
        <v>0:06:05</v>
      </c>
      <c r="G1440" s="3">
        <f>HOUR(telefony__9[[#This Row],[czas trwania]])*3600 + MINUTE(telefony__9[[#This Row],[czas trwania]])*60+SECOND(telefony__9[[#This Row],[czas trwania]])</f>
        <v>365</v>
      </c>
    </row>
    <row r="1441" spans="1:7" hidden="1" x14ac:dyDescent="0.25">
      <c r="A1441" s="3" t="s">
        <v>4003</v>
      </c>
      <c r="B1441" s="3" t="s">
        <v>3936</v>
      </c>
      <c r="C1441" s="3" t="s">
        <v>4004</v>
      </c>
      <c r="D1441" s="3" t="s">
        <v>4005</v>
      </c>
      <c r="E1441" s="3" t="str">
        <f>IF(LEN(telefony__9[[#This Row],[nr]])=7,"stacjonarny",IF(LEN(telefony__9[[#This Row],[nr]])=8,"komórkowy","zagraniczny"))</f>
        <v>stacjonarny</v>
      </c>
      <c r="F1441" s="3" t="str">
        <f>TEXT(telefony__9[[#This Row],[zakonczenie]]-telefony__9[[#This Row],[rozpoczecie]],"h:mm:ss")</f>
        <v>0:00:48</v>
      </c>
      <c r="G1441" s="3">
        <f>HOUR(telefony__9[[#This Row],[czas trwania]])*3600 + MINUTE(telefony__9[[#This Row],[czas trwania]])*60+SECOND(telefony__9[[#This Row],[czas trwania]])</f>
        <v>48</v>
      </c>
    </row>
    <row r="1442" spans="1:7" hidden="1" x14ac:dyDescent="0.25">
      <c r="A1442" s="3" t="s">
        <v>4006</v>
      </c>
      <c r="B1442" s="3" t="s">
        <v>3936</v>
      </c>
      <c r="C1442" s="3" t="s">
        <v>4007</v>
      </c>
      <c r="D1442" s="3" t="s">
        <v>4008</v>
      </c>
      <c r="E1442" s="3" t="str">
        <f>IF(LEN(telefony__9[[#This Row],[nr]])=7,"stacjonarny",IF(LEN(telefony__9[[#This Row],[nr]])=8,"komórkowy","zagraniczny"))</f>
        <v>komórkowy</v>
      </c>
      <c r="F1442" s="3" t="str">
        <f>TEXT(telefony__9[[#This Row],[zakonczenie]]-telefony__9[[#This Row],[rozpoczecie]],"h:mm:ss")</f>
        <v>0:04:17</v>
      </c>
      <c r="G1442" s="3">
        <f>HOUR(telefony__9[[#This Row],[czas trwania]])*3600 + MINUTE(telefony__9[[#This Row],[czas trwania]])*60+SECOND(telefony__9[[#This Row],[czas trwania]])</f>
        <v>257</v>
      </c>
    </row>
    <row r="1443" spans="1:7" hidden="1" x14ac:dyDescent="0.25">
      <c r="A1443" s="3" t="s">
        <v>4009</v>
      </c>
      <c r="B1443" s="3" t="s">
        <v>3936</v>
      </c>
      <c r="C1443" s="3" t="s">
        <v>3729</v>
      </c>
      <c r="D1443" s="3" t="s">
        <v>4010</v>
      </c>
      <c r="E1443" s="3" t="str">
        <f>IF(LEN(telefony__9[[#This Row],[nr]])=7,"stacjonarny",IF(LEN(telefony__9[[#This Row],[nr]])=8,"komórkowy","zagraniczny"))</f>
        <v>stacjonarny</v>
      </c>
      <c r="F1443" s="3" t="str">
        <f>TEXT(telefony__9[[#This Row],[zakonczenie]]-telefony__9[[#This Row],[rozpoczecie]],"h:mm:ss")</f>
        <v>0:06:03</v>
      </c>
      <c r="G1443" s="3">
        <f>HOUR(telefony__9[[#This Row],[czas trwania]])*3600 + MINUTE(telefony__9[[#This Row],[czas trwania]])*60+SECOND(telefony__9[[#This Row],[czas trwania]])</f>
        <v>363</v>
      </c>
    </row>
    <row r="1444" spans="1:7" hidden="1" x14ac:dyDescent="0.25">
      <c r="A1444" s="3" t="s">
        <v>4011</v>
      </c>
      <c r="B1444" s="3" t="s">
        <v>3936</v>
      </c>
      <c r="C1444" s="3" t="s">
        <v>4012</v>
      </c>
      <c r="D1444" s="3" t="s">
        <v>4013</v>
      </c>
      <c r="E1444" s="3" t="str">
        <f>IF(LEN(telefony__9[[#This Row],[nr]])=7,"stacjonarny",IF(LEN(telefony__9[[#This Row],[nr]])=8,"komórkowy","zagraniczny"))</f>
        <v>stacjonarny</v>
      </c>
      <c r="F1444" s="3" t="str">
        <f>TEXT(telefony__9[[#This Row],[zakonczenie]]-telefony__9[[#This Row],[rozpoczecie]],"h:mm:ss")</f>
        <v>0:02:07</v>
      </c>
      <c r="G1444" s="3">
        <f>HOUR(telefony__9[[#This Row],[czas trwania]])*3600 + MINUTE(telefony__9[[#This Row],[czas trwania]])*60+SECOND(telefony__9[[#This Row],[czas trwania]])</f>
        <v>127</v>
      </c>
    </row>
    <row r="1445" spans="1:7" hidden="1" x14ac:dyDescent="0.25">
      <c r="A1445" s="3" t="s">
        <v>4014</v>
      </c>
      <c r="B1445" s="3" t="s">
        <v>3936</v>
      </c>
      <c r="C1445" s="3" t="s">
        <v>4015</v>
      </c>
      <c r="D1445" s="3" t="s">
        <v>4016</v>
      </c>
      <c r="E1445" s="3" t="str">
        <f>IF(LEN(telefony__9[[#This Row],[nr]])=7,"stacjonarny",IF(LEN(telefony__9[[#This Row],[nr]])=8,"komórkowy","zagraniczny"))</f>
        <v>komórkowy</v>
      </c>
      <c r="F1445" s="3" t="str">
        <f>TEXT(telefony__9[[#This Row],[zakonczenie]]-telefony__9[[#This Row],[rozpoczecie]],"h:mm:ss")</f>
        <v>0:09:36</v>
      </c>
      <c r="G1445" s="3">
        <f>HOUR(telefony__9[[#This Row],[czas trwania]])*3600 + MINUTE(telefony__9[[#This Row],[czas trwania]])*60+SECOND(telefony__9[[#This Row],[czas trwania]])</f>
        <v>576</v>
      </c>
    </row>
    <row r="1446" spans="1:7" hidden="1" x14ac:dyDescent="0.25">
      <c r="A1446" s="3" t="s">
        <v>4017</v>
      </c>
      <c r="B1446" s="3" t="s">
        <v>3936</v>
      </c>
      <c r="C1446" s="3" t="s">
        <v>4018</v>
      </c>
      <c r="D1446" s="3" t="s">
        <v>3211</v>
      </c>
      <c r="E1446" s="3" t="str">
        <f>IF(LEN(telefony__9[[#This Row],[nr]])=7,"stacjonarny",IF(LEN(telefony__9[[#This Row],[nr]])=8,"komórkowy","zagraniczny"))</f>
        <v>komórkowy</v>
      </c>
      <c r="F1446" s="3" t="str">
        <f>TEXT(telefony__9[[#This Row],[zakonczenie]]-telefony__9[[#This Row],[rozpoczecie]],"h:mm:ss")</f>
        <v>0:15:36</v>
      </c>
      <c r="G1446" s="3">
        <f>HOUR(telefony__9[[#This Row],[czas trwania]])*3600 + MINUTE(telefony__9[[#This Row],[czas trwania]])*60+SECOND(telefony__9[[#This Row],[czas trwania]])</f>
        <v>936</v>
      </c>
    </row>
    <row r="1447" spans="1:7" hidden="1" x14ac:dyDescent="0.25">
      <c r="A1447" s="3" t="s">
        <v>4019</v>
      </c>
      <c r="B1447" s="3" t="s">
        <v>3936</v>
      </c>
      <c r="C1447" s="3" t="s">
        <v>644</v>
      </c>
      <c r="D1447" s="3" t="s">
        <v>4020</v>
      </c>
      <c r="E1447" s="3" t="str">
        <f>IF(LEN(telefony__9[[#This Row],[nr]])=7,"stacjonarny",IF(LEN(telefony__9[[#This Row],[nr]])=8,"komórkowy","zagraniczny"))</f>
        <v>stacjonarny</v>
      </c>
      <c r="F1447" s="3" t="str">
        <f>TEXT(telefony__9[[#This Row],[zakonczenie]]-telefony__9[[#This Row],[rozpoczecie]],"h:mm:ss")</f>
        <v>0:12:31</v>
      </c>
      <c r="G1447" s="3">
        <f>HOUR(telefony__9[[#This Row],[czas trwania]])*3600 + MINUTE(telefony__9[[#This Row],[czas trwania]])*60+SECOND(telefony__9[[#This Row],[czas trwania]])</f>
        <v>751</v>
      </c>
    </row>
    <row r="1448" spans="1:7" hidden="1" x14ac:dyDescent="0.25">
      <c r="A1448" s="3" t="s">
        <v>4021</v>
      </c>
      <c r="B1448" s="3" t="s">
        <v>3936</v>
      </c>
      <c r="C1448" s="3" t="s">
        <v>4022</v>
      </c>
      <c r="D1448" s="3" t="s">
        <v>4023</v>
      </c>
      <c r="E1448" s="3" t="str">
        <f>IF(LEN(telefony__9[[#This Row],[nr]])=7,"stacjonarny",IF(LEN(telefony__9[[#This Row],[nr]])=8,"komórkowy","zagraniczny"))</f>
        <v>komórkowy</v>
      </c>
      <c r="F1448" s="3" t="str">
        <f>TEXT(telefony__9[[#This Row],[zakonczenie]]-telefony__9[[#This Row],[rozpoczecie]],"h:mm:ss")</f>
        <v>0:13:58</v>
      </c>
      <c r="G1448" s="3">
        <f>HOUR(telefony__9[[#This Row],[czas trwania]])*3600 + MINUTE(telefony__9[[#This Row],[czas trwania]])*60+SECOND(telefony__9[[#This Row],[czas trwania]])</f>
        <v>838</v>
      </c>
    </row>
    <row r="1449" spans="1:7" hidden="1" x14ac:dyDescent="0.25">
      <c r="A1449" s="3" t="s">
        <v>4024</v>
      </c>
      <c r="B1449" s="3" t="s">
        <v>3936</v>
      </c>
      <c r="C1449" s="3" t="s">
        <v>1834</v>
      </c>
      <c r="D1449" s="3" t="s">
        <v>4025</v>
      </c>
      <c r="E1449" s="3" t="str">
        <f>IF(LEN(telefony__9[[#This Row],[nr]])=7,"stacjonarny",IF(LEN(telefony__9[[#This Row],[nr]])=8,"komórkowy","zagraniczny"))</f>
        <v>stacjonarny</v>
      </c>
      <c r="F1449" s="3" t="str">
        <f>TEXT(telefony__9[[#This Row],[zakonczenie]]-telefony__9[[#This Row],[rozpoczecie]],"h:mm:ss")</f>
        <v>0:00:24</v>
      </c>
      <c r="G1449" s="3">
        <f>HOUR(telefony__9[[#This Row],[czas trwania]])*3600 + MINUTE(telefony__9[[#This Row],[czas trwania]])*60+SECOND(telefony__9[[#This Row],[czas trwania]])</f>
        <v>24</v>
      </c>
    </row>
    <row r="1450" spans="1:7" hidden="1" x14ac:dyDescent="0.25">
      <c r="A1450" s="3" t="s">
        <v>4026</v>
      </c>
      <c r="B1450" s="3" t="s">
        <v>3936</v>
      </c>
      <c r="C1450" s="3" t="s">
        <v>4027</v>
      </c>
      <c r="D1450" s="3" t="s">
        <v>4028</v>
      </c>
      <c r="E1450" s="3" t="str">
        <f>IF(LEN(telefony__9[[#This Row],[nr]])=7,"stacjonarny",IF(LEN(telefony__9[[#This Row],[nr]])=8,"komórkowy","zagraniczny"))</f>
        <v>komórkowy</v>
      </c>
      <c r="F1450" s="3" t="str">
        <f>TEXT(telefony__9[[#This Row],[zakonczenie]]-telefony__9[[#This Row],[rozpoczecie]],"h:mm:ss")</f>
        <v>0:15:10</v>
      </c>
      <c r="G1450" s="3">
        <f>HOUR(telefony__9[[#This Row],[czas trwania]])*3600 + MINUTE(telefony__9[[#This Row],[czas trwania]])*60+SECOND(telefony__9[[#This Row],[czas trwania]])</f>
        <v>910</v>
      </c>
    </row>
    <row r="1451" spans="1:7" hidden="1" x14ac:dyDescent="0.25">
      <c r="A1451" s="3" t="s">
        <v>2898</v>
      </c>
      <c r="B1451" s="3" t="s">
        <v>3936</v>
      </c>
      <c r="C1451" s="3" t="s">
        <v>4029</v>
      </c>
      <c r="D1451" s="3" t="s">
        <v>4030</v>
      </c>
      <c r="E1451" s="3" t="str">
        <f>IF(LEN(telefony__9[[#This Row],[nr]])=7,"stacjonarny",IF(LEN(telefony__9[[#This Row],[nr]])=8,"komórkowy","zagraniczny"))</f>
        <v>stacjonarny</v>
      </c>
      <c r="F1451" s="3" t="str">
        <f>TEXT(telefony__9[[#This Row],[zakonczenie]]-telefony__9[[#This Row],[rozpoczecie]],"h:mm:ss")</f>
        <v>0:09:14</v>
      </c>
      <c r="G1451" s="3">
        <f>HOUR(telefony__9[[#This Row],[czas trwania]])*3600 + MINUTE(telefony__9[[#This Row],[czas trwania]])*60+SECOND(telefony__9[[#This Row],[czas trwania]])</f>
        <v>554</v>
      </c>
    </row>
    <row r="1452" spans="1:7" hidden="1" x14ac:dyDescent="0.25">
      <c r="A1452" s="3" t="s">
        <v>4031</v>
      </c>
      <c r="B1452" s="3" t="s">
        <v>3936</v>
      </c>
      <c r="C1452" s="3" t="s">
        <v>4032</v>
      </c>
      <c r="D1452" s="3" t="s">
        <v>4033</v>
      </c>
      <c r="E1452" s="3" t="str">
        <f>IF(LEN(telefony__9[[#This Row],[nr]])=7,"stacjonarny",IF(LEN(telefony__9[[#This Row],[nr]])=8,"komórkowy","zagraniczny"))</f>
        <v>stacjonarny</v>
      </c>
      <c r="F1452" s="3" t="str">
        <f>TEXT(telefony__9[[#This Row],[zakonczenie]]-telefony__9[[#This Row],[rozpoczecie]],"h:mm:ss")</f>
        <v>0:13:57</v>
      </c>
      <c r="G1452" s="3">
        <f>HOUR(telefony__9[[#This Row],[czas trwania]])*3600 + MINUTE(telefony__9[[#This Row],[czas trwania]])*60+SECOND(telefony__9[[#This Row],[czas trwania]])</f>
        <v>837</v>
      </c>
    </row>
    <row r="1453" spans="1:7" hidden="1" x14ac:dyDescent="0.25">
      <c r="A1453" s="3" t="s">
        <v>4034</v>
      </c>
      <c r="B1453" s="3" t="s">
        <v>3936</v>
      </c>
      <c r="C1453" s="3" t="s">
        <v>4035</v>
      </c>
      <c r="D1453" s="3" t="s">
        <v>4036</v>
      </c>
      <c r="E1453" s="3" t="str">
        <f>IF(LEN(telefony__9[[#This Row],[nr]])=7,"stacjonarny",IF(LEN(telefony__9[[#This Row],[nr]])=8,"komórkowy","zagraniczny"))</f>
        <v>komórkowy</v>
      </c>
      <c r="F1453" s="3" t="str">
        <f>TEXT(telefony__9[[#This Row],[zakonczenie]]-telefony__9[[#This Row],[rozpoczecie]],"h:mm:ss")</f>
        <v>0:16:24</v>
      </c>
      <c r="G1453" s="3">
        <f>HOUR(telefony__9[[#This Row],[czas trwania]])*3600 + MINUTE(telefony__9[[#This Row],[czas trwania]])*60+SECOND(telefony__9[[#This Row],[czas trwania]])</f>
        <v>984</v>
      </c>
    </row>
    <row r="1454" spans="1:7" hidden="1" x14ac:dyDescent="0.25">
      <c r="A1454" s="3" t="s">
        <v>151</v>
      </c>
      <c r="B1454" s="3" t="s">
        <v>3936</v>
      </c>
      <c r="C1454" s="3" t="s">
        <v>4037</v>
      </c>
      <c r="D1454" s="3" t="s">
        <v>2119</v>
      </c>
      <c r="E1454" s="3" t="str">
        <f>IF(LEN(telefony__9[[#This Row],[nr]])=7,"stacjonarny",IF(LEN(telefony__9[[#This Row],[nr]])=8,"komórkowy","zagraniczny"))</f>
        <v>stacjonarny</v>
      </c>
      <c r="F1454" s="3" t="str">
        <f>TEXT(telefony__9[[#This Row],[zakonczenie]]-telefony__9[[#This Row],[rozpoczecie]],"h:mm:ss")</f>
        <v>0:13:54</v>
      </c>
      <c r="G1454" s="3">
        <f>HOUR(telefony__9[[#This Row],[czas trwania]])*3600 + MINUTE(telefony__9[[#This Row],[czas trwania]])*60+SECOND(telefony__9[[#This Row],[czas trwania]])</f>
        <v>834</v>
      </c>
    </row>
    <row r="1455" spans="1:7" hidden="1" x14ac:dyDescent="0.25">
      <c r="A1455" s="3" t="s">
        <v>4038</v>
      </c>
      <c r="B1455" s="3" t="s">
        <v>3936</v>
      </c>
      <c r="C1455" s="3" t="s">
        <v>4039</v>
      </c>
      <c r="D1455" s="3" t="s">
        <v>4040</v>
      </c>
      <c r="E1455" s="3" t="str">
        <f>IF(LEN(telefony__9[[#This Row],[nr]])=7,"stacjonarny",IF(LEN(telefony__9[[#This Row],[nr]])=8,"komórkowy","zagraniczny"))</f>
        <v>komórkowy</v>
      </c>
      <c r="F1455" s="3" t="str">
        <f>TEXT(telefony__9[[#This Row],[zakonczenie]]-telefony__9[[#This Row],[rozpoczecie]],"h:mm:ss")</f>
        <v>0:11:02</v>
      </c>
      <c r="G1455" s="3">
        <f>HOUR(telefony__9[[#This Row],[czas trwania]])*3600 + MINUTE(telefony__9[[#This Row],[czas trwania]])*60+SECOND(telefony__9[[#This Row],[czas trwania]])</f>
        <v>662</v>
      </c>
    </row>
    <row r="1456" spans="1:7" hidden="1" x14ac:dyDescent="0.25">
      <c r="A1456" s="3" t="s">
        <v>2761</v>
      </c>
      <c r="B1456" s="3" t="s">
        <v>3936</v>
      </c>
      <c r="C1456" s="3" t="s">
        <v>4041</v>
      </c>
      <c r="D1456" s="3" t="s">
        <v>4042</v>
      </c>
      <c r="E1456" s="3" t="str">
        <f>IF(LEN(telefony__9[[#This Row],[nr]])=7,"stacjonarny",IF(LEN(telefony__9[[#This Row],[nr]])=8,"komórkowy","zagraniczny"))</f>
        <v>komórkowy</v>
      </c>
      <c r="F1456" s="3" t="str">
        <f>TEXT(telefony__9[[#This Row],[zakonczenie]]-telefony__9[[#This Row],[rozpoczecie]],"h:mm:ss")</f>
        <v>0:10:38</v>
      </c>
      <c r="G1456" s="3">
        <f>HOUR(telefony__9[[#This Row],[czas trwania]])*3600 + MINUTE(telefony__9[[#This Row],[czas trwania]])*60+SECOND(telefony__9[[#This Row],[czas trwania]])</f>
        <v>638</v>
      </c>
    </row>
    <row r="1457" spans="1:7" hidden="1" x14ac:dyDescent="0.25">
      <c r="A1457" s="3" t="s">
        <v>4043</v>
      </c>
      <c r="B1457" s="3" t="s">
        <v>3936</v>
      </c>
      <c r="C1457" s="3" t="s">
        <v>4044</v>
      </c>
      <c r="D1457" s="3" t="s">
        <v>4045</v>
      </c>
      <c r="E1457" s="3" t="str">
        <f>IF(LEN(telefony__9[[#This Row],[nr]])=7,"stacjonarny",IF(LEN(telefony__9[[#This Row],[nr]])=8,"komórkowy","zagraniczny"))</f>
        <v>stacjonarny</v>
      </c>
      <c r="F1457" s="3" t="str">
        <f>TEXT(telefony__9[[#This Row],[zakonczenie]]-telefony__9[[#This Row],[rozpoczecie]],"h:mm:ss")</f>
        <v>0:12:03</v>
      </c>
      <c r="G1457" s="3">
        <f>HOUR(telefony__9[[#This Row],[czas trwania]])*3600 + MINUTE(telefony__9[[#This Row],[czas trwania]])*60+SECOND(telefony__9[[#This Row],[czas trwania]])</f>
        <v>723</v>
      </c>
    </row>
    <row r="1458" spans="1:7" hidden="1" x14ac:dyDescent="0.25">
      <c r="A1458" s="3" t="s">
        <v>4014</v>
      </c>
      <c r="B1458" s="3" t="s">
        <v>3936</v>
      </c>
      <c r="C1458" s="3" t="s">
        <v>2392</v>
      </c>
      <c r="D1458" s="3" t="s">
        <v>4046</v>
      </c>
      <c r="E1458" s="3" t="str">
        <f>IF(LEN(telefony__9[[#This Row],[nr]])=7,"stacjonarny",IF(LEN(telefony__9[[#This Row],[nr]])=8,"komórkowy","zagraniczny"))</f>
        <v>komórkowy</v>
      </c>
      <c r="F1458" s="3" t="str">
        <f>TEXT(telefony__9[[#This Row],[zakonczenie]]-telefony__9[[#This Row],[rozpoczecie]],"h:mm:ss")</f>
        <v>0:00:48</v>
      </c>
      <c r="G1458" s="3">
        <f>HOUR(telefony__9[[#This Row],[czas trwania]])*3600 + MINUTE(telefony__9[[#This Row],[czas trwania]])*60+SECOND(telefony__9[[#This Row],[czas trwania]])</f>
        <v>48</v>
      </c>
    </row>
    <row r="1459" spans="1:7" hidden="1" x14ac:dyDescent="0.25">
      <c r="A1459" s="3" t="s">
        <v>4047</v>
      </c>
      <c r="B1459" s="3" t="s">
        <v>3936</v>
      </c>
      <c r="C1459" s="3" t="s">
        <v>4048</v>
      </c>
      <c r="D1459" s="3" t="s">
        <v>4049</v>
      </c>
      <c r="E1459" s="3" t="str">
        <f>IF(LEN(telefony__9[[#This Row],[nr]])=7,"stacjonarny",IF(LEN(telefony__9[[#This Row],[nr]])=8,"komórkowy","zagraniczny"))</f>
        <v>stacjonarny</v>
      </c>
      <c r="F1459" s="3" t="str">
        <f>TEXT(telefony__9[[#This Row],[zakonczenie]]-telefony__9[[#This Row],[rozpoczecie]],"h:mm:ss")</f>
        <v>0:02:20</v>
      </c>
      <c r="G1459" s="3">
        <f>HOUR(telefony__9[[#This Row],[czas trwania]])*3600 + MINUTE(telefony__9[[#This Row],[czas trwania]])*60+SECOND(telefony__9[[#This Row],[czas trwania]])</f>
        <v>140</v>
      </c>
    </row>
    <row r="1460" spans="1:7" hidden="1" x14ac:dyDescent="0.25">
      <c r="A1460" s="3" t="s">
        <v>4050</v>
      </c>
      <c r="B1460" s="3" t="s">
        <v>3936</v>
      </c>
      <c r="C1460" s="3" t="s">
        <v>4051</v>
      </c>
      <c r="D1460" s="3" t="s">
        <v>4052</v>
      </c>
      <c r="E1460" s="3" t="str">
        <f>IF(LEN(telefony__9[[#This Row],[nr]])=7,"stacjonarny",IF(LEN(telefony__9[[#This Row],[nr]])=8,"komórkowy","zagraniczny"))</f>
        <v>stacjonarny</v>
      </c>
      <c r="F1460" s="3" t="str">
        <f>TEXT(telefony__9[[#This Row],[zakonczenie]]-telefony__9[[#This Row],[rozpoczecie]],"h:mm:ss")</f>
        <v>0:09:49</v>
      </c>
      <c r="G1460" s="3">
        <f>HOUR(telefony__9[[#This Row],[czas trwania]])*3600 + MINUTE(telefony__9[[#This Row],[czas trwania]])*60+SECOND(telefony__9[[#This Row],[czas trwania]])</f>
        <v>589</v>
      </c>
    </row>
    <row r="1461" spans="1:7" hidden="1" x14ac:dyDescent="0.25">
      <c r="A1461" s="3" t="s">
        <v>4053</v>
      </c>
      <c r="B1461" s="3" t="s">
        <v>3936</v>
      </c>
      <c r="C1461" s="3" t="s">
        <v>4054</v>
      </c>
      <c r="D1461" s="3" t="s">
        <v>4055</v>
      </c>
      <c r="E1461" s="3" t="str">
        <f>IF(LEN(telefony__9[[#This Row],[nr]])=7,"stacjonarny",IF(LEN(telefony__9[[#This Row],[nr]])=8,"komórkowy","zagraniczny"))</f>
        <v>komórkowy</v>
      </c>
      <c r="F1461" s="3" t="str">
        <f>TEXT(telefony__9[[#This Row],[zakonczenie]]-telefony__9[[#This Row],[rozpoczecie]],"h:mm:ss")</f>
        <v>0:02:22</v>
      </c>
      <c r="G1461" s="3">
        <f>HOUR(telefony__9[[#This Row],[czas trwania]])*3600 + MINUTE(telefony__9[[#This Row],[czas trwania]])*60+SECOND(telefony__9[[#This Row],[czas trwania]])</f>
        <v>142</v>
      </c>
    </row>
    <row r="1462" spans="1:7" hidden="1" x14ac:dyDescent="0.25">
      <c r="A1462" s="3" t="s">
        <v>4056</v>
      </c>
      <c r="B1462" s="3" t="s">
        <v>3936</v>
      </c>
      <c r="C1462" s="3" t="s">
        <v>3777</v>
      </c>
      <c r="D1462" s="3" t="s">
        <v>4057</v>
      </c>
      <c r="E1462" s="3" t="str">
        <f>IF(LEN(telefony__9[[#This Row],[nr]])=7,"stacjonarny",IF(LEN(telefony__9[[#This Row],[nr]])=8,"komórkowy","zagraniczny"))</f>
        <v>stacjonarny</v>
      </c>
      <c r="F1462" s="3" t="str">
        <f>TEXT(telefony__9[[#This Row],[zakonczenie]]-telefony__9[[#This Row],[rozpoczecie]],"h:mm:ss")</f>
        <v>0:13:03</v>
      </c>
      <c r="G1462" s="3">
        <f>HOUR(telefony__9[[#This Row],[czas trwania]])*3600 + MINUTE(telefony__9[[#This Row],[czas trwania]])*60+SECOND(telefony__9[[#This Row],[czas trwania]])</f>
        <v>783</v>
      </c>
    </row>
    <row r="1463" spans="1:7" hidden="1" x14ac:dyDescent="0.25">
      <c r="A1463" s="3" t="s">
        <v>782</v>
      </c>
      <c r="B1463" s="3" t="s">
        <v>3936</v>
      </c>
      <c r="C1463" s="3" t="s">
        <v>1326</v>
      </c>
      <c r="D1463" s="3" t="s">
        <v>4058</v>
      </c>
      <c r="E1463" s="3" t="str">
        <f>IF(LEN(telefony__9[[#This Row],[nr]])=7,"stacjonarny",IF(LEN(telefony__9[[#This Row],[nr]])=8,"komórkowy","zagraniczny"))</f>
        <v>komórkowy</v>
      </c>
      <c r="F1463" s="3" t="str">
        <f>TEXT(telefony__9[[#This Row],[zakonczenie]]-telefony__9[[#This Row],[rozpoczecie]],"h:mm:ss")</f>
        <v>0:08:04</v>
      </c>
      <c r="G1463" s="3">
        <f>HOUR(telefony__9[[#This Row],[czas trwania]])*3600 + MINUTE(telefony__9[[#This Row],[czas trwania]])*60+SECOND(telefony__9[[#This Row],[czas trwania]])</f>
        <v>484</v>
      </c>
    </row>
    <row r="1464" spans="1:7" hidden="1" x14ac:dyDescent="0.25">
      <c r="A1464" s="3" t="s">
        <v>4059</v>
      </c>
      <c r="B1464" s="3" t="s">
        <v>3936</v>
      </c>
      <c r="C1464" s="3" t="s">
        <v>4060</v>
      </c>
      <c r="D1464" s="3" t="s">
        <v>4061</v>
      </c>
      <c r="E1464" s="3" t="str">
        <f>IF(LEN(telefony__9[[#This Row],[nr]])=7,"stacjonarny",IF(LEN(telefony__9[[#This Row],[nr]])=8,"komórkowy","zagraniczny"))</f>
        <v>stacjonarny</v>
      </c>
      <c r="F1464" s="3" t="str">
        <f>TEXT(telefony__9[[#This Row],[zakonczenie]]-telefony__9[[#This Row],[rozpoczecie]],"h:mm:ss")</f>
        <v>0:13:35</v>
      </c>
      <c r="G1464" s="3">
        <f>HOUR(telefony__9[[#This Row],[czas trwania]])*3600 + MINUTE(telefony__9[[#This Row],[czas trwania]])*60+SECOND(telefony__9[[#This Row],[czas trwania]])</f>
        <v>815</v>
      </c>
    </row>
    <row r="1465" spans="1:7" hidden="1" x14ac:dyDescent="0.25">
      <c r="A1465" s="3" t="s">
        <v>4062</v>
      </c>
      <c r="B1465" s="3" t="s">
        <v>3936</v>
      </c>
      <c r="C1465" s="3" t="s">
        <v>4063</v>
      </c>
      <c r="D1465" s="3" t="s">
        <v>4064</v>
      </c>
      <c r="E1465" s="3" t="str">
        <f>IF(LEN(telefony__9[[#This Row],[nr]])=7,"stacjonarny",IF(LEN(telefony__9[[#This Row],[nr]])=8,"komórkowy","zagraniczny"))</f>
        <v>stacjonarny</v>
      </c>
      <c r="F1465" s="3" t="str">
        <f>TEXT(telefony__9[[#This Row],[zakonczenie]]-telefony__9[[#This Row],[rozpoczecie]],"h:mm:ss")</f>
        <v>0:14:07</v>
      </c>
      <c r="G1465" s="3">
        <f>HOUR(telefony__9[[#This Row],[czas trwania]])*3600 + MINUTE(telefony__9[[#This Row],[czas trwania]])*60+SECOND(telefony__9[[#This Row],[czas trwania]])</f>
        <v>847</v>
      </c>
    </row>
    <row r="1466" spans="1:7" hidden="1" x14ac:dyDescent="0.25">
      <c r="A1466" s="3" t="s">
        <v>4065</v>
      </c>
      <c r="B1466" s="3" t="s">
        <v>3936</v>
      </c>
      <c r="C1466" s="3" t="s">
        <v>4066</v>
      </c>
      <c r="D1466" s="3" t="s">
        <v>4067</v>
      </c>
      <c r="E1466" s="3" t="str">
        <f>IF(LEN(telefony__9[[#This Row],[nr]])=7,"stacjonarny",IF(LEN(telefony__9[[#This Row],[nr]])=8,"komórkowy","zagraniczny"))</f>
        <v>stacjonarny</v>
      </c>
      <c r="F1466" s="3" t="str">
        <f>TEXT(telefony__9[[#This Row],[zakonczenie]]-telefony__9[[#This Row],[rozpoczecie]],"h:mm:ss")</f>
        <v>0:16:39</v>
      </c>
      <c r="G1466" s="3">
        <f>HOUR(telefony__9[[#This Row],[czas trwania]])*3600 + MINUTE(telefony__9[[#This Row],[czas trwania]])*60+SECOND(telefony__9[[#This Row],[czas trwania]])</f>
        <v>999</v>
      </c>
    </row>
    <row r="1467" spans="1:7" hidden="1" x14ac:dyDescent="0.25">
      <c r="A1467" s="3" t="s">
        <v>4068</v>
      </c>
      <c r="B1467" s="3" t="s">
        <v>3936</v>
      </c>
      <c r="C1467" s="3" t="s">
        <v>4069</v>
      </c>
      <c r="D1467" s="3" t="s">
        <v>4070</v>
      </c>
      <c r="E1467" s="3" t="str">
        <f>IF(LEN(telefony__9[[#This Row],[nr]])=7,"stacjonarny",IF(LEN(telefony__9[[#This Row],[nr]])=8,"komórkowy","zagraniczny"))</f>
        <v>stacjonarny</v>
      </c>
      <c r="F1467" s="3" t="str">
        <f>TEXT(telefony__9[[#This Row],[zakonczenie]]-telefony__9[[#This Row],[rozpoczecie]],"h:mm:ss")</f>
        <v>0:00:08</v>
      </c>
      <c r="G1467" s="3">
        <f>HOUR(telefony__9[[#This Row],[czas trwania]])*3600 + MINUTE(telefony__9[[#This Row],[czas trwania]])*60+SECOND(telefony__9[[#This Row],[czas trwania]])</f>
        <v>8</v>
      </c>
    </row>
    <row r="1468" spans="1:7" hidden="1" x14ac:dyDescent="0.25">
      <c r="A1468" s="3" t="s">
        <v>4071</v>
      </c>
      <c r="B1468" s="3" t="s">
        <v>3936</v>
      </c>
      <c r="C1468" s="3" t="s">
        <v>4072</v>
      </c>
      <c r="D1468" s="3" t="s">
        <v>2422</v>
      </c>
      <c r="E1468" s="3" t="str">
        <f>IF(LEN(telefony__9[[#This Row],[nr]])=7,"stacjonarny",IF(LEN(telefony__9[[#This Row],[nr]])=8,"komórkowy","zagraniczny"))</f>
        <v>stacjonarny</v>
      </c>
      <c r="F1468" s="3" t="str">
        <f>TEXT(telefony__9[[#This Row],[zakonczenie]]-telefony__9[[#This Row],[rozpoczecie]],"h:mm:ss")</f>
        <v>0:04:59</v>
      </c>
      <c r="G1468" s="3">
        <f>HOUR(telefony__9[[#This Row],[czas trwania]])*3600 + MINUTE(telefony__9[[#This Row],[czas trwania]])*60+SECOND(telefony__9[[#This Row],[czas trwania]])</f>
        <v>299</v>
      </c>
    </row>
    <row r="1469" spans="1:7" hidden="1" x14ac:dyDescent="0.25">
      <c r="A1469" s="3" t="s">
        <v>4073</v>
      </c>
      <c r="B1469" s="3" t="s">
        <v>3936</v>
      </c>
      <c r="C1469" s="3" t="s">
        <v>4074</v>
      </c>
      <c r="D1469" s="3" t="s">
        <v>4075</v>
      </c>
      <c r="E1469" s="3" t="str">
        <f>IF(LEN(telefony__9[[#This Row],[nr]])=7,"stacjonarny",IF(LEN(telefony__9[[#This Row],[nr]])=8,"komórkowy","zagraniczny"))</f>
        <v>stacjonarny</v>
      </c>
      <c r="F1469" s="3" t="str">
        <f>TEXT(telefony__9[[#This Row],[zakonczenie]]-telefony__9[[#This Row],[rozpoczecie]],"h:mm:ss")</f>
        <v>0:14:02</v>
      </c>
      <c r="G1469" s="3">
        <f>HOUR(telefony__9[[#This Row],[czas trwania]])*3600 + MINUTE(telefony__9[[#This Row],[czas trwania]])*60+SECOND(telefony__9[[#This Row],[czas trwania]])</f>
        <v>842</v>
      </c>
    </row>
    <row r="1470" spans="1:7" hidden="1" x14ac:dyDescent="0.25">
      <c r="A1470" s="3" t="s">
        <v>1726</v>
      </c>
      <c r="B1470" s="3" t="s">
        <v>3936</v>
      </c>
      <c r="C1470" s="3" t="s">
        <v>4076</v>
      </c>
      <c r="D1470" s="3" t="s">
        <v>1031</v>
      </c>
      <c r="E1470" s="3" t="str">
        <f>IF(LEN(telefony__9[[#This Row],[nr]])=7,"stacjonarny",IF(LEN(telefony__9[[#This Row],[nr]])=8,"komórkowy","zagraniczny"))</f>
        <v>stacjonarny</v>
      </c>
      <c r="F1470" s="3" t="str">
        <f>TEXT(telefony__9[[#This Row],[zakonczenie]]-telefony__9[[#This Row],[rozpoczecie]],"h:mm:ss")</f>
        <v>0:02:01</v>
      </c>
      <c r="G1470" s="3">
        <f>HOUR(telefony__9[[#This Row],[czas trwania]])*3600 + MINUTE(telefony__9[[#This Row],[czas trwania]])*60+SECOND(telefony__9[[#This Row],[czas trwania]])</f>
        <v>121</v>
      </c>
    </row>
    <row r="1471" spans="1:7" hidden="1" x14ac:dyDescent="0.25">
      <c r="A1471" s="3" t="s">
        <v>4077</v>
      </c>
      <c r="B1471" s="3" t="s">
        <v>3936</v>
      </c>
      <c r="C1471" s="3" t="s">
        <v>4078</v>
      </c>
      <c r="D1471" s="3" t="s">
        <v>1350</v>
      </c>
      <c r="E1471" s="3" t="str">
        <f>IF(LEN(telefony__9[[#This Row],[nr]])=7,"stacjonarny",IF(LEN(telefony__9[[#This Row],[nr]])=8,"komórkowy","zagraniczny"))</f>
        <v>stacjonarny</v>
      </c>
      <c r="F1471" s="3" t="str">
        <f>TEXT(telefony__9[[#This Row],[zakonczenie]]-telefony__9[[#This Row],[rozpoczecie]],"h:mm:ss")</f>
        <v>0:14:45</v>
      </c>
      <c r="G1471" s="3">
        <f>HOUR(telefony__9[[#This Row],[czas trwania]])*3600 + MINUTE(telefony__9[[#This Row],[czas trwania]])*60+SECOND(telefony__9[[#This Row],[czas trwania]])</f>
        <v>885</v>
      </c>
    </row>
    <row r="1472" spans="1:7" hidden="1" x14ac:dyDescent="0.25">
      <c r="A1472" s="3" t="s">
        <v>3032</v>
      </c>
      <c r="B1472" s="3" t="s">
        <v>3936</v>
      </c>
      <c r="C1472" s="3" t="s">
        <v>4079</v>
      </c>
      <c r="D1472" s="3" t="s">
        <v>4080</v>
      </c>
      <c r="E1472" s="3" t="str">
        <f>IF(LEN(telefony__9[[#This Row],[nr]])=7,"stacjonarny",IF(LEN(telefony__9[[#This Row],[nr]])=8,"komórkowy","zagraniczny"))</f>
        <v>stacjonarny</v>
      </c>
      <c r="F1472" s="3" t="str">
        <f>TEXT(telefony__9[[#This Row],[zakonczenie]]-telefony__9[[#This Row],[rozpoczecie]],"h:mm:ss")</f>
        <v>0:12:07</v>
      </c>
      <c r="G1472" s="3">
        <f>HOUR(telefony__9[[#This Row],[czas trwania]])*3600 + MINUTE(telefony__9[[#This Row],[czas trwania]])*60+SECOND(telefony__9[[#This Row],[czas trwania]])</f>
        <v>727</v>
      </c>
    </row>
    <row r="1473" spans="1:7" hidden="1" x14ac:dyDescent="0.25">
      <c r="A1473" s="3" t="s">
        <v>4081</v>
      </c>
      <c r="B1473" s="3" t="s">
        <v>3936</v>
      </c>
      <c r="C1473" s="3" t="s">
        <v>4082</v>
      </c>
      <c r="D1473" s="3" t="s">
        <v>4083</v>
      </c>
      <c r="E1473" s="3" t="str">
        <f>IF(LEN(telefony__9[[#This Row],[nr]])=7,"stacjonarny",IF(LEN(telefony__9[[#This Row],[nr]])=8,"komórkowy","zagraniczny"))</f>
        <v>stacjonarny</v>
      </c>
      <c r="F1473" s="3" t="str">
        <f>TEXT(telefony__9[[#This Row],[zakonczenie]]-telefony__9[[#This Row],[rozpoczecie]],"h:mm:ss")</f>
        <v>0:07:04</v>
      </c>
      <c r="G1473" s="3">
        <f>HOUR(telefony__9[[#This Row],[czas trwania]])*3600 + MINUTE(telefony__9[[#This Row],[czas trwania]])*60+SECOND(telefony__9[[#This Row],[czas trwania]])</f>
        <v>424</v>
      </c>
    </row>
    <row r="1474" spans="1:7" hidden="1" x14ac:dyDescent="0.25">
      <c r="A1474" s="3" t="s">
        <v>4084</v>
      </c>
      <c r="B1474" s="3" t="s">
        <v>3936</v>
      </c>
      <c r="C1474" s="3" t="s">
        <v>3004</v>
      </c>
      <c r="D1474" s="3" t="s">
        <v>4085</v>
      </c>
      <c r="E1474" s="3" t="str">
        <f>IF(LEN(telefony__9[[#This Row],[nr]])=7,"stacjonarny",IF(LEN(telefony__9[[#This Row],[nr]])=8,"komórkowy","zagraniczny"))</f>
        <v>stacjonarny</v>
      </c>
      <c r="F1474" s="3" t="str">
        <f>TEXT(telefony__9[[#This Row],[zakonczenie]]-telefony__9[[#This Row],[rozpoczecie]],"h:mm:ss")</f>
        <v>0:16:32</v>
      </c>
      <c r="G1474" s="3">
        <f>HOUR(telefony__9[[#This Row],[czas trwania]])*3600 + MINUTE(telefony__9[[#This Row],[czas trwania]])*60+SECOND(telefony__9[[#This Row],[czas trwania]])</f>
        <v>992</v>
      </c>
    </row>
    <row r="1475" spans="1:7" hidden="1" x14ac:dyDescent="0.25">
      <c r="A1475" s="3" t="s">
        <v>4086</v>
      </c>
      <c r="B1475" s="3" t="s">
        <v>3936</v>
      </c>
      <c r="C1475" s="3" t="s">
        <v>4087</v>
      </c>
      <c r="D1475" s="3" t="s">
        <v>4088</v>
      </c>
      <c r="E1475" s="3" t="str">
        <f>IF(LEN(telefony__9[[#This Row],[nr]])=7,"stacjonarny",IF(LEN(telefony__9[[#This Row],[nr]])=8,"komórkowy","zagraniczny"))</f>
        <v>komórkowy</v>
      </c>
      <c r="F1475" s="3" t="str">
        <f>TEXT(telefony__9[[#This Row],[zakonczenie]]-telefony__9[[#This Row],[rozpoczecie]],"h:mm:ss")</f>
        <v>0:01:51</v>
      </c>
      <c r="G1475" s="3">
        <f>HOUR(telefony__9[[#This Row],[czas trwania]])*3600 + MINUTE(telefony__9[[#This Row],[czas trwania]])*60+SECOND(telefony__9[[#This Row],[czas trwania]])</f>
        <v>111</v>
      </c>
    </row>
    <row r="1476" spans="1:7" hidden="1" x14ac:dyDescent="0.25">
      <c r="A1476" s="3" t="s">
        <v>4089</v>
      </c>
      <c r="B1476" s="3" t="s">
        <v>3936</v>
      </c>
      <c r="C1476" s="3" t="s">
        <v>4090</v>
      </c>
      <c r="D1476" s="3" t="s">
        <v>4091</v>
      </c>
      <c r="E1476" s="3" t="str">
        <f>IF(LEN(telefony__9[[#This Row],[nr]])=7,"stacjonarny",IF(LEN(telefony__9[[#This Row],[nr]])=8,"komórkowy","zagraniczny"))</f>
        <v>stacjonarny</v>
      </c>
      <c r="F1476" s="3" t="str">
        <f>TEXT(telefony__9[[#This Row],[zakonczenie]]-telefony__9[[#This Row],[rozpoczecie]],"h:mm:ss")</f>
        <v>0:15:10</v>
      </c>
      <c r="G1476" s="3">
        <f>HOUR(telefony__9[[#This Row],[czas trwania]])*3600 + MINUTE(telefony__9[[#This Row],[czas trwania]])*60+SECOND(telefony__9[[#This Row],[czas trwania]])</f>
        <v>910</v>
      </c>
    </row>
    <row r="1477" spans="1:7" hidden="1" x14ac:dyDescent="0.25">
      <c r="A1477" s="3" t="s">
        <v>4092</v>
      </c>
      <c r="B1477" s="3" t="s">
        <v>3936</v>
      </c>
      <c r="C1477" s="3" t="s">
        <v>4093</v>
      </c>
      <c r="D1477" s="3" t="s">
        <v>4094</v>
      </c>
      <c r="E1477" s="3" t="str">
        <f>IF(LEN(telefony__9[[#This Row],[nr]])=7,"stacjonarny",IF(LEN(telefony__9[[#This Row],[nr]])=8,"komórkowy","zagraniczny"))</f>
        <v>stacjonarny</v>
      </c>
      <c r="F1477" s="3" t="str">
        <f>TEXT(telefony__9[[#This Row],[zakonczenie]]-telefony__9[[#This Row],[rozpoczecie]],"h:mm:ss")</f>
        <v>0:02:14</v>
      </c>
      <c r="G1477" s="3">
        <f>HOUR(telefony__9[[#This Row],[czas trwania]])*3600 + MINUTE(telefony__9[[#This Row],[czas trwania]])*60+SECOND(telefony__9[[#This Row],[czas trwania]])</f>
        <v>134</v>
      </c>
    </row>
    <row r="1478" spans="1:7" hidden="1" x14ac:dyDescent="0.25">
      <c r="A1478" s="3" t="s">
        <v>4095</v>
      </c>
      <c r="B1478" s="3" t="s">
        <v>3936</v>
      </c>
      <c r="C1478" s="3" t="s">
        <v>4096</v>
      </c>
      <c r="D1478" s="3" t="s">
        <v>4097</v>
      </c>
      <c r="E1478" s="3" t="str">
        <f>IF(LEN(telefony__9[[#This Row],[nr]])=7,"stacjonarny",IF(LEN(telefony__9[[#This Row],[nr]])=8,"komórkowy","zagraniczny"))</f>
        <v>komórkowy</v>
      </c>
      <c r="F1478" s="3" t="str">
        <f>TEXT(telefony__9[[#This Row],[zakonczenie]]-telefony__9[[#This Row],[rozpoczecie]],"h:mm:ss")</f>
        <v>0:05:44</v>
      </c>
      <c r="G1478" s="3">
        <f>HOUR(telefony__9[[#This Row],[czas trwania]])*3600 + MINUTE(telefony__9[[#This Row],[czas trwania]])*60+SECOND(telefony__9[[#This Row],[czas trwania]])</f>
        <v>344</v>
      </c>
    </row>
    <row r="1479" spans="1:7" hidden="1" x14ac:dyDescent="0.25">
      <c r="A1479" s="3" t="s">
        <v>4098</v>
      </c>
      <c r="B1479" s="3" t="s">
        <v>3936</v>
      </c>
      <c r="C1479" s="3" t="s">
        <v>4099</v>
      </c>
      <c r="D1479" s="3" t="s">
        <v>4100</v>
      </c>
      <c r="E1479" s="3" t="str">
        <f>IF(LEN(telefony__9[[#This Row],[nr]])=7,"stacjonarny",IF(LEN(telefony__9[[#This Row],[nr]])=8,"komórkowy","zagraniczny"))</f>
        <v>stacjonarny</v>
      </c>
      <c r="F1479" s="3" t="str">
        <f>TEXT(telefony__9[[#This Row],[zakonczenie]]-telefony__9[[#This Row],[rozpoczecie]],"h:mm:ss")</f>
        <v>0:08:58</v>
      </c>
      <c r="G1479" s="3">
        <f>HOUR(telefony__9[[#This Row],[czas trwania]])*3600 + MINUTE(telefony__9[[#This Row],[czas trwania]])*60+SECOND(telefony__9[[#This Row],[czas trwania]])</f>
        <v>538</v>
      </c>
    </row>
    <row r="1480" spans="1:7" hidden="1" x14ac:dyDescent="0.25">
      <c r="A1480" s="3" t="s">
        <v>4101</v>
      </c>
      <c r="B1480" s="3" t="s">
        <v>3936</v>
      </c>
      <c r="C1480" s="3" t="s">
        <v>4102</v>
      </c>
      <c r="D1480" s="3" t="s">
        <v>181</v>
      </c>
      <c r="E1480" s="3" t="str">
        <f>IF(LEN(telefony__9[[#This Row],[nr]])=7,"stacjonarny",IF(LEN(telefony__9[[#This Row],[nr]])=8,"komórkowy","zagraniczny"))</f>
        <v>stacjonarny</v>
      </c>
      <c r="F1480" s="3" t="str">
        <f>TEXT(telefony__9[[#This Row],[zakonczenie]]-telefony__9[[#This Row],[rozpoczecie]],"h:mm:ss")</f>
        <v>0:06:19</v>
      </c>
      <c r="G1480" s="3">
        <f>HOUR(telefony__9[[#This Row],[czas trwania]])*3600 + MINUTE(telefony__9[[#This Row],[czas trwania]])*60+SECOND(telefony__9[[#This Row],[czas trwania]])</f>
        <v>379</v>
      </c>
    </row>
    <row r="1481" spans="1:7" hidden="1" x14ac:dyDescent="0.25">
      <c r="A1481" s="3" t="s">
        <v>4103</v>
      </c>
      <c r="B1481" s="3" t="s">
        <v>3936</v>
      </c>
      <c r="C1481" s="3" t="s">
        <v>4104</v>
      </c>
      <c r="D1481" s="3" t="s">
        <v>4105</v>
      </c>
      <c r="E1481" s="3" t="str">
        <f>IF(LEN(telefony__9[[#This Row],[nr]])=7,"stacjonarny",IF(LEN(telefony__9[[#This Row],[nr]])=8,"komórkowy","zagraniczny"))</f>
        <v>stacjonarny</v>
      </c>
      <c r="F1481" s="3" t="str">
        <f>TEXT(telefony__9[[#This Row],[zakonczenie]]-telefony__9[[#This Row],[rozpoczecie]],"h:mm:ss")</f>
        <v>0:10:47</v>
      </c>
      <c r="G1481" s="3">
        <f>HOUR(telefony__9[[#This Row],[czas trwania]])*3600 + MINUTE(telefony__9[[#This Row],[czas trwania]])*60+SECOND(telefony__9[[#This Row],[czas trwania]])</f>
        <v>647</v>
      </c>
    </row>
    <row r="1482" spans="1:7" hidden="1" x14ac:dyDescent="0.25">
      <c r="A1482" s="3" t="s">
        <v>4106</v>
      </c>
      <c r="B1482" s="3" t="s">
        <v>3936</v>
      </c>
      <c r="C1482" s="3" t="s">
        <v>4107</v>
      </c>
      <c r="D1482" s="3" t="s">
        <v>4108</v>
      </c>
      <c r="E1482" s="3" t="str">
        <f>IF(LEN(telefony__9[[#This Row],[nr]])=7,"stacjonarny",IF(LEN(telefony__9[[#This Row],[nr]])=8,"komórkowy","zagraniczny"))</f>
        <v>stacjonarny</v>
      </c>
      <c r="F1482" s="3" t="str">
        <f>TEXT(telefony__9[[#This Row],[zakonczenie]]-telefony__9[[#This Row],[rozpoczecie]],"h:mm:ss")</f>
        <v>0:04:06</v>
      </c>
      <c r="G1482" s="3">
        <f>HOUR(telefony__9[[#This Row],[czas trwania]])*3600 + MINUTE(telefony__9[[#This Row],[czas trwania]])*60+SECOND(telefony__9[[#This Row],[czas trwania]])</f>
        <v>246</v>
      </c>
    </row>
    <row r="1483" spans="1:7" hidden="1" x14ac:dyDescent="0.25">
      <c r="A1483" s="3" t="s">
        <v>4109</v>
      </c>
      <c r="B1483" s="3" t="s">
        <v>3936</v>
      </c>
      <c r="C1483" s="3" t="s">
        <v>4110</v>
      </c>
      <c r="D1483" s="3" t="s">
        <v>4111</v>
      </c>
      <c r="E1483" s="3" t="str">
        <f>IF(LEN(telefony__9[[#This Row],[nr]])=7,"stacjonarny",IF(LEN(telefony__9[[#This Row],[nr]])=8,"komórkowy","zagraniczny"))</f>
        <v>stacjonarny</v>
      </c>
      <c r="F1483" s="3" t="str">
        <f>TEXT(telefony__9[[#This Row],[zakonczenie]]-telefony__9[[#This Row],[rozpoczecie]],"h:mm:ss")</f>
        <v>0:07:51</v>
      </c>
      <c r="G1483" s="3">
        <f>HOUR(telefony__9[[#This Row],[czas trwania]])*3600 + MINUTE(telefony__9[[#This Row],[czas trwania]])*60+SECOND(telefony__9[[#This Row],[czas trwania]])</f>
        <v>471</v>
      </c>
    </row>
    <row r="1484" spans="1:7" hidden="1" x14ac:dyDescent="0.25">
      <c r="A1484" s="3" t="s">
        <v>4112</v>
      </c>
      <c r="B1484" s="3" t="s">
        <v>3936</v>
      </c>
      <c r="C1484" s="3" t="s">
        <v>4113</v>
      </c>
      <c r="D1484" s="3" t="s">
        <v>4114</v>
      </c>
      <c r="E1484" s="3" t="str">
        <f>IF(LEN(telefony__9[[#This Row],[nr]])=7,"stacjonarny",IF(LEN(telefony__9[[#This Row],[nr]])=8,"komórkowy","zagraniczny"))</f>
        <v>komórkowy</v>
      </c>
      <c r="F1484" s="3" t="str">
        <f>TEXT(telefony__9[[#This Row],[zakonczenie]]-telefony__9[[#This Row],[rozpoczecie]],"h:mm:ss")</f>
        <v>0:07:59</v>
      </c>
      <c r="G1484" s="3">
        <f>HOUR(telefony__9[[#This Row],[czas trwania]])*3600 + MINUTE(telefony__9[[#This Row],[czas trwania]])*60+SECOND(telefony__9[[#This Row],[czas trwania]])</f>
        <v>479</v>
      </c>
    </row>
    <row r="1485" spans="1:7" hidden="1" x14ac:dyDescent="0.25">
      <c r="A1485" s="3" t="s">
        <v>3350</v>
      </c>
      <c r="B1485" s="3" t="s">
        <v>3936</v>
      </c>
      <c r="C1485" s="3" t="s">
        <v>4115</v>
      </c>
      <c r="D1485" s="3" t="s">
        <v>4116</v>
      </c>
      <c r="E1485" s="3" t="str">
        <f>IF(LEN(telefony__9[[#This Row],[nr]])=7,"stacjonarny",IF(LEN(telefony__9[[#This Row],[nr]])=8,"komórkowy","zagraniczny"))</f>
        <v>stacjonarny</v>
      </c>
      <c r="F1485" s="3" t="str">
        <f>TEXT(telefony__9[[#This Row],[zakonczenie]]-telefony__9[[#This Row],[rozpoczecie]],"h:mm:ss")</f>
        <v>0:02:25</v>
      </c>
      <c r="G1485" s="3">
        <f>HOUR(telefony__9[[#This Row],[czas trwania]])*3600 + MINUTE(telefony__9[[#This Row],[czas trwania]])*60+SECOND(telefony__9[[#This Row],[czas trwania]])</f>
        <v>145</v>
      </c>
    </row>
    <row r="1486" spans="1:7" hidden="1" x14ac:dyDescent="0.25">
      <c r="A1486" s="3" t="s">
        <v>4117</v>
      </c>
      <c r="B1486" s="3" t="s">
        <v>3936</v>
      </c>
      <c r="C1486" s="3" t="s">
        <v>4118</v>
      </c>
      <c r="D1486" s="3" t="s">
        <v>4119</v>
      </c>
      <c r="E1486" s="3" t="str">
        <f>IF(LEN(telefony__9[[#This Row],[nr]])=7,"stacjonarny",IF(LEN(telefony__9[[#This Row],[nr]])=8,"komórkowy","zagraniczny"))</f>
        <v>stacjonarny</v>
      </c>
      <c r="F1486" s="3" t="str">
        <f>TEXT(telefony__9[[#This Row],[zakonczenie]]-telefony__9[[#This Row],[rozpoczecie]],"h:mm:ss")</f>
        <v>0:13:10</v>
      </c>
      <c r="G1486" s="3">
        <f>HOUR(telefony__9[[#This Row],[czas trwania]])*3600 + MINUTE(telefony__9[[#This Row],[czas trwania]])*60+SECOND(telefony__9[[#This Row],[czas trwania]])</f>
        <v>790</v>
      </c>
    </row>
    <row r="1487" spans="1:7" hidden="1" x14ac:dyDescent="0.25">
      <c r="A1487" s="3" t="s">
        <v>4120</v>
      </c>
      <c r="B1487" s="3" t="s">
        <v>3936</v>
      </c>
      <c r="C1487" s="3" t="s">
        <v>4121</v>
      </c>
      <c r="D1487" s="3" t="s">
        <v>1105</v>
      </c>
      <c r="E1487" s="3" t="str">
        <f>IF(LEN(telefony__9[[#This Row],[nr]])=7,"stacjonarny",IF(LEN(telefony__9[[#This Row],[nr]])=8,"komórkowy","zagraniczny"))</f>
        <v>stacjonarny</v>
      </c>
      <c r="F1487" s="3" t="str">
        <f>TEXT(telefony__9[[#This Row],[zakonczenie]]-telefony__9[[#This Row],[rozpoczecie]],"h:mm:ss")</f>
        <v>0:14:42</v>
      </c>
      <c r="G1487" s="3">
        <f>HOUR(telefony__9[[#This Row],[czas trwania]])*3600 + MINUTE(telefony__9[[#This Row],[czas trwania]])*60+SECOND(telefony__9[[#This Row],[czas trwania]])</f>
        <v>882</v>
      </c>
    </row>
    <row r="1488" spans="1:7" hidden="1" x14ac:dyDescent="0.25">
      <c r="A1488" s="3" t="s">
        <v>4122</v>
      </c>
      <c r="B1488" s="3" t="s">
        <v>3936</v>
      </c>
      <c r="C1488" s="3" t="s">
        <v>4123</v>
      </c>
      <c r="D1488" s="3" t="s">
        <v>4124</v>
      </c>
      <c r="E1488" s="3" t="str">
        <f>IF(LEN(telefony__9[[#This Row],[nr]])=7,"stacjonarny",IF(LEN(telefony__9[[#This Row],[nr]])=8,"komórkowy","zagraniczny"))</f>
        <v>stacjonarny</v>
      </c>
      <c r="F1488" s="3" t="str">
        <f>TEXT(telefony__9[[#This Row],[zakonczenie]]-telefony__9[[#This Row],[rozpoczecie]],"h:mm:ss")</f>
        <v>0:09:49</v>
      </c>
      <c r="G1488" s="3">
        <f>HOUR(telefony__9[[#This Row],[czas trwania]])*3600 + MINUTE(telefony__9[[#This Row],[czas trwania]])*60+SECOND(telefony__9[[#This Row],[czas trwania]])</f>
        <v>589</v>
      </c>
    </row>
    <row r="1489" spans="1:7" hidden="1" x14ac:dyDescent="0.25">
      <c r="A1489" s="3" t="s">
        <v>4125</v>
      </c>
      <c r="B1489" s="3" t="s">
        <v>3936</v>
      </c>
      <c r="C1489" s="3" t="s">
        <v>1095</v>
      </c>
      <c r="D1489" s="3" t="s">
        <v>4126</v>
      </c>
      <c r="E1489" s="3" t="str">
        <f>IF(LEN(telefony__9[[#This Row],[nr]])=7,"stacjonarny",IF(LEN(telefony__9[[#This Row],[nr]])=8,"komórkowy","zagraniczny"))</f>
        <v>stacjonarny</v>
      </c>
      <c r="F1489" s="3" t="str">
        <f>TEXT(telefony__9[[#This Row],[zakonczenie]]-telefony__9[[#This Row],[rozpoczecie]],"h:mm:ss")</f>
        <v>0:11:57</v>
      </c>
      <c r="G1489" s="3">
        <f>HOUR(telefony__9[[#This Row],[czas trwania]])*3600 + MINUTE(telefony__9[[#This Row],[czas trwania]])*60+SECOND(telefony__9[[#This Row],[czas trwania]])</f>
        <v>717</v>
      </c>
    </row>
    <row r="1490" spans="1:7" hidden="1" x14ac:dyDescent="0.25">
      <c r="A1490" s="3" t="s">
        <v>4127</v>
      </c>
      <c r="B1490" s="3" t="s">
        <v>3936</v>
      </c>
      <c r="C1490" s="3" t="s">
        <v>4128</v>
      </c>
      <c r="D1490" s="3" t="s">
        <v>4129</v>
      </c>
      <c r="E1490" s="3" t="str">
        <f>IF(LEN(telefony__9[[#This Row],[nr]])=7,"stacjonarny",IF(LEN(telefony__9[[#This Row],[nr]])=8,"komórkowy","zagraniczny"))</f>
        <v>zagraniczny</v>
      </c>
      <c r="F1490" s="3" t="str">
        <f>TEXT(telefony__9[[#This Row],[zakonczenie]]-telefony__9[[#This Row],[rozpoczecie]],"h:mm:ss")</f>
        <v>0:02:17</v>
      </c>
      <c r="G1490" s="3">
        <f>HOUR(telefony__9[[#This Row],[czas trwania]])*3600 + MINUTE(telefony__9[[#This Row],[czas trwania]])*60+SECOND(telefony__9[[#This Row],[czas trwania]])</f>
        <v>137</v>
      </c>
    </row>
    <row r="1491" spans="1:7" hidden="1" x14ac:dyDescent="0.25">
      <c r="A1491" s="3" t="s">
        <v>1467</v>
      </c>
      <c r="B1491" s="3" t="s">
        <v>3936</v>
      </c>
      <c r="C1491" s="3" t="s">
        <v>1105</v>
      </c>
      <c r="D1491" s="3" t="s">
        <v>4130</v>
      </c>
      <c r="E1491" s="3" t="str">
        <f>IF(LEN(telefony__9[[#This Row],[nr]])=7,"stacjonarny",IF(LEN(telefony__9[[#This Row],[nr]])=8,"komórkowy","zagraniczny"))</f>
        <v>stacjonarny</v>
      </c>
      <c r="F1491" s="3" t="str">
        <f>TEXT(telefony__9[[#This Row],[zakonczenie]]-telefony__9[[#This Row],[rozpoczecie]],"h:mm:ss")</f>
        <v>0:14:28</v>
      </c>
      <c r="G1491" s="3">
        <f>HOUR(telefony__9[[#This Row],[czas trwania]])*3600 + MINUTE(telefony__9[[#This Row],[czas trwania]])*60+SECOND(telefony__9[[#This Row],[czas trwania]])</f>
        <v>868</v>
      </c>
    </row>
    <row r="1492" spans="1:7" hidden="1" x14ac:dyDescent="0.25">
      <c r="A1492" s="3" t="s">
        <v>4131</v>
      </c>
      <c r="B1492" s="3" t="s">
        <v>3936</v>
      </c>
      <c r="C1492" s="3" t="s">
        <v>3591</v>
      </c>
      <c r="D1492" s="3" t="s">
        <v>4132</v>
      </c>
      <c r="E1492" s="3" t="str">
        <f>IF(LEN(telefony__9[[#This Row],[nr]])=7,"stacjonarny",IF(LEN(telefony__9[[#This Row],[nr]])=8,"komórkowy","zagraniczny"))</f>
        <v>stacjonarny</v>
      </c>
      <c r="F1492" s="3" t="str">
        <f>TEXT(telefony__9[[#This Row],[zakonczenie]]-telefony__9[[#This Row],[rozpoczecie]],"h:mm:ss")</f>
        <v>0:09:38</v>
      </c>
      <c r="G1492" s="3">
        <f>HOUR(telefony__9[[#This Row],[czas trwania]])*3600 + MINUTE(telefony__9[[#This Row],[czas trwania]])*60+SECOND(telefony__9[[#This Row],[czas trwania]])</f>
        <v>578</v>
      </c>
    </row>
    <row r="1493" spans="1:7" hidden="1" x14ac:dyDescent="0.25">
      <c r="A1493" s="3" t="s">
        <v>4133</v>
      </c>
      <c r="B1493" s="3" t="s">
        <v>3936</v>
      </c>
      <c r="C1493" s="3" t="s">
        <v>4134</v>
      </c>
      <c r="D1493" s="3" t="s">
        <v>4135</v>
      </c>
      <c r="E1493" s="3" t="str">
        <f>IF(LEN(telefony__9[[#This Row],[nr]])=7,"stacjonarny",IF(LEN(telefony__9[[#This Row],[nr]])=8,"komórkowy","zagraniczny"))</f>
        <v>stacjonarny</v>
      </c>
      <c r="F1493" s="3" t="str">
        <f>TEXT(telefony__9[[#This Row],[zakonczenie]]-telefony__9[[#This Row],[rozpoczecie]],"h:mm:ss")</f>
        <v>0:06:33</v>
      </c>
      <c r="G1493" s="3">
        <f>HOUR(telefony__9[[#This Row],[czas trwania]])*3600 + MINUTE(telefony__9[[#This Row],[czas trwania]])*60+SECOND(telefony__9[[#This Row],[czas trwania]])</f>
        <v>393</v>
      </c>
    </row>
    <row r="1494" spans="1:7" hidden="1" x14ac:dyDescent="0.25">
      <c r="A1494" s="3" t="s">
        <v>4136</v>
      </c>
      <c r="B1494" s="3" t="s">
        <v>3936</v>
      </c>
      <c r="C1494" s="3" t="s">
        <v>4137</v>
      </c>
      <c r="D1494" s="3" t="s">
        <v>4138</v>
      </c>
      <c r="E1494" s="3" t="str">
        <f>IF(LEN(telefony__9[[#This Row],[nr]])=7,"stacjonarny",IF(LEN(telefony__9[[#This Row],[nr]])=8,"komórkowy","zagraniczny"))</f>
        <v>stacjonarny</v>
      </c>
      <c r="F1494" s="3" t="str">
        <f>TEXT(telefony__9[[#This Row],[zakonczenie]]-telefony__9[[#This Row],[rozpoczecie]],"h:mm:ss")</f>
        <v>0:13:32</v>
      </c>
      <c r="G1494" s="3">
        <f>HOUR(telefony__9[[#This Row],[czas trwania]])*3600 + MINUTE(telefony__9[[#This Row],[czas trwania]])*60+SECOND(telefony__9[[#This Row],[czas trwania]])</f>
        <v>812</v>
      </c>
    </row>
    <row r="1495" spans="1:7" hidden="1" x14ac:dyDescent="0.25">
      <c r="A1495" s="3" t="s">
        <v>1354</v>
      </c>
      <c r="B1495" s="3" t="s">
        <v>3936</v>
      </c>
      <c r="C1495" s="3" t="s">
        <v>4139</v>
      </c>
      <c r="D1495" s="3" t="s">
        <v>4140</v>
      </c>
      <c r="E1495" s="3" t="str">
        <f>IF(LEN(telefony__9[[#This Row],[nr]])=7,"stacjonarny",IF(LEN(telefony__9[[#This Row],[nr]])=8,"komórkowy","zagraniczny"))</f>
        <v>stacjonarny</v>
      </c>
      <c r="F1495" s="3" t="str">
        <f>TEXT(telefony__9[[#This Row],[zakonczenie]]-telefony__9[[#This Row],[rozpoczecie]],"h:mm:ss")</f>
        <v>0:13:58</v>
      </c>
      <c r="G1495" s="3">
        <f>HOUR(telefony__9[[#This Row],[czas trwania]])*3600 + MINUTE(telefony__9[[#This Row],[czas trwania]])*60+SECOND(telefony__9[[#This Row],[czas trwania]])</f>
        <v>838</v>
      </c>
    </row>
    <row r="1496" spans="1:7" hidden="1" x14ac:dyDescent="0.25">
      <c r="A1496" s="3" t="s">
        <v>4141</v>
      </c>
      <c r="B1496" s="3" t="s">
        <v>3936</v>
      </c>
      <c r="C1496" s="3" t="s">
        <v>4142</v>
      </c>
      <c r="D1496" s="3" t="s">
        <v>4143</v>
      </c>
      <c r="E1496" s="3" t="str">
        <f>IF(LEN(telefony__9[[#This Row],[nr]])=7,"stacjonarny",IF(LEN(telefony__9[[#This Row],[nr]])=8,"komórkowy","zagraniczny"))</f>
        <v>komórkowy</v>
      </c>
      <c r="F1496" s="3" t="str">
        <f>TEXT(telefony__9[[#This Row],[zakonczenie]]-telefony__9[[#This Row],[rozpoczecie]],"h:mm:ss")</f>
        <v>0:05:25</v>
      </c>
      <c r="G1496" s="3">
        <f>HOUR(telefony__9[[#This Row],[czas trwania]])*3600 + MINUTE(telefony__9[[#This Row],[czas trwania]])*60+SECOND(telefony__9[[#This Row],[czas trwania]])</f>
        <v>325</v>
      </c>
    </row>
    <row r="1497" spans="1:7" hidden="1" x14ac:dyDescent="0.25">
      <c r="A1497" s="3" t="s">
        <v>4144</v>
      </c>
      <c r="B1497" s="3" t="s">
        <v>3936</v>
      </c>
      <c r="C1497" s="3" t="s">
        <v>2251</v>
      </c>
      <c r="D1497" s="3" t="s">
        <v>820</v>
      </c>
      <c r="E1497" s="3" t="str">
        <f>IF(LEN(telefony__9[[#This Row],[nr]])=7,"stacjonarny",IF(LEN(telefony__9[[#This Row],[nr]])=8,"komórkowy","zagraniczny"))</f>
        <v>komórkowy</v>
      </c>
      <c r="F1497" s="3" t="str">
        <f>TEXT(telefony__9[[#This Row],[zakonczenie]]-telefony__9[[#This Row],[rozpoczecie]],"h:mm:ss")</f>
        <v>0:16:01</v>
      </c>
      <c r="G1497" s="3">
        <f>HOUR(telefony__9[[#This Row],[czas trwania]])*3600 + MINUTE(telefony__9[[#This Row],[czas trwania]])*60+SECOND(telefony__9[[#This Row],[czas trwania]])</f>
        <v>961</v>
      </c>
    </row>
    <row r="1498" spans="1:7" hidden="1" x14ac:dyDescent="0.25">
      <c r="A1498" s="3" t="s">
        <v>4145</v>
      </c>
      <c r="B1498" s="3" t="s">
        <v>3936</v>
      </c>
      <c r="C1498" s="3" t="s">
        <v>4146</v>
      </c>
      <c r="D1498" s="3" t="s">
        <v>4147</v>
      </c>
      <c r="E1498" s="3" t="str">
        <f>IF(LEN(telefony__9[[#This Row],[nr]])=7,"stacjonarny",IF(LEN(telefony__9[[#This Row],[nr]])=8,"komórkowy","zagraniczny"))</f>
        <v>stacjonarny</v>
      </c>
      <c r="F1498" s="3" t="str">
        <f>TEXT(telefony__9[[#This Row],[zakonczenie]]-telefony__9[[#This Row],[rozpoczecie]],"h:mm:ss")</f>
        <v>0:11:08</v>
      </c>
      <c r="G1498" s="3">
        <f>HOUR(telefony__9[[#This Row],[czas trwania]])*3600 + MINUTE(telefony__9[[#This Row],[czas trwania]])*60+SECOND(telefony__9[[#This Row],[czas trwania]])</f>
        <v>668</v>
      </c>
    </row>
    <row r="1499" spans="1:7" hidden="1" x14ac:dyDescent="0.25">
      <c r="A1499" s="3" t="s">
        <v>52</v>
      </c>
      <c r="B1499" s="3" t="s">
        <v>3936</v>
      </c>
      <c r="C1499" s="3" t="s">
        <v>4148</v>
      </c>
      <c r="D1499" s="3" t="s">
        <v>4149</v>
      </c>
      <c r="E1499" s="3" t="str">
        <f>IF(LEN(telefony__9[[#This Row],[nr]])=7,"stacjonarny",IF(LEN(telefony__9[[#This Row],[nr]])=8,"komórkowy","zagraniczny"))</f>
        <v>komórkowy</v>
      </c>
      <c r="F1499" s="3" t="str">
        <f>TEXT(telefony__9[[#This Row],[zakonczenie]]-telefony__9[[#This Row],[rozpoczecie]],"h:mm:ss")</f>
        <v>0:16:13</v>
      </c>
      <c r="G1499" s="3">
        <f>HOUR(telefony__9[[#This Row],[czas trwania]])*3600 + MINUTE(telefony__9[[#This Row],[czas trwania]])*60+SECOND(telefony__9[[#This Row],[czas trwania]])</f>
        <v>973</v>
      </c>
    </row>
    <row r="1500" spans="1:7" hidden="1" x14ac:dyDescent="0.25">
      <c r="A1500" s="3" t="s">
        <v>3640</v>
      </c>
      <c r="B1500" s="3" t="s">
        <v>3936</v>
      </c>
      <c r="C1500" s="3" t="s">
        <v>4150</v>
      </c>
      <c r="D1500" s="3" t="s">
        <v>4151</v>
      </c>
      <c r="E1500" s="3" t="str">
        <f>IF(LEN(telefony__9[[#This Row],[nr]])=7,"stacjonarny",IF(LEN(telefony__9[[#This Row],[nr]])=8,"komórkowy","zagraniczny"))</f>
        <v>stacjonarny</v>
      </c>
      <c r="F1500" s="3" t="str">
        <f>TEXT(telefony__9[[#This Row],[zakonczenie]]-telefony__9[[#This Row],[rozpoczecie]],"h:mm:ss")</f>
        <v>0:09:01</v>
      </c>
      <c r="G1500" s="3">
        <f>HOUR(telefony__9[[#This Row],[czas trwania]])*3600 + MINUTE(telefony__9[[#This Row],[czas trwania]])*60+SECOND(telefony__9[[#This Row],[czas trwania]])</f>
        <v>541</v>
      </c>
    </row>
    <row r="1501" spans="1:7" hidden="1" x14ac:dyDescent="0.25">
      <c r="A1501" s="3" t="s">
        <v>525</v>
      </c>
      <c r="B1501" s="3" t="s">
        <v>3936</v>
      </c>
      <c r="C1501" s="3" t="s">
        <v>4152</v>
      </c>
      <c r="D1501" s="3" t="s">
        <v>4153</v>
      </c>
      <c r="E1501" s="3" t="str">
        <f>IF(LEN(telefony__9[[#This Row],[nr]])=7,"stacjonarny",IF(LEN(telefony__9[[#This Row],[nr]])=8,"komórkowy","zagraniczny"))</f>
        <v>stacjonarny</v>
      </c>
      <c r="F1501" s="3" t="str">
        <f>TEXT(telefony__9[[#This Row],[zakonczenie]]-telefony__9[[#This Row],[rozpoczecie]],"h:mm:ss")</f>
        <v>0:08:48</v>
      </c>
      <c r="G1501" s="3">
        <f>HOUR(telefony__9[[#This Row],[czas trwania]])*3600 + MINUTE(telefony__9[[#This Row],[czas trwania]])*60+SECOND(telefony__9[[#This Row],[czas trwania]])</f>
        <v>528</v>
      </c>
    </row>
    <row r="1502" spans="1:7" x14ac:dyDescent="0.25">
      <c r="A1502" s="3" t="s">
        <v>4154</v>
      </c>
      <c r="B1502" s="3" t="s">
        <v>3936</v>
      </c>
      <c r="C1502" s="3" t="s">
        <v>4155</v>
      </c>
      <c r="D1502" s="3" t="s">
        <v>527</v>
      </c>
      <c r="E1502" s="3" t="str">
        <f>IF(LEN(telefony__9[[#This Row],[nr]])=7,"stacjonarny",IF(LEN(telefony__9[[#This Row],[nr]])=8,"komórkowy","zagraniczny"))</f>
        <v>stacjonarny</v>
      </c>
      <c r="F1502" s="3" t="str">
        <f>TEXT(telefony__9[[#This Row],[zakonczenie]]-telefony__9[[#This Row],[rozpoczecie]],"h:mm:ss")</f>
        <v>0:07:55</v>
      </c>
      <c r="G1502" s="3">
        <f>HOUR(telefony__9[[#This Row],[czas trwania]])*3600 + MINUTE(telefony__9[[#This Row],[czas trwania]])*60+SECOND(telefony__9[[#This Row],[czas trwania]])</f>
        <v>475</v>
      </c>
    </row>
    <row r="1503" spans="1:7" hidden="1" x14ac:dyDescent="0.25">
      <c r="A1503" s="3" t="s">
        <v>4156</v>
      </c>
      <c r="B1503" s="3" t="s">
        <v>3936</v>
      </c>
      <c r="C1503" s="3" t="s">
        <v>4157</v>
      </c>
      <c r="D1503" s="3" t="s">
        <v>4158</v>
      </c>
      <c r="E1503" s="3" t="str">
        <f>IF(LEN(telefony__9[[#This Row],[nr]])=7,"stacjonarny",IF(LEN(telefony__9[[#This Row],[nr]])=8,"komórkowy","zagraniczny"))</f>
        <v>stacjonarny</v>
      </c>
      <c r="F1503" s="3" t="str">
        <f>TEXT(telefony__9[[#This Row],[zakonczenie]]-telefony__9[[#This Row],[rozpoczecie]],"h:mm:ss")</f>
        <v>0:12:03</v>
      </c>
      <c r="G1503" s="3">
        <f>HOUR(telefony__9[[#This Row],[czas trwania]])*3600 + MINUTE(telefony__9[[#This Row],[czas trwania]])*60+SECOND(telefony__9[[#This Row],[czas trwania]])</f>
        <v>723</v>
      </c>
    </row>
    <row r="1504" spans="1:7" hidden="1" x14ac:dyDescent="0.25">
      <c r="A1504" s="3" t="s">
        <v>4159</v>
      </c>
      <c r="B1504" s="3" t="s">
        <v>3936</v>
      </c>
      <c r="C1504" s="3" t="s">
        <v>256</v>
      </c>
      <c r="D1504" s="3" t="s">
        <v>4160</v>
      </c>
      <c r="E1504" s="3" t="str">
        <f>IF(LEN(telefony__9[[#This Row],[nr]])=7,"stacjonarny",IF(LEN(telefony__9[[#This Row],[nr]])=8,"komórkowy","zagraniczny"))</f>
        <v>stacjonarny</v>
      </c>
      <c r="F1504" s="3" t="str">
        <f>TEXT(telefony__9[[#This Row],[zakonczenie]]-telefony__9[[#This Row],[rozpoczecie]],"h:mm:ss")</f>
        <v>0:02:18</v>
      </c>
      <c r="G1504" s="3">
        <f>HOUR(telefony__9[[#This Row],[czas trwania]])*3600 + MINUTE(telefony__9[[#This Row],[czas trwania]])*60+SECOND(telefony__9[[#This Row],[czas trwania]])</f>
        <v>138</v>
      </c>
    </row>
    <row r="1505" spans="1:7" hidden="1" x14ac:dyDescent="0.25">
      <c r="A1505" s="3" t="s">
        <v>4161</v>
      </c>
      <c r="B1505" s="3" t="s">
        <v>3936</v>
      </c>
      <c r="C1505" s="3" t="s">
        <v>4162</v>
      </c>
      <c r="D1505" s="3" t="s">
        <v>4163</v>
      </c>
      <c r="E1505" s="3" t="str">
        <f>IF(LEN(telefony__9[[#This Row],[nr]])=7,"stacjonarny",IF(LEN(telefony__9[[#This Row],[nr]])=8,"komórkowy","zagraniczny"))</f>
        <v>stacjonarny</v>
      </c>
      <c r="F1505" s="3" t="str">
        <f>TEXT(telefony__9[[#This Row],[zakonczenie]]-telefony__9[[#This Row],[rozpoczecie]],"h:mm:ss")</f>
        <v>0:06:04</v>
      </c>
      <c r="G1505" s="3">
        <f>HOUR(telefony__9[[#This Row],[czas trwania]])*3600 + MINUTE(telefony__9[[#This Row],[czas trwania]])*60+SECOND(telefony__9[[#This Row],[czas trwania]])</f>
        <v>364</v>
      </c>
    </row>
    <row r="1506" spans="1:7" hidden="1" x14ac:dyDescent="0.25">
      <c r="A1506" s="3" t="s">
        <v>4164</v>
      </c>
      <c r="B1506" s="3" t="s">
        <v>3936</v>
      </c>
      <c r="C1506" s="3" t="s">
        <v>1156</v>
      </c>
      <c r="D1506" s="3" t="s">
        <v>3636</v>
      </c>
      <c r="E1506" s="3" t="str">
        <f>IF(LEN(telefony__9[[#This Row],[nr]])=7,"stacjonarny",IF(LEN(telefony__9[[#This Row],[nr]])=8,"komórkowy","zagraniczny"))</f>
        <v>komórkowy</v>
      </c>
      <c r="F1506" s="3" t="str">
        <f>TEXT(telefony__9[[#This Row],[zakonczenie]]-telefony__9[[#This Row],[rozpoczecie]],"h:mm:ss")</f>
        <v>0:07:54</v>
      </c>
      <c r="G1506" s="3">
        <f>HOUR(telefony__9[[#This Row],[czas trwania]])*3600 + MINUTE(telefony__9[[#This Row],[czas trwania]])*60+SECOND(telefony__9[[#This Row],[czas trwania]])</f>
        <v>474</v>
      </c>
    </row>
    <row r="1507" spans="1:7" hidden="1" x14ac:dyDescent="0.25">
      <c r="A1507" s="3" t="s">
        <v>4165</v>
      </c>
      <c r="B1507" s="3" t="s">
        <v>3936</v>
      </c>
      <c r="C1507" s="3" t="s">
        <v>4166</v>
      </c>
      <c r="D1507" s="3" t="s">
        <v>4167</v>
      </c>
      <c r="E1507" s="3" t="str">
        <f>IF(LEN(telefony__9[[#This Row],[nr]])=7,"stacjonarny",IF(LEN(telefony__9[[#This Row],[nr]])=8,"komórkowy","zagraniczny"))</f>
        <v>stacjonarny</v>
      </c>
      <c r="F1507" s="3" t="str">
        <f>TEXT(telefony__9[[#This Row],[zakonczenie]]-telefony__9[[#This Row],[rozpoczecie]],"h:mm:ss")</f>
        <v>0:08:37</v>
      </c>
      <c r="G1507" s="3">
        <f>HOUR(telefony__9[[#This Row],[czas trwania]])*3600 + MINUTE(telefony__9[[#This Row],[czas trwania]])*60+SECOND(telefony__9[[#This Row],[czas trwania]])</f>
        <v>517</v>
      </c>
    </row>
    <row r="1508" spans="1:7" hidden="1" x14ac:dyDescent="0.25">
      <c r="A1508" s="3" t="s">
        <v>4168</v>
      </c>
      <c r="B1508" s="3" t="s">
        <v>3936</v>
      </c>
      <c r="C1508" s="3" t="s">
        <v>4169</v>
      </c>
      <c r="D1508" s="3" t="s">
        <v>4170</v>
      </c>
      <c r="E1508" s="3" t="str">
        <f>IF(LEN(telefony__9[[#This Row],[nr]])=7,"stacjonarny",IF(LEN(telefony__9[[#This Row],[nr]])=8,"komórkowy","zagraniczny"))</f>
        <v>stacjonarny</v>
      </c>
      <c r="F1508" s="3" t="str">
        <f>TEXT(telefony__9[[#This Row],[zakonczenie]]-telefony__9[[#This Row],[rozpoczecie]],"h:mm:ss")</f>
        <v>0:13:36</v>
      </c>
      <c r="G1508" s="3">
        <f>HOUR(telefony__9[[#This Row],[czas trwania]])*3600 + MINUTE(telefony__9[[#This Row],[czas trwania]])*60+SECOND(telefony__9[[#This Row],[czas trwania]])</f>
        <v>816</v>
      </c>
    </row>
    <row r="1509" spans="1:7" hidden="1" x14ac:dyDescent="0.25">
      <c r="A1509" s="3" t="s">
        <v>4171</v>
      </c>
      <c r="B1509" s="3" t="s">
        <v>3936</v>
      </c>
      <c r="C1509" s="3" t="s">
        <v>4172</v>
      </c>
      <c r="D1509" s="3" t="s">
        <v>4173</v>
      </c>
      <c r="E1509" s="3" t="str">
        <f>IF(LEN(telefony__9[[#This Row],[nr]])=7,"stacjonarny",IF(LEN(telefony__9[[#This Row],[nr]])=8,"komórkowy","zagraniczny"))</f>
        <v>stacjonarny</v>
      </c>
      <c r="F1509" s="3" t="str">
        <f>TEXT(telefony__9[[#This Row],[zakonczenie]]-telefony__9[[#This Row],[rozpoczecie]],"h:mm:ss")</f>
        <v>0:08:38</v>
      </c>
      <c r="G1509" s="3">
        <f>HOUR(telefony__9[[#This Row],[czas trwania]])*3600 + MINUTE(telefony__9[[#This Row],[czas trwania]])*60+SECOND(telefony__9[[#This Row],[czas trwania]])</f>
        <v>518</v>
      </c>
    </row>
    <row r="1510" spans="1:7" hidden="1" x14ac:dyDescent="0.25">
      <c r="A1510" s="3" t="s">
        <v>4174</v>
      </c>
      <c r="B1510" s="3" t="s">
        <v>3936</v>
      </c>
      <c r="C1510" s="3" t="s">
        <v>4175</v>
      </c>
      <c r="D1510" s="3" t="s">
        <v>1750</v>
      </c>
      <c r="E1510" s="3" t="str">
        <f>IF(LEN(telefony__9[[#This Row],[nr]])=7,"stacjonarny",IF(LEN(telefony__9[[#This Row],[nr]])=8,"komórkowy","zagraniczny"))</f>
        <v>stacjonarny</v>
      </c>
      <c r="F1510" s="3" t="str">
        <f>TEXT(telefony__9[[#This Row],[zakonczenie]]-telefony__9[[#This Row],[rozpoczecie]],"h:mm:ss")</f>
        <v>0:03:13</v>
      </c>
      <c r="G1510" s="3">
        <f>HOUR(telefony__9[[#This Row],[czas trwania]])*3600 + MINUTE(telefony__9[[#This Row],[czas trwania]])*60+SECOND(telefony__9[[#This Row],[czas trwania]])</f>
        <v>193</v>
      </c>
    </row>
    <row r="1511" spans="1:7" hidden="1" x14ac:dyDescent="0.25">
      <c r="A1511" s="3" t="s">
        <v>4176</v>
      </c>
      <c r="B1511" s="3" t="s">
        <v>3936</v>
      </c>
      <c r="C1511" s="3" t="s">
        <v>4177</v>
      </c>
      <c r="D1511" s="3" t="s">
        <v>4178</v>
      </c>
      <c r="E1511" s="3" t="str">
        <f>IF(LEN(telefony__9[[#This Row],[nr]])=7,"stacjonarny",IF(LEN(telefony__9[[#This Row],[nr]])=8,"komórkowy","zagraniczny"))</f>
        <v>komórkowy</v>
      </c>
      <c r="F1511" s="3" t="str">
        <f>TEXT(telefony__9[[#This Row],[zakonczenie]]-telefony__9[[#This Row],[rozpoczecie]],"h:mm:ss")</f>
        <v>0:05:14</v>
      </c>
      <c r="G1511" s="3">
        <f>HOUR(telefony__9[[#This Row],[czas trwania]])*3600 + MINUTE(telefony__9[[#This Row],[czas trwania]])*60+SECOND(telefony__9[[#This Row],[czas trwania]])</f>
        <v>314</v>
      </c>
    </row>
    <row r="1512" spans="1:7" hidden="1" x14ac:dyDescent="0.25">
      <c r="A1512" s="3" t="s">
        <v>4179</v>
      </c>
      <c r="B1512" s="3" t="s">
        <v>3936</v>
      </c>
      <c r="C1512" s="3" t="s">
        <v>4180</v>
      </c>
      <c r="D1512" s="3" t="s">
        <v>4181</v>
      </c>
      <c r="E1512" s="3" t="str">
        <f>IF(LEN(telefony__9[[#This Row],[nr]])=7,"stacjonarny",IF(LEN(telefony__9[[#This Row],[nr]])=8,"komórkowy","zagraniczny"))</f>
        <v>stacjonarny</v>
      </c>
      <c r="F1512" s="3" t="str">
        <f>TEXT(telefony__9[[#This Row],[zakonczenie]]-telefony__9[[#This Row],[rozpoczecie]],"h:mm:ss")</f>
        <v>0:03:13</v>
      </c>
      <c r="G1512" s="3">
        <f>HOUR(telefony__9[[#This Row],[czas trwania]])*3600 + MINUTE(telefony__9[[#This Row],[czas trwania]])*60+SECOND(telefony__9[[#This Row],[czas trwania]])</f>
        <v>193</v>
      </c>
    </row>
    <row r="1513" spans="1:7" hidden="1" x14ac:dyDescent="0.25">
      <c r="A1513" s="3" t="s">
        <v>899</v>
      </c>
      <c r="B1513" s="3" t="s">
        <v>4182</v>
      </c>
      <c r="C1513" s="3" t="s">
        <v>4183</v>
      </c>
      <c r="D1513" s="3" t="s">
        <v>4184</v>
      </c>
      <c r="E1513" s="3" t="str">
        <f>IF(LEN(telefony__9[[#This Row],[nr]])=7,"stacjonarny",IF(LEN(telefony__9[[#This Row],[nr]])=8,"komórkowy","zagraniczny"))</f>
        <v>komórkowy</v>
      </c>
      <c r="F1513" s="3" t="str">
        <f>TEXT(telefony__9[[#This Row],[zakonczenie]]-telefony__9[[#This Row],[rozpoczecie]],"h:mm:ss")</f>
        <v>0:15:03</v>
      </c>
      <c r="G1513" s="3">
        <f>HOUR(telefony__9[[#This Row],[czas trwania]])*3600 + MINUTE(telefony__9[[#This Row],[czas trwania]])*60+SECOND(telefony__9[[#This Row],[czas trwania]])</f>
        <v>903</v>
      </c>
    </row>
    <row r="1514" spans="1:7" hidden="1" x14ac:dyDescent="0.25">
      <c r="A1514" s="3" t="s">
        <v>4185</v>
      </c>
      <c r="B1514" s="3" t="s">
        <v>4182</v>
      </c>
      <c r="C1514" s="3" t="s">
        <v>4186</v>
      </c>
      <c r="D1514" s="3" t="s">
        <v>4187</v>
      </c>
      <c r="E1514" s="3" t="str">
        <f>IF(LEN(telefony__9[[#This Row],[nr]])=7,"stacjonarny",IF(LEN(telefony__9[[#This Row],[nr]])=8,"komórkowy","zagraniczny"))</f>
        <v>stacjonarny</v>
      </c>
      <c r="F1514" s="3" t="str">
        <f>TEXT(telefony__9[[#This Row],[zakonczenie]]-telefony__9[[#This Row],[rozpoczecie]],"h:mm:ss")</f>
        <v>0:08:07</v>
      </c>
      <c r="G1514" s="3">
        <f>HOUR(telefony__9[[#This Row],[czas trwania]])*3600 + MINUTE(telefony__9[[#This Row],[czas trwania]])*60+SECOND(telefony__9[[#This Row],[czas trwania]])</f>
        <v>487</v>
      </c>
    </row>
    <row r="1515" spans="1:7" hidden="1" x14ac:dyDescent="0.25">
      <c r="A1515" s="3" t="s">
        <v>4188</v>
      </c>
      <c r="B1515" s="3" t="s">
        <v>4182</v>
      </c>
      <c r="C1515" s="3" t="s">
        <v>4189</v>
      </c>
      <c r="D1515" s="3" t="s">
        <v>4190</v>
      </c>
      <c r="E1515" s="3" t="str">
        <f>IF(LEN(telefony__9[[#This Row],[nr]])=7,"stacjonarny",IF(LEN(telefony__9[[#This Row],[nr]])=8,"komórkowy","zagraniczny"))</f>
        <v>stacjonarny</v>
      </c>
      <c r="F1515" s="3" t="str">
        <f>TEXT(telefony__9[[#This Row],[zakonczenie]]-telefony__9[[#This Row],[rozpoczecie]],"h:mm:ss")</f>
        <v>0:03:13</v>
      </c>
      <c r="G1515" s="3">
        <f>HOUR(telefony__9[[#This Row],[czas trwania]])*3600 + MINUTE(telefony__9[[#This Row],[czas trwania]])*60+SECOND(telefony__9[[#This Row],[czas trwania]])</f>
        <v>193</v>
      </c>
    </row>
    <row r="1516" spans="1:7" hidden="1" x14ac:dyDescent="0.25">
      <c r="A1516" s="3" t="s">
        <v>4191</v>
      </c>
      <c r="B1516" s="3" t="s">
        <v>4182</v>
      </c>
      <c r="C1516" s="3" t="s">
        <v>4192</v>
      </c>
      <c r="D1516" s="3" t="s">
        <v>4193</v>
      </c>
      <c r="E1516" s="3" t="str">
        <f>IF(LEN(telefony__9[[#This Row],[nr]])=7,"stacjonarny",IF(LEN(telefony__9[[#This Row],[nr]])=8,"komórkowy","zagraniczny"))</f>
        <v>komórkowy</v>
      </c>
      <c r="F1516" s="3" t="str">
        <f>TEXT(telefony__9[[#This Row],[zakonczenie]]-telefony__9[[#This Row],[rozpoczecie]],"h:mm:ss")</f>
        <v>0:02:38</v>
      </c>
      <c r="G1516" s="3">
        <f>HOUR(telefony__9[[#This Row],[czas trwania]])*3600 + MINUTE(telefony__9[[#This Row],[czas trwania]])*60+SECOND(telefony__9[[#This Row],[czas trwania]])</f>
        <v>158</v>
      </c>
    </row>
    <row r="1517" spans="1:7" hidden="1" x14ac:dyDescent="0.25">
      <c r="A1517" s="3" t="s">
        <v>4194</v>
      </c>
      <c r="B1517" s="3" t="s">
        <v>4182</v>
      </c>
      <c r="C1517" s="3" t="s">
        <v>4195</v>
      </c>
      <c r="D1517" s="3" t="s">
        <v>4196</v>
      </c>
      <c r="E1517" s="3" t="str">
        <f>IF(LEN(telefony__9[[#This Row],[nr]])=7,"stacjonarny",IF(LEN(telefony__9[[#This Row],[nr]])=8,"komórkowy","zagraniczny"))</f>
        <v>stacjonarny</v>
      </c>
      <c r="F1517" s="3" t="str">
        <f>TEXT(telefony__9[[#This Row],[zakonczenie]]-telefony__9[[#This Row],[rozpoczecie]],"h:mm:ss")</f>
        <v>0:08:43</v>
      </c>
      <c r="G1517" s="3">
        <f>HOUR(telefony__9[[#This Row],[czas trwania]])*3600 + MINUTE(telefony__9[[#This Row],[czas trwania]])*60+SECOND(telefony__9[[#This Row],[czas trwania]])</f>
        <v>523</v>
      </c>
    </row>
    <row r="1518" spans="1:7" hidden="1" x14ac:dyDescent="0.25">
      <c r="A1518" s="3" t="s">
        <v>4197</v>
      </c>
      <c r="B1518" s="3" t="s">
        <v>4182</v>
      </c>
      <c r="C1518" s="3" t="s">
        <v>4198</v>
      </c>
      <c r="D1518" s="3" t="s">
        <v>1198</v>
      </c>
      <c r="E1518" s="3" t="str">
        <f>IF(LEN(telefony__9[[#This Row],[nr]])=7,"stacjonarny",IF(LEN(telefony__9[[#This Row],[nr]])=8,"komórkowy","zagraniczny"))</f>
        <v>stacjonarny</v>
      </c>
      <c r="F1518" s="3" t="str">
        <f>TEXT(telefony__9[[#This Row],[zakonczenie]]-telefony__9[[#This Row],[rozpoczecie]],"h:mm:ss")</f>
        <v>0:11:48</v>
      </c>
      <c r="G1518" s="3">
        <f>HOUR(telefony__9[[#This Row],[czas trwania]])*3600 + MINUTE(telefony__9[[#This Row],[czas trwania]])*60+SECOND(telefony__9[[#This Row],[czas trwania]])</f>
        <v>708</v>
      </c>
    </row>
    <row r="1519" spans="1:7" hidden="1" x14ac:dyDescent="0.25">
      <c r="A1519" s="3" t="s">
        <v>4199</v>
      </c>
      <c r="B1519" s="3" t="s">
        <v>4182</v>
      </c>
      <c r="C1519" s="3" t="s">
        <v>4200</v>
      </c>
      <c r="D1519" s="3" t="s">
        <v>4201</v>
      </c>
      <c r="E1519" s="3" t="str">
        <f>IF(LEN(telefony__9[[#This Row],[nr]])=7,"stacjonarny",IF(LEN(telefony__9[[#This Row],[nr]])=8,"komórkowy","zagraniczny"))</f>
        <v>komórkowy</v>
      </c>
      <c r="F1519" s="3" t="str">
        <f>TEXT(telefony__9[[#This Row],[zakonczenie]]-telefony__9[[#This Row],[rozpoczecie]],"h:mm:ss")</f>
        <v>0:11:25</v>
      </c>
      <c r="G1519" s="3">
        <f>HOUR(telefony__9[[#This Row],[czas trwania]])*3600 + MINUTE(telefony__9[[#This Row],[czas trwania]])*60+SECOND(telefony__9[[#This Row],[czas trwania]])</f>
        <v>685</v>
      </c>
    </row>
    <row r="1520" spans="1:7" hidden="1" x14ac:dyDescent="0.25">
      <c r="A1520" s="3" t="s">
        <v>4202</v>
      </c>
      <c r="B1520" s="3" t="s">
        <v>4182</v>
      </c>
      <c r="C1520" s="3" t="s">
        <v>4203</v>
      </c>
      <c r="D1520" s="3" t="s">
        <v>4204</v>
      </c>
      <c r="E1520" s="3" t="str">
        <f>IF(LEN(telefony__9[[#This Row],[nr]])=7,"stacjonarny",IF(LEN(telefony__9[[#This Row],[nr]])=8,"komórkowy","zagraniczny"))</f>
        <v>stacjonarny</v>
      </c>
      <c r="F1520" s="3" t="str">
        <f>TEXT(telefony__9[[#This Row],[zakonczenie]]-telefony__9[[#This Row],[rozpoczecie]],"h:mm:ss")</f>
        <v>0:07:09</v>
      </c>
      <c r="G1520" s="3">
        <f>HOUR(telefony__9[[#This Row],[czas trwania]])*3600 + MINUTE(telefony__9[[#This Row],[czas trwania]])*60+SECOND(telefony__9[[#This Row],[czas trwania]])</f>
        <v>429</v>
      </c>
    </row>
    <row r="1521" spans="1:7" hidden="1" x14ac:dyDescent="0.25">
      <c r="A1521" s="3" t="s">
        <v>4205</v>
      </c>
      <c r="B1521" s="3" t="s">
        <v>4182</v>
      </c>
      <c r="C1521" s="3" t="s">
        <v>303</v>
      </c>
      <c r="D1521" s="3" t="s">
        <v>4206</v>
      </c>
      <c r="E1521" s="3" t="str">
        <f>IF(LEN(telefony__9[[#This Row],[nr]])=7,"stacjonarny",IF(LEN(telefony__9[[#This Row],[nr]])=8,"komórkowy","zagraniczny"))</f>
        <v>komórkowy</v>
      </c>
      <c r="F1521" s="3" t="str">
        <f>TEXT(telefony__9[[#This Row],[zakonczenie]]-telefony__9[[#This Row],[rozpoczecie]],"h:mm:ss")</f>
        <v>0:03:02</v>
      </c>
      <c r="G1521" s="3">
        <f>HOUR(telefony__9[[#This Row],[czas trwania]])*3600 + MINUTE(telefony__9[[#This Row],[czas trwania]])*60+SECOND(telefony__9[[#This Row],[czas trwania]])</f>
        <v>182</v>
      </c>
    </row>
    <row r="1522" spans="1:7" hidden="1" x14ac:dyDescent="0.25">
      <c r="A1522" s="3" t="s">
        <v>4207</v>
      </c>
      <c r="B1522" s="3" t="s">
        <v>4182</v>
      </c>
      <c r="C1522" s="3" t="s">
        <v>4208</v>
      </c>
      <c r="D1522" s="3" t="s">
        <v>4209</v>
      </c>
      <c r="E1522" s="3" t="str">
        <f>IF(LEN(telefony__9[[#This Row],[nr]])=7,"stacjonarny",IF(LEN(telefony__9[[#This Row],[nr]])=8,"komórkowy","zagraniczny"))</f>
        <v>komórkowy</v>
      </c>
      <c r="F1522" s="3" t="str">
        <f>TEXT(telefony__9[[#This Row],[zakonczenie]]-telefony__9[[#This Row],[rozpoczecie]],"h:mm:ss")</f>
        <v>0:12:48</v>
      </c>
      <c r="G1522" s="3">
        <f>HOUR(telefony__9[[#This Row],[czas trwania]])*3600 + MINUTE(telefony__9[[#This Row],[czas trwania]])*60+SECOND(telefony__9[[#This Row],[czas trwania]])</f>
        <v>768</v>
      </c>
    </row>
    <row r="1523" spans="1:7" hidden="1" x14ac:dyDescent="0.25">
      <c r="A1523" s="3" t="s">
        <v>4210</v>
      </c>
      <c r="B1523" s="3" t="s">
        <v>4182</v>
      </c>
      <c r="C1523" s="3" t="s">
        <v>4211</v>
      </c>
      <c r="D1523" s="3" t="s">
        <v>4212</v>
      </c>
      <c r="E1523" s="3" t="str">
        <f>IF(LEN(telefony__9[[#This Row],[nr]])=7,"stacjonarny",IF(LEN(telefony__9[[#This Row],[nr]])=8,"komórkowy","zagraniczny"))</f>
        <v>stacjonarny</v>
      </c>
      <c r="F1523" s="3" t="str">
        <f>TEXT(telefony__9[[#This Row],[zakonczenie]]-telefony__9[[#This Row],[rozpoczecie]],"h:mm:ss")</f>
        <v>0:08:44</v>
      </c>
      <c r="G1523" s="3">
        <f>HOUR(telefony__9[[#This Row],[czas trwania]])*3600 + MINUTE(telefony__9[[#This Row],[czas trwania]])*60+SECOND(telefony__9[[#This Row],[czas trwania]])</f>
        <v>524</v>
      </c>
    </row>
    <row r="1524" spans="1:7" hidden="1" x14ac:dyDescent="0.25">
      <c r="A1524" s="3" t="s">
        <v>4213</v>
      </c>
      <c r="B1524" s="3" t="s">
        <v>4182</v>
      </c>
      <c r="C1524" s="3" t="s">
        <v>3416</v>
      </c>
      <c r="D1524" s="3" t="s">
        <v>4214</v>
      </c>
      <c r="E1524" s="3" t="str">
        <f>IF(LEN(telefony__9[[#This Row],[nr]])=7,"stacjonarny",IF(LEN(telefony__9[[#This Row],[nr]])=8,"komórkowy","zagraniczny"))</f>
        <v>stacjonarny</v>
      </c>
      <c r="F1524" s="3" t="str">
        <f>TEXT(telefony__9[[#This Row],[zakonczenie]]-telefony__9[[#This Row],[rozpoczecie]],"h:mm:ss")</f>
        <v>0:10:48</v>
      </c>
      <c r="G1524" s="3">
        <f>HOUR(telefony__9[[#This Row],[czas trwania]])*3600 + MINUTE(telefony__9[[#This Row],[czas trwania]])*60+SECOND(telefony__9[[#This Row],[czas trwania]])</f>
        <v>648</v>
      </c>
    </row>
    <row r="1525" spans="1:7" hidden="1" x14ac:dyDescent="0.25">
      <c r="A1525" s="3" t="s">
        <v>1785</v>
      </c>
      <c r="B1525" s="3" t="s">
        <v>4182</v>
      </c>
      <c r="C1525" s="3" t="s">
        <v>4215</v>
      </c>
      <c r="D1525" s="3" t="s">
        <v>4216</v>
      </c>
      <c r="E1525" s="3" t="str">
        <f>IF(LEN(telefony__9[[#This Row],[nr]])=7,"stacjonarny",IF(LEN(telefony__9[[#This Row],[nr]])=8,"komórkowy","zagraniczny"))</f>
        <v>zagraniczny</v>
      </c>
      <c r="F1525" s="3" t="str">
        <f>TEXT(telefony__9[[#This Row],[zakonczenie]]-telefony__9[[#This Row],[rozpoczecie]],"h:mm:ss")</f>
        <v>0:09:08</v>
      </c>
      <c r="G1525" s="3">
        <f>HOUR(telefony__9[[#This Row],[czas trwania]])*3600 + MINUTE(telefony__9[[#This Row],[czas trwania]])*60+SECOND(telefony__9[[#This Row],[czas trwania]])</f>
        <v>548</v>
      </c>
    </row>
    <row r="1526" spans="1:7" hidden="1" x14ac:dyDescent="0.25">
      <c r="A1526" s="3" t="s">
        <v>4217</v>
      </c>
      <c r="B1526" s="3" t="s">
        <v>4182</v>
      </c>
      <c r="C1526" s="3" t="s">
        <v>4218</v>
      </c>
      <c r="D1526" s="3" t="s">
        <v>4219</v>
      </c>
      <c r="E1526" s="3" t="str">
        <f>IF(LEN(telefony__9[[#This Row],[nr]])=7,"stacjonarny",IF(LEN(telefony__9[[#This Row],[nr]])=8,"komórkowy","zagraniczny"))</f>
        <v>stacjonarny</v>
      </c>
      <c r="F1526" s="3" t="str">
        <f>TEXT(telefony__9[[#This Row],[zakonczenie]]-telefony__9[[#This Row],[rozpoczecie]],"h:mm:ss")</f>
        <v>0:08:00</v>
      </c>
      <c r="G1526" s="3">
        <f>HOUR(telefony__9[[#This Row],[czas trwania]])*3600 + MINUTE(telefony__9[[#This Row],[czas trwania]])*60+SECOND(telefony__9[[#This Row],[czas trwania]])</f>
        <v>480</v>
      </c>
    </row>
    <row r="1527" spans="1:7" hidden="1" x14ac:dyDescent="0.25">
      <c r="A1527" s="3" t="s">
        <v>4220</v>
      </c>
      <c r="B1527" s="3" t="s">
        <v>4182</v>
      </c>
      <c r="C1527" s="3" t="s">
        <v>4221</v>
      </c>
      <c r="D1527" s="3" t="s">
        <v>4222</v>
      </c>
      <c r="E1527" s="3" t="str">
        <f>IF(LEN(telefony__9[[#This Row],[nr]])=7,"stacjonarny",IF(LEN(telefony__9[[#This Row],[nr]])=8,"komórkowy","zagraniczny"))</f>
        <v>stacjonarny</v>
      </c>
      <c r="F1527" s="3" t="str">
        <f>TEXT(telefony__9[[#This Row],[zakonczenie]]-telefony__9[[#This Row],[rozpoczecie]],"h:mm:ss")</f>
        <v>0:11:58</v>
      </c>
      <c r="G1527" s="3">
        <f>HOUR(telefony__9[[#This Row],[czas trwania]])*3600 + MINUTE(telefony__9[[#This Row],[czas trwania]])*60+SECOND(telefony__9[[#This Row],[czas trwania]])</f>
        <v>718</v>
      </c>
    </row>
    <row r="1528" spans="1:7" hidden="1" x14ac:dyDescent="0.25">
      <c r="A1528" s="3" t="s">
        <v>4223</v>
      </c>
      <c r="B1528" s="3" t="s">
        <v>4182</v>
      </c>
      <c r="C1528" s="3" t="s">
        <v>4224</v>
      </c>
      <c r="D1528" s="3" t="s">
        <v>4225</v>
      </c>
      <c r="E1528" s="3" t="str">
        <f>IF(LEN(telefony__9[[#This Row],[nr]])=7,"stacjonarny",IF(LEN(telefony__9[[#This Row],[nr]])=8,"komórkowy","zagraniczny"))</f>
        <v>stacjonarny</v>
      </c>
      <c r="F1528" s="3" t="str">
        <f>TEXT(telefony__9[[#This Row],[zakonczenie]]-telefony__9[[#This Row],[rozpoczecie]],"h:mm:ss")</f>
        <v>0:01:23</v>
      </c>
      <c r="G1528" s="3">
        <f>HOUR(telefony__9[[#This Row],[czas trwania]])*3600 + MINUTE(telefony__9[[#This Row],[czas trwania]])*60+SECOND(telefony__9[[#This Row],[czas trwania]])</f>
        <v>83</v>
      </c>
    </row>
    <row r="1529" spans="1:7" hidden="1" x14ac:dyDescent="0.25">
      <c r="A1529" s="3" t="s">
        <v>4226</v>
      </c>
      <c r="B1529" s="3" t="s">
        <v>4182</v>
      </c>
      <c r="C1529" s="3" t="s">
        <v>4227</v>
      </c>
      <c r="D1529" s="3" t="s">
        <v>4228</v>
      </c>
      <c r="E1529" s="3" t="str">
        <f>IF(LEN(telefony__9[[#This Row],[nr]])=7,"stacjonarny",IF(LEN(telefony__9[[#This Row],[nr]])=8,"komórkowy","zagraniczny"))</f>
        <v>komórkowy</v>
      </c>
      <c r="F1529" s="3" t="str">
        <f>TEXT(telefony__9[[#This Row],[zakonczenie]]-telefony__9[[#This Row],[rozpoczecie]],"h:mm:ss")</f>
        <v>0:16:05</v>
      </c>
      <c r="G1529" s="3">
        <f>HOUR(telefony__9[[#This Row],[czas trwania]])*3600 + MINUTE(telefony__9[[#This Row],[czas trwania]])*60+SECOND(telefony__9[[#This Row],[czas trwania]])</f>
        <v>965</v>
      </c>
    </row>
    <row r="1530" spans="1:7" hidden="1" x14ac:dyDescent="0.25">
      <c r="A1530" s="3" t="s">
        <v>4229</v>
      </c>
      <c r="B1530" s="3" t="s">
        <v>4182</v>
      </c>
      <c r="C1530" s="3" t="s">
        <v>4230</v>
      </c>
      <c r="D1530" s="3" t="s">
        <v>4231</v>
      </c>
      <c r="E1530" s="3" t="str">
        <f>IF(LEN(telefony__9[[#This Row],[nr]])=7,"stacjonarny",IF(LEN(telefony__9[[#This Row],[nr]])=8,"komórkowy","zagraniczny"))</f>
        <v>komórkowy</v>
      </c>
      <c r="F1530" s="3" t="str">
        <f>TEXT(telefony__9[[#This Row],[zakonczenie]]-telefony__9[[#This Row],[rozpoczecie]],"h:mm:ss")</f>
        <v>0:13:04</v>
      </c>
      <c r="G1530" s="3">
        <f>HOUR(telefony__9[[#This Row],[czas trwania]])*3600 + MINUTE(telefony__9[[#This Row],[czas trwania]])*60+SECOND(telefony__9[[#This Row],[czas trwania]])</f>
        <v>784</v>
      </c>
    </row>
    <row r="1531" spans="1:7" hidden="1" x14ac:dyDescent="0.25">
      <c r="A1531" s="3" t="s">
        <v>4232</v>
      </c>
      <c r="B1531" s="3" t="s">
        <v>4182</v>
      </c>
      <c r="C1531" s="3" t="s">
        <v>4233</v>
      </c>
      <c r="D1531" s="3" t="s">
        <v>1802</v>
      </c>
      <c r="E1531" s="3" t="str">
        <f>IF(LEN(telefony__9[[#This Row],[nr]])=7,"stacjonarny",IF(LEN(telefony__9[[#This Row],[nr]])=8,"komórkowy","zagraniczny"))</f>
        <v>komórkowy</v>
      </c>
      <c r="F1531" s="3" t="str">
        <f>TEXT(telefony__9[[#This Row],[zakonczenie]]-telefony__9[[#This Row],[rozpoczecie]],"h:mm:ss")</f>
        <v>0:13:37</v>
      </c>
      <c r="G1531" s="3">
        <f>HOUR(telefony__9[[#This Row],[czas trwania]])*3600 + MINUTE(telefony__9[[#This Row],[czas trwania]])*60+SECOND(telefony__9[[#This Row],[czas trwania]])</f>
        <v>817</v>
      </c>
    </row>
    <row r="1532" spans="1:7" hidden="1" x14ac:dyDescent="0.25">
      <c r="A1532" s="3" t="s">
        <v>4234</v>
      </c>
      <c r="B1532" s="3" t="s">
        <v>4182</v>
      </c>
      <c r="C1532" s="3" t="s">
        <v>2056</v>
      </c>
      <c r="D1532" s="3" t="s">
        <v>4235</v>
      </c>
      <c r="E1532" s="3" t="str">
        <f>IF(LEN(telefony__9[[#This Row],[nr]])=7,"stacjonarny",IF(LEN(telefony__9[[#This Row],[nr]])=8,"komórkowy","zagraniczny"))</f>
        <v>stacjonarny</v>
      </c>
      <c r="F1532" s="3" t="str">
        <f>TEXT(telefony__9[[#This Row],[zakonczenie]]-telefony__9[[#This Row],[rozpoczecie]],"h:mm:ss")</f>
        <v>0:11:23</v>
      </c>
      <c r="G1532" s="3">
        <f>HOUR(telefony__9[[#This Row],[czas trwania]])*3600 + MINUTE(telefony__9[[#This Row],[czas trwania]])*60+SECOND(telefony__9[[#This Row],[czas trwania]])</f>
        <v>683</v>
      </c>
    </row>
    <row r="1533" spans="1:7" hidden="1" x14ac:dyDescent="0.25">
      <c r="A1533" s="3" t="s">
        <v>4236</v>
      </c>
      <c r="B1533" s="3" t="s">
        <v>4182</v>
      </c>
      <c r="C1533" s="3" t="s">
        <v>918</v>
      </c>
      <c r="D1533" s="3" t="s">
        <v>4237</v>
      </c>
      <c r="E1533" s="3" t="str">
        <f>IF(LEN(telefony__9[[#This Row],[nr]])=7,"stacjonarny",IF(LEN(telefony__9[[#This Row],[nr]])=8,"komórkowy","zagraniczny"))</f>
        <v>stacjonarny</v>
      </c>
      <c r="F1533" s="3" t="str">
        <f>TEXT(telefony__9[[#This Row],[zakonczenie]]-telefony__9[[#This Row],[rozpoczecie]],"h:mm:ss")</f>
        <v>0:11:12</v>
      </c>
      <c r="G1533" s="3">
        <f>HOUR(telefony__9[[#This Row],[czas trwania]])*3600 + MINUTE(telefony__9[[#This Row],[czas trwania]])*60+SECOND(telefony__9[[#This Row],[czas trwania]])</f>
        <v>672</v>
      </c>
    </row>
    <row r="1534" spans="1:7" hidden="1" x14ac:dyDescent="0.25">
      <c r="A1534" s="3" t="s">
        <v>4238</v>
      </c>
      <c r="B1534" s="3" t="s">
        <v>4182</v>
      </c>
      <c r="C1534" s="3" t="s">
        <v>3161</v>
      </c>
      <c r="D1534" s="3" t="s">
        <v>4239</v>
      </c>
      <c r="E1534" s="3" t="str">
        <f>IF(LEN(telefony__9[[#This Row],[nr]])=7,"stacjonarny",IF(LEN(telefony__9[[#This Row],[nr]])=8,"komórkowy","zagraniczny"))</f>
        <v>stacjonarny</v>
      </c>
      <c r="F1534" s="3" t="str">
        <f>TEXT(telefony__9[[#This Row],[zakonczenie]]-telefony__9[[#This Row],[rozpoczecie]],"h:mm:ss")</f>
        <v>0:14:29</v>
      </c>
      <c r="G1534" s="3">
        <f>HOUR(telefony__9[[#This Row],[czas trwania]])*3600 + MINUTE(telefony__9[[#This Row],[czas trwania]])*60+SECOND(telefony__9[[#This Row],[czas trwania]])</f>
        <v>869</v>
      </c>
    </row>
    <row r="1535" spans="1:7" hidden="1" x14ac:dyDescent="0.25">
      <c r="A1535" s="3" t="s">
        <v>4240</v>
      </c>
      <c r="B1535" s="3" t="s">
        <v>4182</v>
      </c>
      <c r="C1535" s="3" t="s">
        <v>4241</v>
      </c>
      <c r="D1535" s="3" t="s">
        <v>4242</v>
      </c>
      <c r="E1535" s="3" t="str">
        <f>IF(LEN(telefony__9[[#This Row],[nr]])=7,"stacjonarny",IF(LEN(telefony__9[[#This Row],[nr]])=8,"komórkowy","zagraniczny"))</f>
        <v>stacjonarny</v>
      </c>
      <c r="F1535" s="3" t="str">
        <f>TEXT(telefony__9[[#This Row],[zakonczenie]]-telefony__9[[#This Row],[rozpoczecie]],"h:mm:ss")</f>
        <v>0:10:42</v>
      </c>
      <c r="G1535" s="3">
        <f>HOUR(telefony__9[[#This Row],[czas trwania]])*3600 + MINUTE(telefony__9[[#This Row],[czas trwania]])*60+SECOND(telefony__9[[#This Row],[czas trwania]])</f>
        <v>642</v>
      </c>
    </row>
    <row r="1536" spans="1:7" hidden="1" x14ac:dyDescent="0.25">
      <c r="A1536" s="3" t="s">
        <v>4243</v>
      </c>
      <c r="B1536" s="3" t="s">
        <v>4182</v>
      </c>
      <c r="C1536" s="3" t="s">
        <v>4244</v>
      </c>
      <c r="D1536" s="3" t="s">
        <v>4245</v>
      </c>
      <c r="E1536" s="3" t="str">
        <f>IF(LEN(telefony__9[[#This Row],[nr]])=7,"stacjonarny",IF(LEN(telefony__9[[#This Row],[nr]])=8,"komórkowy","zagraniczny"))</f>
        <v>stacjonarny</v>
      </c>
      <c r="F1536" s="3" t="str">
        <f>TEXT(telefony__9[[#This Row],[zakonczenie]]-telefony__9[[#This Row],[rozpoczecie]],"h:mm:ss")</f>
        <v>0:06:40</v>
      </c>
      <c r="G1536" s="3">
        <f>HOUR(telefony__9[[#This Row],[czas trwania]])*3600 + MINUTE(telefony__9[[#This Row],[czas trwania]])*60+SECOND(telefony__9[[#This Row],[czas trwania]])</f>
        <v>400</v>
      </c>
    </row>
    <row r="1537" spans="1:7" hidden="1" x14ac:dyDescent="0.25">
      <c r="A1537" s="3" t="s">
        <v>4246</v>
      </c>
      <c r="B1537" s="3" t="s">
        <v>4182</v>
      </c>
      <c r="C1537" s="3" t="s">
        <v>4247</v>
      </c>
      <c r="D1537" s="3" t="s">
        <v>2613</v>
      </c>
      <c r="E1537" s="3" t="str">
        <f>IF(LEN(telefony__9[[#This Row],[nr]])=7,"stacjonarny",IF(LEN(telefony__9[[#This Row],[nr]])=8,"komórkowy","zagraniczny"))</f>
        <v>stacjonarny</v>
      </c>
      <c r="F1537" s="3" t="str">
        <f>TEXT(telefony__9[[#This Row],[zakonczenie]]-telefony__9[[#This Row],[rozpoczecie]],"h:mm:ss")</f>
        <v>0:03:34</v>
      </c>
      <c r="G1537" s="3">
        <f>HOUR(telefony__9[[#This Row],[czas trwania]])*3600 + MINUTE(telefony__9[[#This Row],[czas trwania]])*60+SECOND(telefony__9[[#This Row],[czas trwania]])</f>
        <v>214</v>
      </c>
    </row>
    <row r="1538" spans="1:7" hidden="1" x14ac:dyDescent="0.25">
      <c r="A1538" s="3" t="s">
        <v>4248</v>
      </c>
      <c r="B1538" s="3" t="s">
        <v>4182</v>
      </c>
      <c r="C1538" s="3" t="s">
        <v>605</v>
      </c>
      <c r="D1538" s="3" t="s">
        <v>4249</v>
      </c>
      <c r="E1538" s="3" t="str">
        <f>IF(LEN(telefony__9[[#This Row],[nr]])=7,"stacjonarny",IF(LEN(telefony__9[[#This Row],[nr]])=8,"komórkowy","zagraniczny"))</f>
        <v>stacjonarny</v>
      </c>
      <c r="F1538" s="3" t="str">
        <f>TEXT(telefony__9[[#This Row],[zakonczenie]]-telefony__9[[#This Row],[rozpoczecie]],"h:mm:ss")</f>
        <v>0:01:15</v>
      </c>
      <c r="G1538" s="3">
        <f>HOUR(telefony__9[[#This Row],[czas trwania]])*3600 + MINUTE(telefony__9[[#This Row],[czas trwania]])*60+SECOND(telefony__9[[#This Row],[czas trwania]])</f>
        <v>75</v>
      </c>
    </row>
    <row r="1539" spans="1:7" hidden="1" x14ac:dyDescent="0.25">
      <c r="A1539" s="3" t="s">
        <v>4250</v>
      </c>
      <c r="B1539" s="3" t="s">
        <v>4182</v>
      </c>
      <c r="C1539" s="3" t="s">
        <v>4251</v>
      </c>
      <c r="D1539" s="3" t="s">
        <v>4252</v>
      </c>
      <c r="E1539" s="3" t="str">
        <f>IF(LEN(telefony__9[[#This Row],[nr]])=7,"stacjonarny",IF(LEN(telefony__9[[#This Row],[nr]])=8,"komórkowy","zagraniczny"))</f>
        <v>komórkowy</v>
      </c>
      <c r="F1539" s="3" t="str">
        <f>TEXT(telefony__9[[#This Row],[zakonczenie]]-telefony__9[[#This Row],[rozpoczecie]],"h:mm:ss")</f>
        <v>0:15:19</v>
      </c>
      <c r="G1539" s="3">
        <f>HOUR(telefony__9[[#This Row],[czas trwania]])*3600 + MINUTE(telefony__9[[#This Row],[czas trwania]])*60+SECOND(telefony__9[[#This Row],[czas trwania]])</f>
        <v>919</v>
      </c>
    </row>
    <row r="1540" spans="1:7" hidden="1" x14ac:dyDescent="0.25">
      <c r="A1540" s="3" t="s">
        <v>3204</v>
      </c>
      <c r="B1540" s="3" t="s">
        <v>4182</v>
      </c>
      <c r="C1540" s="3" t="s">
        <v>4253</v>
      </c>
      <c r="D1540" s="3" t="s">
        <v>4254</v>
      </c>
      <c r="E1540" s="3" t="str">
        <f>IF(LEN(telefony__9[[#This Row],[nr]])=7,"stacjonarny",IF(LEN(telefony__9[[#This Row],[nr]])=8,"komórkowy","zagraniczny"))</f>
        <v>stacjonarny</v>
      </c>
      <c r="F1540" s="3" t="str">
        <f>TEXT(telefony__9[[#This Row],[zakonczenie]]-telefony__9[[#This Row],[rozpoczecie]],"h:mm:ss")</f>
        <v>0:05:13</v>
      </c>
      <c r="G1540" s="3">
        <f>HOUR(telefony__9[[#This Row],[czas trwania]])*3600 + MINUTE(telefony__9[[#This Row],[czas trwania]])*60+SECOND(telefony__9[[#This Row],[czas trwania]])</f>
        <v>313</v>
      </c>
    </row>
    <row r="1541" spans="1:7" hidden="1" x14ac:dyDescent="0.25">
      <c r="A1541" s="3" t="s">
        <v>4255</v>
      </c>
      <c r="B1541" s="3" t="s">
        <v>4182</v>
      </c>
      <c r="C1541" s="3" t="s">
        <v>4256</v>
      </c>
      <c r="D1541" s="3" t="s">
        <v>4257</v>
      </c>
      <c r="E1541" s="3" t="str">
        <f>IF(LEN(telefony__9[[#This Row],[nr]])=7,"stacjonarny",IF(LEN(telefony__9[[#This Row],[nr]])=8,"komórkowy","zagraniczny"))</f>
        <v>stacjonarny</v>
      </c>
      <c r="F1541" s="3" t="str">
        <f>TEXT(telefony__9[[#This Row],[zakonczenie]]-telefony__9[[#This Row],[rozpoczecie]],"h:mm:ss")</f>
        <v>0:08:18</v>
      </c>
      <c r="G1541" s="3">
        <f>HOUR(telefony__9[[#This Row],[czas trwania]])*3600 + MINUTE(telefony__9[[#This Row],[czas trwania]])*60+SECOND(telefony__9[[#This Row],[czas trwania]])</f>
        <v>498</v>
      </c>
    </row>
    <row r="1542" spans="1:7" hidden="1" x14ac:dyDescent="0.25">
      <c r="A1542" s="3" t="s">
        <v>4258</v>
      </c>
      <c r="B1542" s="3" t="s">
        <v>4182</v>
      </c>
      <c r="C1542" s="3" t="s">
        <v>934</v>
      </c>
      <c r="D1542" s="3" t="s">
        <v>4259</v>
      </c>
      <c r="E1542" s="3" t="str">
        <f>IF(LEN(telefony__9[[#This Row],[nr]])=7,"stacjonarny",IF(LEN(telefony__9[[#This Row],[nr]])=8,"komórkowy","zagraniczny"))</f>
        <v>stacjonarny</v>
      </c>
      <c r="F1542" s="3" t="str">
        <f>TEXT(telefony__9[[#This Row],[zakonczenie]]-telefony__9[[#This Row],[rozpoczecie]],"h:mm:ss")</f>
        <v>0:12:12</v>
      </c>
      <c r="G1542" s="3">
        <f>HOUR(telefony__9[[#This Row],[czas trwania]])*3600 + MINUTE(telefony__9[[#This Row],[czas trwania]])*60+SECOND(telefony__9[[#This Row],[czas trwania]])</f>
        <v>732</v>
      </c>
    </row>
    <row r="1543" spans="1:7" hidden="1" x14ac:dyDescent="0.25">
      <c r="A1543" s="3" t="s">
        <v>497</v>
      </c>
      <c r="B1543" s="3" t="s">
        <v>4182</v>
      </c>
      <c r="C1543" s="3" t="s">
        <v>3180</v>
      </c>
      <c r="D1543" s="3" t="s">
        <v>4260</v>
      </c>
      <c r="E1543" s="3" t="str">
        <f>IF(LEN(telefony__9[[#This Row],[nr]])=7,"stacjonarny",IF(LEN(telefony__9[[#This Row],[nr]])=8,"komórkowy","zagraniczny"))</f>
        <v>stacjonarny</v>
      </c>
      <c r="F1543" s="3" t="str">
        <f>TEXT(telefony__9[[#This Row],[zakonczenie]]-telefony__9[[#This Row],[rozpoczecie]],"h:mm:ss")</f>
        <v>0:08:05</v>
      </c>
      <c r="G1543" s="3">
        <f>HOUR(telefony__9[[#This Row],[czas trwania]])*3600 + MINUTE(telefony__9[[#This Row],[czas trwania]])*60+SECOND(telefony__9[[#This Row],[czas trwania]])</f>
        <v>485</v>
      </c>
    </row>
    <row r="1544" spans="1:7" hidden="1" x14ac:dyDescent="0.25">
      <c r="A1544" s="3" t="s">
        <v>4261</v>
      </c>
      <c r="B1544" s="3" t="s">
        <v>4182</v>
      </c>
      <c r="C1544" s="3" t="s">
        <v>4262</v>
      </c>
      <c r="D1544" s="3" t="s">
        <v>4263</v>
      </c>
      <c r="E1544" s="3" t="str">
        <f>IF(LEN(telefony__9[[#This Row],[nr]])=7,"stacjonarny",IF(LEN(telefony__9[[#This Row],[nr]])=8,"komórkowy","zagraniczny"))</f>
        <v>stacjonarny</v>
      </c>
      <c r="F1544" s="3" t="str">
        <f>TEXT(telefony__9[[#This Row],[zakonczenie]]-telefony__9[[#This Row],[rozpoczecie]],"h:mm:ss")</f>
        <v>0:07:52</v>
      </c>
      <c r="G1544" s="3">
        <f>HOUR(telefony__9[[#This Row],[czas trwania]])*3600 + MINUTE(telefony__9[[#This Row],[czas trwania]])*60+SECOND(telefony__9[[#This Row],[czas trwania]])</f>
        <v>472</v>
      </c>
    </row>
    <row r="1545" spans="1:7" hidden="1" x14ac:dyDescent="0.25">
      <c r="A1545" s="3" t="s">
        <v>4264</v>
      </c>
      <c r="B1545" s="3" t="s">
        <v>4182</v>
      </c>
      <c r="C1545" s="3" t="s">
        <v>4265</v>
      </c>
      <c r="D1545" s="3" t="s">
        <v>2919</v>
      </c>
      <c r="E1545" s="3" t="str">
        <f>IF(LEN(telefony__9[[#This Row],[nr]])=7,"stacjonarny",IF(LEN(telefony__9[[#This Row],[nr]])=8,"komórkowy","zagraniczny"))</f>
        <v>komórkowy</v>
      </c>
      <c r="F1545" s="3" t="str">
        <f>TEXT(telefony__9[[#This Row],[zakonczenie]]-telefony__9[[#This Row],[rozpoczecie]],"h:mm:ss")</f>
        <v>0:14:57</v>
      </c>
      <c r="G1545" s="3">
        <f>HOUR(telefony__9[[#This Row],[czas trwania]])*3600 + MINUTE(telefony__9[[#This Row],[czas trwania]])*60+SECOND(telefony__9[[#This Row],[czas trwania]])</f>
        <v>897</v>
      </c>
    </row>
    <row r="1546" spans="1:7" hidden="1" x14ac:dyDescent="0.25">
      <c r="A1546" s="3" t="s">
        <v>4266</v>
      </c>
      <c r="B1546" s="3" t="s">
        <v>4182</v>
      </c>
      <c r="C1546" s="3" t="s">
        <v>951</v>
      </c>
      <c r="D1546" s="3" t="s">
        <v>4267</v>
      </c>
      <c r="E1546" s="3" t="str">
        <f>IF(LEN(telefony__9[[#This Row],[nr]])=7,"stacjonarny",IF(LEN(telefony__9[[#This Row],[nr]])=8,"komórkowy","zagraniczny"))</f>
        <v>stacjonarny</v>
      </c>
      <c r="F1546" s="3" t="str">
        <f>TEXT(telefony__9[[#This Row],[zakonczenie]]-telefony__9[[#This Row],[rozpoczecie]],"h:mm:ss")</f>
        <v>0:06:19</v>
      </c>
      <c r="G1546" s="3">
        <f>HOUR(telefony__9[[#This Row],[czas trwania]])*3600 + MINUTE(telefony__9[[#This Row],[czas trwania]])*60+SECOND(telefony__9[[#This Row],[czas trwania]])</f>
        <v>379</v>
      </c>
    </row>
    <row r="1547" spans="1:7" hidden="1" x14ac:dyDescent="0.25">
      <c r="A1547" s="3" t="s">
        <v>4268</v>
      </c>
      <c r="B1547" s="3" t="s">
        <v>4182</v>
      </c>
      <c r="C1547" s="3" t="s">
        <v>2092</v>
      </c>
      <c r="D1547" s="3" t="s">
        <v>4269</v>
      </c>
      <c r="E1547" s="3" t="str">
        <f>IF(LEN(telefony__9[[#This Row],[nr]])=7,"stacjonarny",IF(LEN(telefony__9[[#This Row],[nr]])=8,"komórkowy","zagraniczny"))</f>
        <v>stacjonarny</v>
      </c>
      <c r="F1547" s="3" t="str">
        <f>TEXT(telefony__9[[#This Row],[zakonczenie]]-telefony__9[[#This Row],[rozpoczecie]],"h:mm:ss")</f>
        <v>0:05:45</v>
      </c>
      <c r="G1547" s="3">
        <f>HOUR(telefony__9[[#This Row],[czas trwania]])*3600 + MINUTE(telefony__9[[#This Row],[czas trwania]])*60+SECOND(telefony__9[[#This Row],[czas trwania]])</f>
        <v>345</v>
      </c>
    </row>
    <row r="1548" spans="1:7" hidden="1" x14ac:dyDescent="0.25">
      <c r="A1548" s="3" t="s">
        <v>4270</v>
      </c>
      <c r="B1548" s="3" t="s">
        <v>4182</v>
      </c>
      <c r="C1548" s="3" t="s">
        <v>4271</v>
      </c>
      <c r="D1548" s="3" t="s">
        <v>4272</v>
      </c>
      <c r="E1548" s="3" t="str">
        <f>IF(LEN(telefony__9[[#This Row],[nr]])=7,"stacjonarny",IF(LEN(telefony__9[[#This Row],[nr]])=8,"komórkowy","zagraniczny"))</f>
        <v>stacjonarny</v>
      </c>
      <c r="F1548" s="3" t="str">
        <f>TEXT(telefony__9[[#This Row],[zakonczenie]]-telefony__9[[#This Row],[rozpoczecie]],"h:mm:ss")</f>
        <v>0:08:57</v>
      </c>
      <c r="G1548" s="3">
        <f>HOUR(telefony__9[[#This Row],[czas trwania]])*3600 + MINUTE(telefony__9[[#This Row],[czas trwania]])*60+SECOND(telefony__9[[#This Row],[czas trwania]])</f>
        <v>537</v>
      </c>
    </row>
    <row r="1549" spans="1:7" hidden="1" x14ac:dyDescent="0.25">
      <c r="A1549" s="3" t="s">
        <v>4273</v>
      </c>
      <c r="B1549" s="3" t="s">
        <v>4182</v>
      </c>
      <c r="C1549" s="3" t="s">
        <v>4274</v>
      </c>
      <c r="D1549" s="3" t="s">
        <v>4275</v>
      </c>
      <c r="E1549" s="3" t="str">
        <f>IF(LEN(telefony__9[[#This Row],[nr]])=7,"stacjonarny",IF(LEN(telefony__9[[#This Row],[nr]])=8,"komórkowy","zagraniczny"))</f>
        <v>stacjonarny</v>
      </c>
      <c r="F1549" s="3" t="str">
        <f>TEXT(telefony__9[[#This Row],[zakonczenie]]-telefony__9[[#This Row],[rozpoczecie]],"h:mm:ss")</f>
        <v>0:03:26</v>
      </c>
      <c r="G1549" s="3">
        <f>HOUR(telefony__9[[#This Row],[czas trwania]])*3600 + MINUTE(telefony__9[[#This Row],[czas trwania]])*60+SECOND(telefony__9[[#This Row],[czas trwania]])</f>
        <v>206</v>
      </c>
    </row>
    <row r="1550" spans="1:7" hidden="1" x14ac:dyDescent="0.25">
      <c r="A1550" s="3" t="s">
        <v>4276</v>
      </c>
      <c r="B1550" s="3" t="s">
        <v>4182</v>
      </c>
      <c r="C1550" s="3" t="s">
        <v>4277</v>
      </c>
      <c r="D1550" s="3" t="s">
        <v>4278</v>
      </c>
      <c r="E1550" s="3" t="str">
        <f>IF(LEN(telefony__9[[#This Row],[nr]])=7,"stacjonarny",IF(LEN(telefony__9[[#This Row],[nr]])=8,"komórkowy","zagraniczny"))</f>
        <v>stacjonarny</v>
      </c>
      <c r="F1550" s="3" t="str">
        <f>TEXT(telefony__9[[#This Row],[zakonczenie]]-telefony__9[[#This Row],[rozpoczecie]],"h:mm:ss")</f>
        <v>0:01:32</v>
      </c>
      <c r="G1550" s="3">
        <f>HOUR(telefony__9[[#This Row],[czas trwania]])*3600 + MINUTE(telefony__9[[#This Row],[czas trwania]])*60+SECOND(telefony__9[[#This Row],[czas trwania]])</f>
        <v>92</v>
      </c>
    </row>
    <row r="1551" spans="1:7" hidden="1" x14ac:dyDescent="0.25">
      <c r="A1551" s="3" t="s">
        <v>4279</v>
      </c>
      <c r="B1551" s="3" t="s">
        <v>4182</v>
      </c>
      <c r="C1551" s="3" t="s">
        <v>4280</v>
      </c>
      <c r="D1551" s="3" t="s">
        <v>4281</v>
      </c>
      <c r="E1551" s="3" t="str">
        <f>IF(LEN(telefony__9[[#This Row],[nr]])=7,"stacjonarny",IF(LEN(telefony__9[[#This Row],[nr]])=8,"komórkowy","zagraniczny"))</f>
        <v>stacjonarny</v>
      </c>
      <c r="F1551" s="3" t="str">
        <f>TEXT(telefony__9[[#This Row],[zakonczenie]]-telefony__9[[#This Row],[rozpoczecie]],"h:mm:ss")</f>
        <v>0:15:57</v>
      </c>
      <c r="G1551" s="3">
        <f>HOUR(telefony__9[[#This Row],[czas trwania]])*3600 + MINUTE(telefony__9[[#This Row],[czas trwania]])*60+SECOND(telefony__9[[#This Row],[czas trwania]])</f>
        <v>957</v>
      </c>
    </row>
    <row r="1552" spans="1:7" hidden="1" x14ac:dyDescent="0.25">
      <c r="A1552" s="3" t="s">
        <v>4282</v>
      </c>
      <c r="B1552" s="3" t="s">
        <v>4182</v>
      </c>
      <c r="C1552" s="3" t="s">
        <v>4283</v>
      </c>
      <c r="D1552" s="3" t="s">
        <v>4284</v>
      </c>
      <c r="E1552" s="3" t="str">
        <f>IF(LEN(telefony__9[[#This Row],[nr]])=7,"stacjonarny",IF(LEN(telefony__9[[#This Row],[nr]])=8,"komórkowy","zagraniczny"))</f>
        <v>stacjonarny</v>
      </c>
      <c r="F1552" s="3" t="str">
        <f>TEXT(telefony__9[[#This Row],[zakonczenie]]-telefony__9[[#This Row],[rozpoczecie]],"h:mm:ss")</f>
        <v>0:09:04</v>
      </c>
      <c r="G1552" s="3">
        <f>HOUR(telefony__9[[#This Row],[czas trwania]])*3600 + MINUTE(telefony__9[[#This Row],[czas trwania]])*60+SECOND(telefony__9[[#This Row],[czas trwania]])</f>
        <v>544</v>
      </c>
    </row>
    <row r="1553" spans="1:7" hidden="1" x14ac:dyDescent="0.25">
      <c r="A1553" s="3" t="s">
        <v>92</v>
      </c>
      <c r="B1553" s="3" t="s">
        <v>4182</v>
      </c>
      <c r="C1553" s="3" t="s">
        <v>4285</v>
      </c>
      <c r="D1553" s="3" t="s">
        <v>4286</v>
      </c>
      <c r="E1553" s="3" t="str">
        <f>IF(LEN(telefony__9[[#This Row],[nr]])=7,"stacjonarny",IF(LEN(telefony__9[[#This Row],[nr]])=8,"komórkowy","zagraniczny"))</f>
        <v>komórkowy</v>
      </c>
      <c r="F1553" s="3" t="str">
        <f>TEXT(telefony__9[[#This Row],[zakonczenie]]-telefony__9[[#This Row],[rozpoczecie]],"h:mm:ss")</f>
        <v>0:12:48</v>
      </c>
      <c r="G1553" s="3">
        <f>HOUR(telefony__9[[#This Row],[czas trwania]])*3600 + MINUTE(telefony__9[[#This Row],[czas trwania]])*60+SECOND(telefony__9[[#This Row],[czas trwania]])</f>
        <v>768</v>
      </c>
    </row>
    <row r="1554" spans="1:7" hidden="1" x14ac:dyDescent="0.25">
      <c r="A1554" s="3" t="s">
        <v>4287</v>
      </c>
      <c r="B1554" s="3" t="s">
        <v>4182</v>
      </c>
      <c r="C1554" s="3" t="s">
        <v>4288</v>
      </c>
      <c r="D1554" s="3" t="s">
        <v>4289</v>
      </c>
      <c r="E1554" s="3" t="str">
        <f>IF(LEN(telefony__9[[#This Row],[nr]])=7,"stacjonarny",IF(LEN(telefony__9[[#This Row],[nr]])=8,"komórkowy","zagraniczny"))</f>
        <v>zagraniczny</v>
      </c>
      <c r="F1554" s="3" t="str">
        <f>TEXT(telefony__9[[#This Row],[zakonczenie]]-telefony__9[[#This Row],[rozpoczecie]],"h:mm:ss")</f>
        <v>0:09:53</v>
      </c>
      <c r="G1554" s="3">
        <f>HOUR(telefony__9[[#This Row],[czas trwania]])*3600 + MINUTE(telefony__9[[#This Row],[czas trwania]])*60+SECOND(telefony__9[[#This Row],[czas trwania]])</f>
        <v>593</v>
      </c>
    </row>
    <row r="1555" spans="1:7" hidden="1" x14ac:dyDescent="0.25">
      <c r="A1555" s="3" t="s">
        <v>4290</v>
      </c>
      <c r="B1555" s="3" t="s">
        <v>4182</v>
      </c>
      <c r="C1555" s="3" t="s">
        <v>4291</v>
      </c>
      <c r="D1555" s="3" t="s">
        <v>4292</v>
      </c>
      <c r="E1555" s="3" t="str">
        <f>IF(LEN(telefony__9[[#This Row],[nr]])=7,"stacjonarny",IF(LEN(telefony__9[[#This Row],[nr]])=8,"komórkowy","zagraniczny"))</f>
        <v>stacjonarny</v>
      </c>
      <c r="F1555" s="3" t="str">
        <f>TEXT(telefony__9[[#This Row],[zakonczenie]]-telefony__9[[#This Row],[rozpoczecie]],"h:mm:ss")</f>
        <v>0:06:28</v>
      </c>
      <c r="G1555" s="3">
        <f>HOUR(telefony__9[[#This Row],[czas trwania]])*3600 + MINUTE(telefony__9[[#This Row],[czas trwania]])*60+SECOND(telefony__9[[#This Row],[czas trwania]])</f>
        <v>388</v>
      </c>
    </row>
    <row r="1556" spans="1:7" hidden="1" x14ac:dyDescent="0.25">
      <c r="A1556" s="3" t="s">
        <v>4293</v>
      </c>
      <c r="B1556" s="3" t="s">
        <v>4182</v>
      </c>
      <c r="C1556" s="3" t="s">
        <v>4294</v>
      </c>
      <c r="D1556" s="3" t="s">
        <v>4295</v>
      </c>
      <c r="E1556" s="3" t="str">
        <f>IF(LEN(telefony__9[[#This Row],[nr]])=7,"stacjonarny",IF(LEN(telefony__9[[#This Row],[nr]])=8,"komórkowy","zagraniczny"))</f>
        <v>komórkowy</v>
      </c>
      <c r="F1556" s="3" t="str">
        <f>TEXT(telefony__9[[#This Row],[zakonczenie]]-telefony__9[[#This Row],[rozpoczecie]],"h:mm:ss")</f>
        <v>0:01:47</v>
      </c>
      <c r="G1556" s="3">
        <f>HOUR(telefony__9[[#This Row],[czas trwania]])*3600 + MINUTE(telefony__9[[#This Row],[czas trwania]])*60+SECOND(telefony__9[[#This Row],[czas trwania]])</f>
        <v>107</v>
      </c>
    </row>
    <row r="1557" spans="1:7" hidden="1" x14ac:dyDescent="0.25">
      <c r="A1557" s="3" t="s">
        <v>4296</v>
      </c>
      <c r="B1557" s="3" t="s">
        <v>4182</v>
      </c>
      <c r="C1557" s="3" t="s">
        <v>4297</v>
      </c>
      <c r="D1557" s="3" t="s">
        <v>4298</v>
      </c>
      <c r="E1557" s="3" t="str">
        <f>IF(LEN(telefony__9[[#This Row],[nr]])=7,"stacjonarny",IF(LEN(telefony__9[[#This Row],[nr]])=8,"komórkowy","zagraniczny"))</f>
        <v>stacjonarny</v>
      </c>
      <c r="F1557" s="3" t="str">
        <f>TEXT(telefony__9[[#This Row],[zakonczenie]]-telefony__9[[#This Row],[rozpoczecie]],"h:mm:ss")</f>
        <v>0:12:04</v>
      </c>
      <c r="G1557" s="3">
        <f>HOUR(telefony__9[[#This Row],[czas trwania]])*3600 + MINUTE(telefony__9[[#This Row],[czas trwania]])*60+SECOND(telefony__9[[#This Row],[czas trwania]])</f>
        <v>724</v>
      </c>
    </row>
    <row r="1558" spans="1:7" hidden="1" x14ac:dyDescent="0.25">
      <c r="A1558" s="3" t="s">
        <v>109</v>
      </c>
      <c r="B1558" s="3" t="s">
        <v>4182</v>
      </c>
      <c r="C1558" s="3" t="s">
        <v>4299</v>
      </c>
      <c r="D1558" s="3" t="s">
        <v>4300</v>
      </c>
      <c r="E1558" s="3" t="str">
        <f>IF(LEN(telefony__9[[#This Row],[nr]])=7,"stacjonarny",IF(LEN(telefony__9[[#This Row],[nr]])=8,"komórkowy","zagraniczny"))</f>
        <v>stacjonarny</v>
      </c>
      <c r="F1558" s="3" t="str">
        <f>TEXT(telefony__9[[#This Row],[zakonczenie]]-telefony__9[[#This Row],[rozpoczecie]],"h:mm:ss")</f>
        <v>0:15:35</v>
      </c>
      <c r="G1558" s="3">
        <f>HOUR(telefony__9[[#This Row],[czas trwania]])*3600 + MINUTE(telefony__9[[#This Row],[czas trwania]])*60+SECOND(telefony__9[[#This Row],[czas trwania]])</f>
        <v>935</v>
      </c>
    </row>
    <row r="1559" spans="1:7" hidden="1" x14ac:dyDescent="0.25">
      <c r="A1559" s="3" t="s">
        <v>4301</v>
      </c>
      <c r="B1559" s="3" t="s">
        <v>4182</v>
      </c>
      <c r="C1559" s="3" t="s">
        <v>4302</v>
      </c>
      <c r="D1559" s="3" t="s">
        <v>4303</v>
      </c>
      <c r="E1559" s="3" t="str">
        <f>IF(LEN(telefony__9[[#This Row],[nr]])=7,"stacjonarny",IF(LEN(telefony__9[[#This Row],[nr]])=8,"komórkowy","zagraniczny"))</f>
        <v>stacjonarny</v>
      </c>
      <c r="F1559" s="3" t="str">
        <f>TEXT(telefony__9[[#This Row],[zakonczenie]]-telefony__9[[#This Row],[rozpoczecie]],"h:mm:ss")</f>
        <v>0:06:10</v>
      </c>
      <c r="G1559" s="3">
        <f>HOUR(telefony__9[[#This Row],[czas trwania]])*3600 + MINUTE(telefony__9[[#This Row],[czas trwania]])*60+SECOND(telefony__9[[#This Row],[czas trwania]])</f>
        <v>370</v>
      </c>
    </row>
    <row r="1560" spans="1:7" hidden="1" x14ac:dyDescent="0.25">
      <c r="A1560" s="3" t="s">
        <v>4304</v>
      </c>
      <c r="B1560" s="3" t="s">
        <v>4182</v>
      </c>
      <c r="C1560" s="3" t="s">
        <v>4305</v>
      </c>
      <c r="D1560" s="3" t="s">
        <v>4306</v>
      </c>
      <c r="E1560" s="3" t="str">
        <f>IF(LEN(telefony__9[[#This Row],[nr]])=7,"stacjonarny",IF(LEN(telefony__9[[#This Row],[nr]])=8,"komórkowy","zagraniczny"))</f>
        <v>stacjonarny</v>
      </c>
      <c r="F1560" s="3" t="str">
        <f>TEXT(telefony__9[[#This Row],[zakonczenie]]-telefony__9[[#This Row],[rozpoczecie]],"h:mm:ss")</f>
        <v>0:05:30</v>
      </c>
      <c r="G1560" s="3">
        <f>HOUR(telefony__9[[#This Row],[czas trwania]])*3600 + MINUTE(telefony__9[[#This Row],[czas trwania]])*60+SECOND(telefony__9[[#This Row],[czas trwania]])</f>
        <v>330</v>
      </c>
    </row>
    <row r="1561" spans="1:7" hidden="1" x14ac:dyDescent="0.25">
      <c r="A1561" s="3" t="s">
        <v>4307</v>
      </c>
      <c r="B1561" s="3" t="s">
        <v>4182</v>
      </c>
      <c r="C1561" s="3" t="s">
        <v>2686</v>
      </c>
      <c r="D1561" s="3" t="s">
        <v>4308</v>
      </c>
      <c r="E1561" s="3" t="str">
        <f>IF(LEN(telefony__9[[#This Row],[nr]])=7,"stacjonarny",IF(LEN(telefony__9[[#This Row],[nr]])=8,"komórkowy","zagraniczny"))</f>
        <v>komórkowy</v>
      </c>
      <c r="F1561" s="3" t="str">
        <f>TEXT(telefony__9[[#This Row],[zakonczenie]]-telefony__9[[#This Row],[rozpoczecie]],"h:mm:ss")</f>
        <v>0:13:45</v>
      </c>
      <c r="G1561" s="3">
        <f>HOUR(telefony__9[[#This Row],[czas trwania]])*3600 + MINUTE(telefony__9[[#This Row],[czas trwania]])*60+SECOND(telefony__9[[#This Row],[czas trwania]])</f>
        <v>825</v>
      </c>
    </row>
    <row r="1562" spans="1:7" hidden="1" x14ac:dyDescent="0.25">
      <c r="A1562" s="3" t="s">
        <v>4309</v>
      </c>
      <c r="B1562" s="3" t="s">
        <v>4182</v>
      </c>
      <c r="C1562" s="3" t="s">
        <v>4310</v>
      </c>
      <c r="D1562" s="3" t="s">
        <v>4311</v>
      </c>
      <c r="E1562" s="3" t="str">
        <f>IF(LEN(telefony__9[[#This Row],[nr]])=7,"stacjonarny",IF(LEN(telefony__9[[#This Row],[nr]])=8,"komórkowy","zagraniczny"))</f>
        <v>stacjonarny</v>
      </c>
      <c r="F1562" s="3" t="str">
        <f>TEXT(telefony__9[[#This Row],[zakonczenie]]-telefony__9[[#This Row],[rozpoczecie]],"h:mm:ss")</f>
        <v>0:14:59</v>
      </c>
      <c r="G1562" s="3">
        <f>HOUR(telefony__9[[#This Row],[czas trwania]])*3600 + MINUTE(telefony__9[[#This Row],[czas trwania]])*60+SECOND(telefony__9[[#This Row],[czas trwania]])</f>
        <v>899</v>
      </c>
    </row>
    <row r="1563" spans="1:7" hidden="1" x14ac:dyDescent="0.25">
      <c r="A1563" s="3" t="s">
        <v>4312</v>
      </c>
      <c r="B1563" s="3" t="s">
        <v>4182</v>
      </c>
      <c r="C1563" s="3" t="s">
        <v>4313</v>
      </c>
      <c r="D1563" s="3" t="s">
        <v>4314</v>
      </c>
      <c r="E1563" s="3" t="str">
        <f>IF(LEN(telefony__9[[#This Row],[nr]])=7,"stacjonarny",IF(LEN(telefony__9[[#This Row],[nr]])=8,"komórkowy","zagraniczny"))</f>
        <v>stacjonarny</v>
      </c>
      <c r="F1563" s="3" t="str">
        <f>TEXT(telefony__9[[#This Row],[zakonczenie]]-telefony__9[[#This Row],[rozpoczecie]],"h:mm:ss")</f>
        <v>0:02:06</v>
      </c>
      <c r="G1563" s="3">
        <f>HOUR(telefony__9[[#This Row],[czas trwania]])*3600 + MINUTE(telefony__9[[#This Row],[czas trwania]])*60+SECOND(telefony__9[[#This Row],[czas trwania]])</f>
        <v>126</v>
      </c>
    </row>
    <row r="1564" spans="1:7" hidden="1" x14ac:dyDescent="0.25">
      <c r="A1564" s="3" t="s">
        <v>4315</v>
      </c>
      <c r="B1564" s="3" t="s">
        <v>4182</v>
      </c>
      <c r="C1564" s="3" t="s">
        <v>4316</v>
      </c>
      <c r="D1564" s="3" t="s">
        <v>4317</v>
      </c>
      <c r="E1564" s="3" t="str">
        <f>IF(LEN(telefony__9[[#This Row],[nr]])=7,"stacjonarny",IF(LEN(telefony__9[[#This Row],[nr]])=8,"komórkowy","zagraniczny"))</f>
        <v>komórkowy</v>
      </c>
      <c r="F1564" s="3" t="str">
        <f>TEXT(telefony__9[[#This Row],[zakonczenie]]-telefony__9[[#This Row],[rozpoczecie]],"h:mm:ss")</f>
        <v>0:01:02</v>
      </c>
      <c r="G1564" s="3">
        <f>HOUR(telefony__9[[#This Row],[czas trwania]])*3600 + MINUTE(telefony__9[[#This Row],[czas trwania]])*60+SECOND(telefony__9[[#This Row],[czas trwania]])</f>
        <v>62</v>
      </c>
    </row>
    <row r="1565" spans="1:7" hidden="1" x14ac:dyDescent="0.25">
      <c r="A1565" s="3" t="s">
        <v>4318</v>
      </c>
      <c r="B1565" s="3" t="s">
        <v>4182</v>
      </c>
      <c r="C1565" s="3" t="s">
        <v>4319</v>
      </c>
      <c r="D1565" s="3" t="s">
        <v>4320</v>
      </c>
      <c r="E1565" s="3" t="str">
        <f>IF(LEN(telefony__9[[#This Row],[nr]])=7,"stacjonarny",IF(LEN(telefony__9[[#This Row],[nr]])=8,"komórkowy","zagraniczny"))</f>
        <v>stacjonarny</v>
      </c>
      <c r="F1565" s="3" t="str">
        <f>TEXT(telefony__9[[#This Row],[zakonczenie]]-telefony__9[[#This Row],[rozpoczecie]],"h:mm:ss")</f>
        <v>0:00:27</v>
      </c>
      <c r="G1565" s="3">
        <f>HOUR(telefony__9[[#This Row],[czas trwania]])*3600 + MINUTE(telefony__9[[#This Row],[czas trwania]])*60+SECOND(telefony__9[[#This Row],[czas trwania]])</f>
        <v>27</v>
      </c>
    </row>
    <row r="1566" spans="1:7" hidden="1" x14ac:dyDescent="0.25">
      <c r="A1566" s="3" t="s">
        <v>4321</v>
      </c>
      <c r="B1566" s="3" t="s">
        <v>4182</v>
      </c>
      <c r="C1566" s="3" t="s">
        <v>4322</v>
      </c>
      <c r="D1566" s="3" t="s">
        <v>4323</v>
      </c>
      <c r="E1566" s="3" t="str">
        <f>IF(LEN(telefony__9[[#This Row],[nr]])=7,"stacjonarny",IF(LEN(telefony__9[[#This Row],[nr]])=8,"komórkowy","zagraniczny"))</f>
        <v>komórkowy</v>
      </c>
      <c r="F1566" s="3" t="str">
        <f>TEXT(telefony__9[[#This Row],[zakonczenie]]-telefony__9[[#This Row],[rozpoczecie]],"h:mm:ss")</f>
        <v>0:15:10</v>
      </c>
      <c r="G1566" s="3">
        <f>HOUR(telefony__9[[#This Row],[czas trwania]])*3600 + MINUTE(telefony__9[[#This Row],[czas trwania]])*60+SECOND(telefony__9[[#This Row],[czas trwania]])</f>
        <v>910</v>
      </c>
    </row>
    <row r="1567" spans="1:7" hidden="1" x14ac:dyDescent="0.25">
      <c r="A1567" s="3" t="s">
        <v>1464</v>
      </c>
      <c r="B1567" s="3" t="s">
        <v>4182</v>
      </c>
      <c r="C1567" s="3" t="s">
        <v>4324</v>
      </c>
      <c r="D1567" s="3" t="s">
        <v>4325</v>
      </c>
      <c r="E1567" s="3" t="str">
        <f>IF(LEN(telefony__9[[#This Row],[nr]])=7,"stacjonarny",IF(LEN(telefony__9[[#This Row],[nr]])=8,"komórkowy","zagraniczny"))</f>
        <v>stacjonarny</v>
      </c>
      <c r="F1567" s="3" t="str">
        <f>TEXT(telefony__9[[#This Row],[zakonczenie]]-telefony__9[[#This Row],[rozpoczecie]],"h:mm:ss")</f>
        <v>0:08:44</v>
      </c>
      <c r="G1567" s="3">
        <f>HOUR(telefony__9[[#This Row],[czas trwania]])*3600 + MINUTE(telefony__9[[#This Row],[czas trwania]])*60+SECOND(telefony__9[[#This Row],[czas trwania]])</f>
        <v>524</v>
      </c>
    </row>
    <row r="1568" spans="1:7" hidden="1" x14ac:dyDescent="0.25">
      <c r="A1568" s="3" t="s">
        <v>4326</v>
      </c>
      <c r="B1568" s="3" t="s">
        <v>4182</v>
      </c>
      <c r="C1568" s="3" t="s">
        <v>4327</v>
      </c>
      <c r="D1568" s="3" t="s">
        <v>4328</v>
      </c>
      <c r="E1568" s="3" t="str">
        <f>IF(LEN(telefony__9[[#This Row],[nr]])=7,"stacjonarny",IF(LEN(telefony__9[[#This Row],[nr]])=8,"komórkowy","zagraniczny"))</f>
        <v>komórkowy</v>
      </c>
      <c r="F1568" s="3" t="str">
        <f>TEXT(telefony__9[[#This Row],[zakonczenie]]-telefony__9[[#This Row],[rozpoczecie]],"h:mm:ss")</f>
        <v>0:12:26</v>
      </c>
      <c r="G1568" s="3">
        <f>HOUR(telefony__9[[#This Row],[czas trwania]])*3600 + MINUTE(telefony__9[[#This Row],[czas trwania]])*60+SECOND(telefony__9[[#This Row],[czas trwania]])</f>
        <v>746</v>
      </c>
    </row>
    <row r="1569" spans="1:7" hidden="1" x14ac:dyDescent="0.25">
      <c r="A1569" s="3" t="s">
        <v>4329</v>
      </c>
      <c r="B1569" s="3" t="s">
        <v>4182</v>
      </c>
      <c r="C1569" s="3" t="s">
        <v>4330</v>
      </c>
      <c r="D1569" s="3" t="s">
        <v>4331</v>
      </c>
      <c r="E1569" s="3" t="str">
        <f>IF(LEN(telefony__9[[#This Row],[nr]])=7,"stacjonarny",IF(LEN(telefony__9[[#This Row],[nr]])=8,"komórkowy","zagraniczny"))</f>
        <v>komórkowy</v>
      </c>
      <c r="F1569" s="3" t="str">
        <f>TEXT(telefony__9[[#This Row],[zakonczenie]]-telefony__9[[#This Row],[rozpoczecie]],"h:mm:ss")</f>
        <v>0:12:08</v>
      </c>
      <c r="G1569" s="3">
        <f>HOUR(telefony__9[[#This Row],[czas trwania]])*3600 + MINUTE(telefony__9[[#This Row],[czas trwania]])*60+SECOND(telefony__9[[#This Row],[czas trwania]])</f>
        <v>728</v>
      </c>
    </row>
    <row r="1570" spans="1:7" hidden="1" x14ac:dyDescent="0.25">
      <c r="A1570" s="3" t="s">
        <v>4332</v>
      </c>
      <c r="B1570" s="3" t="s">
        <v>4182</v>
      </c>
      <c r="C1570" s="3" t="s">
        <v>4333</v>
      </c>
      <c r="D1570" s="3" t="s">
        <v>4334</v>
      </c>
      <c r="E1570" s="3" t="str">
        <f>IF(LEN(telefony__9[[#This Row],[nr]])=7,"stacjonarny",IF(LEN(telefony__9[[#This Row],[nr]])=8,"komórkowy","zagraniczny"))</f>
        <v>stacjonarny</v>
      </c>
      <c r="F1570" s="3" t="str">
        <f>TEXT(telefony__9[[#This Row],[zakonczenie]]-telefony__9[[#This Row],[rozpoczecie]],"h:mm:ss")</f>
        <v>0:00:49</v>
      </c>
      <c r="G1570" s="3">
        <f>HOUR(telefony__9[[#This Row],[czas trwania]])*3600 + MINUTE(telefony__9[[#This Row],[czas trwania]])*60+SECOND(telefony__9[[#This Row],[czas trwania]])</f>
        <v>49</v>
      </c>
    </row>
    <row r="1571" spans="1:7" hidden="1" x14ac:dyDescent="0.25">
      <c r="A1571" s="3" t="s">
        <v>4335</v>
      </c>
      <c r="B1571" s="3" t="s">
        <v>4182</v>
      </c>
      <c r="C1571" s="3" t="s">
        <v>2150</v>
      </c>
      <c r="D1571" s="3" t="s">
        <v>4336</v>
      </c>
      <c r="E1571" s="3" t="str">
        <f>IF(LEN(telefony__9[[#This Row],[nr]])=7,"stacjonarny",IF(LEN(telefony__9[[#This Row],[nr]])=8,"komórkowy","zagraniczny"))</f>
        <v>stacjonarny</v>
      </c>
      <c r="F1571" s="3" t="str">
        <f>TEXT(telefony__9[[#This Row],[zakonczenie]]-telefony__9[[#This Row],[rozpoczecie]],"h:mm:ss")</f>
        <v>0:10:09</v>
      </c>
      <c r="G1571" s="3">
        <f>HOUR(telefony__9[[#This Row],[czas trwania]])*3600 + MINUTE(telefony__9[[#This Row],[czas trwania]])*60+SECOND(telefony__9[[#This Row],[czas trwania]])</f>
        <v>609</v>
      </c>
    </row>
    <row r="1572" spans="1:7" hidden="1" x14ac:dyDescent="0.25">
      <c r="A1572" s="3" t="s">
        <v>4337</v>
      </c>
      <c r="B1572" s="3" t="s">
        <v>4182</v>
      </c>
      <c r="C1572" s="3" t="s">
        <v>4338</v>
      </c>
      <c r="D1572" s="3" t="s">
        <v>4339</v>
      </c>
      <c r="E1572" s="3" t="str">
        <f>IF(LEN(telefony__9[[#This Row],[nr]])=7,"stacjonarny",IF(LEN(telefony__9[[#This Row],[nr]])=8,"komórkowy","zagraniczny"))</f>
        <v>stacjonarny</v>
      </c>
      <c r="F1572" s="3" t="str">
        <f>TEXT(telefony__9[[#This Row],[zakonczenie]]-telefony__9[[#This Row],[rozpoczecie]],"h:mm:ss")</f>
        <v>0:04:41</v>
      </c>
      <c r="G1572" s="3">
        <f>HOUR(telefony__9[[#This Row],[czas trwania]])*3600 + MINUTE(telefony__9[[#This Row],[czas trwania]])*60+SECOND(telefony__9[[#This Row],[czas trwania]])</f>
        <v>281</v>
      </c>
    </row>
    <row r="1573" spans="1:7" hidden="1" x14ac:dyDescent="0.25">
      <c r="A1573" s="3" t="s">
        <v>4340</v>
      </c>
      <c r="B1573" s="3" t="s">
        <v>4182</v>
      </c>
      <c r="C1573" s="3" t="s">
        <v>4341</v>
      </c>
      <c r="D1573" s="3" t="s">
        <v>4342</v>
      </c>
      <c r="E1573" s="3" t="str">
        <f>IF(LEN(telefony__9[[#This Row],[nr]])=7,"stacjonarny",IF(LEN(telefony__9[[#This Row],[nr]])=8,"komórkowy","zagraniczny"))</f>
        <v>stacjonarny</v>
      </c>
      <c r="F1573" s="3" t="str">
        <f>TEXT(telefony__9[[#This Row],[zakonczenie]]-telefony__9[[#This Row],[rozpoczecie]],"h:mm:ss")</f>
        <v>0:15:00</v>
      </c>
      <c r="G1573" s="3">
        <f>HOUR(telefony__9[[#This Row],[czas trwania]])*3600 + MINUTE(telefony__9[[#This Row],[czas trwania]])*60+SECOND(telefony__9[[#This Row],[czas trwania]])</f>
        <v>900</v>
      </c>
    </row>
    <row r="1574" spans="1:7" hidden="1" x14ac:dyDescent="0.25">
      <c r="A1574" s="3" t="s">
        <v>4343</v>
      </c>
      <c r="B1574" s="3" t="s">
        <v>4182</v>
      </c>
      <c r="C1574" s="3" t="s">
        <v>4344</v>
      </c>
      <c r="D1574" s="3" t="s">
        <v>3294</v>
      </c>
      <c r="E1574" s="3" t="str">
        <f>IF(LEN(telefony__9[[#This Row],[nr]])=7,"stacjonarny",IF(LEN(telefony__9[[#This Row],[nr]])=8,"komórkowy","zagraniczny"))</f>
        <v>stacjonarny</v>
      </c>
      <c r="F1574" s="3" t="str">
        <f>TEXT(telefony__9[[#This Row],[zakonczenie]]-telefony__9[[#This Row],[rozpoczecie]],"h:mm:ss")</f>
        <v>0:00:42</v>
      </c>
      <c r="G1574" s="3">
        <f>HOUR(telefony__9[[#This Row],[czas trwania]])*3600 + MINUTE(telefony__9[[#This Row],[czas trwania]])*60+SECOND(telefony__9[[#This Row],[czas trwania]])</f>
        <v>42</v>
      </c>
    </row>
    <row r="1575" spans="1:7" hidden="1" x14ac:dyDescent="0.25">
      <c r="A1575" s="3" t="s">
        <v>4345</v>
      </c>
      <c r="B1575" s="3" t="s">
        <v>4182</v>
      </c>
      <c r="C1575" s="3" t="s">
        <v>4346</v>
      </c>
      <c r="D1575" s="3" t="s">
        <v>4347</v>
      </c>
      <c r="E1575" s="3" t="str">
        <f>IF(LEN(telefony__9[[#This Row],[nr]])=7,"stacjonarny",IF(LEN(telefony__9[[#This Row],[nr]])=8,"komórkowy","zagraniczny"))</f>
        <v>komórkowy</v>
      </c>
      <c r="F1575" s="3" t="str">
        <f>TEXT(telefony__9[[#This Row],[zakonczenie]]-telefony__9[[#This Row],[rozpoczecie]],"h:mm:ss")</f>
        <v>0:08:18</v>
      </c>
      <c r="G1575" s="3">
        <f>HOUR(telefony__9[[#This Row],[czas trwania]])*3600 + MINUTE(telefony__9[[#This Row],[czas trwania]])*60+SECOND(telefony__9[[#This Row],[czas trwania]])</f>
        <v>498</v>
      </c>
    </row>
    <row r="1576" spans="1:7" hidden="1" x14ac:dyDescent="0.25">
      <c r="A1576" s="3" t="s">
        <v>4348</v>
      </c>
      <c r="B1576" s="3" t="s">
        <v>4182</v>
      </c>
      <c r="C1576" s="3" t="s">
        <v>4349</v>
      </c>
      <c r="D1576" s="3" t="s">
        <v>4350</v>
      </c>
      <c r="E1576" s="3" t="str">
        <f>IF(LEN(telefony__9[[#This Row],[nr]])=7,"stacjonarny",IF(LEN(telefony__9[[#This Row],[nr]])=8,"komórkowy","zagraniczny"))</f>
        <v>stacjonarny</v>
      </c>
      <c r="F1576" s="3" t="str">
        <f>TEXT(telefony__9[[#This Row],[zakonczenie]]-telefony__9[[#This Row],[rozpoczecie]],"h:mm:ss")</f>
        <v>0:04:52</v>
      </c>
      <c r="G1576" s="3">
        <f>HOUR(telefony__9[[#This Row],[czas trwania]])*3600 + MINUTE(telefony__9[[#This Row],[czas trwania]])*60+SECOND(telefony__9[[#This Row],[czas trwania]])</f>
        <v>292</v>
      </c>
    </row>
    <row r="1577" spans="1:7" hidden="1" x14ac:dyDescent="0.25">
      <c r="A1577" s="3" t="s">
        <v>4351</v>
      </c>
      <c r="B1577" s="3" t="s">
        <v>4182</v>
      </c>
      <c r="C1577" s="3" t="s">
        <v>4352</v>
      </c>
      <c r="D1577" s="3" t="s">
        <v>4353</v>
      </c>
      <c r="E1577" s="3" t="str">
        <f>IF(LEN(telefony__9[[#This Row],[nr]])=7,"stacjonarny",IF(LEN(telefony__9[[#This Row],[nr]])=8,"komórkowy","zagraniczny"))</f>
        <v>stacjonarny</v>
      </c>
      <c r="F1577" s="3" t="str">
        <f>TEXT(telefony__9[[#This Row],[zakonczenie]]-telefony__9[[#This Row],[rozpoczecie]],"h:mm:ss")</f>
        <v>0:14:47</v>
      </c>
      <c r="G1577" s="3">
        <f>HOUR(telefony__9[[#This Row],[czas trwania]])*3600 + MINUTE(telefony__9[[#This Row],[czas trwania]])*60+SECOND(telefony__9[[#This Row],[czas trwania]])</f>
        <v>887</v>
      </c>
    </row>
    <row r="1578" spans="1:7" hidden="1" x14ac:dyDescent="0.25">
      <c r="A1578" s="3" t="s">
        <v>4354</v>
      </c>
      <c r="B1578" s="3" t="s">
        <v>4182</v>
      </c>
      <c r="C1578" s="3" t="s">
        <v>4355</v>
      </c>
      <c r="D1578" s="3" t="s">
        <v>4356</v>
      </c>
      <c r="E1578" s="3" t="str">
        <f>IF(LEN(telefony__9[[#This Row],[nr]])=7,"stacjonarny",IF(LEN(telefony__9[[#This Row],[nr]])=8,"komórkowy","zagraniczny"))</f>
        <v>stacjonarny</v>
      </c>
      <c r="F1578" s="3" t="str">
        <f>TEXT(telefony__9[[#This Row],[zakonczenie]]-telefony__9[[#This Row],[rozpoczecie]],"h:mm:ss")</f>
        <v>0:11:52</v>
      </c>
      <c r="G1578" s="3">
        <f>HOUR(telefony__9[[#This Row],[czas trwania]])*3600 + MINUTE(telefony__9[[#This Row],[czas trwania]])*60+SECOND(telefony__9[[#This Row],[czas trwania]])</f>
        <v>712</v>
      </c>
    </row>
    <row r="1579" spans="1:7" hidden="1" x14ac:dyDescent="0.25">
      <c r="A1579" s="3" t="s">
        <v>371</v>
      </c>
      <c r="B1579" s="3" t="s">
        <v>4182</v>
      </c>
      <c r="C1579" s="3" t="s">
        <v>4357</v>
      </c>
      <c r="D1579" s="3" t="s">
        <v>4358</v>
      </c>
      <c r="E1579" s="3" t="str">
        <f>IF(LEN(telefony__9[[#This Row],[nr]])=7,"stacjonarny",IF(LEN(telefony__9[[#This Row],[nr]])=8,"komórkowy","zagraniczny"))</f>
        <v>stacjonarny</v>
      </c>
      <c r="F1579" s="3" t="str">
        <f>TEXT(telefony__9[[#This Row],[zakonczenie]]-telefony__9[[#This Row],[rozpoczecie]],"h:mm:ss")</f>
        <v>0:10:42</v>
      </c>
      <c r="G1579" s="3">
        <f>HOUR(telefony__9[[#This Row],[czas trwania]])*3600 + MINUTE(telefony__9[[#This Row],[czas trwania]])*60+SECOND(telefony__9[[#This Row],[czas trwania]])</f>
        <v>642</v>
      </c>
    </row>
    <row r="1580" spans="1:7" hidden="1" x14ac:dyDescent="0.25">
      <c r="A1580" s="3" t="s">
        <v>4359</v>
      </c>
      <c r="B1580" s="3" t="s">
        <v>4182</v>
      </c>
      <c r="C1580" s="3" t="s">
        <v>4360</v>
      </c>
      <c r="D1580" s="3" t="s">
        <v>4361</v>
      </c>
      <c r="E1580" s="3" t="str">
        <f>IF(LEN(telefony__9[[#This Row],[nr]])=7,"stacjonarny",IF(LEN(telefony__9[[#This Row],[nr]])=8,"komórkowy","zagraniczny"))</f>
        <v>stacjonarny</v>
      </c>
      <c r="F1580" s="3" t="str">
        <f>TEXT(telefony__9[[#This Row],[zakonczenie]]-telefony__9[[#This Row],[rozpoczecie]],"h:mm:ss")</f>
        <v>0:07:28</v>
      </c>
      <c r="G1580" s="3">
        <f>HOUR(telefony__9[[#This Row],[czas trwania]])*3600 + MINUTE(telefony__9[[#This Row],[czas trwania]])*60+SECOND(telefony__9[[#This Row],[czas trwania]])</f>
        <v>448</v>
      </c>
    </row>
    <row r="1581" spans="1:7" hidden="1" x14ac:dyDescent="0.25">
      <c r="A1581" s="3" t="s">
        <v>4362</v>
      </c>
      <c r="B1581" s="3" t="s">
        <v>4182</v>
      </c>
      <c r="C1581" s="3" t="s">
        <v>4363</v>
      </c>
      <c r="D1581" s="3" t="s">
        <v>4364</v>
      </c>
      <c r="E1581" s="3" t="str">
        <f>IF(LEN(telefony__9[[#This Row],[nr]])=7,"stacjonarny",IF(LEN(telefony__9[[#This Row],[nr]])=8,"komórkowy","zagraniczny"))</f>
        <v>komórkowy</v>
      </c>
      <c r="F1581" s="3" t="str">
        <f>TEXT(telefony__9[[#This Row],[zakonczenie]]-telefony__9[[#This Row],[rozpoczecie]],"h:mm:ss")</f>
        <v>0:16:22</v>
      </c>
      <c r="G1581" s="3">
        <f>HOUR(telefony__9[[#This Row],[czas trwania]])*3600 + MINUTE(telefony__9[[#This Row],[czas trwania]])*60+SECOND(telefony__9[[#This Row],[czas trwania]])</f>
        <v>982</v>
      </c>
    </row>
    <row r="1582" spans="1:7" hidden="1" x14ac:dyDescent="0.25">
      <c r="A1582" s="3" t="s">
        <v>4365</v>
      </c>
      <c r="B1582" s="3" t="s">
        <v>4182</v>
      </c>
      <c r="C1582" s="3" t="s">
        <v>3821</v>
      </c>
      <c r="D1582" s="3" t="s">
        <v>4366</v>
      </c>
      <c r="E1582" s="3" t="str">
        <f>IF(LEN(telefony__9[[#This Row],[nr]])=7,"stacjonarny",IF(LEN(telefony__9[[#This Row],[nr]])=8,"komórkowy","zagraniczny"))</f>
        <v>stacjonarny</v>
      </c>
      <c r="F1582" s="3" t="str">
        <f>TEXT(telefony__9[[#This Row],[zakonczenie]]-telefony__9[[#This Row],[rozpoczecie]],"h:mm:ss")</f>
        <v>0:06:22</v>
      </c>
      <c r="G1582" s="3">
        <f>HOUR(telefony__9[[#This Row],[czas trwania]])*3600 + MINUTE(telefony__9[[#This Row],[czas trwania]])*60+SECOND(telefony__9[[#This Row],[czas trwania]])</f>
        <v>382</v>
      </c>
    </row>
    <row r="1583" spans="1:7" hidden="1" x14ac:dyDescent="0.25">
      <c r="A1583" s="3" t="s">
        <v>4367</v>
      </c>
      <c r="B1583" s="3" t="s">
        <v>4182</v>
      </c>
      <c r="C1583" s="3" t="s">
        <v>4368</v>
      </c>
      <c r="D1583" s="3" t="s">
        <v>4369</v>
      </c>
      <c r="E1583" s="3" t="str">
        <f>IF(LEN(telefony__9[[#This Row],[nr]])=7,"stacjonarny",IF(LEN(telefony__9[[#This Row],[nr]])=8,"komórkowy","zagraniczny"))</f>
        <v>komórkowy</v>
      </c>
      <c r="F1583" s="3" t="str">
        <f>TEXT(telefony__9[[#This Row],[zakonczenie]]-telefony__9[[#This Row],[rozpoczecie]],"h:mm:ss")</f>
        <v>0:13:32</v>
      </c>
      <c r="G1583" s="3">
        <f>HOUR(telefony__9[[#This Row],[czas trwania]])*3600 + MINUTE(telefony__9[[#This Row],[czas trwania]])*60+SECOND(telefony__9[[#This Row],[czas trwania]])</f>
        <v>812</v>
      </c>
    </row>
    <row r="1584" spans="1:7" hidden="1" x14ac:dyDescent="0.25">
      <c r="A1584" s="3" t="s">
        <v>4370</v>
      </c>
      <c r="B1584" s="3" t="s">
        <v>4182</v>
      </c>
      <c r="C1584" s="3" t="s">
        <v>4371</v>
      </c>
      <c r="D1584" s="3" t="s">
        <v>3824</v>
      </c>
      <c r="E1584" s="3" t="str">
        <f>IF(LEN(telefony__9[[#This Row],[nr]])=7,"stacjonarny",IF(LEN(telefony__9[[#This Row],[nr]])=8,"komórkowy","zagraniczny"))</f>
        <v>komórkowy</v>
      </c>
      <c r="F1584" s="3" t="str">
        <f>TEXT(telefony__9[[#This Row],[zakonczenie]]-telefony__9[[#This Row],[rozpoczecie]],"h:mm:ss")</f>
        <v>0:15:22</v>
      </c>
      <c r="G1584" s="3">
        <f>HOUR(telefony__9[[#This Row],[czas trwania]])*3600 + MINUTE(telefony__9[[#This Row],[czas trwania]])*60+SECOND(telefony__9[[#This Row],[czas trwania]])</f>
        <v>922</v>
      </c>
    </row>
    <row r="1585" spans="1:7" hidden="1" x14ac:dyDescent="0.25">
      <c r="A1585" s="3" t="s">
        <v>2772</v>
      </c>
      <c r="B1585" s="3" t="s">
        <v>4182</v>
      </c>
      <c r="C1585" s="3" t="s">
        <v>4372</v>
      </c>
      <c r="D1585" s="3" t="s">
        <v>4373</v>
      </c>
      <c r="E1585" s="3" t="str">
        <f>IF(LEN(telefony__9[[#This Row],[nr]])=7,"stacjonarny",IF(LEN(telefony__9[[#This Row],[nr]])=8,"komórkowy","zagraniczny"))</f>
        <v>komórkowy</v>
      </c>
      <c r="F1585" s="3" t="str">
        <f>TEXT(telefony__9[[#This Row],[zakonczenie]]-telefony__9[[#This Row],[rozpoczecie]],"h:mm:ss")</f>
        <v>0:04:59</v>
      </c>
      <c r="G1585" s="3">
        <f>HOUR(telefony__9[[#This Row],[czas trwania]])*3600 + MINUTE(telefony__9[[#This Row],[czas trwania]])*60+SECOND(telefony__9[[#This Row],[czas trwania]])</f>
        <v>299</v>
      </c>
    </row>
    <row r="1586" spans="1:7" hidden="1" x14ac:dyDescent="0.25">
      <c r="A1586" s="3" t="s">
        <v>4374</v>
      </c>
      <c r="B1586" s="3" t="s">
        <v>4182</v>
      </c>
      <c r="C1586" s="3" t="s">
        <v>4375</v>
      </c>
      <c r="D1586" s="3" t="s">
        <v>4376</v>
      </c>
      <c r="E1586" s="3" t="str">
        <f>IF(LEN(telefony__9[[#This Row],[nr]])=7,"stacjonarny",IF(LEN(telefony__9[[#This Row],[nr]])=8,"komórkowy","zagraniczny"))</f>
        <v>komórkowy</v>
      </c>
      <c r="F1586" s="3" t="str">
        <f>TEXT(telefony__9[[#This Row],[zakonczenie]]-telefony__9[[#This Row],[rozpoczecie]],"h:mm:ss")</f>
        <v>0:07:10</v>
      </c>
      <c r="G1586" s="3">
        <f>HOUR(telefony__9[[#This Row],[czas trwania]])*3600 + MINUTE(telefony__9[[#This Row],[czas trwania]])*60+SECOND(telefony__9[[#This Row],[czas trwania]])</f>
        <v>430</v>
      </c>
    </row>
    <row r="1587" spans="1:7" hidden="1" x14ac:dyDescent="0.25">
      <c r="A1587" s="3" t="s">
        <v>4377</v>
      </c>
      <c r="B1587" s="3" t="s">
        <v>4182</v>
      </c>
      <c r="C1587" s="3" t="s">
        <v>4378</v>
      </c>
      <c r="D1587" s="3" t="s">
        <v>2204</v>
      </c>
      <c r="E1587" s="3" t="str">
        <f>IF(LEN(telefony__9[[#This Row],[nr]])=7,"stacjonarny",IF(LEN(telefony__9[[#This Row],[nr]])=8,"komórkowy","zagraniczny"))</f>
        <v>stacjonarny</v>
      </c>
      <c r="F1587" s="3" t="str">
        <f>TEXT(telefony__9[[#This Row],[zakonczenie]]-telefony__9[[#This Row],[rozpoczecie]],"h:mm:ss")</f>
        <v>0:16:20</v>
      </c>
      <c r="G1587" s="3">
        <f>HOUR(telefony__9[[#This Row],[czas trwania]])*3600 + MINUTE(telefony__9[[#This Row],[czas trwania]])*60+SECOND(telefony__9[[#This Row],[czas trwania]])</f>
        <v>980</v>
      </c>
    </row>
    <row r="1588" spans="1:7" hidden="1" x14ac:dyDescent="0.25">
      <c r="A1588" s="3" t="s">
        <v>4379</v>
      </c>
      <c r="B1588" s="3" t="s">
        <v>4182</v>
      </c>
      <c r="C1588" s="3" t="s">
        <v>4380</v>
      </c>
      <c r="D1588" s="3" t="s">
        <v>4381</v>
      </c>
      <c r="E1588" s="3" t="str">
        <f>IF(LEN(telefony__9[[#This Row],[nr]])=7,"stacjonarny",IF(LEN(telefony__9[[#This Row],[nr]])=8,"komórkowy","zagraniczny"))</f>
        <v>stacjonarny</v>
      </c>
      <c r="F1588" s="3" t="str">
        <f>TEXT(telefony__9[[#This Row],[zakonczenie]]-telefony__9[[#This Row],[rozpoczecie]],"h:mm:ss")</f>
        <v>0:12:54</v>
      </c>
      <c r="G1588" s="3">
        <f>HOUR(telefony__9[[#This Row],[czas trwania]])*3600 + MINUTE(telefony__9[[#This Row],[czas trwania]])*60+SECOND(telefony__9[[#This Row],[czas trwania]])</f>
        <v>774</v>
      </c>
    </row>
    <row r="1589" spans="1:7" hidden="1" x14ac:dyDescent="0.25">
      <c r="A1589" s="3" t="s">
        <v>4382</v>
      </c>
      <c r="B1589" s="3" t="s">
        <v>4182</v>
      </c>
      <c r="C1589" s="3" t="s">
        <v>4383</v>
      </c>
      <c r="D1589" s="3" t="s">
        <v>4384</v>
      </c>
      <c r="E1589" s="3" t="str">
        <f>IF(LEN(telefony__9[[#This Row],[nr]])=7,"stacjonarny",IF(LEN(telefony__9[[#This Row],[nr]])=8,"komórkowy","zagraniczny"))</f>
        <v>komórkowy</v>
      </c>
      <c r="F1589" s="3" t="str">
        <f>TEXT(telefony__9[[#This Row],[zakonczenie]]-telefony__9[[#This Row],[rozpoczecie]],"h:mm:ss")</f>
        <v>0:02:36</v>
      </c>
      <c r="G1589" s="3">
        <f>HOUR(telefony__9[[#This Row],[czas trwania]])*3600 + MINUTE(telefony__9[[#This Row],[czas trwania]])*60+SECOND(telefony__9[[#This Row],[czas trwania]])</f>
        <v>156</v>
      </c>
    </row>
    <row r="1590" spans="1:7" hidden="1" x14ac:dyDescent="0.25">
      <c r="A1590" s="3" t="s">
        <v>4385</v>
      </c>
      <c r="B1590" s="3" t="s">
        <v>4182</v>
      </c>
      <c r="C1590" s="3" t="s">
        <v>4386</v>
      </c>
      <c r="D1590" s="3" t="s">
        <v>4387</v>
      </c>
      <c r="E1590" s="3" t="str">
        <f>IF(LEN(telefony__9[[#This Row],[nr]])=7,"stacjonarny",IF(LEN(telefony__9[[#This Row],[nr]])=8,"komórkowy","zagraniczny"))</f>
        <v>stacjonarny</v>
      </c>
      <c r="F1590" s="3" t="str">
        <f>TEXT(telefony__9[[#This Row],[zakonczenie]]-telefony__9[[#This Row],[rozpoczecie]],"h:mm:ss")</f>
        <v>0:11:28</v>
      </c>
      <c r="G1590" s="3">
        <f>HOUR(telefony__9[[#This Row],[czas trwania]])*3600 + MINUTE(telefony__9[[#This Row],[czas trwania]])*60+SECOND(telefony__9[[#This Row],[czas trwania]])</f>
        <v>688</v>
      </c>
    </row>
    <row r="1591" spans="1:7" hidden="1" x14ac:dyDescent="0.25">
      <c r="A1591" s="3" t="s">
        <v>4388</v>
      </c>
      <c r="B1591" s="3" t="s">
        <v>4182</v>
      </c>
      <c r="C1591" s="3" t="s">
        <v>201</v>
      </c>
      <c r="D1591" s="3" t="s">
        <v>4389</v>
      </c>
      <c r="E1591" s="3" t="str">
        <f>IF(LEN(telefony__9[[#This Row],[nr]])=7,"stacjonarny",IF(LEN(telefony__9[[#This Row],[nr]])=8,"komórkowy","zagraniczny"))</f>
        <v>stacjonarny</v>
      </c>
      <c r="F1591" s="3" t="str">
        <f>TEXT(telefony__9[[#This Row],[zakonczenie]]-telefony__9[[#This Row],[rozpoczecie]],"h:mm:ss")</f>
        <v>0:09:03</v>
      </c>
      <c r="G1591" s="3">
        <f>HOUR(telefony__9[[#This Row],[czas trwania]])*3600 + MINUTE(telefony__9[[#This Row],[czas trwania]])*60+SECOND(telefony__9[[#This Row],[czas trwania]])</f>
        <v>543</v>
      </c>
    </row>
    <row r="1592" spans="1:7" hidden="1" x14ac:dyDescent="0.25">
      <c r="A1592" s="3" t="s">
        <v>4390</v>
      </c>
      <c r="B1592" s="3" t="s">
        <v>4182</v>
      </c>
      <c r="C1592" s="3" t="s">
        <v>4391</v>
      </c>
      <c r="D1592" s="3" t="s">
        <v>4392</v>
      </c>
      <c r="E1592" s="3" t="str">
        <f>IF(LEN(telefony__9[[#This Row],[nr]])=7,"stacjonarny",IF(LEN(telefony__9[[#This Row],[nr]])=8,"komórkowy","zagraniczny"))</f>
        <v>stacjonarny</v>
      </c>
      <c r="F1592" s="3" t="str">
        <f>TEXT(telefony__9[[#This Row],[zakonczenie]]-telefony__9[[#This Row],[rozpoczecie]],"h:mm:ss")</f>
        <v>0:02:30</v>
      </c>
      <c r="G1592" s="3">
        <f>HOUR(telefony__9[[#This Row],[czas trwania]])*3600 + MINUTE(telefony__9[[#This Row],[czas trwania]])*60+SECOND(telefony__9[[#This Row],[czas trwania]])</f>
        <v>150</v>
      </c>
    </row>
    <row r="1593" spans="1:7" hidden="1" x14ac:dyDescent="0.25">
      <c r="A1593" s="3" t="s">
        <v>4393</v>
      </c>
      <c r="B1593" s="3" t="s">
        <v>4182</v>
      </c>
      <c r="C1593" s="3" t="s">
        <v>4394</v>
      </c>
      <c r="D1593" s="3" t="s">
        <v>4395</v>
      </c>
      <c r="E1593" s="3" t="str">
        <f>IF(LEN(telefony__9[[#This Row],[nr]])=7,"stacjonarny",IF(LEN(telefony__9[[#This Row],[nr]])=8,"komórkowy","zagraniczny"))</f>
        <v>komórkowy</v>
      </c>
      <c r="F1593" s="3" t="str">
        <f>TEXT(telefony__9[[#This Row],[zakonczenie]]-telefony__9[[#This Row],[rozpoczecie]],"h:mm:ss")</f>
        <v>0:04:20</v>
      </c>
      <c r="G1593" s="3">
        <f>HOUR(telefony__9[[#This Row],[czas trwania]])*3600 + MINUTE(telefony__9[[#This Row],[czas trwania]])*60+SECOND(telefony__9[[#This Row],[czas trwania]])</f>
        <v>260</v>
      </c>
    </row>
    <row r="1594" spans="1:7" hidden="1" x14ac:dyDescent="0.25">
      <c r="A1594" s="3" t="s">
        <v>4396</v>
      </c>
      <c r="B1594" s="3" t="s">
        <v>4182</v>
      </c>
      <c r="C1594" s="3" t="s">
        <v>2774</v>
      </c>
      <c r="D1594" s="3" t="s">
        <v>4397</v>
      </c>
      <c r="E1594" s="3" t="str">
        <f>IF(LEN(telefony__9[[#This Row],[nr]])=7,"stacjonarny",IF(LEN(telefony__9[[#This Row],[nr]])=8,"komórkowy","zagraniczny"))</f>
        <v>komórkowy</v>
      </c>
      <c r="F1594" s="3" t="str">
        <f>TEXT(telefony__9[[#This Row],[zakonczenie]]-telefony__9[[#This Row],[rozpoczecie]],"h:mm:ss")</f>
        <v>0:13:29</v>
      </c>
      <c r="G1594" s="3">
        <f>HOUR(telefony__9[[#This Row],[czas trwania]])*3600 + MINUTE(telefony__9[[#This Row],[czas trwania]])*60+SECOND(telefony__9[[#This Row],[czas trwania]])</f>
        <v>809</v>
      </c>
    </row>
    <row r="1595" spans="1:7" hidden="1" x14ac:dyDescent="0.25">
      <c r="A1595" s="3" t="s">
        <v>4398</v>
      </c>
      <c r="B1595" s="3" t="s">
        <v>4182</v>
      </c>
      <c r="C1595" s="3" t="s">
        <v>4399</v>
      </c>
      <c r="D1595" s="3" t="s">
        <v>212</v>
      </c>
      <c r="E1595" s="3" t="str">
        <f>IF(LEN(telefony__9[[#This Row],[nr]])=7,"stacjonarny",IF(LEN(telefony__9[[#This Row],[nr]])=8,"komórkowy","zagraniczny"))</f>
        <v>stacjonarny</v>
      </c>
      <c r="F1595" s="3" t="str">
        <f>TEXT(telefony__9[[#This Row],[zakonczenie]]-telefony__9[[#This Row],[rozpoczecie]],"h:mm:ss")</f>
        <v>0:04:15</v>
      </c>
      <c r="G1595" s="3">
        <f>HOUR(telefony__9[[#This Row],[czas trwania]])*3600 + MINUTE(telefony__9[[#This Row],[czas trwania]])*60+SECOND(telefony__9[[#This Row],[czas trwania]])</f>
        <v>255</v>
      </c>
    </row>
    <row r="1596" spans="1:7" hidden="1" x14ac:dyDescent="0.25">
      <c r="A1596" s="3" t="s">
        <v>4400</v>
      </c>
      <c r="B1596" s="3" t="s">
        <v>4182</v>
      </c>
      <c r="C1596" s="3" t="s">
        <v>4401</v>
      </c>
      <c r="D1596" s="3" t="s">
        <v>4402</v>
      </c>
      <c r="E1596" s="3" t="str">
        <f>IF(LEN(telefony__9[[#This Row],[nr]])=7,"stacjonarny",IF(LEN(telefony__9[[#This Row],[nr]])=8,"komórkowy","zagraniczny"))</f>
        <v>stacjonarny</v>
      </c>
      <c r="F1596" s="3" t="str">
        <f>TEXT(telefony__9[[#This Row],[zakonczenie]]-telefony__9[[#This Row],[rozpoczecie]],"h:mm:ss")</f>
        <v>0:15:50</v>
      </c>
      <c r="G1596" s="3">
        <f>HOUR(telefony__9[[#This Row],[czas trwania]])*3600 + MINUTE(telefony__9[[#This Row],[czas trwania]])*60+SECOND(telefony__9[[#This Row],[czas trwania]])</f>
        <v>950</v>
      </c>
    </row>
    <row r="1597" spans="1:7" hidden="1" x14ac:dyDescent="0.25">
      <c r="A1597" s="3" t="s">
        <v>4403</v>
      </c>
      <c r="B1597" s="3" t="s">
        <v>4182</v>
      </c>
      <c r="C1597" s="3" t="s">
        <v>4404</v>
      </c>
      <c r="D1597" s="3" t="s">
        <v>4405</v>
      </c>
      <c r="E1597" s="3" t="str">
        <f>IF(LEN(telefony__9[[#This Row],[nr]])=7,"stacjonarny",IF(LEN(telefony__9[[#This Row],[nr]])=8,"komórkowy","zagraniczny"))</f>
        <v>stacjonarny</v>
      </c>
      <c r="F1597" s="3" t="str">
        <f>TEXT(telefony__9[[#This Row],[zakonczenie]]-telefony__9[[#This Row],[rozpoczecie]],"h:mm:ss")</f>
        <v>0:11:51</v>
      </c>
      <c r="G1597" s="3">
        <f>HOUR(telefony__9[[#This Row],[czas trwania]])*3600 + MINUTE(telefony__9[[#This Row],[czas trwania]])*60+SECOND(telefony__9[[#This Row],[czas trwania]])</f>
        <v>711</v>
      </c>
    </row>
    <row r="1598" spans="1:7" hidden="1" x14ac:dyDescent="0.25">
      <c r="A1598" s="3" t="s">
        <v>1791</v>
      </c>
      <c r="B1598" s="3" t="s">
        <v>4182</v>
      </c>
      <c r="C1598" s="3" t="s">
        <v>4406</v>
      </c>
      <c r="D1598" s="3" t="s">
        <v>4407</v>
      </c>
      <c r="E1598" s="3" t="str">
        <f>IF(LEN(telefony__9[[#This Row],[nr]])=7,"stacjonarny",IF(LEN(telefony__9[[#This Row],[nr]])=8,"komórkowy","zagraniczny"))</f>
        <v>komórkowy</v>
      </c>
      <c r="F1598" s="3" t="str">
        <f>TEXT(telefony__9[[#This Row],[zakonczenie]]-telefony__9[[#This Row],[rozpoczecie]],"h:mm:ss")</f>
        <v>0:05:59</v>
      </c>
      <c r="G1598" s="3">
        <f>HOUR(telefony__9[[#This Row],[czas trwania]])*3600 + MINUTE(telefony__9[[#This Row],[czas trwania]])*60+SECOND(telefony__9[[#This Row],[czas trwania]])</f>
        <v>359</v>
      </c>
    </row>
    <row r="1599" spans="1:7" hidden="1" x14ac:dyDescent="0.25">
      <c r="A1599" s="3" t="s">
        <v>4408</v>
      </c>
      <c r="B1599" s="3" t="s">
        <v>4182</v>
      </c>
      <c r="C1599" s="3" t="s">
        <v>4409</v>
      </c>
      <c r="D1599" s="3" t="s">
        <v>4410</v>
      </c>
      <c r="E1599" s="3" t="str">
        <f>IF(LEN(telefony__9[[#This Row],[nr]])=7,"stacjonarny",IF(LEN(telefony__9[[#This Row],[nr]])=8,"komórkowy","zagraniczny"))</f>
        <v>stacjonarny</v>
      </c>
      <c r="F1599" s="3" t="str">
        <f>TEXT(telefony__9[[#This Row],[zakonczenie]]-telefony__9[[#This Row],[rozpoczecie]],"h:mm:ss")</f>
        <v>0:00:47</v>
      </c>
      <c r="G1599" s="3">
        <f>HOUR(telefony__9[[#This Row],[czas trwania]])*3600 + MINUTE(telefony__9[[#This Row],[czas trwania]])*60+SECOND(telefony__9[[#This Row],[czas trwania]])</f>
        <v>47</v>
      </c>
    </row>
    <row r="1600" spans="1:7" hidden="1" x14ac:dyDescent="0.25">
      <c r="A1600" s="3" t="s">
        <v>4411</v>
      </c>
      <c r="B1600" s="3" t="s">
        <v>4182</v>
      </c>
      <c r="C1600" s="3" t="s">
        <v>1699</v>
      </c>
      <c r="D1600" s="3" t="s">
        <v>4412</v>
      </c>
      <c r="E1600" s="3" t="str">
        <f>IF(LEN(telefony__9[[#This Row],[nr]])=7,"stacjonarny",IF(LEN(telefony__9[[#This Row],[nr]])=8,"komórkowy","zagraniczny"))</f>
        <v>stacjonarny</v>
      </c>
      <c r="F1600" s="3" t="str">
        <f>TEXT(telefony__9[[#This Row],[zakonczenie]]-telefony__9[[#This Row],[rozpoczecie]],"h:mm:ss")</f>
        <v>0:12:11</v>
      </c>
      <c r="G1600" s="3">
        <f>HOUR(telefony__9[[#This Row],[czas trwania]])*3600 + MINUTE(telefony__9[[#This Row],[czas trwania]])*60+SECOND(telefony__9[[#This Row],[czas trwania]])</f>
        <v>731</v>
      </c>
    </row>
    <row r="1601" spans="1:7" hidden="1" x14ac:dyDescent="0.25">
      <c r="A1601" s="3" t="s">
        <v>4413</v>
      </c>
      <c r="B1601" s="3" t="s">
        <v>4182</v>
      </c>
      <c r="C1601" s="3" t="s">
        <v>2793</v>
      </c>
      <c r="D1601" s="3" t="s">
        <v>4414</v>
      </c>
      <c r="E1601" s="3" t="str">
        <f>IF(LEN(telefony__9[[#This Row],[nr]])=7,"stacjonarny",IF(LEN(telefony__9[[#This Row],[nr]])=8,"komórkowy","zagraniczny"))</f>
        <v>stacjonarny</v>
      </c>
      <c r="F1601" s="3" t="str">
        <f>TEXT(telefony__9[[#This Row],[zakonczenie]]-telefony__9[[#This Row],[rozpoczecie]],"h:mm:ss")</f>
        <v>0:08:24</v>
      </c>
      <c r="G1601" s="3">
        <f>HOUR(telefony__9[[#This Row],[czas trwania]])*3600 + MINUTE(telefony__9[[#This Row],[czas trwania]])*60+SECOND(telefony__9[[#This Row],[czas trwania]])</f>
        <v>504</v>
      </c>
    </row>
    <row r="1602" spans="1:7" hidden="1" x14ac:dyDescent="0.25">
      <c r="A1602" s="3" t="s">
        <v>4415</v>
      </c>
      <c r="B1602" s="3" t="s">
        <v>4182</v>
      </c>
      <c r="C1602" s="3" t="s">
        <v>4416</v>
      </c>
      <c r="D1602" s="3" t="s">
        <v>4417</v>
      </c>
      <c r="E1602" s="3" t="str">
        <f>IF(LEN(telefony__9[[#This Row],[nr]])=7,"stacjonarny",IF(LEN(telefony__9[[#This Row],[nr]])=8,"komórkowy","zagraniczny"))</f>
        <v>stacjonarny</v>
      </c>
      <c r="F1602" s="3" t="str">
        <f>TEXT(telefony__9[[#This Row],[zakonczenie]]-telefony__9[[#This Row],[rozpoczecie]],"h:mm:ss")</f>
        <v>0:02:01</v>
      </c>
      <c r="G1602" s="3">
        <f>HOUR(telefony__9[[#This Row],[czas trwania]])*3600 + MINUTE(telefony__9[[#This Row],[czas trwania]])*60+SECOND(telefony__9[[#This Row],[czas trwania]])</f>
        <v>121</v>
      </c>
    </row>
    <row r="1603" spans="1:7" hidden="1" x14ac:dyDescent="0.25">
      <c r="A1603" s="3" t="s">
        <v>2452</v>
      </c>
      <c r="B1603" s="3" t="s">
        <v>4182</v>
      </c>
      <c r="C1603" s="3" t="s">
        <v>4418</v>
      </c>
      <c r="D1603" s="3" t="s">
        <v>4419</v>
      </c>
      <c r="E1603" s="3" t="str">
        <f>IF(LEN(telefony__9[[#This Row],[nr]])=7,"stacjonarny",IF(LEN(telefony__9[[#This Row],[nr]])=8,"komórkowy","zagraniczny"))</f>
        <v>stacjonarny</v>
      </c>
      <c r="F1603" s="3" t="str">
        <f>TEXT(telefony__9[[#This Row],[zakonczenie]]-telefony__9[[#This Row],[rozpoczecie]],"h:mm:ss")</f>
        <v>0:11:02</v>
      </c>
      <c r="G1603" s="3">
        <f>HOUR(telefony__9[[#This Row],[czas trwania]])*3600 + MINUTE(telefony__9[[#This Row],[czas trwania]])*60+SECOND(telefony__9[[#This Row],[czas trwania]])</f>
        <v>662</v>
      </c>
    </row>
    <row r="1604" spans="1:7" hidden="1" x14ac:dyDescent="0.25">
      <c r="A1604" s="3" t="s">
        <v>4420</v>
      </c>
      <c r="B1604" s="3" t="s">
        <v>4182</v>
      </c>
      <c r="C1604" s="3" t="s">
        <v>4421</v>
      </c>
      <c r="D1604" s="3" t="s">
        <v>4422</v>
      </c>
      <c r="E1604" s="3" t="str">
        <f>IF(LEN(telefony__9[[#This Row],[nr]])=7,"stacjonarny",IF(LEN(telefony__9[[#This Row],[nr]])=8,"komórkowy","zagraniczny"))</f>
        <v>stacjonarny</v>
      </c>
      <c r="F1604" s="3" t="str">
        <f>TEXT(telefony__9[[#This Row],[zakonczenie]]-telefony__9[[#This Row],[rozpoczecie]],"h:mm:ss")</f>
        <v>0:01:36</v>
      </c>
      <c r="G1604" s="3">
        <f>HOUR(telefony__9[[#This Row],[czas trwania]])*3600 + MINUTE(telefony__9[[#This Row],[czas trwania]])*60+SECOND(telefony__9[[#This Row],[czas trwania]])</f>
        <v>96</v>
      </c>
    </row>
    <row r="1605" spans="1:7" hidden="1" x14ac:dyDescent="0.25">
      <c r="A1605" s="3" t="s">
        <v>4423</v>
      </c>
      <c r="B1605" s="3" t="s">
        <v>4182</v>
      </c>
      <c r="C1605" s="3" t="s">
        <v>4424</v>
      </c>
      <c r="D1605" s="3" t="s">
        <v>4425</v>
      </c>
      <c r="E1605" s="3" t="str">
        <f>IF(LEN(telefony__9[[#This Row],[nr]])=7,"stacjonarny",IF(LEN(telefony__9[[#This Row],[nr]])=8,"komórkowy","zagraniczny"))</f>
        <v>stacjonarny</v>
      </c>
      <c r="F1605" s="3" t="str">
        <f>TEXT(telefony__9[[#This Row],[zakonczenie]]-telefony__9[[#This Row],[rozpoczecie]],"h:mm:ss")</f>
        <v>0:08:29</v>
      </c>
      <c r="G1605" s="3">
        <f>HOUR(telefony__9[[#This Row],[czas trwania]])*3600 + MINUTE(telefony__9[[#This Row],[czas trwania]])*60+SECOND(telefony__9[[#This Row],[czas trwania]])</f>
        <v>509</v>
      </c>
    </row>
    <row r="1606" spans="1:7" hidden="1" x14ac:dyDescent="0.25">
      <c r="A1606" s="3" t="s">
        <v>4426</v>
      </c>
      <c r="B1606" s="3" t="s">
        <v>4182</v>
      </c>
      <c r="C1606" s="3" t="s">
        <v>4427</v>
      </c>
      <c r="D1606" s="3" t="s">
        <v>4428</v>
      </c>
      <c r="E1606" s="3" t="str">
        <f>IF(LEN(telefony__9[[#This Row],[nr]])=7,"stacjonarny",IF(LEN(telefony__9[[#This Row],[nr]])=8,"komórkowy","zagraniczny"))</f>
        <v>komórkowy</v>
      </c>
      <c r="F1606" s="3" t="str">
        <f>TEXT(telefony__9[[#This Row],[zakonczenie]]-telefony__9[[#This Row],[rozpoczecie]],"h:mm:ss")</f>
        <v>0:08:43</v>
      </c>
      <c r="G1606" s="3">
        <f>HOUR(telefony__9[[#This Row],[czas trwania]])*3600 + MINUTE(telefony__9[[#This Row],[czas trwania]])*60+SECOND(telefony__9[[#This Row],[czas trwania]])</f>
        <v>523</v>
      </c>
    </row>
    <row r="1607" spans="1:7" hidden="1" x14ac:dyDescent="0.25">
      <c r="A1607" s="3" t="s">
        <v>4429</v>
      </c>
      <c r="B1607" s="3" t="s">
        <v>4182</v>
      </c>
      <c r="C1607" s="3" t="s">
        <v>1964</v>
      </c>
      <c r="D1607" s="3" t="s">
        <v>4430</v>
      </c>
      <c r="E1607" s="3" t="str">
        <f>IF(LEN(telefony__9[[#This Row],[nr]])=7,"stacjonarny",IF(LEN(telefony__9[[#This Row],[nr]])=8,"komórkowy","zagraniczny"))</f>
        <v>stacjonarny</v>
      </c>
      <c r="F1607" s="3" t="str">
        <f>TEXT(telefony__9[[#This Row],[zakonczenie]]-telefony__9[[#This Row],[rozpoczecie]],"h:mm:ss")</f>
        <v>0:03:05</v>
      </c>
      <c r="G1607" s="3">
        <f>HOUR(telefony__9[[#This Row],[czas trwania]])*3600 + MINUTE(telefony__9[[#This Row],[czas trwania]])*60+SECOND(telefony__9[[#This Row],[czas trwania]])</f>
        <v>185</v>
      </c>
    </row>
    <row r="1608" spans="1:7" hidden="1" x14ac:dyDescent="0.25">
      <c r="A1608" s="3" t="s">
        <v>4431</v>
      </c>
      <c r="B1608" s="3" t="s">
        <v>4182</v>
      </c>
      <c r="C1608" s="3" t="s">
        <v>4432</v>
      </c>
      <c r="D1608" s="3" t="s">
        <v>4433</v>
      </c>
      <c r="E1608" s="3" t="str">
        <f>IF(LEN(telefony__9[[#This Row],[nr]])=7,"stacjonarny",IF(LEN(telefony__9[[#This Row],[nr]])=8,"komórkowy","zagraniczny"))</f>
        <v>stacjonarny</v>
      </c>
      <c r="F1608" s="3" t="str">
        <f>TEXT(telefony__9[[#This Row],[zakonczenie]]-telefony__9[[#This Row],[rozpoczecie]],"h:mm:ss")</f>
        <v>0:07:34</v>
      </c>
      <c r="G1608" s="3">
        <f>HOUR(telefony__9[[#This Row],[czas trwania]])*3600 + MINUTE(telefony__9[[#This Row],[czas trwania]])*60+SECOND(telefony__9[[#This Row],[czas trwania]])</f>
        <v>454</v>
      </c>
    </row>
    <row r="1609" spans="1:7" hidden="1" x14ac:dyDescent="0.25">
      <c r="A1609" s="3" t="s">
        <v>151</v>
      </c>
      <c r="B1609" s="3" t="s">
        <v>4182</v>
      </c>
      <c r="C1609" s="3" t="s">
        <v>4434</v>
      </c>
      <c r="D1609" s="3" t="s">
        <v>3886</v>
      </c>
      <c r="E1609" s="3" t="str">
        <f>IF(LEN(telefony__9[[#This Row],[nr]])=7,"stacjonarny",IF(LEN(telefony__9[[#This Row],[nr]])=8,"komórkowy","zagraniczny"))</f>
        <v>stacjonarny</v>
      </c>
      <c r="F1609" s="3" t="str">
        <f>TEXT(telefony__9[[#This Row],[zakonczenie]]-telefony__9[[#This Row],[rozpoczecie]],"h:mm:ss")</f>
        <v>0:00:48</v>
      </c>
      <c r="G1609" s="3">
        <f>HOUR(telefony__9[[#This Row],[czas trwania]])*3600 + MINUTE(telefony__9[[#This Row],[czas trwania]])*60+SECOND(telefony__9[[#This Row],[czas trwania]])</f>
        <v>48</v>
      </c>
    </row>
    <row r="1610" spans="1:7" hidden="1" x14ac:dyDescent="0.25">
      <c r="A1610" s="3" t="s">
        <v>4435</v>
      </c>
      <c r="B1610" s="3" t="s">
        <v>4182</v>
      </c>
      <c r="C1610" s="3" t="s">
        <v>4436</v>
      </c>
      <c r="D1610" s="3" t="s">
        <v>4437</v>
      </c>
      <c r="E1610" s="3" t="str">
        <f>IF(LEN(telefony__9[[#This Row],[nr]])=7,"stacjonarny",IF(LEN(telefony__9[[#This Row],[nr]])=8,"komórkowy","zagraniczny"))</f>
        <v>stacjonarny</v>
      </c>
      <c r="F1610" s="3" t="str">
        <f>TEXT(telefony__9[[#This Row],[zakonczenie]]-telefony__9[[#This Row],[rozpoczecie]],"h:mm:ss")</f>
        <v>0:07:48</v>
      </c>
      <c r="G1610" s="3">
        <f>HOUR(telefony__9[[#This Row],[czas trwania]])*3600 + MINUTE(telefony__9[[#This Row],[czas trwania]])*60+SECOND(telefony__9[[#This Row],[czas trwania]])</f>
        <v>468</v>
      </c>
    </row>
    <row r="1611" spans="1:7" hidden="1" x14ac:dyDescent="0.25">
      <c r="A1611" s="3" t="s">
        <v>4438</v>
      </c>
      <c r="B1611" s="3" t="s">
        <v>4182</v>
      </c>
      <c r="C1611" s="3" t="s">
        <v>4439</v>
      </c>
      <c r="D1611" s="3" t="s">
        <v>4440</v>
      </c>
      <c r="E1611" s="3" t="str">
        <f>IF(LEN(telefony__9[[#This Row],[nr]])=7,"stacjonarny",IF(LEN(telefony__9[[#This Row],[nr]])=8,"komórkowy","zagraniczny"))</f>
        <v>stacjonarny</v>
      </c>
      <c r="F1611" s="3" t="str">
        <f>TEXT(telefony__9[[#This Row],[zakonczenie]]-telefony__9[[#This Row],[rozpoczecie]],"h:mm:ss")</f>
        <v>0:11:41</v>
      </c>
      <c r="G1611" s="3">
        <f>HOUR(telefony__9[[#This Row],[czas trwania]])*3600 + MINUTE(telefony__9[[#This Row],[czas trwania]])*60+SECOND(telefony__9[[#This Row],[czas trwania]])</f>
        <v>701</v>
      </c>
    </row>
    <row r="1612" spans="1:7" hidden="1" x14ac:dyDescent="0.25">
      <c r="A1612" s="3" t="s">
        <v>4441</v>
      </c>
      <c r="B1612" s="3" t="s">
        <v>4182</v>
      </c>
      <c r="C1612" s="3" t="s">
        <v>4442</v>
      </c>
      <c r="D1612" s="3" t="s">
        <v>4443</v>
      </c>
      <c r="E1612" s="3" t="str">
        <f>IF(LEN(telefony__9[[#This Row],[nr]])=7,"stacjonarny",IF(LEN(telefony__9[[#This Row],[nr]])=8,"komórkowy","zagraniczny"))</f>
        <v>komórkowy</v>
      </c>
      <c r="F1612" s="3" t="str">
        <f>TEXT(telefony__9[[#This Row],[zakonczenie]]-telefony__9[[#This Row],[rozpoczecie]],"h:mm:ss")</f>
        <v>0:10:02</v>
      </c>
      <c r="G1612" s="3">
        <f>HOUR(telefony__9[[#This Row],[czas trwania]])*3600 + MINUTE(telefony__9[[#This Row],[czas trwania]])*60+SECOND(telefony__9[[#This Row],[czas trwania]])</f>
        <v>602</v>
      </c>
    </row>
    <row r="1613" spans="1:7" hidden="1" x14ac:dyDescent="0.25">
      <c r="A1613" s="3" t="s">
        <v>4444</v>
      </c>
      <c r="B1613" s="3" t="s">
        <v>4182</v>
      </c>
      <c r="C1613" s="3" t="s">
        <v>1988</v>
      </c>
      <c r="D1613" s="3" t="s">
        <v>4445</v>
      </c>
      <c r="E1613" s="3" t="str">
        <f>IF(LEN(telefony__9[[#This Row],[nr]])=7,"stacjonarny",IF(LEN(telefony__9[[#This Row],[nr]])=8,"komórkowy","zagraniczny"))</f>
        <v>stacjonarny</v>
      </c>
      <c r="F1613" s="3" t="str">
        <f>TEXT(telefony__9[[#This Row],[zakonczenie]]-telefony__9[[#This Row],[rozpoczecie]],"h:mm:ss")</f>
        <v>0:10:06</v>
      </c>
      <c r="G1613" s="3">
        <f>HOUR(telefony__9[[#This Row],[czas trwania]])*3600 + MINUTE(telefony__9[[#This Row],[czas trwania]])*60+SECOND(telefony__9[[#This Row],[czas trwania]])</f>
        <v>606</v>
      </c>
    </row>
    <row r="1614" spans="1:7" hidden="1" x14ac:dyDescent="0.25">
      <c r="A1614" s="3" t="s">
        <v>4446</v>
      </c>
      <c r="B1614" s="3" t="s">
        <v>4182</v>
      </c>
      <c r="C1614" s="3" t="s">
        <v>4447</v>
      </c>
      <c r="D1614" s="3" t="s">
        <v>4448</v>
      </c>
      <c r="E1614" s="3" t="str">
        <f>IF(LEN(telefony__9[[#This Row],[nr]])=7,"stacjonarny",IF(LEN(telefony__9[[#This Row],[nr]])=8,"komórkowy","zagraniczny"))</f>
        <v>stacjonarny</v>
      </c>
      <c r="F1614" s="3" t="str">
        <f>TEXT(telefony__9[[#This Row],[zakonczenie]]-telefony__9[[#This Row],[rozpoczecie]],"h:mm:ss")</f>
        <v>0:14:38</v>
      </c>
      <c r="G1614" s="3">
        <f>HOUR(telefony__9[[#This Row],[czas trwania]])*3600 + MINUTE(telefony__9[[#This Row],[czas trwania]])*60+SECOND(telefony__9[[#This Row],[czas trwania]])</f>
        <v>878</v>
      </c>
    </row>
    <row r="1615" spans="1:7" hidden="1" x14ac:dyDescent="0.25">
      <c r="A1615" s="3" t="s">
        <v>4449</v>
      </c>
      <c r="B1615" s="3" t="s">
        <v>4182</v>
      </c>
      <c r="C1615" s="3" t="s">
        <v>4450</v>
      </c>
      <c r="D1615" s="3" t="s">
        <v>3914</v>
      </c>
      <c r="E1615" s="3" t="str">
        <f>IF(LEN(telefony__9[[#This Row],[nr]])=7,"stacjonarny",IF(LEN(telefony__9[[#This Row],[nr]])=8,"komórkowy","zagraniczny"))</f>
        <v>stacjonarny</v>
      </c>
      <c r="F1615" s="3" t="str">
        <f>TEXT(telefony__9[[#This Row],[zakonczenie]]-telefony__9[[#This Row],[rozpoczecie]],"h:mm:ss")</f>
        <v>0:01:01</v>
      </c>
      <c r="G1615" s="3">
        <f>HOUR(telefony__9[[#This Row],[czas trwania]])*3600 + MINUTE(telefony__9[[#This Row],[czas trwania]])*60+SECOND(telefony__9[[#This Row],[czas trwania]])</f>
        <v>61</v>
      </c>
    </row>
    <row r="1616" spans="1:7" hidden="1" x14ac:dyDescent="0.25">
      <c r="A1616" s="3" t="s">
        <v>4451</v>
      </c>
      <c r="B1616" s="3" t="s">
        <v>4182</v>
      </c>
      <c r="C1616" s="3" t="s">
        <v>4452</v>
      </c>
      <c r="D1616" s="3" t="s">
        <v>4453</v>
      </c>
      <c r="E1616" s="3" t="str">
        <f>IF(LEN(telefony__9[[#This Row],[nr]])=7,"stacjonarny",IF(LEN(telefony__9[[#This Row],[nr]])=8,"komórkowy","zagraniczny"))</f>
        <v>stacjonarny</v>
      </c>
      <c r="F1616" s="3" t="str">
        <f>TEXT(telefony__9[[#This Row],[zakonczenie]]-telefony__9[[#This Row],[rozpoczecie]],"h:mm:ss")</f>
        <v>0:06:43</v>
      </c>
      <c r="G1616" s="3">
        <f>HOUR(telefony__9[[#This Row],[czas trwania]])*3600 + MINUTE(telefony__9[[#This Row],[czas trwania]])*60+SECOND(telefony__9[[#This Row],[czas trwania]])</f>
        <v>403</v>
      </c>
    </row>
    <row r="1617" spans="1:7" hidden="1" x14ac:dyDescent="0.25">
      <c r="A1617" s="3" t="s">
        <v>4454</v>
      </c>
      <c r="B1617" s="3" t="s">
        <v>4182</v>
      </c>
      <c r="C1617" s="3" t="s">
        <v>4455</v>
      </c>
      <c r="D1617" s="3" t="s">
        <v>2545</v>
      </c>
      <c r="E1617" s="3" t="str">
        <f>IF(LEN(telefony__9[[#This Row],[nr]])=7,"stacjonarny",IF(LEN(telefony__9[[#This Row],[nr]])=8,"komórkowy","zagraniczny"))</f>
        <v>stacjonarny</v>
      </c>
      <c r="F1617" s="3" t="str">
        <f>TEXT(telefony__9[[#This Row],[zakonczenie]]-telefony__9[[#This Row],[rozpoczecie]],"h:mm:ss")</f>
        <v>0:13:59</v>
      </c>
      <c r="G1617" s="3">
        <f>HOUR(telefony__9[[#This Row],[czas trwania]])*3600 + MINUTE(telefony__9[[#This Row],[czas trwania]])*60+SECOND(telefony__9[[#This Row],[czas trwania]])</f>
        <v>839</v>
      </c>
    </row>
    <row r="1618" spans="1:7" hidden="1" x14ac:dyDescent="0.25">
      <c r="A1618" s="3" t="s">
        <v>4456</v>
      </c>
      <c r="B1618" s="3" t="s">
        <v>4182</v>
      </c>
      <c r="C1618" s="3" t="s">
        <v>4457</v>
      </c>
      <c r="D1618" s="3" t="s">
        <v>4458</v>
      </c>
      <c r="E1618" s="3" t="str">
        <f>IF(LEN(telefony__9[[#This Row],[nr]])=7,"stacjonarny",IF(LEN(telefony__9[[#This Row],[nr]])=8,"komórkowy","zagraniczny"))</f>
        <v>stacjonarny</v>
      </c>
      <c r="F1618" s="3" t="str">
        <f>TEXT(telefony__9[[#This Row],[zakonczenie]]-telefony__9[[#This Row],[rozpoczecie]],"h:mm:ss")</f>
        <v>0:10:58</v>
      </c>
      <c r="G1618" s="3">
        <f>HOUR(telefony__9[[#This Row],[czas trwania]])*3600 + MINUTE(telefony__9[[#This Row],[czas trwania]])*60+SECOND(telefony__9[[#This Row],[czas trwania]])</f>
        <v>658</v>
      </c>
    </row>
    <row r="1619" spans="1:7" hidden="1" x14ac:dyDescent="0.25">
      <c r="A1619" s="3" t="s">
        <v>4459</v>
      </c>
      <c r="B1619" s="3" t="s">
        <v>4182</v>
      </c>
      <c r="C1619" s="3" t="s">
        <v>4460</v>
      </c>
      <c r="D1619" s="3" t="s">
        <v>4461</v>
      </c>
      <c r="E1619" s="3" t="str">
        <f>IF(LEN(telefony__9[[#This Row],[nr]])=7,"stacjonarny",IF(LEN(telefony__9[[#This Row],[nr]])=8,"komórkowy","zagraniczny"))</f>
        <v>komórkowy</v>
      </c>
      <c r="F1619" s="3" t="str">
        <f>TEXT(telefony__9[[#This Row],[zakonczenie]]-telefony__9[[#This Row],[rozpoczecie]],"h:mm:ss")</f>
        <v>0:03:49</v>
      </c>
      <c r="G1619" s="3">
        <f>HOUR(telefony__9[[#This Row],[czas trwania]])*3600 + MINUTE(telefony__9[[#This Row],[czas trwania]])*60+SECOND(telefony__9[[#This Row],[czas trwania]])</f>
        <v>229</v>
      </c>
    </row>
    <row r="1620" spans="1:7" hidden="1" x14ac:dyDescent="0.25">
      <c r="A1620" s="3" t="s">
        <v>4462</v>
      </c>
      <c r="B1620" s="3" t="s">
        <v>4182</v>
      </c>
      <c r="C1620" s="3" t="s">
        <v>4463</v>
      </c>
      <c r="D1620" s="3" t="s">
        <v>4464</v>
      </c>
      <c r="E1620" s="3" t="str">
        <f>IF(LEN(telefony__9[[#This Row],[nr]])=7,"stacjonarny",IF(LEN(telefony__9[[#This Row],[nr]])=8,"komórkowy","zagraniczny"))</f>
        <v>stacjonarny</v>
      </c>
      <c r="F1620" s="3" t="str">
        <f>TEXT(telefony__9[[#This Row],[zakonczenie]]-telefony__9[[#This Row],[rozpoczecie]],"h:mm:ss")</f>
        <v>0:06:03</v>
      </c>
      <c r="G1620" s="3">
        <f>HOUR(telefony__9[[#This Row],[czas trwania]])*3600 + MINUTE(telefony__9[[#This Row],[czas trwania]])*60+SECOND(telefony__9[[#This Row],[czas trwania]])</f>
        <v>363</v>
      </c>
    </row>
    <row r="1621" spans="1:7" hidden="1" x14ac:dyDescent="0.25">
      <c r="A1621" s="3" t="s">
        <v>4465</v>
      </c>
      <c r="B1621" s="3" t="s">
        <v>4182</v>
      </c>
      <c r="C1621" s="3" t="s">
        <v>4466</v>
      </c>
      <c r="D1621" s="3" t="s">
        <v>4467</v>
      </c>
      <c r="E1621" s="3" t="str">
        <f>IF(LEN(telefony__9[[#This Row],[nr]])=7,"stacjonarny",IF(LEN(telefony__9[[#This Row],[nr]])=8,"komórkowy","zagraniczny"))</f>
        <v>stacjonarny</v>
      </c>
      <c r="F1621" s="3" t="str">
        <f>TEXT(telefony__9[[#This Row],[zakonczenie]]-telefony__9[[#This Row],[rozpoczecie]],"h:mm:ss")</f>
        <v>0:15:07</v>
      </c>
      <c r="G1621" s="3">
        <f>HOUR(telefony__9[[#This Row],[czas trwania]])*3600 + MINUTE(telefony__9[[#This Row],[czas trwania]])*60+SECOND(telefony__9[[#This Row],[czas trwania]])</f>
        <v>907</v>
      </c>
    </row>
    <row r="1622" spans="1:7" hidden="1" x14ac:dyDescent="0.25">
      <c r="A1622" s="3" t="s">
        <v>4468</v>
      </c>
      <c r="B1622" s="3" t="s">
        <v>4469</v>
      </c>
      <c r="C1622" s="3" t="s">
        <v>4470</v>
      </c>
      <c r="D1622" s="3" t="s">
        <v>4471</v>
      </c>
      <c r="E1622" s="3" t="str">
        <f>IF(LEN(telefony__9[[#This Row],[nr]])=7,"stacjonarny",IF(LEN(telefony__9[[#This Row],[nr]])=8,"komórkowy","zagraniczny"))</f>
        <v>stacjonarny</v>
      </c>
      <c r="F1622" s="3" t="str">
        <f>TEXT(telefony__9[[#This Row],[zakonczenie]]-telefony__9[[#This Row],[rozpoczecie]],"h:mm:ss")</f>
        <v>0:11:00</v>
      </c>
      <c r="G1622" s="3">
        <f>HOUR(telefony__9[[#This Row],[czas trwania]])*3600 + MINUTE(telefony__9[[#This Row],[czas trwania]])*60+SECOND(telefony__9[[#This Row],[czas trwania]])</f>
        <v>660</v>
      </c>
    </row>
    <row r="1623" spans="1:7" hidden="1" x14ac:dyDescent="0.25">
      <c r="A1623" s="3" t="s">
        <v>4472</v>
      </c>
      <c r="B1623" s="3" t="s">
        <v>4469</v>
      </c>
      <c r="C1623" s="3" t="s">
        <v>4473</v>
      </c>
      <c r="D1623" s="3" t="s">
        <v>4474</v>
      </c>
      <c r="E1623" s="3" t="str">
        <f>IF(LEN(telefony__9[[#This Row],[nr]])=7,"stacjonarny",IF(LEN(telefony__9[[#This Row],[nr]])=8,"komórkowy","zagraniczny"))</f>
        <v>stacjonarny</v>
      </c>
      <c r="F1623" s="3" t="str">
        <f>TEXT(telefony__9[[#This Row],[zakonczenie]]-telefony__9[[#This Row],[rozpoczecie]],"h:mm:ss")</f>
        <v>0:07:12</v>
      </c>
      <c r="G1623" s="3">
        <f>HOUR(telefony__9[[#This Row],[czas trwania]])*3600 + MINUTE(telefony__9[[#This Row],[czas trwania]])*60+SECOND(telefony__9[[#This Row],[czas trwania]])</f>
        <v>432</v>
      </c>
    </row>
    <row r="1624" spans="1:7" hidden="1" x14ac:dyDescent="0.25">
      <c r="A1624" s="3" t="s">
        <v>4475</v>
      </c>
      <c r="B1624" s="3" t="s">
        <v>4469</v>
      </c>
      <c r="C1624" s="3" t="s">
        <v>4476</v>
      </c>
      <c r="D1624" s="3" t="s">
        <v>4477</v>
      </c>
      <c r="E1624" s="3" t="str">
        <f>IF(LEN(telefony__9[[#This Row],[nr]])=7,"stacjonarny",IF(LEN(telefony__9[[#This Row],[nr]])=8,"komórkowy","zagraniczny"))</f>
        <v>stacjonarny</v>
      </c>
      <c r="F1624" s="3" t="str">
        <f>TEXT(telefony__9[[#This Row],[zakonczenie]]-telefony__9[[#This Row],[rozpoczecie]],"h:mm:ss")</f>
        <v>0:01:19</v>
      </c>
      <c r="G1624" s="3">
        <f>HOUR(telefony__9[[#This Row],[czas trwania]])*3600 + MINUTE(telefony__9[[#This Row],[czas trwania]])*60+SECOND(telefony__9[[#This Row],[czas trwania]])</f>
        <v>79</v>
      </c>
    </row>
    <row r="1625" spans="1:7" hidden="1" x14ac:dyDescent="0.25">
      <c r="A1625" s="3" t="s">
        <v>4478</v>
      </c>
      <c r="B1625" s="3" t="s">
        <v>4469</v>
      </c>
      <c r="C1625" s="3" t="s">
        <v>2570</v>
      </c>
      <c r="D1625" s="3" t="s">
        <v>4479</v>
      </c>
      <c r="E1625" s="3" t="str">
        <f>IF(LEN(telefony__9[[#This Row],[nr]])=7,"stacjonarny",IF(LEN(telefony__9[[#This Row],[nr]])=8,"komórkowy","zagraniczny"))</f>
        <v>stacjonarny</v>
      </c>
      <c r="F1625" s="3" t="str">
        <f>TEXT(telefony__9[[#This Row],[zakonczenie]]-telefony__9[[#This Row],[rozpoczecie]],"h:mm:ss")</f>
        <v>0:16:24</v>
      </c>
      <c r="G1625" s="3">
        <f>HOUR(telefony__9[[#This Row],[czas trwania]])*3600 + MINUTE(telefony__9[[#This Row],[czas trwania]])*60+SECOND(telefony__9[[#This Row],[czas trwania]])</f>
        <v>984</v>
      </c>
    </row>
    <row r="1626" spans="1:7" hidden="1" x14ac:dyDescent="0.25">
      <c r="A1626" s="3" t="s">
        <v>1887</v>
      </c>
      <c r="B1626" s="3" t="s">
        <v>4469</v>
      </c>
      <c r="C1626" s="3" t="s">
        <v>4480</v>
      </c>
      <c r="D1626" s="3" t="s">
        <v>4481</v>
      </c>
      <c r="E1626" s="3" t="str">
        <f>IF(LEN(telefony__9[[#This Row],[nr]])=7,"stacjonarny",IF(LEN(telefony__9[[#This Row],[nr]])=8,"komórkowy","zagraniczny"))</f>
        <v>stacjonarny</v>
      </c>
      <c r="F1626" s="3" t="str">
        <f>TEXT(telefony__9[[#This Row],[zakonczenie]]-telefony__9[[#This Row],[rozpoczecie]],"h:mm:ss")</f>
        <v>0:03:14</v>
      </c>
      <c r="G1626" s="3">
        <f>HOUR(telefony__9[[#This Row],[czas trwania]])*3600 + MINUTE(telefony__9[[#This Row],[czas trwania]])*60+SECOND(telefony__9[[#This Row],[czas trwania]])</f>
        <v>194</v>
      </c>
    </row>
    <row r="1627" spans="1:7" hidden="1" x14ac:dyDescent="0.25">
      <c r="A1627" s="3" t="s">
        <v>4482</v>
      </c>
      <c r="B1627" s="3" t="s">
        <v>4469</v>
      </c>
      <c r="C1627" s="3" t="s">
        <v>4483</v>
      </c>
      <c r="D1627" s="3" t="s">
        <v>4484</v>
      </c>
      <c r="E1627" s="3" t="str">
        <f>IF(LEN(telefony__9[[#This Row],[nr]])=7,"stacjonarny",IF(LEN(telefony__9[[#This Row],[nr]])=8,"komórkowy","zagraniczny"))</f>
        <v>komórkowy</v>
      </c>
      <c r="F1627" s="3" t="str">
        <f>TEXT(telefony__9[[#This Row],[zakonczenie]]-telefony__9[[#This Row],[rozpoczecie]],"h:mm:ss")</f>
        <v>0:13:01</v>
      </c>
      <c r="G1627" s="3">
        <f>HOUR(telefony__9[[#This Row],[czas trwania]])*3600 + MINUTE(telefony__9[[#This Row],[czas trwania]])*60+SECOND(telefony__9[[#This Row],[czas trwania]])</f>
        <v>781</v>
      </c>
    </row>
    <row r="1628" spans="1:7" hidden="1" x14ac:dyDescent="0.25">
      <c r="A1628" s="3" t="s">
        <v>4485</v>
      </c>
      <c r="B1628" s="3" t="s">
        <v>4469</v>
      </c>
      <c r="C1628" s="3" t="s">
        <v>4486</v>
      </c>
      <c r="D1628" s="3" t="s">
        <v>4487</v>
      </c>
      <c r="E1628" s="3" t="str">
        <f>IF(LEN(telefony__9[[#This Row],[nr]])=7,"stacjonarny",IF(LEN(telefony__9[[#This Row],[nr]])=8,"komórkowy","zagraniczny"))</f>
        <v>stacjonarny</v>
      </c>
      <c r="F1628" s="3" t="str">
        <f>TEXT(telefony__9[[#This Row],[zakonczenie]]-telefony__9[[#This Row],[rozpoczecie]],"h:mm:ss")</f>
        <v>0:14:19</v>
      </c>
      <c r="G1628" s="3">
        <f>HOUR(telefony__9[[#This Row],[czas trwania]])*3600 + MINUTE(telefony__9[[#This Row],[czas trwania]])*60+SECOND(telefony__9[[#This Row],[czas trwania]])</f>
        <v>859</v>
      </c>
    </row>
    <row r="1629" spans="1:7" hidden="1" x14ac:dyDescent="0.25">
      <c r="A1629" s="3" t="s">
        <v>933</v>
      </c>
      <c r="B1629" s="3" t="s">
        <v>4469</v>
      </c>
      <c r="C1629" s="3" t="s">
        <v>4488</v>
      </c>
      <c r="D1629" s="3" t="s">
        <v>4489</v>
      </c>
      <c r="E1629" s="3" t="str">
        <f>IF(LEN(telefony__9[[#This Row],[nr]])=7,"stacjonarny",IF(LEN(telefony__9[[#This Row],[nr]])=8,"komórkowy","zagraniczny"))</f>
        <v>komórkowy</v>
      </c>
      <c r="F1629" s="3" t="str">
        <f>TEXT(telefony__9[[#This Row],[zakonczenie]]-telefony__9[[#This Row],[rozpoczecie]],"h:mm:ss")</f>
        <v>0:04:41</v>
      </c>
      <c r="G1629" s="3">
        <f>HOUR(telefony__9[[#This Row],[czas trwania]])*3600 + MINUTE(telefony__9[[#This Row],[czas trwania]])*60+SECOND(telefony__9[[#This Row],[czas trwania]])</f>
        <v>281</v>
      </c>
    </row>
    <row r="1630" spans="1:7" hidden="1" x14ac:dyDescent="0.25">
      <c r="A1630" s="3" t="s">
        <v>4490</v>
      </c>
      <c r="B1630" s="3" t="s">
        <v>4469</v>
      </c>
      <c r="C1630" s="3" t="s">
        <v>4491</v>
      </c>
      <c r="D1630" s="3" t="s">
        <v>4492</v>
      </c>
      <c r="E1630" s="3" t="str">
        <f>IF(LEN(telefony__9[[#This Row],[nr]])=7,"stacjonarny",IF(LEN(telefony__9[[#This Row],[nr]])=8,"komórkowy","zagraniczny"))</f>
        <v>komórkowy</v>
      </c>
      <c r="F1630" s="3" t="str">
        <f>TEXT(telefony__9[[#This Row],[zakonczenie]]-telefony__9[[#This Row],[rozpoczecie]],"h:mm:ss")</f>
        <v>0:07:10</v>
      </c>
      <c r="G1630" s="3">
        <f>HOUR(telefony__9[[#This Row],[czas trwania]])*3600 + MINUTE(telefony__9[[#This Row],[czas trwania]])*60+SECOND(telefony__9[[#This Row],[czas trwania]])</f>
        <v>430</v>
      </c>
    </row>
    <row r="1631" spans="1:7" hidden="1" x14ac:dyDescent="0.25">
      <c r="A1631" s="3" t="s">
        <v>4493</v>
      </c>
      <c r="B1631" s="3" t="s">
        <v>4469</v>
      </c>
      <c r="C1631" s="3" t="s">
        <v>4494</v>
      </c>
      <c r="D1631" s="3" t="s">
        <v>4495</v>
      </c>
      <c r="E1631" s="3" t="str">
        <f>IF(LEN(telefony__9[[#This Row],[nr]])=7,"stacjonarny",IF(LEN(telefony__9[[#This Row],[nr]])=8,"komórkowy","zagraniczny"))</f>
        <v>komórkowy</v>
      </c>
      <c r="F1631" s="3" t="str">
        <f>TEXT(telefony__9[[#This Row],[zakonczenie]]-telefony__9[[#This Row],[rozpoczecie]],"h:mm:ss")</f>
        <v>0:16:35</v>
      </c>
      <c r="G1631" s="3">
        <f>HOUR(telefony__9[[#This Row],[czas trwania]])*3600 + MINUTE(telefony__9[[#This Row],[czas trwania]])*60+SECOND(telefony__9[[#This Row],[czas trwania]])</f>
        <v>995</v>
      </c>
    </row>
    <row r="1632" spans="1:7" hidden="1" x14ac:dyDescent="0.25">
      <c r="A1632" s="3" t="s">
        <v>4496</v>
      </c>
      <c r="B1632" s="3" t="s">
        <v>4469</v>
      </c>
      <c r="C1632" s="3" t="s">
        <v>4497</v>
      </c>
      <c r="D1632" s="3" t="s">
        <v>4498</v>
      </c>
      <c r="E1632" s="3" t="str">
        <f>IF(LEN(telefony__9[[#This Row],[nr]])=7,"stacjonarny",IF(LEN(telefony__9[[#This Row],[nr]])=8,"komórkowy","zagraniczny"))</f>
        <v>stacjonarny</v>
      </c>
      <c r="F1632" s="3" t="str">
        <f>TEXT(telefony__9[[#This Row],[zakonczenie]]-telefony__9[[#This Row],[rozpoczecie]],"h:mm:ss")</f>
        <v>0:04:58</v>
      </c>
      <c r="G1632" s="3">
        <f>HOUR(telefony__9[[#This Row],[czas trwania]])*3600 + MINUTE(telefony__9[[#This Row],[czas trwania]])*60+SECOND(telefony__9[[#This Row],[czas trwania]])</f>
        <v>298</v>
      </c>
    </row>
    <row r="1633" spans="1:7" hidden="1" x14ac:dyDescent="0.25">
      <c r="A1633" s="3" t="s">
        <v>4499</v>
      </c>
      <c r="B1633" s="3" t="s">
        <v>4469</v>
      </c>
      <c r="C1633" s="3" t="s">
        <v>4500</v>
      </c>
      <c r="D1633" s="3" t="s">
        <v>4501</v>
      </c>
      <c r="E1633" s="3" t="str">
        <f>IF(LEN(telefony__9[[#This Row],[nr]])=7,"stacjonarny",IF(LEN(telefony__9[[#This Row],[nr]])=8,"komórkowy","zagraniczny"))</f>
        <v>stacjonarny</v>
      </c>
      <c r="F1633" s="3" t="str">
        <f>TEXT(telefony__9[[#This Row],[zakonczenie]]-telefony__9[[#This Row],[rozpoczecie]],"h:mm:ss")</f>
        <v>0:03:09</v>
      </c>
      <c r="G1633" s="3">
        <f>HOUR(telefony__9[[#This Row],[czas trwania]])*3600 + MINUTE(telefony__9[[#This Row],[czas trwania]])*60+SECOND(telefony__9[[#This Row],[czas trwania]])</f>
        <v>189</v>
      </c>
    </row>
    <row r="1634" spans="1:7" hidden="1" x14ac:dyDescent="0.25">
      <c r="A1634" s="3" t="s">
        <v>4502</v>
      </c>
      <c r="B1634" s="3" t="s">
        <v>4469</v>
      </c>
      <c r="C1634" s="3" t="s">
        <v>1786</v>
      </c>
      <c r="D1634" s="3" t="s">
        <v>2048</v>
      </c>
      <c r="E1634" s="3" t="str">
        <f>IF(LEN(telefony__9[[#This Row],[nr]])=7,"stacjonarny",IF(LEN(telefony__9[[#This Row],[nr]])=8,"komórkowy","zagraniczny"))</f>
        <v>stacjonarny</v>
      </c>
      <c r="F1634" s="3" t="str">
        <f>TEXT(telefony__9[[#This Row],[zakonczenie]]-telefony__9[[#This Row],[rozpoczecie]],"h:mm:ss")</f>
        <v>0:09:52</v>
      </c>
      <c r="G1634" s="3">
        <f>HOUR(telefony__9[[#This Row],[czas trwania]])*3600 + MINUTE(telefony__9[[#This Row],[czas trwania]])*60+SECOND(telefony__9[[#This Row],[czas trwania]])</f>
        <v>592</v>
      </c>
    </row>
    <row r="1635" spans="1:7" hidden="1" x14ac:dyDescent="0.25">
      <c r="A1635" s="3" t="s">
        <v>4503</v>
      </c>
      <c r="B1635" s="3" t="s">
        <v>4469</v>
      </c>
      <c r="C1635" s="3" t="s">
        <v>4504</v>
      </c>
      <c r="D1635" s="3" t="s">
        <v>4505</v>
      </c>
      <c r="E1635" s="3" t="str">
        <f>IF(LEN(telefony__9[[#This Row],[nr]])=7,"stacjonarny",IF(LEN(telefony__9[[#This Row],[nr]])=8,"komórkowy","zagraniczny"))</f>
        <v>stacjonarny</v>
      </c>
      <c r="F1635" s="3" t="str">
        <f>TEXT(telefony__9[[#This Row],[zakonczenie]]-telefony__9[[#This Row],[rozpoczecie]],"h:mm:ss")</f>
        <v>0:09:31</v>
      </c>
      <c r="G1635" s="3">
        <f>HOUR(telefony__9[[#This Row],[czas trwania]])*3600 + MINUTE(telefony__9[[#This Row],[czas trwania]])*60+SECOND(telefony__9[[#This Row],[czas trwania]])</f>
        <v>571</v>
      </c>
    </row>
    <row r="1636" spans="1:7" hidden="1" x14ac:dyDescent="0.25">
      <c r="A1636" s="3" t="s">
        <v>4506</v>
      </c>
      <c r="B1636" s="3" t="s">
        <v>4469</v>
      </c>
      <c r="C1636" s="3" t="s">
        <v>4507</v>
      </c>
      <c r="D1636" s="3" t="s">
        <v>4508</v>
      </c>
      <c r="E1636" s="3" t="str">
        <f>IF(LEN(telefony__9[[#This Row],[nr]])=7,"stacjonarny",IF(LEN(telefony__9[[#This Row],[nr]])=8,"komórkowy","zagraniczny"))</f>
        <v>komórkowy</v>
      </c>
      <c r="F1636" s="3" t="str">
        <f>TEXT(telefony__9[[#This Row],[zakonczenie]]-telefony__9[[#This Row],[rozpoczecie]],"h:mm:ss")</f>
        <v>0:07:24</v>
      </c>
      <c r="G1636" s="3">
        <f>HOUR(telefony__9[[#This Row],[czas trwania]])*3600 + MINUTE(telefony__9[[#This Row],[czas trwania]])*60+SECOND(telefony__9[[#This Row],[czas trwania]])</f>
        <v>444</v>
      </c>
    </row>
    <row r="1637" spans="1:7" hidden="1" x14ac:dyDescent="0.25">
      <c r="A1637" s="3" t="s">
        <v>4509</v>
      </c>
      <c r="B1637" s="3" t="s">
        <v>4469</v>
      </c>
      <c r="C1637" s="3" t="s">
        <v>4510</v>
      </c>
      <c r="D1637" s="3" t="s">
        <v>4511</v>
      </c>
      <c r="E1637" s="3" t="str">
        <f>IF(LEN(telefony__9[[#This Row],[nr]])=7,"stacjonarny",IF(LEN(telefony__9[[#This Row],[nr]])=8,"komórkowy","zagraniczny"))</f>
        <v>stacjonarny</v>
      </c>
      <c r="F1637" s="3" t="str">
        <f>TEXT(telefony__9[[#This Row],[zakonczenie]]-telefony__9[[#This Row],[rozpoczecie]],"h:mm:ss")</f>
        <v>0:13:54</v>
      </c>
      <c r="G1637" s="3">
        <f>HOUR(telefony__9[[#This Row],[czas trwania]])*3600 + MINUTE(telefony__9[[#This Row],[czas trwania]])*60+SECOND(telefony__9[[#This Row],[czas trwania]])</f>
        <v>834</v>
      </c>
    </row>
    <row r="1638" spans="1:7" hidden="1" x14ac:dyDescent="0.25">
      <c r="A1638" s="3" t="s">
        <v>4512</v>
      </c>
      <c r="B1638" s="3" t="s">
        <v>4469</v>
      </c>
      <c r="C1638" s="3" t="s">
        <v>4513</v>
      </c>
      <c r="D1638" s="3" t="s">
        <v>1527</v>
      </c>
      <c r="E1638" s="3" t="str">
        <f>IF(LEN(telefony__9[[#This Row],[nr]])=7,"stacjonarny",IF(LEN(telefony__9[[#This Row],[nr]])=8,"komórkowy","zagraniczny"))</f>
        <v>komórkowy</v>
      </c>
      <c r="F1638" s="3" t="str">
        <f>TEXT(telefony__9[[#This Row],[zakonczenie]]-telefony__9[[#This Row],[rozpoczecie]],"h:mm:ss")</f>
        <v>0:15:19</v>
      </c>
      <c r="G1638" s="3">
        <f>HOUR(telefony__9[[#This Row],[czas trwania]])*3600 + MINUTE(telefony__9[[#This Row],[czas trwania]])*60+SECOND(telefony__9[[#This Row],[czas trwania]])</f>
        <v>919</v>
      </c>
    </row>
    <row r="1639" spans="1:7" hidden="1" x14ac:dyDescent="0.25">
      <c r="A1639" s="3" t="s">
        <v>4514</v>
      </c>
      <c r="B1639" s="3" t="s">
        <v>4469</v>
      </c>
      <c r="C1639" s="3" t="s">
        <v>4515</v>
      </c>
      <c r="D1639" s="3" t="s">
        <v>4516</v>
      </c>
      <c r="E1639" s="3" t="str">
        <f>IF(LEN(telefony__9[[#This Row],[nr]])=7,"stacjonarny",IF(LEN(telefony__9[[#This Row],[nr]])=8,"komórkowy","zagraniczny"))</f>
        <v>komórkowy</v>
      </c>
      <c r="F1639" s="3" t="str">
        <f>TEXT(telefony__9[[#This Row],[zakonczenie]]-telefony__9[[#This Row],[rozpoczecie]],"h:mm:ss")</f>
        <v>0:04:58</v>
      </c>
      <c r="G1639" s="3">
        <f>HOUR(telefony__9[[#This Row],[czas trwania]])*3600 + MINUTE(telefony__9[[#This Row],[czas trwania]])*60+SECOND(telefony__9[[#This Row],[czas trwania]])</f>
        <v>298</v>
      </c>
    </row>
    <row r="1640" spans="1:7" hidden="1" x14ac:dyDescent="0.25">
      <c r="A1640" s="3" t="s">
        <v>4517</v>
      </c>
      <c r="B1640" s="3" t="s">
        <v>4469</v>
      </c>
      <c r="C1640" s="3" t="s">
        <v>4518</v>
      </c>
      <c r="D1640" s="3" t="s">
        <v>4519</v>
      </c>
      <c r="E1640" s="3" t="str">
        <f>IF(LEN(telefony__9[[#This Row],[nr]])=7,"stacjonarny",IF(LEN(telefony__9[[#This Row],[nr]])=8,"komórkowy","zagraniczny"))</f>
        <v>stacjonarny</v>
      </c>
      <c r="F1640" s="3" t="str">
        <f>TEXT(telefony__9[[#This Row],[zakonczenie]]-telefony__9[[#This Row],[rozpoczecie]],"h:mm:ss")</f>
        <v>0:06:45</v>
      </c>
      <c r="G1640" s="3">
        <f>HOUR(telefony__9[[#This Row],[czas trwania]])*3600 + MINUTE(telefony__9[[#This Row],[czas trwania]])*60+SECOND(telefony__9[[#This Row],[czas trwania]])</f>
        <v>405</v>
      </c>
    </row>
    <row r="1641" spans="1:7" hidden="1" x14ac:dyDescent="0.25">
      <c r="A1641" s="3" t="s">
        <v>4520</v>
      </c>
      <c r="B1641" s="3" t="s">
        <v>4469</v>
      </c>
      <c r="C1641" s="3" t="s">
        <v>4521</v>
      </c>
      <c r="D1641" s="3" t="s">
        <v>4522</v>
      </c>
      <c r="E1641" s="3" t="str">
        <f>IF(LEN(telefony__9[[#This Row],[nr]])=7,"stacjonarny",IF(LEN(telefony__9[[#This Row],[nr]])=8,"komórkowy","zagraniczny"))</f>
        <v>stacjonarny</v>
      </c>
      <c r="F1641" s="3" t="str">
        <f>TEXT(telefony__9[[#This Row],[zakonczenie]]-telefony__9[[#This Row],[rozpoczecie]],"h:mm:ss")</f>
        <v>0:10:56</v>
      </c>
      <c r="G1641" s="3">
        <f>HOUR(telefony__9[[#This Row],[czas trwania]])*3600 + MINUTE(telefony__9[[#This Row],[czas trwania]])*60+SECOND(telefony__9[[#This Row],[czas trwania]])</f>
        <v>656</v>
      </c>
    </row>
    <row r="1642" spans="1:7" hidden="1" x14ac:dyDescent="0.25">
      <c r="A1642" s="3" t="s">
        <v>4523</v>
      </c>
      <c r="B1642" s="3" t="s">
        <v>4469</v>
      </c>
      <c r="C1642" s="3" t="s">
        <v>2068</v>
      </c>
      <c r="D1642" s="3" t="s">
        <v>4524</v>
      </c>
      <c r="E1642" s="3" t="str">
        <f>IF(LEN(telefony__9[[#This Row],[nr]])=7,"stacjonarny",IF(LEN(telefony__9[[#This Row],[nr]])=8,"komórkowy","zagraniczny"))</f>
        <v>komórkowy</v>
      </c>
      <c r="F1642" s="3" t="str">
        <f>TEXT(telefony__9[[#This Row],[zakonczenie]]-telefony__9[[#This Row],[rozpoczecie]],"h:mm:ss")</f>
        <v>0:05:51</v>
      </c>
      <c r="G1642" s="3">
        <f>HOUR(telefony__9[[#This Row],[czas trwania]])*3600 + MINUTE(telefony__9[[#This Row],[czas trwania]])*60+SECOND(telefony__9[[#This Row],[czas trwania]])</f>
        <v>351</v>
      </c>
    </row>
    <row r="1643" spans="1:7" hidden="1" x14ac:dyDescent="0.25">
      <c r="A1643" s="3" t="s">
        <v>4525</v>
      </c>
      <c r="B1643" s="3" t="s">
        <v>4469</v>
      </c>
      <c r="C1643" s="3" t="s">
        <v>4526</v>
      </c>
      <c r="D1643" s="3" t="s">
        <v>4527</v>
      </c>
      <c r="E1643" s="3" t="str">
        <f>IF(LEN(telefony__9[[#This Row],[nr]])=7,"stacjonarny",IF(LEN(telefony__9[[#This Row],[nr]])=8,"komórkowy","zagraniczny"))</f>
        <v>stacjonarny</v>
      </c>
      <c r="F1643" s="3" t="str">
        <f>TEXT(telefony__9[[#This Row],[zakonczenie]]-telefony__9[[#This Row],[rozpoczecie]],"h:mm:ss")</f>
        <v>0:02:58</v>
      </c>
      <c r="G1643" s="3">
        <f>HOUR(telefony__9[[#This Row],[czas trwania]])*3600 + MINUTE(telefony__9[[#This Row],[czas trwania]])*60+SECOND(telefony__9[[#This Row],[czas trwania]])</f>
        <v>178</v>
      </c>
    </row>
    <row r="1644" spans="1:7" hidden="1" x14ac:dyDescent="0.25">
      <c r="A1644" s="3" t="s">
        <v>4156</v>
      </c>
      <c r="B1644" s="3" t="s">
        <v>4469</v>
      </c>
      <c r="C1644" s="3" t="s">
        <v>4528</v>
      </c>
      <c r="D1644" s="3" t="s">
        <v>4529</v>
      </c>
      <c r="E1644" s="3" t="str">
        <f>IF(LEN(telefony__9[[#This Row],[nr]])=7,"stacjonarny",IF(LEN(telefony__9[[#This Row],[nr]])=8,"komórkowy","zagraniczny"))</f>
        <v>stacjonarny</v>
      </c>
      <c r="F1644" s="3" t="str">
        <f>TEXT(telefony__9[[#This Row],[zakonczenie]]-telefony__9[[#This Row],[rozpoczecie]],"h:mm:ss")</f>
        <v>0:09:40</v>
      </c>
      <c r="G1644" s="3">
        <f>HOUR(telefony__9[[#This Row],[czas trwania]])*3600 + MINUTE(telefony__9[[#This Row],[czas trwania]])*60+SECOND(telefony__9[[#This Row],[czas trwania]])</f>
        <v>580</v>
      </c>
    </row>
    <row r="1645" spans="1:7" hidden="1" x14ac:dyDescent="0.25">
      <c r="A1645" s="3" t="s">
        <v>4530</v>
      </c>
      <c r="B1645" s="3" t="s">
        <v>4469</v>
      </c>
      <c r="C1645" s="3" t="s">
        <v>4531</v>
      </c>
      <c r="D1645" s="3" t="s">
        <v>4532</v>
      </c>
      <c r="E1645" s="3" t="str">
        <f>IF(LEN(telefony__9[[#This Row],[nr]])=7,"stacjonarny",IF(LEN(telefony__9[[#This Row],[nr]])=8,"komórkowy","zagraniczny"))</f>
        <v>komórkowy</v>
      </c>
      <c r="F1645" s="3" t="str">
        <f>TEXT(telefony__9[[#This Row],[zakonczenie]]-telefony__9[[#This Row],[rozpoczecie]],"h:mm:ss")</f>
        <v>0:05:13</v>
      </c>
      <c r="G1645" s="3">
        <f>HOUR(telefony__9[[#This Row],[czas trwania]])*3600 + MINUTE(telefony__9[[#This Row],[czas trwania]])*60+SECOND(telefony__9[[#This Row],[czas trwania]])</f>
        <v>313</v>
      </c>
    </row>
    <row r="1646" spans="1:7" hidden="1" x14ac:dyDescent="0.25">
      <c r="A1646" s="3" t="s">
        <v>4533</v>
      </c>
      <c r="B1646" s="3" t="s">
        <v>4469</v>
      </c>
      <c r="C1646" s="3" t="s">
        <v>4534</v>
      </c>
      <c r="D1646" s="3" t="s">
        <v>4535</v>
      </c>
      <c r="E1646" s="3" t="str">
        <f>IF(LEN(telefony__9[[#This Row],[nr]])=7,"stacjonarny",IF(LEN(telefony__9[[#This Row],[nr]])=8,"komórkowy","zagraniczny"))</f>
        <v>stacjonarny</v>
      </c>
      <c r="F1646" s="3" t="str">
        <f>TEXT(telefony__9[[#This Row],[zakonczenie]]-telefony__9[[#This Row],[rozpoczecie]],"h:mm:ss")</f>
        <v>0:14:37</v>
      </c>
      <c r="G1646" s="3">
        <f>HOUR(telefony__9[[#This Row],[czas trwania]])*3600 + MINUTE(telefony__9[[#This Row],[czas trwania]])*60+SECOND(telefony__9[[#This Row],[czas trwania]])</f>
        <v>877</v>
      </c>
    </row>
    <row r="1647" spans="1:7" hidden="1" x14ac:dyDescent="0.25">
      <c r="A1647" s="3" t="s">
        <v>4536</v>
      </c>
      <c r="B1647" s="3" t="s">
        <v>4469</v>
      </c>
      <c r="C1647" s="3" t="s">
        <v>3180</v>
      </c>
      <c r="D1647" s="3" t="s">
        <v>4537</v>
      </c>
      <c r="E1647" s="3" t="str">
        <f>IF(LEN(telefony__9[[#This Row],[nr]])=7,"stacjonarny",IF(LEN(telefony__9[[#This Row],[nr]])=8,"komórkowy","zagraniczny"))</f>
        <v>stacjonarny</v>
      </c>
      <c r="F1647" s="3" t="str">
        <f>TEXT(telefony__9[[#This Row],[zakonczenie]]-telefony__9[[#This Row],[rozpoczecie]],"h:mm:ss")</f>
        <v>0:05:22</v>
      </c>
      <c r="G1647" s="3">
        <f>HOUR(telefony__9[[#This Row],[czas trwania]])*3600 + MINUTE(telefony__9[[#This Row],[czas trwania]])*60+SECOND(telefony__9[[#This Row],[czas trwania]])</f>
        <v>322</v>
      </c>
    </row>
    <row r="1648" spans="1:7" hidden="1" x14ac:dyDescent="0.25">
      <c r="A1648" s="3" t="s">
        <v>3530</v>
      </c>
      <c r="B1648" s="3" t="s">
        <v>4469</v>
      </c>
      <c r="C1648" s="3" t="s">
        <v>4538</v>
      </c>
      <c r="D1648" s="3" t="s">
        <v>4539</v>
      </c>
      <c r="E1648" s="3" t="str">
        <f>IF(LEN(telefony__9[[#This Row],[nr]])=7,"stacjonarny",IF(LEN(telefony__9[[#This Row],[nr]])=8,"komórkowy","zagraniczny"))</f>
        <v>stacjonarny</v>
      </c>
      <c r="F1648" s="3" t="str">
        <f>TEXT(telefony__9[[#This Row],[zakonczenie]]-telefony__9[[#This Row],[rozpoczecie]],"h:mm:ss")</f>
        <v>0:07:57</v>
      </c>
      <c r="G1648" s="3">
        <f>HOUR(telefony__9[[#This Row],[czas trwania]])*3600 + MINUTE(telefony__9[[#This Row],[czas trwania]])*60+SECOND(telefony__9[[#This Row],[czas trwania]])</f>
        <v>477</v>
      </c>
    </row>
    <row r="1649" spans="1:7" hidden="1" x14ac:dyDescent="0.25">
      <c r="A1649" s="3" t="s">
        <v>4540</v>
      </c>
      <c r="B1649" s="3" t="s">
        <v>4469</v>
      </c>
      <c r="C1649" s="3" t="s">
        <v>4541</v>
      </c>
      <c r="D1649" s="3" t="s">
        <v>4542</v>
      </c>
      <c r="E1649" s="3" t="str">
        <f>IF(LEN(telefony__9[[#This Row],[nr]])=7,"stacjonarny",IF(LEN(telefony__9[[#This Row],[nr]])=8,"komórkowy","zagraniczny"))</f>
        <v>komórkowy</v>
      </c>
      <c r="F1649" s="3" t="str">
        <f>TEXT(telefony__9[[#This Row],[zakonczenie]]-telefony__9[[#This Row],[rozpoczecie]],"h:mm:ss")</f>
        <v>0:03:56</v>
      </c>
      <c r="G1649" s="3">
        <f>HOUR(telefony__9[[#This Row],[czas trwania]])*3600 + MINUTE(telefony__9[[#This Row],[czas trwania]])*60+SECOND(telefony__9[[#This Row],[czas trwania]])</f>
        <v>236</v>
      </c>
    </row>
    <row r="1650" spans="1:7" hidden="1" x14ac:dyDescent="0.25">
      <c r="A1650" s="3" t="s">
        <v>4543</v>
      </c>
      <c r="B1650" s="3" t="s">
        <v>4469</v>
      </c>
      <c r="C1650" s="3" t="s">
        <v>4544</v>
      </c>
      <c r="D1650" s="3" t="s">
        <v>4545</v>
      </c>
      <c r="E1650" s="3" t="str">
        <f>IF(LEN(telefony__9[[#This Row],[nr]])=7,"stacjonarny",IF(LEN(telefony__9[[#This Row],[nr]])=8,"komórkowy","zagraniczny"))</f>
        <v>stacjonarny</v>
      </c>
      <c r="F1650" s="3" t="str">
        <f>TEXT(telefony__9[[#This Row],[zakonczenie]]-telefony__9[[#This Row],[rozpoczecie]],"h:mm:ss")</f>
        <v>0:02:26</v>
      </c>
      <c r="G1650" s="3">
        <f>HOUR(telefony__9[[#This Row],[czas trwania]])*3600 + MINUTE(telefony__9[[#This Row],[czas trwania]])*60+SECOND(telefony__9[[#This Row],[czas trwania]])</f>
        <v>146</v>
      </c>
    </row>
    <row r="1651" spans="1:7" hidden="1" x14ac:dyDescent="0.25">
      <c r="A1651" s="3" t="s">
        <v>4546</v>
      </c>
      <c r="B1651" s="3" t="s">
        <v>4469</v>
      </c>
      <c r="C1651" s="3" t="s">
        <v>4547</v>
      </c>
      <c r="D1651" s="3" t="s">
        <v>4548</v>
      </c>
      <c r="E1651" s="3" t="str">
        <f>IF(LEN(telefony__9[[#This Row],[nr]])=7,"stacjonarny",IF(LEN(telefony__9[[#This Row],[nr]])=8,"komórkowy","zagraniczny"))</f>
        <v>stacjonarny</v>
      </c>
      <c r="F1651" s="3" t="str">
        <f>TEXT(telefony__9[[#This Row],[zakonczenie]]-telefony__9[[#This Row],[rozpoczecie]],"h:mm:ss")</f>
        <v>0:08:09</v>
      </c>
      <c r="G1651" s="3">
        <f>HOUR(telefony__9[[#This Row],[czas trwania]])*3600 + MINUTE(telefony__9[[#This Row],[czas trwania]])*60+SECOND(telefony__9[[#This Row],[czas trwania]])</f>
        <v>489</v>
      </c>
    </row>
    <row r="1652" spans="1:7" hidden="1" x14ac:dyDescent="0.25">
      <c r="A1652" s="3" t="s">
        <v>1424</v>
      </c>
      <c r="B1652" s="3" t="s">
        <v>4469</v>
      </c>
      <c r="C1652" s="3" t="s">
        <v>4549</v>
      </c>
      <c r="D1652" s="3" t="s">
        <v>4550</v>
      </c>
      <c r="E1652" s="3" t="str">
        <f>IF(LEN(telefony__9[[#This Row],[nr]])=7,"stacjonarny",IF(LEN(telefony__9[[#This Row],[nr]])=8,"komórkowy","zagraniczny"))</f>
        <v>stacjonarny</v>
      </c>
      <c r="F1652" s="3" t="str">
        <f>TEXT(telefony__9[[#This Row],[zakonczenie]]-telefony__9[[#This Row],[rozpoczecie]],"h:mm:ss")</f>
        <v>0:13:17</v>
      </c>
      <c r="G1652" s="3">
        <f>HOUR(telefony__9[[#This Row],[czas trwania]])*3600 + MINUTE(telefony__9[[#This Row],[czas trwania]])*60+SECOND(telefony__9[[#This Row],[czas trwania]])</f>
        <v>797</v>
      </c>
    </row>
    <row r="1653" spans="1:7" hidden="1" x14ac:dyDescent="0.25">
      <c r="A1653" s="3" t="s">
        <v>4551</v>
      </c>
      <c r="B1653" s="3" t="s">
        <v>4469</v>
      </c>
      <c r="C1653" s="3" t="s">
        <v>4552</v>
      </c>
      <c r="D1653" s="3" t="s">
        <v>4553</v>
      </c>
      <c r="E1653" s="3" t="str">
        <f>IF(LEN(telefony__9[[#This Row],[nr]])=7,"stacjonarny",IF(LEN(telefony__9[[#This Row],[nr]])=8,"komórkowy","zagraniczny"))</f>
        <v>stacjonarny</v>
      </c>
      <c r="F1653" s="3" t="str">
        <f>TEXT(telefony__9[[#This Row],[zakonczenie]]-telefony__9[[#This Row],[rozpoczecie]],"h:mm:ss")</f>
        <v>0:00:50</v>
      </c>
      <c r="G1653" s="3">
        <f>HOUR(telefony__9[[#This Row],[czas trwania]])*3600 + MINUTE(telefony__9[[#This Row],[czas trwania]])*60+SECOND(telefony__9[[#This Row],[czas trwania]])</f>
        <v>50</v>
      </c>
    </row>
    <row r="1654" spans="1:7" hidden="1" x14ac:dyDescent="0.25">
      <c r="A1654" s="3" t="s">
        <v>4554</v>
      </c>
      <c r="B1654" s="3" t="s">
        <v>4469</v>
      </c>
      <c r="C1654" s="3" t="s">
        <v>4555</v>
      </c>
      <c r="D1654" s="3" t="s">
        <v>4556</v>
      </c>
      <c r="E1654" s="3" t="str">
        <f>IF(LEN(telefony__9[[#This Row],[nr]])=7,"stacjonarny",IF(LEN(telefony__9[[#This Row],[nr]])=8,"komórkowy","zagraniczny"))</f>
        <v>stacjonarny</v>
      </c>
      <c r="F1654" s="3" t="str">
        <f>TEXT(telefony__9[[#This Row],[zakonczenie]]-telefony__9[[#This Row],[rozpoczecie]],"h:mm:ss")</f>
        <v>0:13:41</v>
      </c>
      <c r="G1654" s="3">
        <f>HOUR(telefony__9[[#This Row],[czas trwania]])*3600 + MINUTE(telefony__9[[#This Row],[czas trwania]])*60+SECOND(telefony__9[[#This Row],[czas trwania]])</f>
        <v>821</v>
      </c>
    </row>
    <row r="1655" spans="1:7" hidden="1" x14ac:dyDescent="0.25">
      <c r="A1655" s="3" t="s">
        <v>4557</v>
      </c>
      <c r="B1655" s="3" t="s">
        <v>4469</v>
      </c>
      <c r="C1655" s="3" t="s">
        <v>4558</v>
      </c>
      <c r="D1655" s="3" t="s">
        <v>4559</v>
      </c>
      <c r="E1655" s="3" t="str">
        <f>IF(LEN(telefony__9[[#This Row],[nr]])=7,"stacjonarny",IF(LEN(telefony__9[[#This Row],[nr]])=8,"komórkowy","zagraniczny"))</f>
        <v>stacjonarny</v>
      </c>
      <c r="F1655" s="3" t="str">
        <f>TEXT(telefony__9[[#This Row],[zakonczenie]]-telefony__9[[#This Row],[rozpoczecie]],"h:mm:ss")</f>
        <v>0:10:38</v>
      </c>
      <c r="G1655" s="3">
        <f>HOUR(telefony__9[[#This Row],[czas trwania]])*3600 + MINUTE(telefony__9[[#This Row],[czas trwania]])*60+SECOND(telefony__9[[#This Row],[czas trwania]])</f>
        <v>638</v>
      </c>
    </row>
    <row r="1656" spans="1:7" hidden="1" x14ac:dyDescent="0.25">
      <c r="A1656" s="3" t="s">
        <v>174</v>
      </c>
      <c r="B1656" s="3" t="s">
        <v>4469</v>
      </c>
      <c r="C1656" s="3" t="s">
        <v>4560</v>
      </c>
      <c r="D1656" s="3" t="s">
        <v>4561</v>
      </c>
      <c r="E1656" s="3" t="str">
        <f>IF(LEN(telefony__9[[#This Row],[nr]])=7,"stacjonarny",IF(LEN(telefony__9[[#This Row],[nr]])=8,"komórkowy","zagraniczny"))</f>
        <v>komórkowy</v>
      </c>
      <c r="F1656" s="3" t="str">
        <f>TEXT(telefony__9[[#This Row],[zakonczenie]]-telefony__9[[#This Row],[rozpoczecie]],"h:mm:ss")</f>
        <v>0:12:15</v>
      </c>
      <c r="G1656" s="3">
        <f>HOUR(telefony__9[[#This Row],[czas trwania]])*3600 + MINUTE(telefony__9[[#This Row],[czas trwania]])*60+SECOND(telefony__9[[#This Row],[czas trwania]])</f>
        <v>735</v>
      </c>
    </row>
    <row r="1657" spans="1:7" hidden="1" x14ac:dyDescent="0.25">
      <c r="A1657" s="3" t="s">
        <v>2621</v>
      </c>
      <c r="B1657" s="3" t="s">
        <v>4469</v>
      </c>
      <c r="C1657" s="3" t="s">
        <v>974</v>
      </c>
      <c r="D1657" s="3" t="s">
        <v>4562</v>
      </c>
      <c r="E1657" s="3" t="str">
        <f>IF(LEN(telefony__9[[#This Row],[nr]])=7,"stacjonarny",IF(LEN(telefony__9[[#This Row],[nr]])=8,"komórkowy","zagraniczny"))</f>
        <v>stacjonarny</v>
      </c>
      <c r="F1657" s="3" t="str">
        <f>TEXT(telefony__9[[#This Row],[zakonczenie]]-telefony__9[[#This Row],[rozpoczecie]],"h:mm:ss")</f>
        <v>0:14:20</v>
      </c>
      <c r="G1657" s="3">
        <f>HOUR(telefony__9[[#This Row],[czas trwania]])*3600 + MINUTE(telefony__9[[#This Row],[czas trwania]])*60+SECOND(telefony__9[[#This Row],[czas trwania]])</f>
        <v>860</v>
      </c>
    </row>
    <row r="1658" spans="1:7" hidden="1" x14ac:dyDescent="0.25">
      <c r="A1658" s="3" t="s">
        <v>1183</v>
      </c>
      <c r="B1658" s="3" t="s">
        <v>4469</v>
      </c>
      <c r="C1658" s="3" t="s">
        <v>4563</v>
      </c>
      <c r="D1658" s="3" t="s">
        <v>4564</v>
      </c>
      <c r="E1658" s="3" t="str">
        <f>IF(LEN(telefony__9[[#This Row],[nr]])=7,"stacjonarny",IF(LEN(telefony__9[[#This Row],[nr]])=8,"komórkowy","zagraniczny"))</f>
        <v>stacjonarny</v>
      </c>
      <c r="F1658" s="3" t="str">
        <f>TEXT(telefony__9[[#This Row],[zakonczenie]]-telefony__9[[#This Row],[rozpoczecie]],"h:mm:ss")</f>
        <v>0:08:21</v>
      </c>
      <c r="G1658" s="3">
        <f>HOUR(telefony__9[[#This Row],[czas trwania]])*3600 + MINUTE(telefony__9[[#This Row],[czas trwania]])*60+SECOND(telefony__9[[#This Row],[czas trwania]])</f>
        <v>501</v>
      </c>
    </row>
    <row r="1659" spans="1:7" hidden="1" x14ac:dyDescent="0.25">
      <c r="A1659" s="3" t="s">
        <v>4565</v>
      </c>
      <c r="B1659" s="3" t="s">
        <v>4469</v>
      </c>
      <c r="C1659" s="3" t="s">
        <v>4566</v>
      </c>
      <c r="D1659" s="3" t="s">
        <v>4567</v>
      </c>
      <c r="E1659" s="3" t="str">
        <f>IF(LEN(telefony__9[[#This Row],[nr]])=7,"stacjonarny",IF(LEN(telefony__9[[#This Row],[nr]])=8,"komórkowy","zagraniczny"))</f>
        <v>komórkowy</v>
      </c>
      <c r="F1659" s="3" t="str">
        <f>TEXT(telefony__9[[#This Row],[zakonczenie]]-telefony__9[[#This Row],[rozpoczecie]],"h:mm:ss")</f>
        <v>0:13:44</v>
      </c>
      <c r="G1659" s="3">
        <f>HOUR(telefony__9[[#This Row],[czas trwania]])*3600 + MINUTE(telefony__9[[#This Row],[czas trwania]])*60+SECOND(telefony__9[[#This Row],[czas trwania]])</f>
        <v>824</v>
      </c>
    </row>
    <row r="1660" spans="1:7" hidden="1" x14ac:dyDescent="0.25">
      <c r="A1660" s="3" t="s">
        <v>4568</v>
      </c>
      <c r="B1660" s="3" t="s">
        <v>4469</v>
      </c>
      <c r="C1660" s="3" t="s">
        <v>4569</v>
      </c>
      <c r="D1660" s="3" t="s">
        <v>4570</v>
      </c>
      <c r="E1660" s="3" t="str">
        <f>IF(LEN(telefony__9[[#This Row],[nr]])=7,"stacjonarny",IF(LEN(telefony__9[[#This Row],[nr]])=8,"komórkowy","zagraniczny"))</f>
        <v>stacjonarny</v>
      </c>
      <c r="F1660" s="3" t="str">
        <f>TEXT(telefony__9[[#This Row],[zakonczenie]]-telefony__9[[#This Row],[rozpoczecie]],"h:mm:ss")</f>
        <v>0:07:16</v>
      </c>
      <c r="G1660" s="3">
        <f>HOUR(telefony__9[[#This Row],[czas trwania]])*3600 + MINUTE(telefony__9[[#This Row],[czas trwania]])*60+SECOND(telefony__9[[#This Row],[czas trwania]])</f>
        <v>436</v>
      </c>
    </row>
    <row r="1661" spans="1:7" hidden="1" x14ac:dyDescent="0.25">
      <c r="A1661" s="3" t="s">
        <v>4571</v>
      </c>
      <c r="B1661" s="3" t="s">
        <v>4469</v>
      </c>
      <c r="C1661" s="3" t="s">
        <v>4572</v>
      </c>
      <c r="D1661" s="3" t="s">
        <v>4573</v>
      </c>
      <c r="E1661" s="3" t="str">
        <f>IF(LEN(telefony__9[[#This Row],[nr]])=7,"stacjonarny",IF(LEN(telefony__9[[#This Row],[nr]])=8,"komórkowy","zagraniczny"))</f>
        <v>stacjonarny</v>
      </c>
      <c r="F1661" s="3" t="str">
        <f>TEXT(telefony__9[[#This Row],[zakonczenie]]-telefony__9[[#This Row],[rozpoczecie]],"h:mm:ss")</f>
        <v>0:08:07</v>
      </c>
      <c r="G1661" s="3">
        <f>HOUR(telefony__9[[#This Row],[czas trwania]])*3600 + MINUTE(telefony__9[[#This Row],[czas trwania]])*60+SECOND(telefony__9[[#This Row],[czas trwania]])</f>
        <v>487</v>
      </c>
    </row>
    <row r="1662" spans="1:7" hidden="1" x14ac:dyDescent="0.25">
      <c r="A1662" s="3" t="s">
        <v>4574</v>
      </c>
      <c r="B1662" s="3" t="s">
        <v>4469</v>
      </c>
      <c r="C1662" s="3" t="s">
        <v>4575</v>
      </c>
      <c r="D1662" s="3" t="s">
        <v>4576</v>
      </c>
      <c r="E1662" s="3" t="str">
        <f>IF(LEN(telefony__9[[#This Row],[nr]])=7,"stacjonarny",IF(LEN(telefony__9[[#This Row],[nr]])=8,"komórkowy","zagraniczny"))</f>
        <v>stacjonarny</v>
      </c>
      <c r="F1662" s="3" t="str">
        <f>TEXT(telefony__9[[#This Row],[zakonczenie]]-telefony__9[[#This Row],[rozpoczecie]],"h:mm:ss")</f>
        <v>0:06:43</v>
      </c>
      <c r="G1662" s="3">
        <f>HOUR(telefony__9[[#This Row],[czas trwania]])*3600 + MINUTE(telefony__9[[#This Row],[czas trwania]])*60+SECOND(telefony__9[[#This Row],[czas trwania]])</f>
        <v>403</v>
      </c>
    </row>
    <row r="1663" spans="1:7" hidden="1" x14ac:dyDescent="0.25">
      <c r="A1663" s="3" t="s">
        <v>4577</v>
      </c>
      <c r="B1663" s="3" t="s">
        <v>4469</v>
      </c>
      <c r="C1663" s="3" t="s">
        <v>4578</v>
      </c>
      <c r="D1663" s="3" t="s">
        <v>4579</v>
      </c>
      <c r="E1663" s="3" t="str">
        <f>IF(LEN(telefony__9[[#This Row],[nr]])=7,"stacjonarny",IF(LEN(telefony__9[[#This Row],[nr]])=8,"komórkowy","zagraniczny"))</f>
        <v>stacjonarny</v>
      </c>
      <c r="F1663" s="3" t="str">
        <f>TEXT(telefony__9[[#This Row],[zakonczenie]]-telefony__9[[#This Row],[rozpoczecie]],"h:mm:ss")</f>
        <v>0:00:28</v>
      </c>
      <c r="G1663" s="3">
        <f>HOUR(telefony__9[[#This Row],[czas trwania]])*3600 + MINUTE(telefony__9[[#This Row],[czas trwania]])*60+SECOND(telefony__9[[#This Row],[czas trwania]])</f>
        <v>28</v>
      </c>
    </row>
    <row r="1664" spans="1:7" hidden="1" x14ac:dyDescent="0.25">
      <c r="A1664" s="3" t="s">
        <v>4580</v>
      </c>
      <c r="B1664" s="3" t="s">
        <v>4469</v>
      </c>
      <c r="C1664" s="3" t="s">
        <v>4581</v>
      </c>
      <c r="D1664" s="3" t="s">
        <v>4582</v>
      </c>
      <c r="E1664" s="3" t="str">
        <f>IF(LEN(telefony__9[[#This Row],[nr]])=7,"stacjonarny",IF(LEN(telefony__9[[#This Row],[nr]])=8,"komórkowy","zagraniczny"))</f>
        <v>stacjonarny</v>
      </c>
      <c r="F1664" s="3" t="str">
        <f>TEXT(telefony__9[[#This Row],[zakonczenie]]-telefony__9[[#This Row],[rozpoczecie]],"h:mm:ss")</f>
        <v>0:10:43</v>
      </c>
      <c r="G1664" s="3">
        <f>HOUR(telefony__9[[#This Row],[czas trwania]])*3600 + MINUTE(telefony__9[[#This Row],[czas trwania]])*60+SECOND(telefony__9[[#This Row],[czas trwania]])</f>
        <v>643</v>
      </c>
    </row>
    <row r="1665" spans="1:7" hidden="1" x14ac:dyDescent="0.25">
      <c r="A1665" s="3" t="s">
        <v>4583</v>
      </c>
      <c r="B1665" s="3" t="s">
        <v>4469</v>
      </c>
      <c r="C1665" s="3" t="s">
        <v>4584</v>
      </c>
      <c r="D1665" s="3" t="s">
        <v>4585</v>
      </c>
      <c r="E1665" s="3" t="str">
        <f>IF(LEN(telefony__9[[#This Row],[nr]])=7,"stacjonarny",IF(LEN(telefony__9[[#This Row],[nr]])=8,"komórkowy","zagraniczny"))</f>
        <v>stacjonarny</v>
      </c>
      <c r="F1665" s="3" t="str">
        <f>TEXT(telefony__9[[#This Row],[zakonczenie]]-telefony__9[[#This Row],[rozpoczecie]],"h:mm:ss")</f>
        <v>0:16:24</v>
      </c>
      <c r="G1665" s="3">
        <f>HOUR(telefony__9[[#This Row],[czas trwania]])*3600 + MINUTE(telefony__9[[#This Row],[czas trwania]])*60+SECOND(telefony__9[[#This Row],[czas trwania]])</f>
        <v>984</v>
      </c>
    </row>
    <row r="1666" spans="1:7" hidden="1" x14ac:dyDescent="0.25">
      <c r="A1666" s="3" t="s">
        <v>4586</v>
      </c>
      <c r="B1666" s="3" t="s">
        <v>4469</v>
      </c>
      <c r="C1666" s="3" t="s">
        <v>4587</v>
      </c>
      <c r="D1666" s="3" t="s">
        <v>2699</v>
      </c>
      <c r="E1666" s="3" t="str">
        <f>IF(LEN(telefony__9[[#This Row],[nr]])=7,"stacjonarny",IF(LEN(telefony__9[[#This Row],[nr]])=8,"komórkowy","zagraniczny"))</f>
        <v>stacjonarny</v>
      </c>
      <c r="F1666" s="3" t="str">
        <f>TEXT(telefony__9[[#This Row],[zakonczenie]]-telefony__9[[#This Row],[rozpoczecie]],"h:mm:ss")</f>
        <v>0:06:41</v>
      </c>
      <c r="G1666" s="3">
        <f>HOUR(telefony__9[[#This Row],[czas trwania]])*3600 + MINUTE(telefony__9[[#This Row],[czas trwania]])*60+SECOND(telefony__9[[#This Row],[czas trwania]])</f>
        <v>401</v>
      </c>
    </row>
    <row r="1667" spans="1:7" hidden="1" x14ac:dyDescent="0.25">
      <c r="A1667" s="3" t="s">
        <v>4588</v>
      </c>
      <c r="B1667" s="3" t="s">
        <v>4469</v>
      </c>
      <c r="C1667" s="3" t="s">
        <v>4589</v>
      </c>
      <c r="D1667" s="3" t="s">
        <v>4590</v>
      </c>
      <c r="E1667" s="3" t="str">
        <f>IF(LEN(telefony__9[[#This Row],[nr]])=7,"stacjonarny",IF(LEN(telefony__9[[#This Row],[nr]])=8,"komórkowy","zagraniczny"))</f>
        <v>stacjonarny</v>
      </c>
      <c r="F1667" s="3" t="str">
        <f>TEXT(telefony__9[[#This Row],[zakonczenie]]-telefony__9[[#This Row],[rozpoczecie]],"h:mm:ss")</f>
        <v>0:06:38</v>
      </c>
      <c r="G1667" s="3">
        <f>HOUR(telefony__9[[#This Row],[czas trwania]])*3600 + MINUTE(telefony__9[[#This Row],[czas trwania]])*60+SECOND(telefony__9[[#This Row],[czas trwania]])</f>
        <v>398</v>
      </c>
    </row>
    <row r="1668" spans="1:7" hidden="1" x14ac:dyDescent="0.25">
      <c r="A1668" s="3" t="s">
        <v>4591</v>
      </c>
      <c r="B1668" s="3" t="s">
        <v>4469</v>
      </c>
      <c r="C1668" s="3" t="s">
        <v>4060</v>
      </c>
      <c r="D1668" s="3" t="s">
        <v>4592</v>
      </c>
      <c r="E1668" s="3" t="str">
        <f>IF(LEN(telefony__9[[#This Row],[nr]])=7,"stacjonarny",IF(LEN(telefony__9[[#This Row],[nr]])=8,"komórkowy","zagraniczny"))</f>
        <v>stacjonarny</v>
      </c>
      <c r="F1668" s="3" t="str">
        <f>TEXT(telefony__9[[#This Row],[zakonczenie]]-telefony__9[[#This Row],[rozpoczecie]],"h:mm:ss")</f>
        <v>0:03:39</v>
      </c>
      <c r="G1668" s="3">
        <f>HOUR(telefony__9[[#This Row],[czas trwania]])*3600 + MINUTE(telefony__9[[#This Row],[czas trwania]])*60+SECOND(telefony__9[[#This Row],[czas trwania]])</f>
        <v>219</v>
      </c>
    </row>
    <row r="1669" spans="1:7" hidden="1" x14ac:dyDescent="0.25">
      <c r="A1669" s="3" t="s">
        <v>4593</v>
      </c>
      <c r="B1669" s="3" t="s">
        <v>4469</v>
      </c>
      <c r="C1669" s="3" t="s">
        <v>4594</v>
      </c>
      <c r="D1669" s="3" t="s">
        <v>3271</v>
      </c>
      <c r="E1669" s="3" t="str">
        <f>IF(LEN(telefony__9[[#This Row],[nr]])=7,"stacjonarny",IF(LEN(telefony__9[[#This Row],[nr]])=8,"komórkowy","zagraniczny"))</f>
        <v>stacjonarny</v>
      </c>
      <c r="F1669" s="3" t="str">
        <f>TEXT(telefony__9[[#This Row],[zakonczenie]]-telefony__9[[#This Row],[rozpoczecie]],"h:mm:ss")</f>
        <v>0:01:44</v>
      </c>
      <c r="G1669" s="3">
        <f>HOUR(telefony__9[[#This Row],[czas trwania]])*3600 + MINUTE(telefony__9[[#This Row],[czas trwania]])*60+SECOND(telefony__9[[#This Row],[czas trwania]])</f>
        <v>104</v>
      </c>
    </row>
    <row r="1670" spans="1:7" hidden="1" x14ac:dyDescent="0.25">
      <c r="A1670" s="3" t="s">
        <v>4595</v>
      </c>
      <c r="B1670" s="3" t="s">
        <v>4469</v>
      </c>
      <c r="C1670" s="3" t="s">
        <v>4596</v>
      </c>
      <c r="D1670" s="3" t="s">
        <v>4597</v>
      </c>
      <c r="E1670" s="3" t="str">
        <f>IF(LEN(telefony__9[[#This Row],[nr]])=7,"stacjonarny",IF(LEN(telefony__9[[#This Row],[nr]])=8,"komórkowy","zagraniczny"))</f>
        <v>stacjonarny</v>
      </c>
      <c r="F1670" s="3" t="str">
        <f>TEXT(telefony__9[[#This Row],[zakonczenie]]-telefony__9[[#This Row],[rozpoczecie]],"h:mm:ss")</f>
        <v>0:02:04</v>
      </c>
      <c r="G1670" s="3">
        <f>HOUR(telefony__9[[#This Row],[czas trwania]])*3600 + MINUTE(telefony__9[[#This Row],[czas trwania]])*60+SECOND(telefony__9[[#This Row],[czas trwania]])</f>
        <v>124</v>
      </c>
    </row>
    <row r="1671" spans="1:7" hidden="1" x14ac:dyDescent="0.25">
      <c r="A1671" s="3" t="s">
        <v>4598</v>
      </c>
      <c r="B1671" s="3" t="s">
        <v>4469</v>
      </c>
      <c r="C1671" s="3" t="s">
        <v>4599</v>
      </c>
      <c r="D1671" s="3" t="s">
        <v>1336</v>
      </c>
      <c r="E1671" s="3" t="str">
        <f>IF(LEN(telefony__9[[#This Row],[nr]])=7,"stacjonarny",IF(LEN(telefony__9[[#This Row],[nr]])=8,"komórkowy","zagraniczny"))</f>
        <v>stacjonarny</v>
      </c>
      <c r="F1671" s="3" t="str">
        <f>TEXT(telefony__9[[#This Row],[zakonczenie]]-telefony__9[[#This Row],[rozpoczecie]],"h:mm:ss")</f>
        <v>0:14:10</v>
      </c>
      <c r="G1671" s="3">
        <f>HOUR(telefony__9[[#This Row],[czas trwania]])*3600 + MINUTE(telefony__9[[#This Row],[czas trwania]])*60+SECOND(telefony__9[[#This Row],[czas trwania]])</f>
        <v>850</v>
      </c>
    </row>
    <row r="1672" spans="1:7" hidden="1" x14ac:dyDescent="0.25">
      <c r="A1672" s="3" t="s">
        <v>4600</v>
      </c>
      <c r="B1672" s="3" t="s">
        <v>4469</v>
      </c>
      <c r="C1672" s="3" t="s">
        <v>4601</v>
      </c>
      <c r="D1672" s="3" t="s">
        <v>4602</v>
      </c>
      <c r="E1672" s="3" t="str">
        <f>IF(LEN(telefony__9[[#This Row],[nr]])=7,"stacjonarny",IF(LEN(telefony__9[[#This Row],[nr]])=8,"komórkowy","zagraniczny"))</f>
        <v>stacjonarny</v>
      </c>
      <c r="F1672" s="3" t="str">
        <f>TEXT(telefony__9[[#This Row],[zakonczenie]]-telefony__9[[#This Row],[rozpoczecie]],"h:mm:ss")</f>
        <v>0:09:17</v>
      </c>
      <c r="G1672" s="3">
        <f>HOUR(telefony__9[[#This Row],[czas trwania]])*3600 + MINUTE(telefony__9[[#This Row],[czas trwania]])*60+SECOND(telefony__9[[#This Row],[czas trwania]])</f>
        <v>557</v>
      </c>
    </row>
    <row r="1673" spans="1:7" hidden="1" x14ac:dyDescent="0.25">
      <c r="A1673" s="3" t="s">
        <v>4603</v>
      </c>
      <c r="B1673" s="3" t="s">
        <v>4469</v>
      </c>
      <c r="C1673" s="3" t="s">
        <v>4604</v>
      </c>
      <c r="D1673" s="3" t="s">
        <v>149</v>
      </c>
      <c r="E1673" s="3" t="str">
        <f>IF(LEN(telefony__9[[#This Row],[nr]])=7,"stacjonarny",IF(LEN(telefony__9[[#This Row],[nr]])=8,"komórkowy","zagraniczny"))</f>
        <v>zagraniczny</v>
      </c>
      <c r="F1673" s="3" t="str">
        <f>TEXT(telefony__9[[#This Row],[zakonczenie]]-telefony__9[[#This Row],[rozpoczecie]],"h:mm:ss")</f>
        <v>0:04:17</v>
      </c>
      <c r="G1673" s="3">
        <f>HOUR(telefony__9[[#This Row],[czas trwania]])*3600 + MINUTE(telefony__9[[#This Row],[czas trwania]])*60+SECOND(telefony__9[[#This Row],[czas trwania]])</f>
        <v>257</v>
      </c>
    </row>
    <row r="1674" spans="1:7" hidden="1" x14ac:dyDescent="0.25">
      <c r="A1674" s="3" t="s">
        <v>4605</v>
      </c>
      <c r="B1674" s="3" t="s">
        <v>4469</v>
      </c>
      <c r="C1674" s="3" t="s">
        <v>4606</v>
      </c>
      <c r="D1674" s="3" t="s">
        <v>4607</v>
      </c>
      <c r="E1674" s="3" t="str">
        <f>IF(LEN(telefony__9[[#This Row],[nr]])=7,"stacjonarny",IF(LEN(telefony__9[[#This Row],[nr]])=8,"komórkowy","zagraniczny"))</f>
        <v>komórkowy</v>
      </c>
      <c r="F1674" s="3" t="str">
        <f>TEXT(telefony__9[[#This Row],[zakonczenie]]-telefony__9[[#This Row],[rozpoczecie]],"h:mm:ss")</f>
        <v>0:05:41</v>
      </c>
      <c r="G1674" s="3">
        <f>HOUR(telefony__9[[#This Row],[czas trwania]])*3600 + MINUTE(telefony__9[[#This Row],[czas trwania]])*60+SECOND(telefony__9[[#This Row],[czas trwania]])</f>
        <v>341</v>
      </c>
    </row>
    <row r="1675" spans="1:7" hidden="1" x14ac:dyDescent="0.25">
      <c r="A1675" s="3" t="s">
        <v>4255</v>
      </c>
      <c r="B1675" s="3" t="s">
        <v>4469</v>
      </c>
      <c r="C1675" s="3" t="s">
        <v>4608</v>
      </c>
      <c r="D1675" s="3" t="s">
        <v>4609</v>
      </c>
      <c r="E1675" s="3" t="str">
        <f>IF(LEN(telefony__9[[#This Row],[nr]])=7,"stacjonarny",IF(LEN(telefony__9[[#This Row],[nr]])=8,"komórkowy","zagraniczny"))</f>
        <v>stacjonarny</v>
      </c>
      <c r="F1675" s="3" t="str">
        <f>TEXT(telefony__9[[#This Row],[zakonczenie]]-telefony__9[[#This Row],[rozpoczecie]],"h:mm:ss")</f>
        <v>0:16:11</v>
      </c>
      <c r="G1675" s="3">
        <f>HOUR(telefony__9[[#This Row],[czas trwania]])*3600 + MINUTE(telefony__9[[#This Row],[czas trwania]])*60+SECOND(telefony__9[[#This Row],[czas trwania]])</f>
        <v>971</v>
      </c>
    </row>
    <row r="1676" spans="1:7" hidden="1" x14ac:dyDescent="0.25">
      <c r="A1676" s="3" t="s">
        <v>3110</v>
      </c>
      <c r="B1676" s="3" t="s">
        <v>4469</v>
      </c>
      <c r="C1676" s="3" t="s">
        <v>4610</v>
      </c>
      <c r="D1676" s="3" t="s">
        <v>4611</v>
      </c>
      <c r="E1676" s="3" t="str">
        <f>IF(LEN(telefony__9[[#This Row],[nr]])=7,"stacjonarny",IF(LEN(telefony__9[[#This Row],[nr]])=8,"komórkowy","zagraniczny"))</f>
        <v>komórkowy</v>
      </c>
      <c r="F1676" s="3" t="str">
        <f>TEXT(telefony__9[[#This Row],[zakonczenie]]-telefony__9[[#This Row],[rozpoczecie]],"h:mm:ss")</f>
        <v>0:12:25</v>
      </c>
      <c r="G1676" s="3">
        <f>HOUR(telefony__9[[#This Row],[czas trwania]])*3600 + MINUTE(telefony__9[[#This Row],[czas trwania]])*60+SECOND(telefony__9[[#This Row],[czas trwania]])</f>
        <v>745</v>
      </c>
    </row>
    <row r="1677" spans="1:7" hidden="1" x14ac:dyDescent="0.25">
      <c r="A1677" s="3" t="s">
        <v>1391</v>
      </c>
      <c r="B1677" s="3" t="s">
        <v>4469</v>
      </c>
      <c r="C1677" s="3" t="s">
        <v>4612</v>
      </c>
      <c r="D1677" s="3" t="s">
        <v>4613</v>
      </c>
      <c r="E1677" s="3" t="str">
        <f>IF(LEN(telefony__9[[#This Row],[nr]])=7,"stacjonarny",IF(LEN(telefony__9[[#This Row],[nr]])=8,"komórkowy","zagraniczny"))</f>
        <v>stacjonarny</v>
      </c>
      <c r="F1677" s="3" t="str">
        <f>TEXT(telefony__9[[#This Row],[zakonczenie]]-telefony__9[[#This Row],[rozpoczecie]],"h:mm:ss")</f>
        <v>0:07:59</v>
      </c>
      <c r="G1677" s="3">
        <f>HOUR(telefony__9[[#This Row],[czas trwania]])*3600 + MINUTE(telefony__9[[#This Row],[czas trwania]])*60+SECOND(telefony__9[[#This Row],[czas trwania]])</f>
        <v>479</v>
      </c>
    </row>
    <row r="1678" spans="1:7" hidden="1" x14ac:dyDescent="0.25">
      <c r="A1678" s="3" t="s">
        <v>4614</v>
      </c>
      <c r="B1678" s="3" t="s">
        <v>4469</v>
      </c>
      <c r="C1678" s="3" t="s">
        <v>4615</v>
      </c>
      <c r="D1678" s="3" t="s">
        <v>4616</v>
      </c>
      <c r="E1678" s="3" t="str">
        <f>IF(LEN(telefony__9[[#This Row],[nr]])=7,"stacjonarny",IF(LEN(telefony__9[[#This Row],[nr]])=8,"komórkowy","zagraniczny"))</f>
        <v>stacjonarny</v>
      </c>
      <c r="F1678" s="3" t="str">
        <f>TEXT(telefony__9[[#This Row],[zakonczenie]]-telefony__9[[#This Row],[rozpoczecie]],"h:mm:ss")</f>
        <v>0:06:20</v>
      </c>
      <c r="G1678" s="3">
        <f>HOUR(telefony__9[[#This Row],[czas trwania]])*3600 + MINUTE(telefony__9[[#This Row],[czas trwania]])*60+SECOND(telefony__9[[#This Row],[czas trwania]])</f>
        <v>380</v>
      </c>
    </row>
    <row r="1679" spans="1:7" hidden="1" x14ac:dyDescent="0.25">
      <c r="A1679" s="3" t="s">
        <v>4617</v>
      </c>
      <c r="B1679" s="3" t="s">
        <v>4469</v>
      </c>
      <c r="C1679" s="3" t="s">
        <v>4618</v>
      </c>
      <c r="D1679" s="3" t="s">
        <v>4619</v>
      </c>
      <c r="E1679" s="3" t="str">
        <f>IF(LEN(telefony__9[[#This Row],[nr]])=7,"stacjonarny",IF(LEN(telefony__9[[#This Row],[nr]])=8,"komórkowy","zagraniczny"))</f>
        <v>stacjonarny</v>
      </c>
      <c r="F1679" s="3" t="str">
        <f>TEXT(telefony__9[[#This Row],[zakonczenie]]-telefony__9[[#This Row],[rozpoczecie]],"h:mm:ss")</f>
        <v>0:05:20</v>
      </c>
      <c r="G1679" s="3">
        <f>HOUR(telefony__9[[#This Row],[czas trwania]])*3600 + MINUTE(telefony__9[[#This Row],[czas trwania]])*60+SECOND(telefony__9[[#This Row],[czas trwania]])</f>
        <v>320</v>
      </c>
    </row>
    <row r="1680" spans="1:7" hidden="1" x14ac:dyDescent="0.25">
      <c r="A1680" s="3" t="s">
        <v>4620</v>
      </c>
      <c r="B1680" s="3" t="s">
        <v>4469</v>
      </c>
      <c r="C1680" s="3" t="s">
        <v>4621</v>
      </c>
      <c r="D1680" s="3" t="s">
        <v>4622</v>
      </c>
      <c r="E1680" s="3" t="str">
        <f>IF(LEN(telefony__9[[#This Row],[nr]])=7,"stacjonarny",IF(LEN(telefony__9[[#This Row],[nr]])=8,"komórkowy","zagraniczny"))</f>
        <v>stacjonarny</v>
      </c>
      <c r="F1680" s="3" t="str">
        <f>TEXT(telefony__9[[#This Row],[zakonczenie]]-telefony__9[[#This Row],[rozpoczecie]],"h:mm:ss")</f>
        <v>0:00:41</v>
      </c>
      <c r="G1680" s="3">
        <f>HOUR(telefony__9[[#This Row],[czas trwania]])*3600 + MINUTE(telefony__9[[#This Row],[czas trwania]])*60+SECOND(telefony__9[[#This Row],[czas trwania]])</f>
        <v>41</v>
      </c>
    </row>
    <row r="1681" spans="1:7" hidden="1" x14ac:dyDescent="0.25">
      <c r="A1681" s="3" t="s">
        <v>4623</v>
      </c>
      <c r="B1681" s="3" t="s">
        <v>4469</v>
      </c>
      <c r="C1681" s="3" t="s">
        <v>4624</v>
      </c>
      <c r="D1681" s="3" t="s">
        <v>4625</v>
      </c>
      <c r="E1681" s="3" t="str">
        <f>IF(LEN(telefony__9[[#This Row],[nr]])=7,"stacjonarny",IF(LEN(telefony__9[[#This Row],[nr]])=8,"komórkowy","zagraniczny"))</f>
        <v>stacjonarny</v>
      </c>
      <c r="F1681" s="3" t="str">
        <f>TEXT(telefony__9[[#This Row],[zakonczenie]]-telefony__9[[#This Row],[rozpoczecie]],"h:mm:ss")</f>
        <v>0:10:34</v>
      </c>
      <c r="G1681" s="3">
        <f>HOUR(telefony__9[[#This Row],[czas trwania]])*3600 + MINUTE(telefony__9[[#This Row],[czas trwania]])*60+SECOND(telefony__9[[#This Row],[czas trwania]])</f>
        <v>634</v>
      </c>
    </row>
    <row r="1682" spans="1:7" hidden="1" x14ac:dyDescent="0.25">
      <c r="A1682" s="3" t="s">
        <v>4626</v>
      </c>
      <c r="B1682" s="3" t="s">
        <v>4469</v>
      </c>
      <c r="C1682" s="3" t="s">
        <v>4627</v>
      </c>
      <c r="D1682" s="3" t="s">
        <v>4628</v>
      </c>
      <c r="E1682" s="3" t="str">
        <f>IF(LEN(telefony__9[[#This Row],[nr]])=7,"stacjonarny",IF(LEN(telefony__9[[#This Row],[nr]])=8,"komórkowy","zagraniczny"))</f>
        <v>stacjonarny</v>
      </c>
      <c r="F1682" s="3" t="str">
        <f>TEXT(telefony__9[[#This Row],[zakonczenie]]-telefony__9[[#This Row],[rozpoczecie]],"h:mm:ss")</f>
        <v>0:13:46</v>
      </c>
      <c r="G1682" s="3">
        <f>HOUR(telefony__9[[#This Row],[czas trwania]])*3600 + MINUTE(telefony__9[[#This Row],[czas trwania]])*60+SECOND(telefony__9[[#This Row],[czas trwania]])</f>
        <v>826</v>
      </c>
    </row>
    <row r="1683" spans="1:7" hidden="1" x14ac:dyDescent="0.25">
      <c r="A1683" s="3" t="s">
        <v>4629</v>
      </c>
      <c r="B1683" s="3" t="s">
        <v>4469</v>
      </c>
      <c r="C1683" s="3" t="s">
        <v>1040</v>
      </c>
      <c r="D1683" s="3" t="s">
        <v>4630</v>
      </c>
      <c r="E1683" s="3" t="str">
        <f>IF(LEN(telefony__9[[#This Row],[nr]])=7,"stacjonarny",IF(LEN(telefony__9[[#This Row],[nr]])=8,"komórkowy","zagraniczny"))</f>
        <v>komórkowy</v>
      </c>
      <c r="F1683" s="3" t="str">
        <f>TEXT(telefony__9[[#This Row],[zakonczenie]]-telefony__9[[#This Row],[rozpoczecie]],"h:mm:ss")</f>
        <v>0:13:00</v>
      </c>
      <c r="G1683" s="3">
        <f>HOUR(telefony__9[[#This Row],[czas trwania]])*3600 + MINUTE(telefony__9[[#This Row],[czas trwania]])*60+SECOND(telefony__9[[#This Row],[czas trwania]])</f>
        <v>780</v>
      </c>
    </row>
    <row r="1684" spans="1:7" hidden="1" x14ac:dyDescent="0.25">
      <c r="A1684" s="3" t="s">
        <v>4631</v>
      </c>
      <c r="B1684" s="3" t="s">
        <v>4469</v>
      </c>
      <c r="C1684" s="3" t="s">
        <v>4632</v>
      </c>
      <c r="D1684" s="3" t="s">
        <v>4633</v>
      </c>
      <c r="E1684" s="3" t="str">
        <f>IF(LEN(telefony__9[[#This Row],[nr]])=7,"stacjonarny",IF(LEN(telefony__9[[#This Row],[nr]])=8,"komórkowy","zagraniczny"))</f>
        <v>stacjonarny</v>
      </c>
      <c r="F1684" s="3" t="str">
        <f>TEXT(telefony__9[[#This Row],[zakonczenie]]-telefony__9[[#This Row],[rozpoczecie]],"h:mm:ss")</f>
        <v>0:03:07</v>
      </c>
      <c r="G1684" s="3">
        <f>HOUR(telefony__9[[#This Row],[czas trwania]])*3600 + MINUTE(telefony__9[[#This Row],[czas trwania]])*60+SECOND(telefony__9[[#This Row],[czas trwania]])</f>
        <v>187</v>
      </c>
    </row>
    <row r="1685" spans="1:7" hidden="1" x14ac:dyDescent="0.25">
      <c r="A1685" s="3" t="s">
        <v>4634</v>
      </c>
      <c r="B1685" s="3" t="s">
        <v>4469</v>
      </c>
      <c r="C1685" s="3" t="s">
        <v>4635</v>
      </c>
      <c r="D1685" s="3" t="s">
        <v>1647</v>
      </c>
      <c r="E1685" s="3" t="str">
        <f>IF(LEN(telefony__9[[#This Row],[nr]])=7,"stacjonarny",IF(LEN(telefony__9[[#This Row],[nr]])=8,"komórkowy","zagraniczny"))</f>
        <v>stacjonarny</v>
      </c>
      <c r="F1685" s="3" t="str">
        <f>TEXT(telefony__9[[#This Row],[zakonczenie]]-telefony__9[[#This Row],[rozpoczecie]],"h:mm:ss")</f>
        <v>0:15:58</v>
      </c>
      <c r="G1685" s="3">
        <f>HOUR(telefony__9[[#This Row],[czas trwania]])*3600 + MINUTE(telefony__9[[#This Row],[czas trwania]])*60+SECOND(telefony__9[[#This Row],[czas trwania]])</f>
        <v>958</v>
      </c>
    </row>
    <row r="1686" spans="1:7" hidden="1" x14ac:dyDescent="0.25">
      <c r="A1686" s="3" t="s">
        <v>4636</v>
      </c>
      <c r="B1686" s="3" t="s">
        <v>4469</v>
      </c>
      <c r="C1686" s="3" t="s">
        <v>4637</v>
      </c>
      <c r="D1686" s="3" t="s">
        <v>4638</v>
      </c>
      <c r="E1686" s="3" t="str">
        <f>IF(LEN(telefony__9[[#This Row],[nr]])=7,"stacjonarny",IF(LEN(telefony__9[[#This Row],[nr]])=8,"komórkowy","zagraniczny"))</f>
        <v>stacjonarny</v>
      </c>
      <c r="F1686" s="3" t="str">
        <f>TEXT(telefony__9[[#This Row],[zakonczenie]]-telefony__9[[#This Row],[rozpoczecie]],"h:mm:ss")</f>
        <v>0:13:24</v>
      </c>
      <c r="G1686" s="3">
        <f>HOUR(telefony__9[[#This Row],[czas trwania]])*3600 + MINUTE(telefony__9[[#This Row],[czas trwania]])*60+SECOND(telefony__9[[#This Row],[czas trwania]])</f>
        <v>804</v>
      </c>
    </row>
    <row r="1687" spans="1:7" hidden="1" x14ac:dyDescent="0.25">
      <c r="A1687" s="3" t="s">
        <v>4639</v>
      </c>
      <c r="B1687" s="3" t="s">
        <v>4469</v>
      </c>
      <c r="C1687" s="3" t="s">
        <v>4640</v>
      </c>
      <c r="D1687" s="3" t="s">
        <v>4641</v>
      </c>
      <c r="E1687" s="3" t="str">
        <f>IF(LEN(telefony__9[[#This Row],[nr]])=7,"stacjonarny",IF(LEN(telefony__9[[#This Row],[nr]])=8,"komórkowy","zagraniczny"))</f>
        <v>komórkowy</v>
      </c>
      <c r="F1687" s="3" t="str">
        <f>TEXT(telefony__9[[#This Row],[zakonczenie]]-telefony__9[[#This Row],[rozpoczecie]],"h:mm:ss")</f>
        <v>0:05:05</v>
      </c>
      <c r="G1687" s="3">
        <f>HOUR(telefony__9[[#This Row],[czas trwania]])*3600 + MINUTE(telefony__9[[#This Row],[czas trwania]])*60+SECOND(telefony__9[[#This Row],[czas trwania]])</f>
        <v>305</v>
      </c>
    </row>
    <row r="1688" spans="1:7" hidden="1" x14ac:dyDescent="0.25">
      <c r="A1688" s="3" t="s">
        <v>210</v>
      </c>
      <c r="B1688" s="3" t="s">
        <v>4469</v>
      </c>
      <c r="C1688" s="3" t="s">
        <v>4642</v>
      </c>
      <c r="D1688" s="3" t="s">
        <v>4643</v>
      </c>
      <c r="E1688" s="3" t="str">
        <f>IF(LEN(telefony__9[[#This Row],[nr]])=7,"stacjonarny",IF(LEN(telefony__9[[#This Row],[nr]])=8,"komórkowy","zagraniczny"))</f>
        <v>komórkowy</v>
      </c>
      <c r="F1688" s="3" t="str">
        <f>TEXT(telefony__9[[#This Row],[zakonczenie]]-telefony__9[[#This Row],[rozpoczecie]],"h:mm:ss")</f>
        <v>0:11:57</v>
      </c>
      <c r="G1688" s="3">
        <f>HOUR(telefony__9[[#This Row],[czas trwania]])*3600 + MINUTE(telefony__9[[#This Row],[czas trwania]])*60+SECOND(telefony__9[[#This Row],[czas trwania]])</f>
        <v>717</v>
      </c>
    </row>
    <row r="1689" spans="1:7" hidden="1" x14ac:dyDescent="0.25">
      <c r="A1689" s="3" t="s">
        <v>4644</v>
      </c>
      <c r="B1689" s="3" t="s">
        <v>4469</v>
      </c>
      <c r="C1689" s="3" t="s">
        <v>4645</v>
      </c>
      <c r="D1689" s="3" t="s">
        <v>4646</v>
      </c>
      <c r="E1689" s="3" t="str">
        <f>IF(LEN(telefony__9[[#This Row],[nr]])=7,"stacjonarny",IF(LEN(telefony__9[[#This Row],[nr]])=8,"komórkowy","zagraniczny"))</f>
        <v>komórkowy</v>
      </c>
      <c r="F1689" s="3" t="str">
        <f>TEXT(telefony__9[[#This Row],[zakonczenie]]-telefony__9[[#This Row],[rozpoczecie]],"h:mm:ss")</f>
        <v>0:07:23</v>
      </c>
      <c r="G1689" s="3">
        <f>HOUR(telefony__9[[#This Row],[czas trwania]])*3600 + MINUTE(telefony__9[[#This Row],[czas trwania]])*60+SECOND(telefony__9[[#This Row],[czas trwania]])</f>
        <v>443</v>
      </c>
    </row>
    <row r="1690" spans="1:7" hidden="1" x14ac:dyDescent="0.25">
      <c r="A1690" s="3" t="s">
        <v>4647</v>
      </c>
      <c r="B1690" s="3" t="s">
        <v>4469</v>
      </c>
      <c r="C1690" s="3" t="s">
        <v>4648</v>
      </c>
      <c r="D1690" s="3" t="s">
        <v>4649</v>
      </c>
      <c r="E1690" s="3" t="str">
        <f>IF(LEN(telefony__9[[#This Row],[nr]])=7,"stacjonarny",IF(LEN(telefony__9[[#This Row],[nr]])=8,"komórkowy","zagraniczny"))</f>
        <v>komórkowy</v>
      </c>
      <c r="F1690" s="3" t="str">
        <f>TEXT(telefony__9[[#This Row],[zakonczenie]]-telefony__9[[#This Row],[rozpoczecie]],"h:mm:ss")</f>
        <v>0:06:15</v>
      </c>
      <c r="G1690" s="3">
        <f>HOUR(telefony__9[[#This Row],[czas trwania]])*3600 + MINUTE(telefony__9[[#This Row],[czas trwania]])*60+SECOND(telefony__9[[#This Row],[czas trwania]])</f>
        <v>375</v>
      </c>
    </row>
    <row r="1691" spans="1:7" hidden="1" x14ac:dyDescent="0.25">
      <c r="A1691" s="3" t="s">
        <v>232</v>
      </c>
      <c r="B1691" s="3" t="s">
        <v>4469</v>
      </c>
      <c r="C1691" s="3" t="s">
        <v>4650</v>
      </c>
      <c r="D1691" s="3" t="s">
        <v>4651</v>
      </c>
      <c r="E1691" s="3" t="str">
        <f>IF(LEN(telefony__9[[#This Row],[nr]])=7,"stacjonarny",IF(LEN(telefony__9[[#This Row],[nr]])=8,"komórkowy","zagraniczny"))</f>
        <v>stacjonarny</v>
      </c>
      <c r="F1691" s="3" t="str">
        <f>TEXT(telefony__9[[#This Row],[zakonczenie]]-telefony__9[[#This Row],[rozpoczecie]],"h:mm:ss")</f>
        <v>0:15:38</v>
      </c>
      <c r="G1691" s="3">
        <f>HOUR(telefony__9[[#This Row],[czas trwania]])*3600 + MINUTE(telefony__9[[#This Row],[czas trwania]])*60+SECOND(telefony__9[[#This Row],[czas trwania]])</f>
        <v>938</v>
      </c>
    </row>
    <row r="1692" spans="1:7" hidden="1" x14ac:dyDescent="0.25">
      <c r="A1692" s="3" t="s">
        <v>4652</v>
      </c>
      <c r="B1692" s="3" t="s">
        <v>4469</v>
      </c>
      <c r="C1692" s="3" t="s">
        <v>4653</v>
      </c>
      <c r="D1692" s="3" t="s">
        <v>4654</v>
      </c>
      <c r="E1692" s="3" t="str">
        <f>IF(LEN(telefony__9[[#This Row],[nr]])=7,"stacjonarny",IF(LEN(telefony__9[[#This Row],[nr]])=8,"komórkowy","zagraniczny"))</f>
        <v>stacjonarny</v>
      </c>
      <c r="F1692" s="3" t="str">
        <f>TEXT(telefony__9[[#This Row],[zakonczenie]]-telefony__9[[#This Row],[rozpoczecie]],"h:mm:ss")</f>
        <v>0:15:30</v>
      </c>
      <c r="G1692" s="3">
        <f>HOUR(telefony__9[[#This Row],[czas trwania]])*3600 + MINUTE(telefony__9[[#This Row],[czas trwania]])*60+SECOND(telefony__9[[#This Row],[czas trwania]])</f>
        <v>930</v>
      </c>
    </row>
    <row r="1693" spans="1:7" hidden="1" x14ac:dyDescent="0.25">
      <c r="A1693" s="3" t="s">
        <v>4655</v>
      </c>
      <c r="B1693" s="3" t="s">
        <v>4469</v>
      </c>
      <c r="C1693" s="3" t="s">
        <v>4656</v>
      </c>
      <c r="D1693" s="3" t="s">
        <v>4657</v>
      </c>
      <c r="E1693" s="3" t="str">
        <f>IF(LEN(telefony__9[[#This Row],[nr]])=7,"stacjonarny",IF(LEN(telefony__9[[#This Row],[nr]])=8,"komórkowy","zagraniczny"))</f>
        <v>stacjonarny</v>
      </c>
      <c r="F1693" s="3" t="str">
        <f>TEXT(telefony__9[[#This Row],[zakonczenie]]-telefony__9[[#This Row],[rozpoczecie]],"h:mm:ss")</f>
        <v>0:00:42</v>
      </c>
      <c r="G1693" s="3">
        <f>HOUR(telefony__9[[#This Row],[czas trwania]])*3600 + MINUTE(telefony__9[[#This Row],[czas trwania]])*60+SECOND(telefony__9[[#This Row],[czas trwania]])</f>
        <v>42</v>
      </c>
    </row>
    <row r="1694" spans="1:7" hidden="1" x14ac:dyDescent="0.25">
      <c r="A1694" s="3" t="s">
        <v>4658</v>
      </c>
      <c r="B1694" s="3" t="s">
        <v>4469</v>
      </c>
      <c r="C1694" s="3" t="s">
        <v>4659</v>
      </c>
      <c r="D1694" s="3" t="s">
        <v>4660</v>
      </c>
      <c r="E1694" s="3" t="str">
        <f>IF(LEN(telefony__9[[#This Row],[nr]])=7,"stacjonarny",IF(LEN(telefony__9[[#This Row],[nr]])=8,"komórkowy","zagraniczny"))</f>
        <v>komórkowy</v>
      </c>
      <c r="F1694" s="3" t="str">
        <f>TEXT(telefony__9[[#This Row],[zakonczenie]]-telefony__9[[#This Row],[rozpoczecie]],"h:mm:ss")</f>
        <v>0:07:53</v>
      </c>
      <c r="G1694" s="3">
        <f>HOUR(telefony__9[[#This Row],[czas trwania]])*3600 + MINUTE(telefony__9[[#This Row],[czas trwania]])*60+SECOND(telefony__9[[#This Row],[czas trwania]])</f>
        <v>473</v>
      </c>
    </row>
    <row r="1695" spans="1:7" hidden="1" x14ac:dyDescent="0.25">
      <c r="A1695" s="3" t="s">
        <v>2114</v>
      </c>
      <c r="B1695" s="3" t="s">
        <v>4469</v>
      </c>
      <c r="C1695" s="3" t="s">
        <v>4661</v>
      </c>
      <c r="D1695" s="3" t="s">
        <v>4662</v>
      </c>
      <c r="E1695" s="3" t="str">
        <f>IF(LEN(telefony__9[[#This Row],[nr]])=7,"stacjonarny",IF(LEN(telefony__9[[#This Row],[nr]])=8,"komórkowy","zagraniczny"))</f>
        <v>stacjonarny</v>
      </c>
      <c r="F1695" s="3" t="str">
        <f>TEXT(telefony__9[[#This Row],[zakonczenie]]-telefony__9[[#This Row],[rozpoczecie]],"h:mm:ss")</f>
        <v>0:03:47</v>
      </c>
      <c r="G1695" s="3">
        <f>HOUR(telefony__9[[#This Row],[czas trwania]])*3600 + MINUTE(telefony__9[[#This Row],[czas trwania]])*60+SECOND(telefony__9[[#This Row],[czas trwania]])</f>
        <v>227</v>
      </c>
    </row>
    <row r="1696" spans="1:7" hidden="1" x14ac:dyDescent="0.25">
      <c r="A1696" s="3" t="s">
        <v>4663</v>
      </c>
      <c r="B1696" s="3" t="s">
        <v>4469</v>
      </c>
      <c r="C1696" s="3" t="s">
        <v>4664</v>
      </c>
      <c r="D1696" s="3" t="s">
        <v>4665</v>
      </c>
      <c r="E1696" s="3" t="str">
        <f>IF(LEN(telefony__9[[#This Row],[nr]])=7,"stacjonarny",IF(LEN(telefony__9[[#This Row],[nr]])=8,"komórkowy","zagraniczny"))</f>
        <v>stacjonarny</v>
      </c>
      <c r="F1696" s="3" t="str">
        <f>TEXT(telefony__9[[#This Row],[zakonczenie]]-telefony__9[[#This Row],[rozpoczecie]],"h:mm:ss")</f>
        <v>0:09:51</v>
      </c>
      <c r="G1696" s="3">
        <f>HOUR(telefony__9[[#This Row],[czas trwania]])*3600 + MINUTE(telefony__9[[#This Row],[czas trwania]])*60+SECOND(telefony__9[[#This Row],[czas trwania]])</f>
        <v>591</v>
      </c>
    </row>
    <row r="1697" spans="1:7" hidden="1" x14ac:dyDescent="0.25">
      <c r="A1697" s="3" t="s">
        <v>4666</v>
      </c>
      <c r="B1697" s="3" t="s">
        <v>4469</v>
      </c>
      <c r="C1697" s="3" t="s">
        <v>3847</v>
      </c>
      <c r="D1697" s="3" t="s">
        <v>4667</v>
      </c>
      <c r="E1697" s="3" t="str">
        <f>IF(LEN(telefony__9[[#This Row],[nr]])=7,"stacjonarny",IF(LEN(telefony__9[[#This Row],[nr]])=8,"komórkowy","zagraniczny"))</f>
        <v>stacjonarny</v>
      </c>
      <c r="F1697" s="3" t="str">
        <f>TEXT(telefony__9[[#This Row],[zakonczenie]]-telefony__9[[#This Row],[rozpoczecie]],"h:mm:ss")</f>
        <v>0:01:59</v>
      </c>
      <c r="G1697" s="3">
        <f>HOUR(telefony__9[[#This Row],[czas trwania]])*3600 + MINUTE(telefony__9[[#This Row],[czas trwania]])*60+SECOND(telefony__9[[#This Row],[czas trwania]])</f>
        <v>119</v>
      </c>
    </row>
    <row r="1698" spans="1:7" hidden="1" x14ac:dyDescent="0.25">
      <c r="A1698" s="3" t="s">
        <v>4603</v>
      </c>
      <c r="B1698" s="3" t="s">
        <v>4469</v>
      </c>
      <c r="C1698" s="3" t="s">
        <v>4668</v>
      </c>
      <c r="D1698" s="3" t="s">
        <v>4669</v>
      </c>
      <c r="E1698" s="3" t="str">
        <f>IF(LEN(telefony__9[[#This Row],[nr]])=7,"stacjonarny",IF(LEN(telefony__9[[#This Row],[nr]])=8,"komórkowy","zagraniczny"))</f>
        <v>zagraniczny</v>
      </c>
      <c r="F1698" s="3" t="str">
        <f>TEXT(telefony__9[[#This Row],[zakonczenie]]-telefony__9[[#This Row],[rozpoczecie]],"h:mm:ss")</f>
        <v>0:09:06</v>
      </c>
      <c r="G1698" s="3">
        <f>HOUR(telefony__9[[#This Row],[czas trwania]])*3600 + MINUTE(telefony__9[[#This Row],[czas trwania]])*60+SECOND(telefony__9[[#This Row],[czas trwania]])</f>
        <v>546</v>
      </c>
    </row>
    <row r="1699" spans="1:7" hidden="1" x14ac:dyDescent="0.25">
      <c r="A1699" s="3" t="s">
        <v>4670</v>
      </c>
      <c r="B1699" s="3" t="s">
        <v>4469</v>
      </c>
      <c r="C1699" s="3" t="s">
        <v>4671</v>
      </c>
      <c r="D1699" s="3" t="s">
        <v>4672</v>
      </c>
      <c r="E1699" s="3" t="str">
        <f>IF(LEN(telefony__9[[#This Row],[nr]])=7,"stacjonarny",IF(LEN(telefony__9[[#This Row],[nr]])=8,"komórkowy","zagraniczny"))</f>
        <v>komórkowy</v>
      </c>
      <c r="F1699" s="3" t="str">
        <f>TEXT(telefony__9[[#This Row],[zakonczenie]]-telefony__9[[#This Row],[rozpoczecie]],"h:mm:ss")</f>
        <v>0:06:00</v>
      </c>
      <c r="G1699" s="3">
        <f>HOUR(telefony__9[[#This Row],[czas trwania]])*3600 + MINUTE(telefony__9[[#This Row],[czas trwania]])*60+SECOND(telefony__9[[#This Row],[czas trwania]])</f>
        <v>360</v>
      </c>
    </row>
    <row r="1700" spans="1:7" hidden="1" x14ac:dyDescent="0.25">
      <c r="A1700" s="3" t="s">
        <v>4673</v>
      </c>
      <c r="B1700" s="3" t="s">
        <v>4469</v>
      </c>
      <c r="C1700" s="3" t="s">
        <v>1406</v>
      </c>
      <c r="D1700" s="3" t="s">
        <v>4674</v>
      </c>
      <c r="E1700" s="3" t="str">
        <f>IF(LEN(telefony__9[[#This Row],[nr]])=7,"stacjonarny",IF(LEN(telefony__9[[#This Row],[nr]])=8,"komórkowy","zagraniczny"))</f>
        <v>stacjonarny</v>
      </c>
      <c r="F1700" s="3" t="str">
        <f>TEXT(telefony__9[[#This Row],[zakonczenie]]-telefony__9[[#This Row],[rozpoczecie]],"h:mm:ss")</f>
        <v>0:03:09</v>
      </c>
      <c r="G1700" s="3">
        <f>HOUR(telefony__9[[#This Row],[czas trwania]])*3600 + MINUTE(telefony__9[[#This Row],[czas trwania]])*60+SECOND(telefony__9[[#This Row],[czas trwania]])</f>
        <v>189</v>
      </c>
    </row>
    <row r="1701" spans="1:7" hidden="1" x14ac:dyDescent="0.25">
      <c r="A1701" s="3" t="s">
        <v>4603</v>
      </c>
      <c r="B1701" s="3" t="s">
        <v>4469</v>
      </c>
      <c r="C1701" s="3" t="s">
        <v>4675</v>
      </c>
      <c r="D1701" s="3" t="s">
        <v>4676</v>
      </c>
      <c r="E1701" s="3" t="str">
        <f>IF(LEN(telefony__9[[#This Row],[nr]])=7,"stacjonarny",IF(LEN(telefony__9[[#This Row],[nr]])=8,"komórkowy","zagraniczny"))</f>
        <v>zagraniczny</v>
      </c>
      <c r="F1701" s="3" t="str">
        <f>TEXT(telefony__9[[#This Row],[zakonczenie]]-telefony__9[[#This Row],[rozpoczecie]],"h:mm:ss")</f>
        <v>0:06:11</v>
      </c>
      <c r="G1701" s="3">
        <f>HOUR(telefony__9[[#This Row],[czas trwania]])*3600 + MINUTE(telefony__9[[#This Row],[czas trwania]])*60+SECOND(telefony__9[[#This Row],[czas trwania]])</f>
        <v>371</v>
      </c>
    </row>
    <row r="1702" spans="1:7" hidden="1" x14ac:dyDescent="0.25">
      <c r="A1702" s="3" t="s">
        <v>92</v>
      </c>
      <c r="B1702" s="3" t="s">
        <v>4469</v>
      </c>
      <c r="C1702" s="3" t="s">
        <v>4677</v>
      </c>
      <c r="D1702" s="3" t="s">
        <v>4678</v>
      </c>
      <c r="E1702" s="3" t="str">
        <f>IF(LEN(telefony__9[[#This Row],[nr]])=7,"stacjonarny",IF(LEN(telefony__9[[#This Row],[nr]])=8,"komórkowy","zagraniczny"))</f>
        <v>komórkowy</v>
      </c>
      <c r="F1702" s="3" t="str">
        <f>TEXT(telefony__9[[#This Row],[zakonczenie]]-telefony__9[[#This Row],[rozpoczecie]],"h:mm:ss")</f>
        <v>0:03:35</v>
      </c>
      <c r="G1702" s="3">
        <f>HOUR(telefony__9[[#This Row],[czas trwania]])*3600 + MINUTE(telefony__9[[#This Row],[czas trwania]])*60+SECOND(telefony__9[[#This Row],[czas trwania]])</f>
        <v>215</v>
      </c>
    </row>
    <row r="1703" spans="1:7" hidden="1" x14ac:dyDescent="0.25">
      <c r="A1703" s="3" t="s">
        <v>4679</v>
      </c>
      <c r="B1703" s="3" t="s">
        <v>4469</v>
      </c>
      <c r="C1703" s="3" t="s">
        <v>4680</v>
      </c>
      <c r="D1703" s="3" t="s">
        <v>4681</v>
      </c>
      <c r="E1703" s="3" t="str">
        <f>IF(LEN(telefony__9[[#This Row],[nr]])=7,"stacjonarny",IF(LEN(telefony__9[[#This Row],[nr]])=8,"komórkowy","zagraniczny"))</f>
        <v>stacjonarny</v>
      </c>
      <c r="F1703" s="3" t="str">
        <f>TEXT(telefony__9[[#This Row],[zakonczenie]]-telefony__9[[#This Row],[rozpoczecie]],"h:mm:ss")</f>
        <v>0:07:09</v>
      </c>
      <c r="G1703" s="3">
        <f>HOUR(telefony__9[[#This Row],[czas trwania]])*3600 + MINUTE(telefony__9[[#This Row],[czas trwania]])*60+SECOND(telefony__9[[#This Row],[czas trwania]])</f>
        <v>429</v>
      </c>
    </row>
    <row r="1704" spans="1:7" hidden="1" x14ac:dyDescent="0.25">
      <c r="A1704" s="3" t="s">
        <v>4682</v>
      </c>
      <c r="B1704" s="3" t="s">
        <v>4469</v>
      </c>
      <c r="C1704" s="3" t="s">
        <v>4683</v>
      </c>
      <c r="D1704" s="3" t="s">
        <v>4684</v>
      </c>
      <c r="E1704" s="3" t="str">
        <f>IF(LEN(telefony__9[[#This Row],[nr]])=7,"stacjonarny",IF(LEN(telefony__9[[#This Row],[nr]])=8,"komórkowy","zagraniczny"))</f>
        <v>zagraniczny</v>
      </c>
      <c r="F1704" s="3" t="str">
        <f>TEXT(telefony__9[[#This Row],[zakonczenie]]-telefony__9[[#This Row],[rozpoczecie]],"h:mm:ss")</f>
        <v>0:07:44</v>
      </c>
      <c r="G1704" s="3">
        <f>HOUR(telefony__9[[#This Row],[czas trwania]])*3600 + MINUTE(telefony__9[[#This Row],[czas trwania]])*60+SECOND(telefony__9[[#This Row],[czas trwania]])</f>
        <v>464</v>
      </c>
    </row>
    <row r="1705" spans="1:7" hidden="1" x14ac:dyDescent="0.25">
      <c r="A1705" s="3" t="s">
        <v>4685</v>
      </c>
      <c r="B1705" s="3" t="s">
        <v>4469</v>
      </c>
      <c r="C1705" s="3" t="s">
        <v>4686</v>
      </c>
      <c r="D1705" s="3" t="s">
        <v>4687</v>
      </c>
      <c r="E1705" s="3" t="str">
        <f>IF(LEN(telefony__9[[#This Row],[nr]])=7,"stacjonarny",IF(LEN(telefony__9[[#This Row],[nr]])=8,"komórkowy","zagraniczny"))</f>
        <v>stacjonarny</v>
      </c>
      <c r="F1705" s="3" t="str">
        <f>TEXT(telefony__9[[#This Row],[zakonczenie]]-telefony__9[[#This Row],[rozpoczecie]],"h:mm:ss")</f>
        <v>0:02:35</v>
      </c>
      <c r="G1705" s="3">
        <f>HOUR(telefony__9[[#This Row],[czas trwania]])*3600 + MINUTE(telefony__9[[#This Row],[czas trwania]])*60+SECOND(telefony__9[[#This Row],[czas trwania]])</f>
        <v>155</v>
      </c>
    </row>
    <row r="1706" spans="1:7" hidden="1" x14ac:dyDescent="0.25">
      <c r="A1706" s="3" t="s">
        <v>1667</v>
      </c>
      <c r="B1706" s="3" t="s">
        <v>4469</v>
      </c>
      <c r="C1706" s="3" t="s">
        <v>4688</v>
      </c>
      <c r="D1706" s="3" t="s">
        <v>4689</v>
      </c>
      <c r="E1706" s="3" t="str">
        <f>IF(LEN(telefony__9[[#This Row],[nr]])=7,"stacjonarny",IF(LEN(telefony__9[[#This Row],[nr]])=8,"komórkowy","zagraniczny"))</f>
        <v>stacjonarny</v>
      </c>
      <c r="F1706" s="3" t="str">
        <f>TEXT(telefony__9[[#This Row],[zakonczenie]]-telefony__9[[#This Row],[rozpoczecie]],"h:mm:ss")</f>
        <v>0:08:44</v>
      </c>
      <c r="G1706" s="3">
        <f>HOUR(telefony__9[[#This Row],[czas trwania]])*3600 + MINUTE(telefony__9[[#This Row],[czas trwania]])*60+SECOND(telefony__9[[#This Row],[czas trwania]])</f>
        <v>524</v>
      </c>
    </row>
    <row r="1707" spans="1:7" hidden="1" x14ac:dyDescent="0.25">
      <c r="A1707" s="3" t="s">
        <v>4690</v>
      </c>
      <c r="B1707" s="3" t="s">
        <v>4469</v>
      </c>
      <c r="C1707" s="3" t="s">
        <v>4691</v>
      </c>
      <c r="D1707" s="3" t="s">
        <v>4692</v>
      </c>
      <c r="E1707" s="3" t="str">
        <f>IF(LEN(telefony__9[[#This Row],[nr]])=7,"stacjonarny",IF(LEN(telefony__9[[#This Row],[nr]])=8,"komórkowy","zagraniczny"))</f>
        <v>stacjonarny</v>
      </c>
      <c r="F1707" s="3" t="str">
        <f>TEXT(telefony__9[[#This Row],[zakonczenie]]-telefony__9[[#This Row],[rozpoczecie]],"h:mm:ss")</f>
        <v>0:03:18</v>
      </c>
      <c r="G1707" s="3">
        <f>HOUR(telefony__9[[#This Row],[czas trwania]])*3600 + MINUTE(telefony__9[[#This Row],[czas trwania]])*60+SECOND(telefony__9[[#This Row],[czas trwania]])</f>
        <v>198</v>
      </c>
    </row>
    <row r="1708" spans="1:7" hidden="1" x14ac:dyDescent="0.25">
      <c r="A1708" s="3" t="s">
        <v>4693</v>
      </c>
      <c r="B1708" s="3" t="s">
        <v>4469</v>
      </c>
      <c r="C1708" s="3" t="s">
        <v>4694</v>
      </c>
      <c r="D1708" s="3" t="s">
        <v>4695</v>
      </c>
      <c r="E1708" s="3" t="str">
        <f>IF(LEN(telefony__9[[#This Row],[nr]])=7,"stacjonarny",IF(LEN(telefony__9[[#This Row],[nr]])=8,"komórkowy","zagraniczny"))</f>
        <v>stacjonarny</v>
      </c>
      <c r="F1708" s="3" t="str">
        <f>TEXT(telefony__9[[#This Row],[zakonczenie]]-telefony__9[[#This Row],[rozpoczecie]],"h:mm:ss")</f>
        <v>0:13:56</v>
      </c>
      <c r="G1708" s="3">
        <f>HOUR(telefony__9[[#This Row],[czas trwania]])*3600 + MINUTE(telefony__9[[#This Row],[czas trwania]])*60+SECOND(telefony__9[[#This Row],[czas trwania]])</f>
        <v>836</v>
      </c>
    </row>
    <row r="1709" spans="1:7" hidden="1" x14ac:dyDescent="0.25">
      <c r="A1709" s="3" t="s">
        <v>4696</v>
      </c>
      <c r="B1709" s="3" t="s">
        <v>4469</v>
      </c>
      <c r="C1709" s="3" t="s">
        <v>4697</v>
      </c>
      <c r="D1709" s="3" t="s">
        <v>4698</v>
      </c>
      <c r="E1709" s="3" t="str">
        <f>IF(LEN(telefony__9[[#This Row],[nr]])=7,"stacjonarny",IF(LEN(telefony__9[[#This Row],[nr]])=8,"komórkowy","zagraniczny"))</f>
        <v>stacjonarny</v>
      </c>
      <c r="F1709" s="3" t="str">
        <f>TEXT(telefony__9[[#This Row],[zakonczenie]]-telefony__9[[#This Row],[rozpoczecie]],"h:mm:ss")</f>
        <v>0:00:35</v>
      </c>
      <c r="G1709" s="3">
        <f>HOUR(telefony__9[[#This Row],[czas trwania]])*3600 + MINUTE(telefony__9[[#This Row],[czas trwania]])*60+SECOND(telefony__9[[#This Row],[czas trwania]])</f>
        <v>35</v>
      </c>
    </row>
    <row r="1710" spans="1:7" hidden="1" x14ac:dyDescent="0.25">
      <c r="A1710" s="3" t="s">
        <v>4699</v>
      </c>
      <c r="B1710" s="3" t="s">
        <v>4469</v>
      </c>
      <c r="C1710" s="3" t="s">
        <v>4700</v>
      </c>
      <c r="D1710" s="3" t="s">
        <v>4701</v>
      </c>
      <c r="E1710" s="3" t="str">
        <f>IF(LEN(telefony__9[[#This Row],[nr]])=7,"stacjonarny",IF(LEN(telefony__9[[#This Row],[nr]])=8,"komórkowy","zagraniczny"))</f>
        <v>stacjonarny</v>
      </c>
      <c r="F1710" s="3" t="str">
        <f>TEXT(telefony__9[[#This Row],[zakonczenie]]-telefony__9[[#This Row],[rozpoczecie]],"h:mm:ss")</f>
        <v>0:12:27</v>
      </c>
      <c r="G1710" s="3">
        <f>HOUR(telefony__9[[#This Row],[czas trwania]])*3600 + MINUTE(telefony__9[[#This Row],[czas trwania]])*60+SECOND(telefony__9[[#This Row],[czas trwania]])</f>
        <v>747</v>
      </c>
    </row>
    <row r="1711" spans="1:7" hidden="1" x14ac:dyDescent="0.25">
      <c r="A1711" s="3" t="s">
        <v>4702</v>
      </c>
      <c r="B1711" s="3" t="s">
        <v>4469</v>
      </c>
      <c r="C1711" s="3" t="s">
        <v>4703</v>
      </c>
      <c r="D1711" s="3" t="s">
        <v>4704</v>
      </c>
      <c r="E1711" s="3" t="str">
        <f>IF(LEN(telefony__9[[#This Row],[nr]])=7,"stacjonarny",IF(LEN(telefony__9[[#This Row],[nr]])=8,"komórkowy","zagraniczny"))</f>
        <v>komórkowy</v>
      </c>
      <c r="F1711" s="3" t="str">
        <f>TEXT(telefony__9[[#This Row],[zakonczenie]]-telefony__9[[#This Row],[rozpoczecie]],"h:mm:ss")</f>
        <v>0:00:13</v>
      </c>
      <c r="G1711" s="3">
        <f>HOUR(telefony__9[[#This Row],[czas trwania]])*3600 + MINUTE(telefony__9[[#This Row],[czas trwania]])*60+SECOND(telefony__9[[#This Row],[czas trwania]])</f>
        <v>13</v>
      </c>
    </row>
    <row r="1712" spans="1:7" hidden="1" x14ac:dyDescent="0.25">
      <c r="A1712" s="3" t="s">
        <v>4705</v>
      </c>
      <c r="B1712" s="3" t="s">
        <v>4469</v>
      </c>
      <c r="C1712" s="3" t="s">
        <v>4706</v>
      </c>
      <c r="D1712" s="3" t="s">
        <v>4707</v>
      </c>
      <c r="E1712" s="3" t="str">
        <f>IF(LEN(telefony__9[[#This Row],[nr]])=7,"stacjonarny",IF(LEN(telefony__9[[#This Row],[nr]])=8,"komórkowy","zagraniczny"))</f>
        <v>stacjonarny</v>
      </c>
      <c r="F1712" s="3" t="str">
        <f>TEXT(telefony__9[[#This Row],[zakonczenie]]-telefony__9[[#This Row],[rozpoczecie]],"h:mm:ss")</f>
        <v>0:02:24</v>
      </c>
      <c r="G1712" s="3">
        <f>HOUR(telefony__9[[#This Row],[czas trwania]])*3600 + MINUTE(telefony__9[[#This Row],[czas trwania]])*60+SECOND(telefony__9[[#This Row],[czas trwania]])</f>
        <v>144</v>
      </c>
    </row>
    <row r="1713" spans="1:7" hidden="1" x14ac:dyDescent="0.25">
      <c r="A1713" s="3" t="s">
        <v>1776</v>
      </c>
      <c r="B1713" s="3" t="s">
        <v>4469</v>
      </c>
      <c r="C1713" s="3" t="s">
        <v>3601</v>
      </c>
      <c r="D1713" s="3" t="s">
        <v>4708</v>
      </c>
      <c r="E1713" s="3" t="str">
        <f>IF(LEN(telefony__9[[#This Row],[nr]])=7,"stacjonarny",IF(LEN(telefony__9[[#This Row],[nr]])=8,"komórkowy","zagraniczny"))</f>
        <v>stacjonarny</v>
      </c>
      <c r="F1713" s="3" t="str">
        <f>TEXT(telefony__9[[#This Row],[zakonczenie]]-telefony__9[[#This Row],[rozpoczecie]],"h:mm:ss")</f>
        <v>0:15:58</v>
      </c>
      <c r="G1713" s="3">
        <f>HOUR(telefony__9[[#This Row],[czas trwania]])*3600 + MINUTE(telefony__9[[#This Row],[czas trwania]])*60+SECOND(telefony__9[[#This Row],[czas trwania]])</f>
        <v>958</v>
      </c>
    </row>
    <row r="1714" spans="1:7" hidden="1" x14ac:dyDescent="0.25">
      <c r="A1714" s="3" t="s">
        <v>4709</v>
      </c>
      <c r="B1714" s="3" t="s">
        <v>4469</v>
      </c>
      <c r="C1714" s="3" t="s">
        <v>4710</v>
      </c>
      <c r="D1714" s="3" t="s">
        <v>4711</v>
      </c>
      <c r="E1714" s="3" t="str">
        <f>IF(LEN(telefony__9[[#This Row],[nr]])=7,"stacjonarny",IF(LEN(telefony__9[[#This Row],[nr]])=8,"komórkowy","zagraniczny"))</f>
        <v>stacjonarny</v>
      </c>
      <c r="F1714" s="3" t="str">
        <f>TEXT(telefony__9[[#This Row],[zakonczenie]]-telefony__9[[#This Row],[rozpoczecie]],"h:mm:ss")</f>
        <v>0:13:57</v>
      </c>
      <c r="G1714" s="3">
        <f>HOUR(telefony__9[[#This Row],[czas trwania]])*3600 + MINUTE(telefony__9[[#This Row],[czas trwania]])*60+SECOND(telefony__9[[#This Row],[czas trwania]])</f>
        <v>837</v>
      </c>
    </row>
    <row r="1715" spans="1:7" hidden="1" x14ac:dyDescent="0.25">
      <c r="A1715" s="3" t="s">
        <v>4712</v>
      </c>
      <c r="B1715" s="3" t="s">
        <v>4469</v>
      </c>
      <c r="C1715" s="3" t="s">
        <v>4713</v>
      </c>
      <c r="D1715" s="3" t="s">
        <v>4714</v>
      </c>
      <c r="E1715" s="3" t="str">
        <f>IF(LEN(telefony__9[[#This Row],[nr]])=7,"stacjonarny",IF(LEN(telefony__9[[#This Row],[nr]])=8,"komórkowy","zagraniczny"))</f>
        <v>stacjonarny</v>
      </c>
      <c r="F1715" s="3" t="str">
        <f>TEXT(telefony__9[[#This Row],[zakonczenie]]-telefony__9[[#This Row],[rozpoczecie]],"h:mm:ss")</f>
        <v>0:15:59</v>
      </c>
      <c r="G1715" s="3">
        <f>HOUR(telefony__9[[#This Row],[czas trwania]])*3600 + MINUTE(telefony__9[[#This Row],[czas trwania]])*60+SECOND(telefony__9[[#This Row],[czas trwania]])</f>
        <v>959</v>
      </c>
    </row>
    <row r="1716" spans="1:7" hidden="1" x14ac:dyDescent="0.25">
      <c r="A1716" s="3" t="s">
        <v>4715</v>
      </c>
      <c r="B1716" s="3" t="s">
        <v>4469</v>
      </c>
      <c r="C1716" s="3" t="s">
        <v>4716</v>
      </c>
      <c r="D1716" s="3" t="s">
        <v>4717</v>
      </c>
      <c r="E1716" s="3" t="str">
        <f>IF(LEN(telefony__9[[#This Row],[nr]])=7,"stacjonarny",IF(LEN(telefony__9[[#This Row],[nr]])=8,"komórkowy","zagraniczny"))</f>
        <v>komórkowy</v>
      </c>
      <c r="F1716" s="3" t="str">
        <f>TEXT(telefony__9[[#This Row],[zakonczenie]]-telefony__9[[#This Row],[rozpoczecie]],"h:mm:ss")</f>
        <v>0:03:08</v>
      </c>
      <c r="G1716" s="3">
        <f>HOUR(telefony__9[[#This Row],[czas trwania]])*3600 + MINUTE(telefony__9[[#This Row],[czas trwania]])*60+SECOND(telefony__9[[#This Row],[czas trwania]])</f>
        <v>188</v>
      </c>
    </row>
    <row r="1717" spans="1:7" hidden="1" x14ac:dyDescent="0.25">
      <c r="A1717" s="3" t="s">
        <v>4718</v>
      </c>
      <c r="B1717" s="3" t="s">
        <v>4469</v>
      </c>
      <c r="C1717" s="3" t="s">
        <v>4719</v>
      </c>
      <c r="D1717" s="3" t="s">
        <v>4720</v>
      </c>
      <c r="E1717" s="3" t="str">
        <f>IF(LEN(telefony__9[[#This Row],[nr]])=7,"stacjonarny",IF(LEN(telefony__9[[#This Row],[nr]])=8,"komórkowy","zagraniczny"))</f>
        <v>stacjonarny</v>
      </c>
      <c r="F1717" s="3" t="str">
        <f>TEXT(telefony__9[[#This Row],[zakonczenie]]-telefony__9[[#This Row],[rozpoczecie]],"h:mm:ss")</f>
        <v>0:06:38</v>
      </c>
      <c r="G1717" s="3">
        <f>HOUR(telefony__9[[#This Row],[czas trwania]])*3600 + MINUTE(telefony__9[[#This Row],[czas trwania]])*60+SECOND(telefony__9[[#This Row],[czas trwania]])</f>
        <v>398</v>
      </c>
    </row>
    <row r="1718" spans="1:7" hidden="1" x14ac:dyDescent="0.25">
      <c r="A1718" s="3" t="s">
        <v>4721</v>
      </c>
      <c r="B1718" s="3" t="s">
        <v>4469</v>
      </c>
      <c r="C1718" s="3" t="s">
        <v>4722</v>
      </c>
      <c r="D1718" s="3" t="s">
        <v>4723</v>
      </c>
      <c r="E1718" s="3" t="str">
        <f>IF(LEN(telefony__9[[#This Row],[nr]])=7,"stacjonarny",IF(LEN(telefony__9[[#This Row],[nr]])=8,"komórkowy","zagraniczny"))</f>
        <v>stacjonarny</v>
      </c>
      <c r="F1718" s="3" t="str">
        <f>TEXT(telefony__9[[#This Row],[zakonczenie]]-telefony__9[[#This Row],[rozpoczecie]],"h:mm:ss")</f>
        <v>0:06:37</v>
      </c>
      <c r="G1718" s="3">
        <f>HOUR(telefony__9[[#This Row],[czas trwania]])*3600 + MINUTE(telefony__9[[#This Row],[czas trwania]])*60+SECOND(telefony__9[[#This Row],[czas trwania]])</f>
        <v>397</v>
      </c>
    </row>
    <row r="1719" spans="1:7" hidden="1" x14ac:dyDescent="0.25">
      <c r="A1719" s="3" t="s">
        <v>4724</v>
      </c>
      <c r="B1719" s="3" t="s">
        <v>4469</v>
      </c>
      <c r="C1719" s="3" t="s">
        <v>4725</v>
      </c>
      <c r="D1719" s="3" t="s">
        <v>4726</v>
      </c>
      <c r="E1719" s="3" t="str">
        <f>IF(LEN(telefony__9[[#This Row],[nr]])=7,"stacjonarny",IF(LEN(telefony__9[[#This Row],[nr]])=8,"komórkowy","zagraniczny"))</f>
        <v>stacjonarny</v>
      </c>
      <c r="F1719" s="3" t="str">
        <f>TEXT(telefony__9[[#This Row],[zakonczenie]]-telefony__9[[#This Row],[rozpoczecie]],"h:mm:ss")</f>
        <v>0:05:21</v>
      </c>
      <c r="G1719" s="3">
        <f>HOUR(telefony__9[[#This Row],[czas trwania]])*3600 + MINUTE(telefony__9[[#This Row],[czas trwania]])*60+SECOND(telefony__9[[#This Row],[czas trwania]])</f>
        <v>321</v>
      </c>
    </row>
    <row r="1720" spans="1:7" hidden="1" x14ac:dyDescent="0.25">
      <c r="A1720" s="3" t="s">
        <v>4727</v>
      </c>
      <c r="B1720" s="3" t="s">
        <v>4469</v>
      </c>
      <c r="C1720" s="3" t="s">
        <v>4728</v>
      </c>
      <c r="D1720" s="3" t="s">
        <v>3379</v>
      </c>
      <c r="E1720" s="3" t="str">
        <f>IF(LEN(telefony__9[[#This Row],[nr]])=7,"stacjonarny",IF(LEN(telefony__9[[#This Row],[nr]])=8,"komórkowy","zagraniczny"))</f>
        <v>komórkowy</v>
      </c>
      <c r="F1720" s="3" t="str">
        <f>TEXT(telefony__9[[#This Row],[zakonczenie]]-telefony__9[[#This Row],[rozpoczecie]],"h:mm:ss")</f>
        <v>0:01:11</v>
      </c>
      <c r="G1720" s="3">
        <f>HOUR(telefony__9[[#This Row],[czas trwania]])*3600 + MINUTE(telefony__9[[#This Row],[czas trwania]])*60+SECOND(telefony__9[[#This Row],[czas trwania]])</f>
        <v>71</v>
      </c>
    </row>
    <row r="1721" spans="1:7" hidden="1" x14ac:dyDescent="0.25">
      <c r="A1721" s="3" t="s">
        <v>2130</v>
      </c>
      <c r="B1721" s="3" t="s">
        <v>4469</v>
      </c>
      <c r="C1721" s="3" t="s">
        <v>530</v>
      </c>
      <c r="D1721" s="3" t="s">
        <v>4729</v>
      </c>
      <c r="E1721" s="3" t="str">
        <f>IF(LEN(telefony__9[[#This Row],[nr]])=7,"stacjonarny",IF(LEN(telefony__9[[#This Row],[nr]])=8,"komórkowy","zagraniczny"))</f>
        <v>stacjonarny</v>
      </c>
      <c r="F1721" s="3" t="str">
        <f>TEXT(telefony__9[[#This Row],[zakonczenie]]-telefony__9[[#This Row],[rozpoczecie]],"h:mm:ss")</f>
        <v>0:11:52</v>
      </c>
      <c r="G1721" s="3">
        <f>HOUR(telefony__9[[#This Row],[czas trwania]])*3600 + MINUTE(telefony__9[[#This Row],[czas trwania]])*60+SECOND(telefony__9[[#This Row],[czas trwania]])</f>
        <v>712</v>
      </c>
    </row>
    <row r="1722" spans="1:7" hidden="1" x14ac:dyDescent="0.25">
      <c r="A1722" s="3" t="s">
        <v>4730</v>
      </c>
      <c r="B1722" s="3" t="s">
        <v>4469</v>
      </c>
      <c r="C1722" s="3" t="s">
        <v>4731</v>
      </c>
      <c r="D1722" s="3" t="s">
        <v>1156</v>
      </c>
      <c r="E1722" s="3" t="str">
        <f>IF(LEN(telefony__9[[#This Row],[nr]])=7,"stacjonarny",IF(LEN(telefony__9[[#This Row],[nr]])=8,"komórkowy","zagraniczny"))</f>
        <v>stacjonarny</v>
      </c>
      <c r="F1722" s="3" t="str">
        <f>TEXT(telefony__9[[#This Row],[zakonczenie]]-telefony__9[[#This Row],[rozpoczecie]],"h:mm:ss")</f>
        <v>0:02:36</v>
      </c>
      <c r="G1722" s="3">
        <f>HOUR(telefony__9[[#This Row],[czas trwania]])*3600 + MINUTE(telefony__9[[#This Row],[czas trwania]])*60+SECOND(telefony__9[[#This Row],[czas trwania]])</f>
        <v>156</v>
      </c>
    </row>
    <row r="1723" spans="1:7" hidden="1" x14ac:dyDescent="0.25">
      <c r="A1723" s="3" t="s">
        <v>4732</v>
      </c>
      <c r="B1723" s="3" t="s">
        <v>4469</v>
      </c>
      <c r="C1723" s="3" t="s">
        <v>4733</v>
      </c>
      <c r="D1723" s="3" t="s">
        <v>1448</v>
      </c>
      <c r="E1723" s="3" t="str">
        <f>IF(LEN(telefony__9[[#This Row],[nr]])=7,"stacjonarny",IF(LEN(telefony__9[[#This Row],[nr]])=8,"komórkowy","zagraniczny"))</f>
        <v>stacjonarny</v>
      </c>
      <c r="F1723" s="3" t="str">
        <f>TEXT(telefony__9[[#This Row],[zakonczenie]]-telefony__9[[#This Row],[rozpoczecie]],"h:mm:ss")</f>
        <v>0:03:16</v>
      </c>
      <c r="G1723" s="3">
        <f>HOUR(telefony__9[[#This Row],[czas trwania]])*3600 + MINUTE(telefony__9[[#This Row],[czas trwania]])*60+SECOND(telefony__9[[#This Row],[czas trwania]])</f>
        <v>196</v>
      </c>
    </row>
    <row r="1724" spans="1:7" x14ac:dyDescent="0.25">
      <c r="A1724" s="3" t="s">
        <v>4734</v>
      </c>
      <c r="B1724" s="3" t="s">
        <v>4469</v>
      </c>
      <c r="C1724" s="3" t="s">
        <v>4735</v>
      </c>
      <c r="D1724" s="3" t="s">
        <v>4736</v>
      </c>
      <c r="E1724" s="3" t="str">
        <f>IF(LEN(telefony__9[[#This Row],[nr]])=7,"stacjonarny",IF(LEN(telefony__9[[#This Row],[nr]])=8,"komórkowy","zagraniczny"))</f>
        <v>stacjonarny</v>
      </c>
      <c r="F1724" s="3" t="str">
        <f>TEXT(telefony__9[[#This Row],[zakonczenie]]-telefony__9[[#This Row],[rozpoczecie]],"h:mm:ss")</f>
        <v>0:13:26</v>
      </c>
      <c r="G1724" s="3">
        <f>HOUR(telefony__9[[#This Row],[czas trwania]])*3600 + MINUTE(telefony__9[[#This Row],[czas trwania]])*60+SECOND(telefony__9[[#This Row],[czas trwania]])</f>
        <v>806</v>
      </c>
    </row>
    <row r="1725" spans="1:7" hidden="1" x14ac:dyDescent="0.25">
      <c r="A1725" s="3" t="s">
        <v>4737</v>
      </c>
      <c r="B1725" s="3" t="s">
        <v>4469</v>
      </c>
      <c r="C1725" s="3" t="s">
        <v>4738</v>
      </c>
      <c r="D1725" s="3" t="s">
        <v>4739</v>
      </c>
      <c r="E1725" s="3" t="str">
        <f>IF(LEN(telefony__9[[#This Row],[nr]])=7,"stacjonarny",IF(LEN(telefony__9[[#This Row],[nr]])=8,"komórkowy","zagraniczny"))</f>
        <v>stacjonarny</v>
      </c>
      <c r="F1725" s="3" t="str">
        <f>TEXT(telefony__9[[#This Row],[zakonczenie]]-telefony__9[[#This Row],[rozpoczecie]],"h:mm:ss")</f>
        <v>0:09:27</v>
      </c>
      <c r="G1725" s="3">
        <f>HOUR(telefony__9[[#This Row],[czas trwania]])*3600 + MINUTE(telefony__9[[#This Row],[czas trwania]])*60+SECOND(telefony__9[[#This Row],[czas trwania]])</f>
        <v>567</v>
      </c>
    </row>
    <row r="1726" spans="1:7" hidden="1" x14ac:dyDescent="0.25">
      <c r="A1726" s="3" t="s">
        <v>2710</v>
      </c>
      <c r="B1726" s="3" t="s">
        <v>4469</v>
      </c>
      <c r="C1726" s="3" t="s">
        <v>4740</v>
      </c>
      <c r="D1726" s="3" t="s">
        <v>4741</v>
      </c>
      <c r="E1726" s="3" t="str">
        <f>IF(LEN(telefony__9[[#This Row],[nr]])=7,"stacjonarny",IF(LEN(telefony__9[[#This Row],[nr]])=8,"komórkowy","zagraniczny"))</f>
        <v>stacjonarny</v>
      </c>
      <c r="F1726" s="3" t="str">
        <f>TEXT(telefony__9[[#This Row],[zakonczenie]]-telefony__9[[#This Row],[rozpoczecie]],"h:mm:ss")</f>
        <v>0:01:05</v>
      </c>
      <c r="G1726" s="3">
        <f>HOUR(telefony__9[[#This Row],[czas trwania]])*3600 + MINUTE(telefony__9[[#This Row],[czas trwania]])*60+SECOND(telefony__9[[#This Row],[czas trwania]])</f>
        <v>65</v>
      </c>
    </row>
    <row r="1727" spans="1:7" hidden="1" x14ac:dyDescent="0.25">
      <c r="A1727" s="3" t="s">
        <v>1844</v>
      </c>
      <c r="B1727" s="3" t="s">
        <v>4469</v>
      </c>
      <c r="C1727" s="3" t="s">
        <v>4741</v>
      </c>
      <c r="D1727" s="3" t="s">
        <v>4742</v>
      </c>
      <c r="E1727" s="3" t="str">
        <f>IF(LEN(telefony__9[[#This Row],[nr]])=7,"stacjonarny",IF(LEN(telefony__9[[#This Row],[nr]])=8,"komórkowy","zagraniczny"))</f>
        <v>komórkowy</v>
      </c>
      <c r="F1727" s="3" t="str">
        <f>TEXT(telefony__9[[#This Row],[zakonczenie]]-telefony__9[[#This Row],[rozpoczecie]],"h:mm:ss")</f>
        <v>0:05:14</v>
      </c>
      <c r="G1727" s="3">
        <f>HOUR(telefony__9[[#This Row],[czas trwania]])*3600 + MINUTE(telefony__9[[#This Row],[czas trwania]])*60+SECOND(telefony__9[[#This Row],[czas trwania]])</f>
        <v>314</v>
      </c>
    </row>
    <row r="1728" spans="1:7" hidden="1" x14ac:dyDescent="0.25">
      <c r="A1728" s="3" t="s">
        <v>4743</v>
      </c>
      <c r="B1728" s="3" t="s">
        <v>4469</v>
      </c>
      <c r="C1728" s="3" t="s">
        <v>4744</v>
      </c>
      <c r="D1728" s="3" t="s">
        <v>4745</v>
      </c>
      <c r="E1728" s="3" t="str">
        <f>IF(LEN(telefony__9[[#This Row],[nr]])=7,"stacjonarny",IF(LEN(telefony__9[[#This Row],[nr]])=8,"komórkowy","zagraniczny"))</f>
        <v>stacjonarny</v>
      </c>
      <c r="F1728" s="3" t="str">
        <f>TEXT(telefony__9[[#This Row],[zakonczenie]]-telefony__9[[#This Row],[rozpoczecie]],"h:mm:ss")</f>
        <v>0:11:04</v>
      </c>
      <c r="G1728" s="3">
        <f>HOUR(telefony__9[[#This Row],[czas trwania]])*3600 + MINUTE(telefony__9[[#This Row],[czas trwania]])*60+SECOND(telefony__9[[#This Row],[czas trwania]])</f>
        <v>664</v>
      </c>
    </row>
    <row r="1729" spans="1:7" hidden="1" x14ac:dyDescent="0.25">
      <c r="A1729" s="3" t="s">
        <v>4746</v>
      </c>
      <c r="B1729" s="3" t="s">
        <v>4469</v>
      </c>
      <c r="C1729" s="3" t="s">
        <v>4747</v>
      </c>
      <c r="D1729" s="3" t="s">
        <v>4748</v>
      </c>
      <c r="E1729" s="3" t="str">
        <f>IF(LEN(telefony__9[[#This Row],[nr]])=7,"stacjonarny",IF(LEN(telefony__9[[#This Row],[nr]])=8,"komórkowy","zagraniczny"))</f>
        <v>stacjonarny</v>
      </c>
      <c r="F1729" s="3" t="str">
        <f>TEXT(telefony__9[[#This Row],[zakonczenie]]-telefony__9[[#This Row],[rozpoczecie]],"h:mm:ss")</f>
        <v>0:04:23</v>
      </c>
      <c r="G1729" s="3">
        <f>HOUR(telefony__9[[#This Row],[czas trwania]])*3600 + MINUTE(telefony__9[[#This Row],[czas trwania]])*60+SECOND(telefony__9[[#This Row],[czas trwania]])</f>
        <v>263</v>
      </c>
    </row>
    <row r="1730" spans="1:7" hidden="1" x14ac:dyDescent="0.25">
      <c r="A1730" s="3" t="s">
        <v>4188</v>
      </c>
      <c r="B1730" s="3" t="s">
        <v>4469</v>
      </c>
      <c r="C1730" s="3" t="s">
        <v>4749</v>
      </c>
      <c r="D1730" s="3" t="s">
        <v>4750</v>
      </c>
      <c r="E1730" s="3" t="str">
        <f>IF(LEN(telefony__9[[#This Row],[nr]])=7,"stacjonarny",IF(LEN(telefony__9[[#This Row],[nr]])=8,"komórkowy","zagraniczny"))</f>
        <v>stacjonarny</v>
      </c>
      <c r="F1730" s="3" t="str">
        <f>TEXT(telefony__9[[#This Row],[zakonczenie]]-telefony__9[[#This Row],[rozpoczecie]],"h:mm:ss")</f>
        <v>0:16:15</v>
      </c>
      <c r="G1730" s="3">
        <f>HOUR(telefony__9[[#This Row],[czas trwania]])*3600 + MINUTE(telefony__9[[#This Row],[czas trwania]])*60+SECOND(telefony__9[[#This Row],[czas trwania]])</f>
        <v>975</v>
      </c>
    </row>
    <row r="1731" spans="1:7" hidden="1" x14ac:dyDescent="0.25">
      <c r="A1731" s="3" t="s">
        <v>4751</v>
      </c>
      <c r="B1731" s="3" t="s">
        <v>4469</v>
      </c>
      <c r="C1731" s="3" t="s">
        <v>4752</v>
      </c>
      <c r="D1731" s="3" t="s">
        <v>4753</v>
      </c>
      <c r="E1731" s="3" t="str">
        <f>IF(LEN(telefony__9[[#This Row],[nr]])=7,"stacjonarny",IF(LEN(telefony__9[[#This Row],[nr]])=8,"komórkowy","zagraniczny"))</f>
        <v>komórkowy</v>
      </c>
      <c r="F1731" s="3" t="str">
        <f>TEXT(telefony__9[[#This Row],[zakonczenie]]-telefony__9[[#This Row],[rozpoczecie]],"h:mm:ss")</f>
        <v>0:12:41</v>
      </c>
      <c r="G1731" s="3">
        <f>HOUR(telefony__9[[#This Row],[czas trwania]])*3600 + MINUTE(telefony__9[[#This Row],[czas trwania]])*60+SECOND(telefony__9[[#This Row],[czas trwania]])</f>
        <v>761</v>
      </c>
    </row>
    <row r="1732" spans="1:7" hidden="1" x14ac:dyDescent="0.25">
      <c r="A1732" s="3" t="s">
        <v>4754</v>
      </c>
      <c r="B1732" s="3" t="s">
        <v>4755</v>
      </c>
      <c r="C1732" s="3" t="s">
        <v>4756</v>
      </c>
      <c r="D1732" s="3" t="s">
        <v>1181</v>
      </c>
      <c r="E1732" s="3" t="str">
        <f>IF(LEN(telefony__9[[#This Row],[nr]])=7,"stacjonarny",IF(LEN(telefony__9[[#This Row],[nr]])=8,"komórkowy","zagraniczny"))</f>
        <v>stacjonarny</v>
      </c>
      <c r="F1732" s="3" t="str">
        <f>TEXT(telefony__9[[#This Row],[zakonczenie]]-telefony__9[[#This Row],[rozpoczecie]],"h:mm:ss")</f>
        <v>0:01:20</v>
      </c>
      <c r="G1732" s="3">
        <f>HOUR(telefony__9[[#This Row],[czas trwania]])*3600 + MINUTE(telefony__9[[#This Row],[czas trwania]])*60+SECOND(telefony__9[[#This Row],[czas trwania]])</f>
        <v>80</v>
      </c>
    </row>
    <row r="1733" spans="1:7" hidden="1" x14ac:dyDescent="0.25">
      <c r="A1733" s="3" t="s">
        <v>4757</v>
      </c>
      <c r="B1733" s="3" t="s">
        <v>4755</v>
      </c>
      <c r="C1733" s="3" t="s">
        <v>4758</v>
      </c>
      <c r="D1733" s="3" t="s">
        <v>4759</v>
      </c>
      <c r="E1733" s="3" t="str">
        <f>IF(LEN(telefony__9[[#This Row],[nr]])=7,"stacjonarny",IF(LEN(telefony__9[[#This Row],[nr]])=8,"komórkowy","zagraniczny"))</f>
        <v>stacjonarny</v>
      </c>
      <c r="F1733" s="3" t="str">
        <f>TEXT(telefony__9[[#This Row],[zakonczenie]]-telefony__9[[#This Row],[rozpoczecie]],"h:mm:ss")</f>
        <v>0:15:06</v>
      </c>
      <c r="G1733" s="3">
        <f>HOUR(telefony__9[[#This Row],[czas trwania]])*3600 + MINUTE(telefony__9[[#This Row],[czas trwania]])*60+SECOND(telefony__9[[#This Row],[czas trwania]])</f>
        <v>906</v>
      </c>
    </row>
    <row r="1734" spans="1:7" hidden="1" x14ac:dyDescent="0.25">
      <c r="A1734" s="3" t="s">
        <v>4760</v>
      </c>
      <c r="B1734" s="3" t="s">
        <v>4755</v>
      </c>
      <c r="C1734" s="3" t="s">
        <v>4190</v>
      </c>
      <c r="D1734" s="3" t="s">
        <v>3960</v>
      </c>
      <c r="E1734" s="3" t="str">
        <f>IF(LEN(telefony__9[[#This Row],[nr]])=7,"stacjonarny",IF(LEN(telefony__9[[#This Row],[nr]])=8,"komórkowy","zagraniczny"))</f>
        <v>stacjonarny</v>
      </c>
      <c r="F1734" s="3" t="str">
        <f>TEXT(telefony__9[[#This Row],[zakonczenie]]-telefony__9[[#This Row],[rozpoczecie]],"h:mm:ss")</f>
        <v>0:10:51</v>
      </c>
      <c r="G1734" s="3">
        <f>HOUR(telefony__9[[#This Row],[czas trwania]])*3600 + MINUTE(telefony__9[[#This Row],[czas trwania]])*60+SECOND(telefony__9[[#This Row],[czas trwania]])</f>
        <v>651</v>
      </c>
    </row>
    <row r="1735" spans="1:7" hidden="1" x14ac:dyDescent="0.25">
      <c r="A1735" s="3" t="s">
        <v>4761</v>
      </c>
      <c r="B1735" s="3" t="s">
        <v>4755</v>
      </c>
      <c r="C1735" s="3" t="s">
        <v>4762</v>
      </c>
      <c r="D1735" s="3" t="s">
        <v>4763</v>
      </c>
      <c r="E1735" s="3" t="str">
        <f>IF(LEN(telefony__9[[#This Row],[nr]])=7,"stacjonarny",IF(LEN(telefony__9[[#This Row],[nr]])=8,"komórkowy","zagraniczny"))</f>
        <v>stacjonarny</v>
      </c>
      <c r="F1735" s="3" t="str">
        <f>TEXT(telefony__9[[#This Row],[zakonczenie]]-telefony__9[[#This Row],[rozpoczecie]],"h:mm:ss")</f>
        <v>0:15:25</v>
      </c>
      <c r="G1735" s="3">
        <f>HOUR(telefony__9[[#This Row],[czas trwania]])*3600 + MINUTE(telefony__9[[#This Row],[czas trwania]])*60+SECOND(telefony__9[[#This Row],[czas trwania]])</f>
        <v>925</v>
      </c>
    </row>
    <row r="1736" spans="1:7" hidden="1" x14ac:dyDescent="0.25">
      <c r="A1736" s="3" t="s">
        <v>4764</v>
      </c>
      <c r="B1736" s="3" t="s">
        <v>4755</v>
      </c>
      <c r="C1736" s="3" t="s">
        <v>4759</v>
      </c>
      <c r="D1736" s="3" t="s">
        <v>4765</v>
      </c>
      <c r="E1736" s="3" t="str">
        <f>IF(LEN(telefony__9[[#This Row],[nr]])=7,"stacjonarny",IF(LEN(telefony__9[[#This Row],[nr]])=8,"komórkowy","zagraniczny"))</f>
        <v>stacjonarny</v>
      </c>
      <c r="F1736" s="3" t="str">
        <f>TEXT(telefony__9[[#This Row],[zakonczenie]]-telefony__9[[#This Row],[rozpoczecie]],"h:mm:ss")</f>
        <v>0:10:50</v>
      </c>
      <c r="G1736" s="3">
        <f>HOUR(telefony__9[[#This Row],[czas trwania]])*3600 + MINUTE(telefony__9[[#This Row],[czas trwania]])*60+SECOND(telefony__9[[#This Row],[czas trwania]])</f>
        <v>650</v>
      </c>
    </row>
    <row r="1737" spans="1:7" hidden="1" x14ac:dyDescent="0.25">
      <c r="A1737" s="3" t="s">
        <v>4766</v>
      </c>
      <c r="B1737" s="3" t="s">
        <v>4755</v>
      </c>
      <c r="C1737" s="3" t="s">
        <v>4767</v>
      </c>
      <c r="D1737" s="3" t="s">
        <v>4768</v>
      </c>
      <c r="E1737" s="3" t="str">
        <f>IF(LEN(telefony__9[[#This Row],[nr]])=7,"stacjonarny",IF(LEN(telefony__9[[#This Row],[nr]])=8,"komórkowy","zagraniczny"))</f>
        <v>stacjonarny</v>
      </c>
      <c r="F1737" s="3" t="str">
        <f>TEXT(telefony__9[[#This Row],[zakonczenie]]-telefony__9[[#This Row],[rozpoczecie]],"h:mm:ss")</f>
        <v>0:11:20</v>
      </c>
      <c r="G1737" s="3">
        <f>HOUR(telefony__9[[#This Row],[czas trwania]])*3600 + MINUTE(telefony__9[[#This Row],[czas trwania]])*60+SECOND(telefony__9[[#This Row],[czas trwania]])</f>
        <v>680</v>
      </c>
    </row>
    <row r="1738" spans="1:7" hidden="1" x14ac:dyDescent="0.25">
      <c r="A1738" s="3" t="s">
        <v>4769</v>
      </c>
      <c r="B1738" s="3" t="s">
        <v>4755</v>
      </c>
      <c r="C1738" s="3" t="s">
        <v>4770</v>
      </c>
      <c r="D1738" s="3" t="s">
        <v>4771</v>
      </c>
      <c r="E1738" s="3" t="str">
        <f>IF(LEN(telefony__9[[#This Row],[nr]])=7,"stacjonarny",IF(LEN(telefony__9[[#This Row],[nr]])=8,"komórkowy","zagraniczny"))</f>
        <v>stacjonarny</v>
      </c>
      <c r="F1738" s="3" t="str">
        <f>TEXT(telefony__9[[#This Row],[zakonczenie]]-telefony__9[[#This Row],[rozpoczecie]],"h:mm:ss")</f>
        <v>0:12:05</v>
      </c>
      <c r="G1738" s="3">
        <f>HOUR(telefony__9[[#This Row],[czas trwania]])*3600 + MINUTE(telefony__9[[#This Row],[czas trwania]])*60+SECOND(telefony__9[[#This Row],[czas trwania]])</f>
        <v>725</v>
      </c>
    </row>
    <row r="1739" spans="1:7" hidden="1" x14ac:dyDescent="0.25">
      <c r="A1739" s="3" t="s">
        <v>2584</v>
      </c>
      <c r="B1739" s="3" t="s">
        <v>4755</v>
      </c>
      <c r="C1739" s="3" t="s">
        <v>4772</v>
      </c>
      <c r="D1739" s="3" t="s">
        <v>4773</v>
      </c>
      <c r="E1739" s="3" t="str">
        <f>IF(LEN(telefony__9[[#This Row],[nr]])=7,"stacjonarny",IF(LEN(telefony__9[[#This Row],[nr]])=8,"komórkowy","zagraniczny"))</f>
        <v>stacjonarny</v>
      </c>
      <c r="F1739" s="3" t="str">
        <f>TEXT(telefony__9[[#This Row],[zakonczenie]]-telefony__9[[#This Row],[rozpoczecie]],"h:mm:ss")</f>
        <v>0:09:59</v>
      </c>
      <c r="G1739" s="3">
        <f>HOUR(telefony__9[[#This Row],[czas trwania]])*3600 + MINUTE(telefony__9[[#This Row],[czas trwania]])*60+SECOND(telefony__9[[#This Row],[czas trwania]])</f>
        <v>599</v>
      </c>
    </row>
    <row r="1740" spans="1:7" hidden="1" x14ac:dyDescent="0.25">
      <c r="A1740" s="3" t="s">
        <v>4774</v>
      </c>
      <c r="B1740" s="3" t="s">
        <v>4755</v>
      </c>
      <c r="C1740" s="3" t="s">
        <v>4775</v>
      </c>
      <c r="D1740" s="3" t="s">
        <v>4776</v>
      </c>
      <c r="E1740" s="3" t="str">
        <f>IF(LEN(telefony__9[[#This Row],[nr]])=7,"stacjonarny",IF(LEN(telefony__9[[#This Row],[nr]])=8,"komórkowy","zagraniczny"))</f>
        <v>zagraniczny</v>
      </c>
      <c r="F1740" s="3" t="str">
        <f>TEXT(telefony__9[[#This Row],[zakonczenie]]-telefony__9[[#This Row],[rozpoczecie]],"h:mm:ss")</f>
        <v>0:14:49</v>
      </c>
      <c r="G1740" s="3">
        <f>HOUR(telefony__9[[#This Row],[czas trwania]])*3600 + MINUTE(telefony__9[[#This Row],[czas trwania]])*60+SECOND(telefony__9[[#This Row],[czas trwania]])</f>
        <v>889</v>
      </c>
    </row>
    <row r="1741" spans="1:7" hidden="1" x14ac:dyDescent="0.25">
      <c r="A1741" s="3" t="s">
        <v>4777</v>
      </c>
      <c r="B1741" s="3" t="s">
        <v>4755</v>
      </c>
      <c r="C1741" s="3" t="s">
        <v>4778</v>
      </c>
      <c r="D1741" s="3" t="s">
        <v>4779</v>
      </c>
      <c r="E1741" s="3" t="str">
        <f>IF(LEN(telefony__9[[#This Row],[nr]])=7,"stacjonarny",IF(LEN(telefony__9[[#This Row],[nr]])=8,"komórkowy","zagraniczny"))</f>
        <v>komórkowy</v>
      </c>
      <c r="F1741" s="3" t="str">
        <f>TEXT(telefony__9[[#This Row],[zakonczenie]]-telefony__9[[#This Row],[rozpoczecie]],"h:mm:ss")</f>
        <v>0:09:47</v>
      </c>
      <c r="G1741" s="3">
        <f>HOUR(telefony__9[[#This Row],[czas trwania]])*3600 + MINUTE(telefony__9[[#This Row],[czas trwania]])*60+SECOND(telefony__9[[#This Row],[czas trwania]])</f>
        <v>587</v>
      </c>
    </row>
    <row r="1742" spans="1:7" hidden="1" x14ac:dyDescent="0.25">
      <c r="A1742" s="3" t="s">
        <v>4780</v>
      </c>
      <c r="B1742" s="3" t="s">
        <v>4755</v>
      </c>
      <c r="C1742" s="3" t="s">
        <v>4781</v>
      </c>
      <c r="D1742" s="3" t="s">
        <v>4782</v>
      </c>
      <c r="E1742" s="3" t="str">
        <f>IF(LEN(telefony__9[[#This Row],[nr]])=7,"stacjonarny",IF(LEN(telefony__9[[#This Row],[nr]])=8,"komórkowy","zagraniczny"))</f>
        <v>komórkowy</v>
      </c>
      <c r="F1742" s="3" t="str">
        <f>TEXT(telefony__9[[#This Row],[zakonczenie]]-telefony__9[[#This Row],[rozpoczecie]],"h:mm:ss")</f>
        <v>0:11:18</v>
      </c>
      <c r="G1742" s="3">
        <f>HOUR(telefony__9[[#This Row],[czas trwania]])*3600 + MINUTE(telefony__9[[#This Row],[czas trwania]])*60+SECOND(telefony__9[[#This Row],[czas trwania]])</f>
        <v>678</v>
      </c>
    </row>
    <row r="1743" spans="1:7" hidden="1" x14ac:dyDescent="0.25">
      <c r="A1743" s="3" t="s">
        <v>4783</v>
      </c>
      <c r="B1743" s="3" t="s">
        <v>4755</v>
      </c>
      <c r="C1743" s="3" t="s">
        <v>4784</v>
      </c>
      <c r="D1743" s="3" t="s">
        <v>4785</v>
      </c>
      <c r="E1743" s="3" t="str">
        <f>IF(LEN(telefony__9[[#This Row],[nr]])=7,"stacjonarny",IF(LEN(telefony__9[[#This Row],[nr]])=8,"komórkowy","zagraniczny"))</f>
        <v>komórkowy</v>
      </c>
      <c r="F1743" s="3" t="str">
        <f>TEXT(telefony__9[[#This Row],[zakonczenie]]-telefony__9[[#This Row],[rozpoczecie]],"h:mm:ss")</f>
        <v>0:14:55</v>
      </c>
      <c r="G1743" s="3">
        <f>HOUR(telefony__9[[#This Row],[czas trwania]])*3600 + MINUTE(telefony__9[[#This Row],[czas trwania]])*60+SECOND(telefony__9[[#This Row],[czas trwania]])</f>
        <v>895</v>
      </c>
    </row>
    <row r="1744" spans="1:7" hidden="1" x14ac:dyDescent="0.25">
      <c r="A1744" s="3" t="s">
        <v>4786</v>
      </c>
      <c r="B1744" s="3" t="s">
        <v>4755</v>
      </c>
      <c r="C1744" s="3" t="s">
        <v>4787</v>
      </c>
      <c r="D1744" s="3" t="s">
        <v>4788</v>
      </c>
      <c r="E1744" s="3" t="str">
        <f>IF(LEN(telefony__9[[#This Row],[nr]])=7,"stacjonarny",IF(LEN(telefony__9[[#This Row],[nr]])=8,"komórkowy","zagraniczny"))</f>
        <v>stacjonarny</v>
      </c>
      <c r="F1744" s="3" t="str">
        <f>TEXT(telefony__9[[#This Row],[zakonczenie]]-telefony__9[[#This Row],[rozpoczecie]],"h:mm:ss")</f>
        <v>0:05:18</v>
      </c>
      <c r="G1744" s="3">
        <f>HOUR(telefony__9[[#This Row],[czas trwania]])*3600 + MINUTE(telefony__9[[#This Row],[czas trwania]])*60+SECOND(telefony__9[[#This Row],[czas trwania]])</f>
        <v>318</v>
      </c>
    </row>
    <row r="1745" spans="1:7" hidden="1" x14ac:dyDescent="0.25">
      <c r="A1745" s="3" t="s">
        <v>4789</v>
      </c>
      <c r="B1745" s="3" t="s">
        <v>4755</v>
      </c>
      <c r="C1745" s="3" t="s">
        <v>4790</v>
      </c>
      <c r="D1745" s="3" t="s">
        <v>2610</v>
      </c>
      <c r="E1745" s="3" t="str">
        <f>IF(LEN(telefony__9[[#This Row],[nr]])=7,"stacjonarny",IF(LEN(telefony__9[[#This Row],[nr]])=8,"komórkowy","zagraniczny"))</f>
        <v>komórkowy</v>
      </c>
      <c r="F1745" s="3" t="str">
        <f>TEXT(telefony__9[[#This Row],[zakonczenie]]-telefony__9[[#This Row],[rozpoczecie]],"h:mm:ss")</f>
        <v>0:15:53</v>
      </c>
      <c r="G1745" s="3">
        <f>HOUR(telefony__9[[#This Row],[czas trwania]])*3600 + MINUTE(telefony__9[[#This Row],[czas trwania]])*60+SECOND(telefony__9[[#This Row],[czas trwania]])</f>
        <v>953</v>
      </c>
    </row>
    <row r="1746" spans="1:7" hidden="1" x14ac:dyDescent="0.25">
      <c r="A1746" s="3" t="s">
        <v>4791</v>
      </c>
      <c r="B1746" s="3" t="s">
        <v>4755</v>
      </c>
      <c r="C1746" s="3" t="s">
        <v>4792</v>
      </c>
      <c r="D1746" s="3" t="s">
        <v>4793</v>
      </c>
      <c r="E1746" s="3" t="str">
        <f>IF(LEN(telefony__9[[#This Row],[nr]])=7,"stacjonarny",IF(LEN(telefony__9[[#This Row],[nr]])=8,"komórkowy","zagraniczny"))</f>
        <v>stacjonarny</v>
      </c>
      <c r="F1746" s="3" t="str">
        <f>TEXT(telefony__9[[#This Row],[zakonczenie]]-telefony__9[[#This Row],[rozpoczecie]],"h:mm:ss")</f>
        <v>0:07:54</v>
      </c>
      <c r="G1746" s="3">
        <f>HOUR(telefony__9[[#This Row],[czas trwania]])*3600 + MINUTE(telefony__9[[#This Row],[czas trwania]])*60+SECOND(telefony__9[[#This Row],[czas trwania]])</f>
        <v>474</v>
      </c>
    </row>
    <row r="1747" spans="1:7" hidden="1" x14ac:dyDescent="0.25">
      <c r="A1747" s="3" t="s">
        <v>4794</v>
      </c>
      <c r="B1747" s="3" t="s">
        <v>4755</v>
      </c>
      <c r="C1747" s="3" t="s">
        <v>4795</v>
      </c>
      <c r="D1747" s="3" t="s">
        <v>4796</v>
      </c>
      <c r="E1747" s="3" t="str">
        <f>IF(LEN(telefony__9[[#This Row],[nr]])=7,"stacjonarny",IF(LEN(telefony__9[[#This Row],[nr]])=8,"komórkowy","zagraniczny"))</f>
        <v>stacjonarny</v>
      </c>
      <c r="F1747" s="3" t="str">
        <f>TEXT(telefony__9[[#This Row],[zakonczenie]]-telefony__9[[#This Row],[rozpoczecie]],"h:mm:ss")</f>
        <v>0:01:18</v>
      </c>
      <c r="G1747" s="3">
        <f>HOUR(telefony__9[[#This Row],[czas trwania]])*3600 + MINUTE(telefony__9[[#This Row],[czas trwania]])*60+SECOND(telefony__9[[#This Row],[czas trwania]])</f>
        <v>78</v>
      </c>
    </row>
    <row r="1748" spans="1:7" hidden="1" x14ac:dyDescent="0.25">
      <c r="A1748" s="3" t="s">
        <v>4797</v>
      </c>
      <c r="B1748" s="3" t="s">
        <v>4755</v>
      </c>
      <c r="C1748" s="3" t="s">
        <v>4798</v>
      </c>
      <c r="D1748" s="3" t="s">
        <v>4799</v>
      </c>
      <c r="E1748" s="3" t="str">
        <f>IF(LEN(telefony__9[[#This Row],[nr]])=7,"stacjonarny",IF(LEN(telefony__9[[#This Row],[nr]])=8,"komórkowy","zagraniczny"))</f>
        <v>stacjonarny</v>
      </c>
      <c r="F1748" s="3" t="str">
        <f>TEXT(telefony__9[[#This Row],[zakonczenie]]-telefony__9[[#This Row],[rozpoczecie]],"h:mm:ss")</f>
        <v>0:01:41</v>
      </c>
      <c r="G1748" s="3">
        <f>HOUR(telefony__9[[#This Row],[czas trwania]])*3600 + MINUTE(telefony__9[[#This Row],[czas trwania]])*60+SECOND(telefony__9[[#This Row],[czas trwania]])</f>
        <v>101</v>
      </c>
    </row>
    <row r="1749" spans="1:7" hidden="1" x14ac:dyDescent="0.25">
      <c r="A1749" s="3" t="s">
        <v>4800</v>
      </c>
      <c r="B1749" s="3" t="s">
        <v>4755</v>
      </c>
      <c r="C1749" s="3" t="s">
        <v>4801</v>
      </c>
      <c r="D1749" s="3" t="s">
        <v>4802</v>
      </c>
      <c r="E1749" s="3" t="str">
        <f>IF(LEN(telefony__9[[#This Row],[nr]])=7,"stacjonarny",IF(LEN(telefony__9[[#This Row],[nr]])=8,"komórkowy","zagraniczny"))</f>
        <v>stacjonarny</v>
      </c>
      <c r="F1749" s="3" t="str">
        <f>TEXT(telefony__9[[#This Row],[zakonczenie]]-telefony__9[[#This Row],[rozpoczecie]],"h:mm:ss")</f>
        <v>0:05:55</v>
      </c>
      <c r="G1749" s="3">
        <f>HOUR(telefony__9[[#This Row],[czas trwania]])*3600 + MINUTE(telefony__9[[#This Row],[czas trwania]])*60+SECOND(telefony__9[[#This Row],[czas trwania]])</f>
        <v>355</v>
      </c>
    </row>
    <row r="1750" spans="1:7" hidden="1" x14ac:dyDescent="0.25">
      <c r="A1750" s="3" t="s">
        <v>4803</v>
      </c>
      <c r="B1750" s="3" t="s">
        <v>4755</v>
      </c>
      <c r="C1750" s="3" t="s">
        <v>4804</v>
      </c>
      <c r="D1750" s="3" t="s">
        <v>4805</v>
      </c>
      <c r="E1750" s="3" t="str">
        <f>IF(LEN(telefony__9[[#This Row],[nr]])=7,"stacjonarny",IF(LEN(telefony__9[[#This Row],[nr]])=8,"komórkowy","zagraniczny"))</f>
        <v>stacjonarny</v>
      </c>
      <c r="F1750" s="3" t="str">
        <f>TEXT(telefony__9[[#This Row],[zakonczenie]]-telefony__9[[#This Row],[rozpoczecie]],"h:mm:ss")</f>
        <v>0:09:49</v>
      </c>
      <c r="G1750" s="3">
        <f>HOUR(telefony__9[[#This Row],[czas trwania]])*3600 + MINUTE(telefony__9[[#This Row],[czas trwania]])*60+SECOND(telefony__9[[#This Row],[czas trwania]])</f>
        <v>589</v>
      </c>
    </row>
    <row r="1751" spans="1:7" hidden="1" x14ac:dyDescent="0.25">
      <c r="A1751" s="3" t="s">
        <v>4806</v>
      </c>
      <c r="B1751" s="3" t="s">
        <v>4755</v>
      </c>
      <c r="C1751" s="3" t="s">
        <v>4807</v>
      </c>
      <c r="D1751" s="3" t="s">
        <v>4808</v>
      </c>
      <c r="E1751" s="3" t="str">
        <f>IF(LEN(telefony__9[[#This Row],[nr]])=7,"stacjonarny",IF(LEN(telefony__9[[#This Row],[nr]])=8,"komórkowy","zagraniczny"))</f>
        <v>stacjonarny</v>
      </c>
      <c r="F1751" s="3" t="str">
        <f>TEXT(telefony__9[[#This Row],[zakonczenie]]-telefony__9[[#This Row],[rozpoczecie]],"h:mm:ss")</f>
        <v>0:01:36</v>
      </c>
      <c r="G1751" s="3">
        <f>HOUR(telefony__9[[#This Row],[czas trwania]])*3600 + MINUTE(telefony__9[[#This Row],[czas trwania]])*60+SECOND(telefony__9[[#This Row],[czas trwania]])</f>
        <v>96</v>
      </c>
    </row>
    <row r="1752" spans="1:7" hidden="1" x14ac:dyDescent="0.25">
      <c r="A1752" s="3" t="s">
        <v>4809</v>
      </c>
      <c r="B1752" s="3" t="s">
        <v>4755</v>
      </c>
      <c r="C1752" s="3" t="s">
        <v>4810</v>
      </c>
      <c r="D1752" s="3" t="s">
        <v>4811</v>
      </c>
      <c r="E1752" s="3" t="str">
        <f>IF(LEN(telefony__9[[#This Row],[nr]])=7,"stacjonarny",IF(LEN(telefony__9[[#This Row],[nr]])=8,"komórkowy","zagraniczny"))</f>
        <v>stacjonarny</v>
      </c>
      <c r="F1752" s="3" t="str">
        <f>TEXT(telefony__9[[#This Row],[zakonczenie]]-telefony__9[[#This Row],[rozpoczecie]],"h:mm:ss")</f>
        <v>0:08:32</v>
      </c>
      <c r="G1752" s="3">
        <f>HOUR(telefony__9[[#This Row],[czas trwania]])*3600 + MINUTE(telefony__9[[#This Row],[czas trwania]])*60+SECOND(telefony__9[[#This Row],[czas trwania]])</f>
        <v>512</v>
      </c>
    </row>
    <row r="1753" spans="1:7" hidden="1" x14ac:dyDescent="0.25">
      <c r="A1753" s="3" t="s">
        <v>4812</v>
      </c>
      <c r="B1753" s="3" t="s">
        <v>4755</v>
      </c>
      <c r="C1753" s="3" t="s">
        <v>4813</v>
      </c>
      <c r="D1753" s="3" t="s">
        <v>4814</v>
      </c>
      <c r="E1753" s="3" t="str">
        <f>IF(LEN(telefony__9[[#This Row],[nr]])=7,"stacjonarny",IF(LEN(telefony__9[[#This Row],[nr]])=8,"komórkowy","zagraniczny"))</f>
        <v>stacjonarny</v>
      </c>
      <c r="F1753" s="3" t="str">
        <f>TEXT(telefony__9[[#This Row],[zakonczenie]]-telefony__9[[#This Row],[rozpoczecie]],"h:mm:ss")</f>
        <v>0:00:57</v>
      </c>
      <c r="G1753" s="3">
        <f>HOUR(telefony__9[[#This Row],[czas trwania]])*3600 + MINUTE(telefony__9[[#This Row],[czas trwania]])*60+SECOND(telefony__9[[#This Row],[czas trwania]])</f>
        <v>57</v>
      </c>
    </row>
    <row r="1754" spans="1:7" hidden="1" x14ac:dyDescent="0.25">
      <c r="A1754" s="3" t="s">
        <v>4815</v>
      </c>
      <c r="B1754" s="3" t="s">
        <v>4755</v>
      </c>
      <c r="C1754" s="3" t="s">
        <v>2619</v>
      </c>
      <c r="D1754" s="3" t="s">
        <v>4816</v>
      </c>
      <c r="E1754" s="3" t="str">
        <f>IF(LEN(telefony__9[[#This Row],[nr]])=7,"stacjonarny",IF(LEN(telefony__9[[#This Row],[nr]])=8,"komórkowy","zagraniczny"))</f>
        <v>stacjonarny</v>
      </c>
      <c r="F1754" s="3" t="str">
        <f>TEXT(telefony__9[[#This Row],[zakonczenie]]-telefony__9[[#This Row],[rozpoczecie]],"h:mm:ss")</f>
        <v>0:05:36</v>
      </c>
      <c r="G1754" s="3">
        <f>HOUR(telefony__9[[#This Row],[czas trwania]])*3600 + MINUTE(telefony__9[[#This Row],[czas trwania]])*60+SECOND(telefony__9[[#This Row],[czas trwania]])</f>
        <v>336</v>
      </c>
    </row>
    <row r="1755" spans="1:7" hidden="1" x14ac:dyDescent="0.25">
      <c r="A1755" s="3" t="s">
        <v>4817</v>
      </c>
      <c r="B1755" s="3" t="s">
        <v>4755</v>
      </c>
      <c r="C1755" s="3" t="s">
        <v>4818</v>
      </c>
      <c r="D1755" s="3" t="s">
        <v>4819</v>
      </c>
      <c r="E1755" s="3" t="str">
        <f>IF(LEN(telefony__9[[#This Row],[nr]])=7,"stacjonarny",IF(LEN(telefony__9[[#This Row],[nr]])=8,"komórkowy","zagraniczny"))</f>
        <v>stacjonarny</v>
      </c>
      <c r="F1755" s="3" t="str">
        <f>TEXT(telefony__9[[#This Row],[zakonczenie]]-telefony__9[[#This Row],[rozpoczecie]],"h:mm:ss")</f>
        <v>0:07:36</v>
      </c>
      <c r="G1755" s="3">
        <f>HOUR(telefony__9[[#This Row],[czas trwania]])*3600 + MINUTE(telefony__9[[#This Row],[czas trwania]])*60+SECOND(telefony__9[[#This Row],[czas trwania]])</f>
        <v>456</v>
      </c>
    </row>
    <row r="1756" spans="1:7" hidden="1" x14ac:dyDescent="0.25">
      <c r="A1756" s="3" t="s">
        <v>4820</v>
      </c>
      <c r="B1756" s="3" t="s">
        <v>4755</v>
      </c>
      <c r="C1756" s="3" t="s">
        <v>4821</v>
      </c>
      <c r="D1756" s="3" t="s">
        <v>4822</v>
      </c>
      <c r="E1756" s="3" t="str">
        <f>IF(LEN(telefony__9[[#This Row],[nr]])=7,"stacjonarny",IF(LEN(telefony__9[[#This Row],[nr]])=8,"komórkowy","zagraniczny"))</f>
        <v>stacjonarny</v>
      </c>
      <c r="F1756" s="3" t="str">
        <f>TEXT(telefony__9[[#This Row],[zakonczenie]]-telefony__9[[#This Row],[rozpoczecie]],"h:mm:ss")</f>
        <v>0:00:24</v>
      </c>
      <c r="G1756" s="3">
        <f>HOUR(telefony__9[[#This Row],[czas trwania]])*3600 + MINUTE(telefony__9[[#This Row],[czas trwania]])*60+SECOND(telefony__9[[#This Row],[czas trwania]])</f>
        <v>24</v>
      </c>
    </row>
    <row r="1757" spans="1:7" hidden="1" x14ac:dyDescent="0.25">
      <c r="A1757" s="3" t="s">
        <v>4823</v>
      </c>
      <c r="B1757" s="3" t="s">
        <v>4755</v>
      </c>
      <c r="C1757" s="3" t="s">
        <v>4824</v>
      </c>
      <c r="D1757" s="3" t="s">
        <v>4825</v>
      </c>
      <c r="E1757" s="3" t="str">
        <f>IF(LEN(telefony__9[[#This Row],[nr]])=7,"stacjonarny",IF(LEN(telefony__9[[#This Row],[nr]])=8,"komórkowy","zagraniczny"))</f>
        <v>stacjonarny</v>
      </c>
      <c r="F1757" s="3" t="str">
        <f>TEXT(telefony__9[[#This Row],[zakonczenie]]-telefony__9[[#This Row],[rozpoczecie]],"h:mm:ss")</f>
        <v>0:07:28</v>
      </c>
      <c r="G1757" s="3">
        <f>HOUR(telefony__9[[#This Row],[czas trwania]])*3600 + MINUTE(telefony__9[[#This Row],[czas trwania]])*60+SECOND(telefony__9[[#This Row],[czas trwania]])</f>
        <v>448</v>
      </c>
    </row>
    <row r="1758" spans="1:7" hidden="1" x14ac:dyDescent="0.25">
      <c r="A1758" s="3" t="s">
        <v>4826</v>
      </c>
      <c r="B1758" s="3" t="s">
        <v>4755</v>
      </c>
      <c r="C1758" s="3" t="s">
        <v>4827</v>
      </c>
      <c r="D1758" s="3" t="s">
        <v>958</v>
      </c>
      <c r="E1758" s="3" t="str">
        <f>IF(LEN(telefony__9[[#This Row],[nr]])=7,"stacjonarny",IF(LEN(telefony__9[[#This Row],[nr]])=8,"komórkowy","zagraniczny"))</f>
        <v>stacjonarny</v>
      </c>
      <c r="F1758" s="3" t="str">
        <f>TEXT(telefony__9[[#This Row],[zakonczenie]]-telefony__9[[#This Row],[rozpoczecie]],"h:mm:ss")</f>
        <v>0:11:11</v>
      </c>
      <c r="G1758" s="3">
        <f>HOUR(telefony__9[[#This Row],[czas trwania]])*3600 + MINUTE(telefony__9[[#This Row],[czas trwania]])*60+SECOND(telefony__9[[#This Row],[czas trwania]])</f>
        <v>671</v>
      </c>
    </row>
    <row r="1759" spans="1:7" hidden="1" x14ac:dyDescent="0.25">
      <c r="A1759" s="3" t="s">
        <v>4828</v>
      </c>
      <c r="B1759" s="3" t="s">
        <v>4755</v>
      </c>
      <c r="C1759" s="3" t="s">
        <v>4829</v>
      </c>
      <c r="D1759" s="3" t="s">
        <v>4830</v>
      </c>
      <c r="E1759" s="3" t="str">
        <f>IF(LEN(telefony__9[[#This Row],[nr]])=7,"stacjonarny",IF(LEN(telefony__9[[#This Row],[nr]])=8,"komórkowy","zagraniczny"))</f>
        <v>stacjonarny</v>
      </c>
      <c r="F1759" s="3" t="str">
        <f>TEXT(telefony__9[[#This Row],[zakonczenie]]-telefony__9[[#This Row],[rozpoczecie]],"h:mm:ss")</f>
        <v>0:09:01</v>
      </c>
      <c r="G1759" s="3">
        <f>HOUR(telefony__9[[#This Row],[czas trwania]])*3600 + MINUTE(telefony__9[[#This Row],[czas trwania]])*60+SECOND(telefony__9[[#This Row],[czas trwania]])</f>
        <v>541</v>
      </c>
    </row>
    <row r="1760" spans="1:7" hidden="1" x14ac:dyDescent="0.25">
      <c r="A1760" s="3" t="s">
        <v>1930</v>
      </c>
      <c r="B1760" s="3" t="s">
        <v>4755</v>
      </c>
      <c r="C1760" s="3" t="s">
        <v>4831</v>
      </c>
      <c r="D1760" s="3" t="s">
        <v>955</v>
      </c>
      <c r="E1760" s="3" t="str">
        <f>IF(LEN(telefony__9[[#This Row],[nr]])=7,"stacjonarny",IF(LEN(telefony__9[[#This Row],[nr]])=8,"komórkowy","zagraniczny"))</f>
        <v>stacjonarny</v>
      </c>
      <c r="F1760" s="3" t="str">
        <f>TEXT(telefony__9[[#This Row],[zakonczenie]]-telefony__9[[#This Row],[rozpoczecie]],"h:mm:ss")</f>
        <v>0:03:54</v>
      </c>
      <c r="G1760" s="3">
        <f>HOUR(telefony__9[[#This Row],[czas trwania]])*3600 + MINUTE(telefony__9[[#This Row],[czas trwania]])*60+SECOND(telefony__9[[#This Row],[czas trwania]])</f>
        <v>234</v>
      </c>
    </row>
    <row r="1761" spans="1:7" hidden="1" x14ac:dyDescent="0.25">
      <c r="A1761" s="3" t="s">
        <v>4832</v>
      </c>
      <c r="B1761" s="3" t="s">
        <v>4755</v>
      </c>
      <c r="C1761" s="3" t="s">
        <v>1833</v>
      </c>
      <c r="D1761" s="3" t="s">
        <v>4833</v>
      </c>
      <c r="E1761" s="3" t="str">
        <f>IF(LEN(telefony__9[[#This Row],[nr]])=7,"stacjonarny",IF(LEN(telefony__9[[#This Row],[nr]])=8,"komórkowy","zagraniczny"))</f>
        <v>zagraniczny</v>
      </c>
      <c r="F1761" s="3" t="str">
        <f>TEXT(telefony__9[[#This Row],[zakonczenie]]-telefony__9[[#This Row],[rozpoczecie]],"h:mm:ss")</f>
        <v>0:02:51</v>
      </c>
      <c r="G1761" s="3">
        <f>HOUR(telefony__9[[#This Row],[czas trwania]])*3600 + MINUTE(telefony__9[[#This Row],[czas trwania]])*60+SECOND(telefony__9[[#This Row],[czas trwania]])</f>
        <v>171</v>
      </c>
    </row>
    <row r="1762" spans="1:7" hidden="1" x14ac:dyDescent="0.25">
      <c r="A1762" s="3" t="s">
        <v>4834</v>
      </c>
      <c r="B1762" s="3" t="s">
        <v>4755</v>
      </c>
      <c r="C1762" s="3" t="s">
        <v>4835</v>
      </c>
      <c r="D1762" s="3" t="s">
        <v>4836</v>
      </c>
      <c r="E1762" s="3" t="str">
        <f>IF(LEN(telefony__9[[#This Row],[nr]])=7,"stacjonarny",IF(LEN(telefony__9[[#This Row],[nr]])=8,"komórkowy","zagraniczny"))</f>
        <v>stacjonarny</v>
      </c>
      <c r="F1762" s="3" t="str">
        <f>TEXT(telefony__9[[#This Row],[zakonczenie]]-telefony__9[[#This Row],[rozpoczecie]],"h:mm:ss")</f>
        <v>0:00:37</v>
      </c>
      <c r="G1762" s="3">
        <f>HOUR(telefony__9[[#This Row],[czas trwania]])*3600 + MINUTE(telefony__9[[#This Row],[czas trwania]])*60+SECOND(telefony__9[[#This Row],[czas trwania]])</f>
        <v>37</v>
      </c>
    </row>
    <row r="1763" spans="1:7" hidden="1" x14ac:dyDescent="0.25">
      <c r="A1763" s="3" t="s">
        <v>4837</v>
      </c>
      <c r="B1763" s="3" t="s">
        <v>4755</v>
      </c>
      <c r="C1763" s="3" t="s">
        <v>4838</v>
      </c>
      <c r="D1763" s="3" t="s">
        <v>4839</v>
      </c>
      <c r="E1763" s="3" t="str">
        <f>IF(LEN(telefony__9[[#This Row],[nr]])=7,"stacjonarny",IF(LEN(telefony__9[[#This Row],[nr]])=8,"komórkowy","zagraniczny"))</f>
        <v>komórkowy</v>
      </c>
      <c r="F1763" s="3" t="str">
        <f>TEXT(telefony__9[[#This Row],[zakonczenie]]-telefony__9[[#This Row],[rozpoczecie]],"h:mm:ss")</f>
        <v>0:06:08</v>
      </c>
      <c r="G1763" s="3">
        <f>HOUR(telefony__9[[#This Row],[czas trwania]])*3600 + MINUTE(telefony__9[[#This Row],[czas trwania]])*60+SECOND(telefony__9[[#This Row],[czas trwania]])</f>
        <v>368</v>
      </c>
    </row>
    <row r="1764" spans="1:7" hidden="1" x14ac:dyDescent="0.25">
      <c r="A1764" s="3" t="s">
        <v>4840</v>
      </c>
      <c r="B1764" s="3" t="s">
        <v>4755</v>
      </c>
      <c r="C1764" s="3" t="s">
        <v>3491</v>
      </c>
      <c r="D1764" s="3" t="s">
        <v>4841</v>
      </c>
      <c r="E1764" s="3" t="str">
        <f>IF(LEN(telefony__9[[#This Row],[nr]])=7,"stacjonarny",IF(LEN(telefony__9[[#This Row],[nr]])=8,"komórkowy","zagraniczny"))</f>
        <v>komórkowy</v>
      </c>
      <c r="F1764" s="3" t="str">
        <f>TEXT(telefony__9[[#This Row],[zakonczenie]]-telefony__9[[#This Row],[rozpoczecie]],"h:mm:ss")</f>
        <v>0:12:07</v>
      </c>
      <c r="G1764" s="3">
        <f>HOUR(telefony__9[[#This Row],[czas trwania]])*3600 + MINUTE(telefony__9[[#This Row],[czas trwania]])*60+SECOND(telefony__9[[#This Row],[czas trwania]])</f>
        <v>727</v>
      </c>
    </row>
    <row r="1765" spans="1:7" hidden="1" x14ac:dyDescent="0.25">
      <c r="A1765" s="3" t="s">
        <v>4842</v>
      </c>
      <c r="B1765" s="3" t="s">
        <v>4755</v>
      </c>
      <c r="C1765" s="3" t="s">
        <v>4843</v>
      </c>
      <c r="D1765" s="3" t="s">
        <v>4844</v>
      </c>
      <c r="E1765" s="3" t="str">
        <f>IF(LEN(telefony__9[[#This Row],[nr]])=7,"stacjonarny",IF(LEN(telefony__9[[#This Row],[nr]])=8,"komórkowy","zagraniczny"))</f>
        <v>stacjonarny</v>
      </c>
      <c r="F1765" s="3" t="str">
        <f>TEXT(telefony__9[[#This Row],[zakonczenie]]-telefony__9[[#This Row],[rozpoczecie]],"h:mm:ss")</f>
        <v>0:06:35</v>
      </c>
      <c r="G1765" s="3">
        <f>HOUR(telefony__9[[#This Row],[czas trwania]])*3600 + MINUTE(telefony__9[[#This Row],[czas trwania]])*60+SECOND(telefony__9[[#This Row],[czas trwania]])</f>
        <v>395</v>
      </c>
    </row>
    <row r="1766" spans="1:7" hidden="1" x14ac:dyDescent="0.25">
      <c r="A1766" s="3" t="s">
        <v>4845</v>
      </c>
      <c r="B1766" s="3" t="s">
        <v>4755</v>
      </c>
      <c r="C1766" s="3" t="s">
        <v>4846</v>
      </c>
      <c r="D1766" s="3" t="s">
        <v>1577</v>
      </c>
      <c r="E1766" s="3" t="str">
        <f>IF(LEN(telefony__9[[#This Row],[nr]])=7,"stacjonarny",IF(LEN(telefony__9[[#This Row],[nr]])=8,"komórkowy","zagraniczny"))</f>
        <v>stacjonarny</v>
      </c>
      <c r="F1766" s="3" t="str">
        <f>TEXT(telefony__9[[#This Row],[zakonczenie]]-telefony__9[[#This Row],[rozpoczecie]],"h:mm:ss")</f>
        <v>0:10:54</v>
      </c>
      <c r="G1766" s="3">
        <f>HOUR(telefony__9[[#This Row],[czas trwania]])*3600 + MINUTE(telefony__9[[#This Row],[czas trwania]])*60+SECOND(telefony__9[[#This Row],[czas trwania]])</f>
        <v>654</v>
      </c>
    </row>
    <row r="1767" spans="1:7" hidden="1" x14ac:dyDescent="0.25">
      <c r="A1767" s="3" t="s">
        <v>4847</v>
      </c>
      <c r="B1767" s="3" t="s">
        <v>4755</v>
      </c>
      <c r="C1767" s="3" t="s">
        <v>4848</v>
      </c>
      <c r="D1767" s="3" t="s">
        <v>4849</v>
      </c>
      <c r="E1767" s="3" t="str">
        <f>IF(LEN(telefony__9[[#This Row],[nr]])=7,"stacjonarny",IF(LEN(telefony__9[[#This Row],[nr]])=8,"komórkowy","zagraniczny"))</f>
        <v>stacjonarny</v>
      </c>
      <c r="F1767" s="3" t="str">
        <f>TEXT(telefony__9[[#This Row],[zakonczenie]]-telefony__9[[#This Row],[rozpoczecie]],"h:mm:ss")</f>
        <v>0:13:55</v>
      </c>
      <c r="G1767" s="3">
        <f>HOUR(telefony__9[[#This Row],[czas trwania]])*3600 + MINUTE(telefony__9[[#This Row],[czas trwania]])*60+SECOND(telefony__9[[#This Row],[czas trwania]])</f>
        <v>835</v>
      </c>
    </row>
    <row r="1768" spans="1:7" hidden="1" x14ac:dyDescent="0.25">
      <c r="A1768" s="3" t="s">
        <v>4850</v>
      </c>
      <c r="B1768" s="3" t="s">
        <v>4755</v>
      </c>
      <c r="C1768" s="3" t="s">
        <v>4851</v>
      </c>
      <c r="D1768" s="3" t="s">
        <v>4852</v>
      </c>
      <c r="E1768" s="3" t="str">
        <f>IF(LEN(telefony__9[[#This Row],[nr]])=7,"stacjonarny",IF(LEN(telefony__9[[#This Row],[nr]])=8,"komórkowy","zagraniczny"))</f>
        <v>stacjonarny</v>
      </c>
      <c r="F1768" s="3" t="str">
        <f>TEXT(telefony__9[[#This Row],[zakonczenie]]-telefony__9[[#This Row],[rozpoczecie]],"h:mm:ss")</f>
        <v>0:15:27</v>
      </c>
      <c r="G1768" s="3">
        <f>HOUR(telefony__9[[#This Row],[czas trwania]])*3600 + MINUTE(telefony__9[[#This Row],[czas trwania]])*60+SECOND(telefony__9[[#This Row],[czas trwania]])</f>
        <v>927</v>
      </c>
    </row>
    <row r="1769" spans="1:7" hidden="1" x14ac:dyDescent="0.25">
      <c r="A1769" s="3" t="s">
        <v>4853</v>
      </c>
      <c r="B1769" s="3" t="s">
        <v>4755</v>
      </c>
      <c r="C1769" s="3" t="s">
        <v>4854</v>
      </c>
      <c r="D1769" s="3" t="s">
        <v>977</v>
      </c>
      <c r="E1769" s="3" t="str">
        <f>IF(LEN(telefony__9[[#This Row],[nr]])=7,"stacjonarny",IF(LEN(telefony__9[[#This Row],[nr]])=8,"komórkowy","zagraniczny"))</f>
        <v>komórkowy</v>
      </c>
      <c r="F1769" s="3" t="str">
        <f>TEXT(telefony__9[[#This Row],[zakonczenie]]-telefony__9[[#This Row],[rozpoczecie]],"h:mm:ss")</f>
        <v>0:01:05</v>
      </c>
      <c r="G1769" s="3">
        <f>HOUR(telefony__9[[#This Row],[czas trwania]])*3600 + MINUTE(telefony__9[[#This Row],[czas trwania]])*60+SECOND(telefony__9[[#This Row],[czas trwania]])</f>
        <v>65</v>
      </c>
    </row>
    <row r="1770" spans="1:7" hidden="1" x14ac:dyDescent="0.25">
      <c r="A1770" s="3" t="s">
        <v>4855</v>
      </c>
      <c r="B1770" s="3" t="s">
        <v>4755</v>
      </c>
      <c r="C1770" s="3" t="s">
        <v>2383</v>
      </c>
      <c r="D1770" s="3" t="s">
        <v>4856</v>
      </c>
      <c r="E1770" s="3" t="str">
        <f>IF(LEN(telefony__9[[#This Row],[nr]])=7,"stacjonarny",IF(LEN(telefony__9[[#This Row],[nr]])=8,"komórkowy","zagraniczny"))</f>
        <v>stacjonarny</v>
      </c>
      <c r="F1770" s="3" t="str">
        <f>TEXT(telefony__9[[#This Row],[zakonczenie]]-telefony__9[[#This Row],[rozpoczecie]],"h:mm:ss")</f>
        <v>0:10:26</v>
      </c>
      <c r="G1770" s="3">
        <f>HOUR(telefony__9[[#This Row],[czas trwania]])*3600 + MINUTE(telefony__9[[#This Row],[czas trwania]])*60+SECOND(telefony__9[[#This Row],[czas trwania]])</f>
        <v>626</v>
      </c>
    </row>
    <row r="1771" spans="1:7" hidden="1" x14ac:dyDescent="0.25">
      <c r="A1771" s="3" t="s">
        <v>4857</v>
      </c>
      <c r="B1771" s="3" t="s">
        <v>4755</v>
      </c>
      <c r="C1771" s="3" t="s">
        <v>4858</v>
      </c>
      <c r="D1771" s="3" t="s">
        <v>4859</v>
      </c>
      <c r="E1771" s="3" t="str">
        <f>IF(LEN(telefony__9[[#This Row],[nr]])=7,"stacjonarny",IF(LEN(telefony__9[[#This Row],[nr]])=8,"komórkowy","zagraniczny"))</f>
        <v>stacjonarny</v>
      </c>
      <c r="F1771" s="3" t="str">
        <f>TEXT(telefony__9[[#This Row],[zakonczenie]]-telefony__9[[#This Row],[rozpoczecie]],"h:mm:ss")</f>
        <v>0:12:03</v>
      </c>
      <c r="G1771" s="3">
        <f>HOUR(telefony__9[[#This Row],[czas trwania]])*3600 + MINUTE(telefony__9[[#This Row],[czas trwania]])*60+SECOND(telefony__9[[#This Row],[czas trwania]])</f>
        <v>723</v>
      </c>
    </row>
    <row r="1772" spans="1:7" hidden="1" x14ac:dyDescent="0.25">
      <c r="A1772" s="3" t="s">
        <v>4860</v>
      </c>
      <c r="B1772" s="3" t="s">
        <v>4755</v>
      </c>
      <c r="C1772" s="3" t="s">
        <v>4861</v>
      </c>
      <c r="D1772" s="3" t="s">
        <v>4862</v>
      </c>
      <c r="E1772" s="3" t="str">
        <f>IF(LEN(telefony__9[[#This Row],[nr]])=7,"stacjonarny",IF(LEN(telefony__9[[#This Row],[nr]])=8,"komórkowy","zagraniczny"))</f>
        <v>stacjonarny</v>
      </c>
      <c r="F1772" s="3" t="str">
        <f>TEXT(telefony__9[[#This Row],[zakonczenie]]-telefony__9[[#This Row],[rozpoczecie]],"h:mm:ss")</f>
        <v>0:13:39</v>
      </c>
      <c r="G1772" s="3">
        <f>HOUR(telefony__9[[#This Row],[czas trwania]])*3600 + MINUTE(telefony__9[[#This Row],[czas trwania]])*60+SECOND(telefony__9[[#This Row],[czas trwania]])</f>
        <v>819</v>
      </c>
    </row>
    <row r="1773" spans="1:7" hidden="1" x14ac:dyDescent="0.25">
      <c r="A1773" s="3" t="s">
        <v>4863</v>
      </c>
      <c r="B1773" s="3" t="s">
        <v>4755</v>
      </c>
      <c r="C1773" s="3" t="s">
        <v>4864</v>
      </c>
      <c r="D1773" s="3" t="s">
        <v>4865</v>
      </c>
      <c r="E1773" s="3" t="str">
        <f>IF(LEN(telefony__9[[#This Row],[nr]])=7,"stacjonarny",IF(LEN(telefony__9[[#This Row],[nr]])=8,"komórkowy","zagraniczny"))</f>
        <v>komórkowy</v>
      </c>
      <c r="F1773" s="3" t="str">
        <f>TEXT(telefony__9[[#This Row],[zakonczenie]]-telefony__9[[#This Row],[rozpoczecie]],"h:mm:ss")</f>
        <v>0:08:55</v>
      </c>
      <c r="G1773" s="3">
        <f>HOUR(telefony__9[[#This Row],[czas trwania]])*3600 + MINUTE(telefony__9[[#This Row],[czas trwania]])*60+SECOND(telefony__9[[#This Row],[czas trwania]])</f>
        <v>535</v>
      </c>
    </row>
    <row r="1774" spans="1:7" hidden="1" x14ac:dyDescent="0.25">
      <c r="A1774" s="3" t="s">
        <v>1160</v>
      </c>
      <c r="B1774" s="3" t="s">
        <v>4755</v>
      </c>
      <c r="C1774" s="3" t="s">
        <v>4866</v>
      </c>
      <c r="D1774" s="3" t="s">
        <v>4867</v>
      </c>
      <c r="E1774" s="3" t="str">
        <f>IF(LEN(telefony__9[[#This Row],[nr]])=7,"stacjonarny",IF(LEN(telefony__9[[#This Row],[nr]])=8,"komórkowy","zagraniczny"))</f>
        <v>stacjonarny</v>
      </c>
      <c r="F1774" s="3" t="str">
        <f>TEXT(telefony__9[[#This Row],[zakonczenie]]-telefony__9[[#This Row],[rozpoczecie]],"h:mm:ss")</f>
        <v>0:08:27</v>
      </c>
      <c r="G1774" s="3">
        <f>HOUR(telefony__9[[#This Row],[czas trwania]])*3600 + MINUTE(telefony__9[[#This Row],[czas trwania]])*60+SECOND(telefony__9[[#This Row],[czas trwania]])</f>
        <v>507</v>
      </c>
    </row>
    <row r="1775" spans="1:7" hidden="1" x14ac:dyDescent="0.25">
      <c r="A1775" s="3" t="s">
        <v>4868</v>
      </c>
      <c r="B1775" s="3" t="s">
        <v>4755</v>
      </c>
      <c r="C1775" s="3" t="s">
        <v>4869</v>
      </c>
      <c r="D1775" s="3" t="s">
        <v>4870</v>
      </c>
      <c r="E1775" s="3" t="str">
        <f>IF(LEN(telefony__9[[#This Row],[nr]])=7,"stacjonarny",IF(LEN(telefony__9[[#This Row],[nr]])=8,"komórkowy","zagraniczny"))</f>
        <v>stacjonarny</v>
      </c>
      <c r="F1775" s="3" t="str">
        <f>TEXT(telefony__9[[#This Row],[zakonczenie]]-telefony__9[[#This Row],[rozpoczecie]],"h:mm:ss")</f>
        <v>0:15:14</v>
      </c>
      <c r="G1775" s="3">
        <f>HOUR(telefony__9[[#This Row],[czas trwania]])*3600 + MINUTE(telefony__9[[#This Row],[czas trwania]])*60+SECOND(telefony__9[[#This Row],[czas trwania]])</f>
        <v>914</v>
      </c>
    </row>
    <row r="1776" spans="1:7" hidden="1" x14ac:dyDescent="0.25">
      <c r="A1776" s="3" t="s">
        <v>4871</v>
      </c>
      <c r="B1776" s="3" t="s">
        <v>4755</v>
      </c>
      <c r="C1776" s="3" t="s">
        <v>4872</v>
      </c>
      <c r="D1776" s="3" t="s">
        <v>4873</v>
      </c>
      <c r="E1776" s="3" t="str">
        <f>IF(LEN(telefony__9[[#This Row],[nr]])=7,"stacjonarny",IF(LEN(telefony__9[[#This Row],[nr]])=8,"komórkowy","zagraniczny"))</f>
        <v>komórkowy</v>
      </c>
      <c r="F1776" s="3" t="str">
        <f>TEXT(telefony__9[[#This Row],[zakonczenie]]-telefony__9[[#This Row],[rozpoczecie]],"h:mm:ss")</f>
        <v>0:14:12</v>
      </c>
      <c r="G1776" s="3">
        <f>HOUR(telefony__9[[#This Row],[czas trwania]])*3600 + MINUTE(telefony__9[[#This Row],[czas trwania]])*60+SECOND(telefony__9[[#This Row],[czas trwania]])</f>
        <v>852</v>
      </c>
    </row>
    <row r="1777" spans="1:7" hidden="1" x14ac:dyDescent="0.25">
      <c r="A1777" s="3" t="s">
        <v>4874</v>
      </c>
      <c r="B1777" s="3" t="s">
        <v>4755</v>
      </c>
      <c r="C1777" s="3" t="s">
        <v>4875</v>
      </c>
      <c r="D1777" s="3" t="s">
        <v>4876</v>
      </c>
      <c r="E1777" s="3" t="str">
        <f>IF(LEN(telefony__9[[#This Row],[nr]])=7,"stacjonarny",IF(LEN(telefony__9[[#This Row],[nr]])=8,"komórkowy","zagraniczny"))</f>
        <v>stacjonarny</v>
      </c>
      <c r="F1777" s="3" t="str">
        <f>TEXT(telefony__9[[#This Row],[zakonczenie]]-telefony__9[[#This Row],[rozpoczecie]],"h:mm:ss")</f>
        <v>0:01:35</v>
      </c>
      <c r="G1777" s="3">
        <f>HOUR(telefony__9[[#This Row],[czas trwania]])*3600 + MINUTE(telefony__9[[#This Row],[czas trwania]])*60+SECOND(telefony__9[[#This Row],[czas trwania]])</f>
        <v>95</v>
      </c>
    </row>
    <row r="1778" spans="1:7" hidden="1" x14ac:dyDescent="0.25">
      <c r="A1778" s="3" t="s">
        <v>4877</v>
      </c>
      <c r="B1778" s="3" t="s">
        <v>4755</v>
      </c>
      <c r="C1778" s="3" t="s">
        <v>4878</v>
      </c>
      <c r="D1778" s="3" t="s">
        <v>4879</v>
      </c>
      <c r="E1778" s="3" t="str">
        <f>IF(LEN(telefony__9[[#This Row],[nr]])=7,"stacjonarny",IF(LEN(telefony__9[[#This Row],[nr]])=8,"komórkowy","zagraniczny"))</f>
        <v>komórkowy</v>
      </c>
      <c r="F1778" s="3" t="str">
        <f>TEXT(telefony__9[[#This Row],[zakonczenie]]-telefony__9[[#This Row],[rozpoczecie]],"h:mm:ss")</f>
        <v>0:02:41</v>
      </c>
      <c r="G1778" s="3">
        <f>HOUR(telefony__9[[#This Row],[czas trwania]])*3600 + MINUTE(telefony__9[[#This Row],[czas trwania]])*60+SECOND(telefony__9[[#This Row],[czas trwania]])</f>
        <v>161</v>
      </c>
    </row>
    <row r="1779" spans="1:7" hidden="1" x14ac:dyDescent="0.25">
      <c r="A1779" s="3" t="s">
        <v>4880</v>
      </c>
      <c r="B1779" s="3" t="s">
        <v>4755</v>
      </c>
      <c r="C1779" s="3" t="s">
        <v>4881</v>
      </c>
      <c r="D1779" s="3" t="s">
        <v>4882</v>
      </c>
      <c r="E1779" s="3" t="str">
        <f>IF(LEN(telefony__9[[#This Row],[nr]])=7,"stacjonarny",IF(LEN(telefony__9[[#This Row],[nr]])=8,"komórkowy","zagraniczny"))</f>
        <v>stacjonarny</v>
      </c>
      <c r="F1779" s="3" t="str">
        <f>TEXT(telefony__9[[#This Row],[zakonczenie]]-telefony__9[[#This Row],[rozpoczecie]],"h:mm:ss")</f>
        <v>0:05:10</v>
      </c>
      <c r="G1779" s="3">
        <f>HOUR(telefony__9[[#This Row],[czas trwania]])*3600 + MINUTE(telefony__9[[#This Row],[czas trwania]])*60+SECOND(telefony__9[[#This Row],[czas trwania]])</f>
        <v>310</v>
      </c>
    </row>
    <row r="1780" spans="1:7" hidden="1" x14ac:dyDescent="0.25">
      <c r="A1780" s="3" t="s">
        <v>4883</v>
      </c>
      <c r="B1780" s="3" t="s">
        <v>4755</v>
      </c>
      <c r="C1780" s="3" t="s">
        <v>4884</v>
      </c>
      <c r="D1780" s="3" t="s">
        <v>687</v>
      </c>
      <c r="E1780" s="3" t="str">
        <f>IF(LEN(telefony__9[[#This Row],[nr]])=7,"stacjonarny",IF(LEN(telefony__9[[#This Row],[nr]])=8,"komórkowy","zagraniczny"))</f>
        <v>stacjonarny</v>
      </c>
      <c r="F1780" s="3" t="str">
        <f>TEXT(telefony__9[[#This Row],[zakonczenie]]-telefony__9[[#This Row],[rozpoczecie]],"h:mm:ss")</f>
        <v>0:14:45</v>
      </c>
      <c r="G1780" s="3">
        <f>HOUR(telefony__9[[#This Row],[czas trwania]])*3600 + MINUTE(telefony__9[[#This Row],[czas trwania]])*60+SECOND(telefony__9[[#This Row],[czas trwania]])</f>
        <v>885</v>
      </c>
    </row>
    <row r="1781" spans="1:7" hidden="1" x14ac:dyDescent="0.25">
      <c r="A1781" s="3" t="s">
        <v>2761</v>
      </c>
      <c r="B1781" s="3" t="s">
        <v>4755</v>
      </c>
      <c r="C1781" s="3" t="s">
        <v>4885</v>
      </c>
      <c r="D1781" s="3" t="s">
        <v>4886</v>
      </c>
      <c r="E1781" s="3" t="str">
        <f>IF(LEN(telefony__9[[#This Row],[nr]])=7,"stacjonarny",IF(LEN(telefony__9[[#This Row],[nr]])=8,"komórkowy","zagraniczny"))</f>
        <v>komórkowy</v>
      </c>
      <c r="F1781" s="3" t="str">
        <f>TEXT(telefony__9[[#This Row],[zakonczenie]]-telefony__9[[#This Row],[rozpoczecie]],"h:mm:ss")</f>
        <v>0:11:59</v>
      </c>
      <c r="G1781" s="3">
        <f>HOUR(telefony__9[[#This Row],[czas trwania]])*3600 + MINUTE(telefony__9[[#This Row],[czas trwania]])*60+SECOND(telefony__9[[#This Row],[czas trwania]])</f>
        <v>719</v>
      </c>
    </row>
    <row r="1782" spans="1:7" hidden="1" x14ac:dyDescent="0.25">
      <c r="A1782" s="3" t="s">
        <v>4887</v>
      </c>
      <c r="B1782" s="3" t="s">
        <v>4755</v>
      </c>
      <c r="C1782" s="3" t="s">
        <v>4888</v>
      </c>
      <c r="D1782" s="3" t="s">
        <v>690</v>
      </c>
      <c r="E1782" s="3" t="str">
        <f>IF(LEN(telefony__9[[#This Row],[nr]])=7,"stacjonarny",IF(LEN(telefony__9[[#This Row],[nr]])=8,"komórkowy","zagraniczny"))</f>
        <v>komórkowy</v>
      </c>
      <c r="F1782" s="3" t="str">
        <f>TEXT(telefony__9[[#This Row],[zakonczenie]]-telefony__9[[#This Row],[rozpoczecie]],"h:mm:ss")</f>
        <v>0:09:03</v>
      </c>
      <c r="G1782" s="3">
        <f>HOUR(telefony__9[[#This Row],[czas trwania]])*3600 + MINUTE(telefony__9[[#This Row],[czas trwania]])*60+SECOND(telefony__9[[#This Row],[czas trwania]])</f>
        <v>543</v>
      </c>
    </row>
    <row r="1783" spans="1:7" hidden="1" x14ac:dyDescent="0.25">
      <c r="A1783" s="3" t="s">
        <v>4889</v>
      </c>
      <c r="B1783" s="3" t="s">
        <v>4755</v>
      </c>
      <c r="C1783" s="3" t="s">
        <v>4890</v>
      </c>
      <c r="D1783" s="3" t="s">
        <v>4891</v>
      </c>
      <c r="E1783" s="3" t="str">
        <f>IF(LEN(telefony__9[[#This Row],[nr]])=7,"stacjonarny",IF(LEN(telefony__9[[#This Row],[nr]])=8,"komórkowy","zagraniczny"))</f>
        <v>stacjonarny</v>
      </c>
      <c r="F1783" s="3" t="str">
        <f>TEXT(telefony__9[[#This Row],[zakonczenie]]-telefony__9[[#This Row],[rozpoczecie]],"h:mm:ss")</f>
        <v>0:08:03</v>
      </c>
      <c r="G1783" s="3">
        <f>HOUR(telefony__9[[#This Row],[czas trwania]])*3600 + MINUTE(telefony__9[[#This Row],[czas trwania]])*60+SECOND(telefony__9[[#This Row],[czas trwania]])</f>
        <v>483</v>
      </c>
    </row>
    <row r="1784" spans="1:7" hidden="1" x14ac:dyDescent="0.25">
      <c r="A1784" s="3" t="s">
        <v>4892</v>
      </c>
      <c r="B1784" s="3" t="s">
        <v>4755</v>
      </c>
      <c r="C1784" s="3" t="s">
        <v>4890</v>
      </c>
      <c r="D1784" s="3" t="s">
        <v>4893</v>
      </c>
      <c r="E1784" s="3" t="str">
        <f>IF(LEN(telefony__9[[#This Row],[nr]])=7,"stacjonarny",IF(LEN(telefony__9[[#This Row],[nr]])=8,"komórkowy","zagraniczny"))</f>
        <v>stacjonarny</v>
      </c>
      <c r="F1784" s="3" t="str">
        <f>TEXT(telefony__9[[#This Row],[zakonczenie]]-telefony__9[[#This Row],[rozpoczecie]],"h:mm:ss")</f>
        <v>0:12:27</v>
      </c>
      <c r="G1784" s="3">
        <f>HOUR(telefony__9[[#This Row],[czas trwania]])*3600 + MINUTE(telefony__9[[#This Row],[czas trwania]])*60+SECOND(telefony__9[[#This Row],[czas trwania]])</f>
        <v>747</v>
      </c>
    </row>
    <row r="1785" spans="1:7" hidden="1" x14ac:dyDescent="0.25">
      <c r="A1785" s="3" t="s">
        <v>4894</v>
      </c>
      <c r="B1785" s="3" t="s">
        <v>4755</v>
      </c>
      <c r="C1785" s="3" t="s">
        <v>4895</v>
      </c>
      <c r="D1785" s="3" t="s">
        <v>4896</v>
      </c>
      <c r="E1785" s="3" t="str">
        <f>IF(LEN(telefony__9[[#This Row],[nr]])=7,"stacjonarny",IF(LEN(telefony__9[[#This Row],[nr]])=8,"komórkowy","zagraniczny"))</f>
        <v>stacjonarny</v>
      </c>
      <c r="F1785" s="3" t="str">
        <f>TEXT(telefony__9[[#This Row],[zakonczenie]]-telefony__9[[#This Row],[rozpoczecie]],"h:mm:ss")</f>
        <v>0:14:51</v>
      </c>
      <c r="G1785" s="3">
        <f>HOUR(telefony__9[[#This Row],[czas trwania]])*3600 + MINUTE(telefony__9[[#This Row],[czas trwania]])*60+SECOND(telefony__9[[#This Row],[czas trwania]])</f>
        <v>891</v>
      </c>
    </row>
    <row r="1786" spans="1:7" hidden="1" x14ac:dyDescent="0.25">
      <c r="A1786" s="3" t="s">
        <v>4897</v>
      </c>
      <c r="B1786" s="3" t="s">
        <v>4755</v>
      </c>
      <c r="C1786" s="3" t="s">
        <v>4898</v>
      </c>
      <c r="D1786" s="3" t="s">
        <v>4899</v>
      </c>
      <c r="E1786" s="3" t="str">
        <f>IF(LEN(telefony__9[[#This Row],[nr]])=7,"stacjonarny",IF(LEN(telefony__9[[#This Row],[nr]])=8,"komórkowy","zagraniczny"))</f>
        <v>stacjonarny</v>
      </c>
      <c r="F1786" s="3" t="str">
        <f>TEXT(telefony__9[[#This Row],[zakonczenie]]-telefony__9[[#This Row],[rozpoczecie]],"h:mm:ss")</f>
        <v>0:00:32</v>
      </c>
      <c r="G1786" s="3">
        <f>HOUR(telefony__9[[#This Row],[czas trwania]])*3600 + MINUTE(telefony__9[[#This Row],[czas trwania]])*60+SECOND(telefony__9[[#This Row],[czas trwania]])</f>
        <v>32</v>
      </c>
    </row>
    <row r="1787" spans="1:7" hidden="1" x14ac:dyDescent="0.25">
      <c r="A1787" s="3" t="s">
        <v>4900</v>
      </c>
      <c r="B1787" s="3" t="s">
        <v>4755</v>
      </c>
      <c r="C1787" s="3" t="s">
        <v>4322</v>
      </c>
      <c r="D1787" s="3" t="s">
        <v>4901</v>
      </c>
      <c r="E1787" s="3" t="str">
        <f>IF(LEN(telefony__9[[#This Row],[nr]])=7,"stacjonarny",IF(LEN(telefony__9[[#This Row],[nr]])=8,"komórkowy","zagraniczny"))</f>
        <v>stacjonarny</v>
      </c>
      <c r="F1787" s="3" t="str">
        <f>TEXT(telefony__9[[#This Row],[zakonczenie]]-telefony__9[[#This Row],[rozpoczecie]],"h:mm:ss")</f>
        <v>0:07:15</v>
      </c>
      <c r="G1787" s="3">
        <f>HOUR(telefony__9[[#This Row],[czas trwania]])*3600 + MINUTE(telefony__9[[#This Row],[czas trwania]])*60+SECOND(telefony__9[[#This Row],[czas trwania]])</f>
        <v>435</v>
      </c>
    </row>
    <row r="1788" spans="1:7" hidden="1" x14ac:dyDescent="0.25">
      <c r="A1788" s="3" t="s">
        <v>4902</v>
      </c>
      <c r="B1788" s="3" t="s">
        <v>4755</v>
      </c>
      <c r="C1788" s="3" t="s">
        <v>1330</v>
      </c>
      <c r="D1788" s="3" t="s">
        <v>4903</v>
      </c>
      <c r="E1788" s="3" t="str">
        <f>IF(LEN(telefony__9[[#This Row],[nr]])=7,"stacjonarny",IF(LEN(telefony__9[[#This Row],[nr]])=8,"komórkowy","zagraniczny"))</f>
        <v>stacjonarny</v>
      </c>
      <c r="F1788" s="3" t="str">
        <f>TEXT(telefony__9[[#This Row],[zakonczenie]]-telefony__9[[#This Row],[rozpoczecie]],"h:mm:ss")</f>
        <v>0:04:02</v>
      </c>
      <c r="G1788" s="3">
        <f>HOUR(telefony__9[[#This Row],[czas trwania]])*3600 + MINUTE(telefony__9[[#This Row],[czas trwania]])*60+SECOND(telefony__9[[#This Row],[czas trwania]])</f>
        <v>242</v>
      </c>
    </row>
    <row r="1789" spans="1:7" hidden="1" x14ac:dyDescent="0.25">
      <c r="A1789" s="3" t="s">
        <v>4904</v>
      </c>
      <c r="B1789" s="3" t="s">
        <v>4755</v>
      </c>
      <c r="C1789" s="3" t="s">
        <v>4905</v>
      </c>
      <c r="D1789" s="3" t="s">
        <v>4906</v>
      </c>
      <c r="E1789" s="3" t="str">
        <f>IF(LEN(telefony__9[[#This Row],[nr]])=7,"stacjonarny",IF(LEN(telefony__9[[#This Row],[nr]])=8,"komórkowy","zagraniczny"))</f>
        <v>stacjonarny</v>
      </c>
      <c r="F1789" s="3" t="str">
        <f>TEXT(telefony__9[[#This Row],[zakonczenie]]-telefony__9[[#This Row],[rozpoczecie]],"h:mm:ss")</f>
        <v>0:08:43</v>
      </c>
      <c r="G1789" s="3">
        <f>HOUR(telefony__9[[#This Row],[czas trwania]])*3600 + MINUTE(telefony__9[[#This Row],[czas trwania]])*60+SECOND(telefony__9[[#This Row],[czas trwania]])</f>
        <v>523</v>
      </c>
    </row>
    <row r="1790" spans="1:7" hidden="1" x14ac:dyDescent="0.25">
      <c r="A1790" s="3" t="s">
        <v>4907</v>
      </c>
      <c r="B1790" s="3" t="s">
        <v>4755</v>
      </c>
      <c r="C1790" s="3" t="s">
        <v>4908</v>
      </c>
      <c r="D1790" s="3" t="s">
        <v>4075</v>
      </c>
      <c r="E1790" s="3" t="str">
        <f>IF(LEN(telefony__9[[#This Row],[nr]])=7,"stacjonarny",IF(LEN(telefony__9[[#This Row],[nr]])=8,"komórkowy","zagraniczny"))</f>
        <v>stacjonarny</v>
      </c>
      <c r="F1790" s="3" t="str">
        <f>TEXT(telefony__9[[#This Row],[zakonczenie]]-telefony__9[[#This Row],[rozpoczecie]],"h:mm:ss")</f>
        <v>0:11:45</v>
      </c>
      <c r="G1790" s="3">
        <f>HOUR(telefony__9[[#This Row],[czas trwania]])*3600 + MINUTE(telefony__9[[#This Row],[czas trwania]])*60+SECOND(telefony__9[[#This Row],[czas trwania]])</f>
        <v>705</v>
      </c>
    </row>
    <row r="1791" spans="1:7" hidden="1" x14ac:dyDescent="0.25">
      <c r="A1791" s="3" t="s">
        <v>4909</v>
      </c>
      <c r="B1791" s="3" t="s">
        <v>4755</v>
      </c>
      <c r="C1791" s="3" t="s">
        <v>4910</v>
      </c>
      <c r="D1791" s="3" t="s">
        <v>4911</v>
      </c>
      <c r="E1791" s="3" t="str">
        <f>IF(LEN(telefony__9[[#This Row],[nr]])=7,"stacjonarny",IF(LEN(telefony__9[[#This Row],[nr]])=8,"komórkowy","zagraniczny"))</f>
        <v>zagraniczny</v>
      </c>
      <c r="F1791" s="3" t="str">
        <f>TEXT(telefony__9[[#This Row],[zakonczenie]]-telefony__9[[#This Row],[rozpoczecie]],"h:mm:ss")</f>
        <v>0:13:08</v>
      </c>
      <c r="G1791" s="3">
        <f>HOUR(telefony__9[[#This Row],[czas trwania]])*3600 + MINUTE(telefony__9[[#This Row],[czas trwania]])*60+SECOND(telefony__9[[#This Row],[czas trwania]])</f>
        <v>788</v>
      </c>
    </row>
    <row r="1792" spans="1:7" hidden="1" x14ac:dyDescent="0.25">
      <c r="A1792" s="3" t="s">
        <v>4912</v>
      </c>
      <c r="B1792" s="3" t="s">
        <v>4755</v>
      </c>
      <c r="C1792" s="3" t="s">
        <v>4323</v>
      </c>
      <c r="D1792" s="3" t="s">
        <v>4913</v>
      </c>
      <c r="E1792" s="3" t="str">
        <f>IF(LEN(telefony__9[[#This Row],[nr]])=7,"stacjonarny",IF(LEN(telefony__9[[#This Row],[nr]])=8,"komórkowy","zagraniczny"))</f>
        <v>stacjonarny</v>
      </c>
      <c r="F1792" s="3" t="str">
        <f>TEXT(telefony__9[[#This Row],[zakonczenie]]-telefony__9[[#This Row],[rozpoczecie]],"h:mm:ss")</f>
        <v>0:04:51</v>
      </c>
      <c r="G1792" s="3">
        <f>HOUR(telefony__9[[#This Row],[czas trwania]])*3600 + MINUTE(telefony__9[[#This Row],[czas trwania]])*60+SECOND(telefony__9[[#This Row],[czas trwania]])</f>
        <v>291</v>
      </c>
    </row>
    <row r="1793" spans="1:7" hidden="1" x14ac:dyDescent="0.25">
      <c r="A1793" s="3" t="s">
        <v>4914</v>
      </c>
      <c r="B1793" s="3" t="s">
        <v>4755</v>
      </c>
      <c r="C1793" s="3" t="s">
        <v>4915</v>
      </c>
      <c r="D1793" s="3" t="s">
        <v>3805</v>
      </c>
      <c r="E1793" s="3" t="str">
        <f>IF(LEN(telefony__9[[#This Row],[nr]])=7,"stacjonarny",IF(LEN(telefony__9[[#This Row],[nr]])=8,"komórkowy","zagraniczny"))</f>
        <v>komórkowy</v>
      </c>
      <c r="F1793" s="3" t="str">
        <f>TEXT(telefony__9[[#This Row],[zakonczenie]]-telefony__9[[#This Row],[rozpoczecie]],"h:mm:ss")</f>
        <v>0:12:53</v>
      </c>
      <c r="G1793" s="3">
        <f>HOUR(telefony__9[[#This Row],[czas trwania]])*3600 + MINUTE(telefony__9[[#This Row],[czas trwania]])*60+SECOND(telefony__9[[#This Row],[czas trwania]])</f>
        <v>773</v>
      </c>
    </row>
    <row r="1794" spans="1:7" hidden="1" x14ac:dyDescent="0.25">
      <c r="A1794" s="3" t="s">
        <v>4916</v>
      </c>
      <c r="B1794" s="3" t="s">
        <v>4755</v>
      </c>
      <c r="C1794" s="3" t="s">
        <v>4917</v>
      </c>
      <c r="D1794" s="3" t="s">
        <v>4918</v>
      </c>
      <c r="E1794" s="3" t="str">
        <f>IF(LEN(telefony__9[[#This Row],[nr]])=7,"stacjonarny",IF(LEN(telefony__9[[#This Row],[nr]])=8,"komórkowy","zagraniczny"))</f>
        <v>komórkowy</v>
      </c>
      <c r="F1794" s="3" t="str">
        <f>TEXT(telefony__9[[#This Row],[zakonczenie]]-telefony__9[[#This Row],[rozpoczecie]],"h:mm:ss")</f>
        <v>0:05:51</v>
      </c>
      <c r="G1794" s="3">
        <f>HOUR(telefony__9[[#This Row],[czas trwania]])*3600 + MINUTE(telefony__9[[#This Row],[czas trwania]])*60+SECOND(telefony__9[[#This Row],[czas trwania]])</f>
        <v>351</v>
      </c>
    </row>
    <row r="1795" spans="1:7" hidden="1" x14ac:dyDescent="0.25">
      <c r="A1795" s="3" t="s">
        <v>4919</v>
      </c>
      <c r="B1795" s="3" t="s">
        <v>4755</v>
      </c>
      <c r="C1795" s="3" t="s">
        <v>4920</v>
      </c>
      <c r="D1795" s="3" t="s">
        <v>4921</v>
      </c>
      <c r="E1795" s="3" t="str">
        <f>IF(LEN(telefony__9[[#This Row],[nr]])=7,"stacjonarny",IF(LEN(telefony__9[[#This Row],[nr]])=8,"komórkowy","zagraniczny"))</f>
        <v>stacjonarny</v>
      </c>
      <c r="F1795" s="3" t="str">
        <f>TEXT(telefony__9[[#This Row],[zakonczenie]]-telefony__9[[#This Row],[rozpoczecie]],"h:mm:ss")</f>
        <v>0:03:40</v>
      </c>
      <c r="G1795" s="3">
        <f>HOUR(telefony__9[[#This Row],[czas trwania]])*3600 + MINUTE(telefony__9[[#This Row],[czas trwania]])*60+SECOND(telefony__9[[#This Row],[czas trwania]])</f>
        <v>220</v>
      </c>
    </row>
    <row r="1796" spans="1:7" hidden="1" x14ac:dyDescent="0.25">
      <c r="A1796" s="3" t="s">
        <v>4922</v>
      </c>
      <c r="B1796" s="3" t="s">
        <v>4755</v>
      </c>
      <c r="C1796" s="3" t="s">
        <v>4923</v>
      </c>
      <c r="D1796" s="3" t="s">
        <v>4924</v>
      </c>
      <c r="E1796" s="3" t="str">
        <f>IF(LEN(telefony__9[[#This Row],[nr]])=7,"stacjonarny",IF(LEN(telefony__9[[#This Row],[nr]])=8,"komórkowy","zagraniczny"))</f>
        <v>komórkowy</v>
      </c>
      <c r="F1796" s="3" t="str">
        <f>TEXT(telefony__9[[#This Row],[zakonczenie]]-telefony__9[[#This Row],[rozpoczecie]],"h:mm:ss")</f>
        <v>0:00:26</v>
      </c>
      <c r="G1796" s="3">
        <f>HOUR(telefony__9[[#This Row],[czas trwania]])*3600 + MINUTE(telefony__9[[#This Row],[czas trwania]])*60+SECOND(telefony__9[[#This Row],[czas trwania]])</f>
        <v>26</v>
      </c>
    </row>
    <row r="1797" spans="1:7" hidden="1" x14ac:dyDescent="0.25">
      <c r="A1797" s="3" t="s">
        <v>4925</v>
      </c>
      <c r="B1797" s="3" t="s">
        <v>4755</v>
      </c>
      <c r="C1797" s="3" t="s">
        <v>4926</v>
      </c>
      <c r="D1797" s="3" t="s">
        <v>4927</v>
      </c>
      <c r="E1797" s="3" t="str">
        <f>IF(LEN(telefony__9[[#This Row],[nr]])=7,"stacjonarny",IF(LEN(telefony__9[[#This Row],[nr]])=8,"komórkowy","zagraniczny"))</f>
        <v>stacjonarny</v>
      </c>
      <c r="F1797" s="3" t="str">
        <f>TEXT(telefony__9[[#This Row],[zakonczenie]]-telefony__9[[#This Row],[rozpoczecie]],"h:mm:ss")</f>
        <v>0:08:06</v>
      </c>
      <c r="G1797" s="3">
        <f>HOUR(telefony__9[[#This Row],[czas trwania]])*3600 + MINUTE(telefony__9[[#This Row],[czas trwania]])*60+SECOND(telefony__9[[#This Row],[czas trwania]])</f>
        <v>486</v>
      </c>
    </row>
    <row r="1798" spans="1:7" hidden="1" x14ac:dyDescent="0.25">
      <c r="A1798" s="3" t="s">
        <v>4928</v>
      </c>
      <c r="B1798" s="3" t="s">
        <v>4755</v>
      </c>
      <c r="C1798" s="3" t="s">
        <v>164</v>
      </c>
      <c r="D1798" s="3" t="s">
        <v>4929</v>
      </c>
      <c r="E1798" s="3" t="str">
        <f>IF(LEN(telefony__9[[#This Row],[nr]])=7,"stacjonarny",IF(LEN(telefony__9[[#This Row],[nr]])=8,"komórkowy","zagraniczny"))</f>
        <v>komórkowy</v>
      </c>
      <c r="F1798" s="3" t="str">
        <f>TEXT(telefony__9[[#This Row],[zakonczenie]]-telefony__9[[#This Row],[rozpoczecie]],"h:mm:ss")</f>
        <v>0:08:35</v>
      </c>
      <c r="G1798" s="3">
        <f>HOUR(telefony__9[[#This Row],[czas trwania]])*3600 + MINUTE(telefony__9[[#This Row],[czas trwania]])*60+SECOND(telefony__9[[#This Row],[czas trwania]])</f>
        <v>515</v>
      </c>
    </row>
    <row r="1799" spans="1:7" hidden="1" x14ac:dyDescent="0.25">
      <c r="A1799" s="3" t="s">
        <v>4930</v>
      </c>
      <c r="B1799" s="3" t="s">
        <v>4755</v>
      </c>
      <c r="C1799" s="3" t="s">
        <v>4931</v>
      </c>
      <c r="D1799" s="3" t="s">
        <v>4932</v>
      </c>
      <c r="E1799" s="3" t="str">
        <f>IF(LEN(telefony__9[[#This Row],[nr]])=7,"stacjonarny",IF(LEN(telefony__9[[#This Row],[nr]])=8,"komórkowy","zagraniczny"))</f>
        <v>stacjonarny</v>
      </c>
      <c r="F1799" s="3" t="str">
        <f>TEXT(telefony__9[[#This Row],[zakonczenie]]-telefony__9[[#This Row],[rozpoczecie]],"h:mm:ss")</f>
        <v>0:10:27</v>
      </c>
      <c r="G1799" s="3">
        <f>HOUR(telefony__9[[#This Row],[czas trwania]])*3600 + MINUTE(telefony__9[[#This Row],[czas trwania]])*60+SECOND(telefony__9[[#This Row],[czas trwania]])</f>
        <v>627</v>
      </c>
    </row>
    <row r="1800" spans="1:7" hidden="1" x14ac:dyDescent="0.25">
      <c r="A1800" s="3" t="s">
        <v>4933</v>
      </c>
      <c r="B1800" s="3" t="s">
        <v>4755</v>
      </c>
      <c r="C1800" s="3" t="s">
        <v>4934</v>
      </c>
      <c r="D1800" s="3" t="s">
        <v>4935</v>
      </c>
      <c r="E1800" s="3" t="str">
        <f>IF(LEN(telefony__9[[#This Row],[nr]])=7,"stacjonarny",IF(LEN(telefony__9[[#This Row],[nr]])=8,"komórkowy","zagraniczny"))</f>
        <v>stacjonarny</v>
      </c>
      <c r="F1800" s="3" t="str">
        <f>TEXT(telefony__9[[#This Row],[zakonczenie]]-telefony__9[[#This Row],[rozpoczecie]],"h:mm:ss")</f>
        <v>0:13:28</v>
      </c>
      <c r="G1800" s="3">
        <f>HOUR(telefony__9[[#This Row],[czas trwania]])*3600 + MINUTE(telefony__9[[#This Row],[czas trwania]])*60+SECOND(telefony__9[[#This Row],[czas trwania]])</f>
        <v>808</v>
      </c>
    </row>
    <row r="1801" spans="1:7" hidden="1" x14ac:dyDescent="0.25">
      <c r="A1801" s="3" t="s">
        <v>4936</v>
      </c>
      <c r="B1801" s="3" t="s">
        <v>4755</v>
      </c>
      <c r="C1801" s="3" t="s">
        <v>4937</v>
      </c>
      <c r="D1801" s="3" t="s">
        <v>4938</v>
      </c>
      <c r="E1801" s="3" t="str">
        <f>IF(LEN(telefony__9[[#This Row],[nr]])=7,"stacjonarny",IF(LEN(telefony__9[[#This Row],[nr]])=8,"komórkowy","zagraniczny"))</f>
        <v>stacjonarny</v>
      </c>
      <c r="F1801" s="3" t="str">
        <f>TEXT(telefony__9[[#This Row],[zakonczenie]]-telefony__9[[#This Row],[rozpoczecie]],"h:mm:ss")</f>
        <v>0:06:41</v>
      </c>
      <c r="G1801" s="3">
        <f>HOUR(telefony__9[[#This Row],[czas trwania]])*3600 + MINUTE(telefony__9[[#This Row],[czas trwania]])*60+SECOND(telefony__9[[#This Row],[czas trwania]])</f>
        <v>401</v>
      </c>
    </row>
    <row r="1802" spans="1:7" hidden="1" x14ac:dyDescent="0.25">
      <c r="A1802" s="3" t="s">
        <v>4939</v>
      </c>
      <c r="B1802" s="3" t="s">
        <v>4755</v>
      </c>
      <c r="C1802" s="3" t="s">
        <v>4940</v>
      </c>
      <c r="D1802" s="3" t="s">
        <v>4941</v>
      </c>
      <c r="E1802" s="3" t="str">
        <f>IF(LEN(telefony__9[[#This Row],[nr]])=7,"stacjonarny",IF(LEN(telefony__9[[#This Row],[nr]])=8,"komórkowy","zagraniczny"))</f>
        <v>zagraniczny</v>
      </c>
      <c r="F1802" s="3" t="str">
        <f>TEXT(telefony__9[[#This Row],[zakonczenie]]-telefony__9[[#This Row],[rozpoczecie]],"h:mm:ss")</f>
        <v>0:11:53</v>
      </c>
      <c r="G1802" s="3">
        <f>HOUR(telefony__9[[#This Row],[czas trwania]])*3600 + MINUTE(telefony__9[[#This Row],[czas trwania]])*60+SECOND(telefony__9[[#This Row],[czas trwania]])</f>
        <v>713</v>
      </c>
    </row>
    <row r="1803" spans="1:7" hidden="1" x14ac:dyDescent="0.25">
      <c r="A1803" s="3" t="s">
        <v>4942</v>
      </c>
      <c r="B1803" s="3" t="s">
        <v>4755</v>
      </c>
      <c r="C1803" s="3" t="s">
        <v>4943</v>
      </c>
      <c r="D1803" s="3" t="s">
        <v>4944</v>
      </c>
      <c r="E1803" s="3" t="str">
        <f>IF(LEN(telefony__9[[#This Row],[nr]])=7,"stacjonarny",IF(LEN(telefony__9[[#This Row],[nr]])=8,"komórkowy","zagraniczny"))</f>
        <v>stacjonarny</v>
      </c>
      <c r="F1803" s="3" t="str">
        <f>TEXT(telefony__9[[#This Row],[zakonczenie]]-telefony__9[[#This Row],[rozpoczecie]],"h:mm:ss")</f>
        <v>0:11:54</v>
      </c>
      <c r="G1803" s="3">
        <f>HOUR(telefony__9[[#This Row],[czas trwania]])*3600 + MINUTE(telefony__9[[#This Row],[czas trwania]])*60+SECOND(telefony__9[[#This Row],[czas trwania]])</f>
        <v>714</v>
      </c>
    </row>
    <row r="1804" spans="1:7" hidden="1" x14ac:dyDescent="0.25">
      <c r="A1804" s="3" t="s">
        <v>4945</v>
      </c>
      <c r="B1804" s="3" t="s">
        <v>4755</v>
      </c>
      <c r="C1804" s="3" t="s">
        <v>4946</v>
      </c>
      <c r="D1804" s="3" t="s">
        <v>4947</v>
      </c>
      <c r="E1804" s="3" t="str">
        <f>IF(LEN(telefony__9[[#This Row],[nr]])=7,"stacjonarny",IF(LEN(telefony__9[[#This Row],[nr]])=8,"komórkowy","zagraniczny"))</f>
        <v>stacjonarny</v>
      </c>
      <c r="F1804" s="3" t="str">
        <f>TEXT(telefony__9[[#This Row],[zakonczenie]]-telefony__9[[#This Row],[rozpoczecie]],"h:mm:ss")</f>
        <v>0:11:23</v>
      </c>
      <c r="G1804" s="3">
        <f>HOUR(telefony__9[[#This Row],[czas trwania]])*3600 + MINUTE(telefony__9[[#This Row],[czas trwania]])*60+SECOND(telefony__9[[#This Row],[czas trwania]])</f>
        <v>683</v>
      </c>
    </row>
    <row r="1805" spans="1:7" hidden="1" x14ac:dyDescent="0.25">
      <c r="A1805" s="3" t="s">
        <v>4948</v>
      </c>
      <c r="B1805" s="3" t="s">
        <v>4755</v>
      </c>
      <c r="C1805" s="3" t="s">
        <v>4949</v>
      </c>
      <c r="D1805" s="3" t="s">
        <v>4950</v>
      </c>
      <c r="E1805" s="3" t="str">
        <f>IF(LEN(telefony__9[[#This Row],[nr]])=7,"stacjonarny",IF(LEN(telefony__9[[#This Row],[nr]])=8,"komórkowy","zagraniczny"))</f>
        <v>stacjonarny</v>
      </c>
      <c r="F1805" s="3" t="str">
        <f>TEXT(telefony__9[[#This Row],[zakonczenie]]-telefony__9[[#This Row],[rozpoczecie]],"h:mm:ss")</f>
        <v>0:09:41</v>
      </c>
      <c r="G1805" s="3">
        <f>HOUR(telefony__9[[#This Row],[czas trwania]])*3600 + MINUTE(telefony__9[[#This Row],[czas trwania]])*60+SECOND(telefony__9[[#This Row],[czas trwania]])</f>
        <v>581</v>
      </c>
    </row>
    <row r="1806" spans="1:7" hidden="1" x14ac:dyDescent="0.25">
      <c r="A1806" s="3" t="s">
        <v>4226</v>
      </c>
      <c r="B1806" s="3" t="s">
        <v>4755</v>
      </c>
      <c r="C1806" s="3" t="s">
        <v>4951</v>
      </c>
      <c r="D1806" s="3" t="s">
        <v>4952</v>
      </c>
      <c r="E1806" s="3" t="str">
        <f>IF(LEN(telefony__9[[#This Row],[nr]])=7,"stacjonarny",IF(LEN(telefony__9[[#This Row],[nr]])=8,"komórkowy","zagraniczny"))</f>
        <v>komórkowy</v>
      </c>
      <c r="F1806" s="3" t="str">
        <f>TEXT(telefony__9[[#This Row],[zakonczenie]]-telefony__9[[#This Row],[rozpoczecie]],"h:mm:ss")</f>
        <v>0:03:09</v>
      </c>
      <c r="G1806" s="3">
        <f>HOUR(telefony__9[[#This Row],[czas trwania]])*3600 + MINUTE(telefony__9[[#This Row],[czas trwania]])*60+SECOND(telefony__9[[#This Row],[czas trwania]])</f>
        <v>189</v>
      </c>
    </row>
    <row r="1807" spans="1:7" hidden="1" x14ac:dyDescent="0.25">
      <c r="A1807" s="3" t="s">
        <v>3127</v>
      </c>
      <c r="B1807" s="3" t="s">
        <v>4755</v>
      </c>
      <c r="C1807" s="3" t="s">
        <v>4953</v>
      </c>
      <c r="D1807" s="3" t="s">
        <v>4954</v>
      </c>
      <c r="E1807" s="3" t="str">
        <f>IF(LEN(telefony__9[[#This Row],[nr]])=7,"stacjonarny",IF(LEN(telefony__9[[#This Row],[nr]])=8,"komórkowy","zagraniczny"))</f>
        <v>stacjonarny</v>
      </c>
      <c r="F1807" s="3" t="str">
        <f>TEXT(telefony__9[[#This Row],[zakonczenie]]-telefony__9[[#This Row],[rozpoczecie]],"h:mm:ss")</f>
        <v>0:15:00</v>
      </c>
      <c r="G1807" s="3">
        <f>HOUR(telefony__9[[#This Row],[czas trwania]])*3600 + MINUTE(telefony__9[[#This Row],[czas trwania]])*60+SECOND(telefony__9[[#This Row],[czas trwania]])</f>
        <v>900</v>
      </c>
    </row>
    <row r="1808" spans="1:7" hidden="1" x14ac:dyDescent="0.25">
      <c r="A1808" s="3" t="s">
        <v>4955</v>
      </c>
      <c r="B1808" s="3" t="s">
        <v>4755</v>
      </c>
      <c r="C1808" s="3" t="s">
        <v>3322</v>
      </c>
      <c r="D1808" s="3" t="s">
        <v>4956</v>
      </c>
      <c r="E1808" s="3" t="str">
        <f>IF(LEN(telefony__9[[#This Row],[nr]])=7,"stacjonarny",IF(LEN(telefony__9[[#This Row],[nr]])=8,"komórkowy","zagraniczny"))</f>
        <v>stacjonarny</v>
      </c>
      <c r="F1808" s="3" t="str">
        <f>TEXT(telefony__9[[#This Row],[zakonczenie]]-telefony__9[[#This Row],[rozpoczecie]],"h:mm:ss")</f>
        <v>0:05:23</v>
      </c>
      <c r="G1808" s="3">
        <f>HOUR(telefony__9[[#This Row],[czas trwania]])*3600 + MINUTE(telefony__9[[#This Row],[czas trwania]])*60+SECOND(telefony__9[[#This Row],[czas trwania]])</f>
        <v>323</v>
      </c>
    </row>
    <row r="1809" spans="1:7" hidden="1" x14ac:dyDescent="0.25">
      <c r="A1809" s="3" t="s">
        <v>4957</v>
      </c>
      <c r="B1809" s="3" t="s">
        <v>4755</v>
      </c>
      <c r="C1809" s="3" t="s">
        <v>4958</v>
      </c>
      <c r="D1809" s="3" t="s">
        <v>4959</v>
      </c>
      <c r="E1809" s="3" t="str">
        <f>IF(LEN(telefony__9[[#This Row],[nr]])=7,"stacjonarny",IF(LEN(telefony__9[[#This Row],[nr]])=8,"komórkowy","zagraniczny"))</f>
        <v>komórkowy</v>
      </c>
      <c r="F1809" s="3" t="str">
        <f>TEXT(telefony__9[[#This Row],[zakonczenie]]-telefony__9[[#This Row],[rozpoczecie]],"h:mm:ss")</f>
        <v>0:11:25</v>
      </c>
      <c r="G1809" s="3">
        <f>HOUR(telefony__9[[#This Row],[czas trwania]])*3600 + MINUTE(telefony__9[[#This Row],[czas trwania]])*60+SECOND(telefony__9[[#This Row],[czas trwania]])</f>
        <v>685</v>
      </c>
    </row>
    <row r="1810" spans="1:7" hidden="1" x14ac:dyDescent="0.25">
      <c r="A1810" s="3" t="s">
        <v>2863</v>
      </c>
      <c r="B1810" s="3" t="s">
        <v>4755</v>
      </c>
      <c r="C1810" s="3" t="s">
        <v>4960</v>
      </c>
      <c r="D1810" s="3" t="s">
        <v>4961</v>
      </c>
      <c r="E1810" s="3" t="str">
        <f>IF(LEN(telefony__9[[#This Row],[nr]])=7,"stacjonarny",IF(LEN(telefony__9[[#This Row],[nr]])=8,"komórkowy","zagraniczny"))</f>
        <v>komórkowy</v>
      </c>
      <c r="F1810" s="3" t="str">
        <f>TEXT(telefony__9[[#This Row],[zakonczenie]]-telefony__9[[#This Row],[rozpoczecie]],"h:mm:ss")</f>
        <v>0:00:37</v>
      </c>
      <c r="G1810" s="3">
        <f>HOUR(telefony__9[[#This Row],[czas trwania]])*3600 + MINUTE(telefony__9[[#This Row],[czas trwania]])*60+SECOND(telefony__9[[#This Row],[czas trwania]])</f>
        <v>37</v>
      </c>
    </row>
    <row r="1811" spans="1:7" hidden="1" x14ac:dyDescent="0.25">
      <c r="A1811" s="3" t="s">
        <v>4962</v>
      </c>
      <c r="B1811" s="3" t="s">
        <v>4755</v>
      </c>
      <c r="C1811" s="3" t="s">
        <v>4963</v>
      </c>
      <c r="D1811" s="3" t="s">
        <v>4392</v>
      </c>
      <c r="E1811" s="3" t="str">
        <f>IF(LEN(telefony__9[[#This Row],[nr]])=7,"stacjonarny",IF(LEN(telefony__9[[#This Row],[nr]])=8,"komórkowy","zagraniczny"))</f>
        <v>stacjonarny</v>
      </c>
      <c r="F1811" s="3" t="str">
        <f>TEXT(telefony__9[[#This Row],[zakonczenie]]-telefony__9[[#This Row],[rozpoczecie]],"h:mm:ss")</f>
        <v>0:12:56</v>
      </c>
      <c r="G1811" s="3">
        <f>HOUR(telefony__9[[#This Row],[czas trwania]])*3600 + MINUTE(telefony__9[[#This Row],[czas trwania]])*60+SECOND(telefony__9[[#This Row],[czas trwania]])</f>
        <v>776</v>
      </c>
    </row>
    <row r="1812" spans="1:7" hidden="1" x14ac:dyDescent="0.25">
      <c r="A1812" s="3" t="s">
        <v>4964</v>
      </c>
      <c r="B1812" s="3" t="s">
        <v>4755</v>
      </c>
      <c r="C1812" s="3" t="s">
        <v>4965</v>
      </c>
      <c r="D1812" s="3" t="s">
        <v>4966</v>
      </c>
      <c r="E1812" s="3" t="str">
        <f>IF(LEN(telefony__9[[#This Row],[nr]])=7,"stacjonarny",IF(LEN(telefony__9[[#This Row],[nr]])=8,"komórkowy","zagraniczny"))</f>
        <v>stacjonarny</v>
      </c>
      <c r="F1812" s="3" t="str">
        <f>TEXT(telefony__9[[#This Row],[zakonczenie]]-telefony__9[[#This Row],[rozpoczecie]],"h:mm:ss")</f>
        <v>0:14:53</v>
      </c>
      <c r="G1812" s="3">
        <f>HOUR(telefony__9[[#This Row],[czas trwania]])*3600 + MINUTE(telefony__9[[#This Row],[czas trwania]])*60+SECOND(telefony__9[[#This Row],[czas trwania]])</f>
        <v>893</v>
      </c>
    </row>
    <row r="1813" spans="1:7" hidden="1" x14ac:dyDescent="0.25">
      <c r="A1813" s="3" t="s">
        <v>4967</v>
      </c>
      <c r="B1813" s="3" t="s">
        <v>4755</v>
      </c>
      <c r="C1813" s="3" t="s">
        <v>4968</v>
      </c>
      <c r="D1813" s="3" t="s">
        <v>4969</v>
      </c>
      <c r="E1813" s="3" t="str">
        <f>IF(LEN(telefony__9[[#This Row],[nr]])=7,"stacjonarny",IF(LEN(telefony__9[[#This Row],[nr]])=8,"komórkowy","zagraniczny"))</f>
        <v>stacjonarny</v>
      </c>
      <c r="F1813" s="3" t="str">
        <f>TEXT(telefony__9[[#This Row],[zakonczenie]]-telefony__9[[#This Row],[rozpoczecie]],"h:mm:ss")</f>
        <v>0:14:49</v>
      </c>
      <c r="G1813" s="3">
        <f>HOUR(telefony__9[[#This Row],[czas trwania]])*3600 + MINUTE(telefony__9[[#This Row],[czas trwania]])*60+SECOND(telefony__9[[#This Row],[czas trwania]])</f>
        <v>889</v>
      </c>
    </row>
    <row r="1814" spans="1:7" hidden="1" x14ac:dyDescent="0.25">
      <c r="A1814" s="3" t="s">
        <v>4970</v>
      </c>
      <c r="B1814" s="3" t="s">
        <v>4755</v>
      </c>
      <c r="C1814" s="3" t="s">
        <v>4971</v>
      </c>
      <c r="D1814" s="3" t="s">
        <v>4972</v>
      </c>
      <c r="E1814" s="3" t="str">
        <f>IF(LEN(telefony__9[[#This Row],[nr]])=7,"stacjonarny",IF(LEN(telefony__9[[#This Row],[nr]])=8,"komórkowy","zagraniczny"))</f>
        <v>stacjonarny</v>
      </c>
      <c r="F1814" s="3" t="str">
        <f>TEXT(telefony__9[[#This Row],[zakonczenie]]-telefony__9[[#This Row],[rozpoczecie]],"h:mm:ss")</f>
        <v>0:08:55</v>
      </c>
      <c r="G1814" s="3">
        <f>HOUR(telefony__9[[#This Row],[czas trwania]])*3600 + MINUTE(telefony__9[[#This Row],[czas trwania]])*60+SECOND(telefony__9[[#This Row],[czas trwania]])</f>
        <v>535</v>
      </c>
    </row>
    <row r="1815" spans="1:7" hidden="1" x14ac:dyDescent="0.25">
      <c r="A1815" s="3" t="s">
        <v>4973</v>
      </c>
      <c r="B1815" s="3" t="s">
        <v>4755</v>
      </c>
      <c r="C1815" s="3" t="s">
        <v>4974</v>
      </c>
      <c r="D1815" s="3" t="s">
        <v>4975</v>
      </c>
      <c r="E1815" s="3" t="str">
        <f>IF(LEN(telefony__9[[#This Row],[nr]])=7,"stacjonarny",IF(LEN(telefony__9[[#This Row],[nr]])=8,"komórkowy","zagraniczny"))</f>
        <v>stacjonarny</v>
      </c>
      <c r="F1815" s="3" t="str">
        <f>TEXT(telefony__9[[#This Row],[zakonczenie]]-telefony__9[[#This Row],[rozpoczecie]],"h:mm:ss")</f>
        <v>0:09:12</v>
      </c>
      <c r="G1815" s="3">
        <f>HOUR(telefony__9[[#This Row],[czas trwania]])*3600 + MINUTE(telefony__9[[#This Row],[czas trwania]])*60+SECOND(telefony__9[[#This Row],[czas trwania]])</f>
        <v>552</v>
      </c>
    </row>
    <row r="1816" spans="1:7" hidden="1" x14ac:dyDescent="0.25">
      <c r="A1816" s="3" t="s">
        <v>4976</v>
      </c>
      <c r="B1816" s="3" t="s">
        <v>4755</v>
      </c>
      <c r="C1816" s="3" t="s">
        <v>4977</v>
      </c>
      <c r="D1816" s="3" t="s">
        <v>4978</v>
      </c>
      <c r="E1816" s="3" t="str">
        <f>IF(LEN(telefony__9[[#This Row],[nr]])=7,"stacjonarny",IF(LEN(telefony__9[[#This Row],[nr]])=8,"komórkowy","zagraniczny"))</f>
        <v>stacjonarny</v>
      </c>
      <c r="F1816" s="3" t="str">
        <f>TEXT(telefony__9[[#This Row],[zakonczenie]]-telefony__9[[#This Row],[rozpoczecie]],"h:mm:ss")</f>
        <v>0:11:12</v>
      </c>
      <c r="G1816" s="3">
        <f>HOUR(telefony__9[[#This Row],[czas trwania]])*3600 + MINUTE(telefony__9[[#This Row],[czas trwania]])*60+SECOND(telefony__9[[#This Row],[czas trwania]])</f>
        <v>672</v>
      </c>
    </row>
    <row r="1817" spans="1:7" hidden="1" x14ac:dyDescent="0.25">
      <c r="A1817" s="3" t="s">
        <v>71</v>
      </c>
      <c r="B1817" s="3" t="s">
        <v>4755</v>
      </c>
      <c r="C1817" s="3" t="s">
        <v>4979</v>
      </c>
      <c r="D1817" s="3" t="s">
        <v>2216</v>
      </c>
      <c r="E1817" s="3" t="str">
        <f>IF(LEN(telefony__9[[#This Row],[nr]])=7,"stacjonarny",IF(LEN(telefony__9[[#This Row],[nr]])=8,"komórkowy","zagraniczny"))</f>
        <v>zagraniczny</v>
      </c>
      <c r="F1817" s="3" t="str">
        <f>TEXT(telefony__9[[#This Row],[zakonczenie]]-telefony__9[[#This Row],[rozpoczecie]],"h:mm:ss")</f>
        <v>0:09:26</v>
      </c>
      <c r="G1817" s="3">
        <f>HOUR(telefony__9[[#This Row],[czas trwania]])*3600 + MINUTE(telefony__9[[#This Row],[czas trwania]])*60+SECOND(telefony__9[[#This Row],[czas trwania]])</f>
        <v>566</v>
      </c>
    </row>
    <row r="1818" spans="1:7" hidden="1" x14ac:dyDescent="0.25">
      <c r="A1818" s="3" t="s">
        <v>4980</v>
      </c>
      <c r="B1818" s="3" t="s">
        <v>4755</v>
      </c>
      <c r="C1818" s="3" t="s">
        <v>4981</v>
      </c>
      <c r="D1818" s="3" t="s">
        <v>4982</v>
      </c>
      <c r="E1818" s="3" t="str">
        <f>IF(LEN(telefony__9[[#This Row],[nr]])=7,"stacjonarny",IF(LEN(telefony__9[[#This Row],[nr]])=8,"komórkowy","zagraniczny"))</f>
        <v>komórkowy</v>
      </c>
      <c r="F1818" s="3" t="str">
        <f>TEXT(telefony__9[[#This Row],[zakonczenie]]-telefony__9[[#This Row],[rozpoczecie]],"h:mm:ss")</f>
        <v>0:05:13</v>
      </c>
      <c r="G1818" s="3">
        <f>HOUR(telefony__9[[#This Row],[czas trwania]])*3600 + MINUTE(telefony__9[[#This Row],[czas trwania]])*60+SECOND(telefony__9[[#This Row],[czas trwania]])</f>
        <v>313</v>
      </c>
    </row>
    <row r="1819" spans="1:7" hidden="1" x14ac:dyDescent="0.25">
      <c r="A1819" s="3" t="s">
        <v>4983</v>
      </c>
      <c r="B1819" s="3" t="s">
        <v>4755</v>
      </c>
      <c r="C1819" s="3" t="s">
        <v>2225</v>
      </c>
      <c r="D1819" s="3" t="s">
        <v>4984</v>
      </c>
      <c r="E1819" s="3" t="str">
        <f>IF(LEN(telefony__9[[#This Row],[nr]])=7,"stacjonarny",IF(LEN(telefony__9[[#This Row],[nr]])=8,"komórkowy","zagraniczny"))</f>
        <v>komórkowy</v>
      </c>
      <c r="F1819" s="3" t="str">
        <f>TEXT(telefony__9[[#This Row],[zakonczenie]]-telefony__9[[#This Row],[rozpoczecie]],"h:mm:ss")</f>
        <v>0:02:04</v>
      </c>
      <c r="G1819" s="3">
        <f>HOUR(telefony__9[[#This Row],[czas trwania]])*3600 + MINUTE(telefony__9[[#This Row],[czas trwania]])*60+SECOND(telefony__9[[#This Row],[czas trwania]])</f>
        <v>124</v>
      </c>
    </row>
    <row r="1820" spans="1:7" hidden="1" x14ac:dyDescent="0.25">
      <c r="A1820" s="3" t="s">
        <v>4985</v>
      </c>
      <c r="B1820" s="3" t="s">
        <v>4755</v>
      </c>
      <c r="C1820" s="3" t="s">
        <v>4986</v>
      </c>
      <c r="D1820" s="3" t="s">
        <v>4987</v>
      </c>
      <c r="E1820" s="3" t="str">
        <f>IF(LEN(telefony__9[[#This Row],[nr]])=7,"stacjonarny",IF(LEN(telefony__9[[#This Row],[nr]])=8,"komórkowy","zagraniczny"))</f>
        <v>stacjonarny</v>
      </c>
      <c r="F1820" s="3" t="str">
        <f>TEXT(telefony__9[[#This Row],[zakonczenie]]-telefony__9[[#This Row],[rozpoczecie]],"h:mm:ss")</f>
        <v>0:15:37</v>
      </c>
      <c r="G1820" s="3">
        <f>HOUR(telefony__9[[#This Row],[czas trwania]])*3600 + MINUTE(telefony__9[[#This Row],[czas trwania]])*60+SECOND(telefony__9[[#This Row],[czas trwania]])</f>
        <v>937</v>
      </c>
    </row>
    <row r="1821" spans="1:7" hidden="1" x14ac:dyDescent="0.25">
      <c r="A1821" s="3" t="s">
        <v>4988</v>
      </c>
      <c r="B1821" s="3" t="s">
        <v>4755</v>
      </c>
      <c r="C1821" s="3" t="s">
        <v>4989</v>
      </c>
      <c r="D1821" s="3" t="s">
        <v>2222</v>
      </c>
      <c r="E1821" s="3" t="str">
        <f>IF(LEN(telefony__9[[#This Row],[nr]])=7,"stacjonarny",IF(LEN(telefony__9[[#This Row],[nr]])=8,"komórkowy","zagraniczny"))</f>
        <v>stacjonarny</v>
      </c>
      <c r="F1821" s="3" t="str">
        <f>TEXT(telefony__9[[#This Row],[zakonczenie]]-telefony__9[[#This Row],[rozpoczecie]],"h:mm:ss")</f>
        <v>0:01:54</v>
      </c>
      <c r="G1821" s="3">
        <f>HOUR(telefony__9[[#This Row],[czas trwania]])*3600 + MINUTE(telefony__9[[#This Row],[czas trwania]])*60+SECOND(telefony__9[[#This Row],[czas trwania]])</f>
        <v>114</v>
      </c>
    </row>
    <row r="1822" spans="1:7" hidden="1" x14ac:dyDescent="0.25">
      <c r="A1822" s="3" t="s">
        <v>4990</v>
      </c>
      <c r="B1822" s="3" t="s">
        <v>4755</v>
      </c>
      <c r="C1822" s="3" t="s">
        <v>4991</v>
      </c>
      <c r="D1822" s="3" t="s">
        <v>4992</v>
      </c>
      <c r="E1822" s="3" t="str">
        <f>IF(LEN(telefony__9[[#This Row],[nr]])=7,"stacjonarny",IF(LEN(telefony__9[[#This Row],[nr]])=8,"komórkowy","zagraniczny"))</f>
        <v>komórkowy</v>
      </c>
      <c r="F1822" s="3" t="str">
        <f>TEXT(telefony__9[[#This Row],[zakonczenie]]-telefony__9[[#This Row],[rozpoczecie]],"h:mm:ss")</f>
        <v>0:11:44</v>
      </c>
      <c r="G1822" s="3">
        <f>HOUR(telefony__9[[#This Row],[czas trwania]])*3600 + MINUTE(telefony__9[[#This Row],[czas trwania]])*60+SECOND(telefony__9[[#This Row],[czas trwania]])</f>
        <v>704</v>
      </c>
    </row>
    <row r="1823" spans="1:7" hidden="1" x14ac:dyDescent="0.25">
      <c r="A1823" s="3" t="s">
        <v>4993</v>
      </c>
      <c r="B1823" s="3" t="s">
        <v>4755</v>
      </c>
      <c r="C1823" s="3" t="s">
        <v>4994</v>
      </c>
      <c r="D1823" s="3" t="s">
        <v>4995</v>
      </c>
      <c r="E1823" s="3" t="str">
        <f>IF(LEN(telefony__9[[#This Row],[nr]])=7,"stacjonarny",IF(LEN(telefony__9[[#This Row],[nr]])=8,"komórkowy","zagraniczny"))</f>
        <v>zagraniczny</v>
      </c>
      <c r="F1823" s="3" t="str">
        <f>TEXT(telefony__9[[#This Row],[zakonczenie]]-telefony__9[[#This Row],[rozpoczecie]],"h:mm:ss")</f>
        <v>0:00:39</v>
      </c>
      <c r="G1823" s="3">
        <f>HOUR(telefony__9[[#This Row],[czas trwania]])*3600 + MINUTE(telefony__9[[#This Row],[czas trwania]])*60+SECOND(telefony__9[[#This Row],[czas trwania]])</f>
        <v>39</v>
      </c>
    </row>
    <row r="1824" spans="1:7" hidden="1" x14ac:dyDescent="0.25">
      <c r="A1824" s="3" t="s">
        <v>4996</v>
      </c>
      <c r="B1824" s="3" t="s">
        <v>4755</v>
      </c>
      <c r="C1824" s="3" t="s">
        <v>4997</v>
      </c>
      <c r="D1824" s="3" t="s">
        <v>4998</v>
      </c>
      <c r="E1824" s="3" t="str">
        <f>IF(LEN(telefony__9[[#This Row],[nr]])=7,"stacjonarny",IF(LEN(telefony__9[[#This Row],[nr]])=8,"komórkowy","zagraniczny"))</f>
        <v>stacjonarny</v>
      </c>
      <c r="F1824" s="3" t="str">
        <f>TEXT(telefony__9[[#This Row],[zakonczenie]]-telefony__9[[#This Row],[rozpoczecie]],"h:mm:ss")</f>
        <v>0:07:49</v>
      </c>
      <c r="G1824" s="3">
        <f>HOUR(telefony__9[[#This Row],[czas trwania]])*3600 + MINUTE(telefony__9[[#This Row],[czas trwania]])*60+SECOND(telefony__9[[#This Row],[czas trwania]])</f>
        <v>469</v>
      </c>
    </row>
    <row r="1825" spans="1:7" hidden="1" x14ac:dyDescent="0.25">
      <c r="A1825" s="3" t="s">
        <v>4999</v>
      </c>
      <c r="B1825" s="3" t="s">
        <v>4755</v>
      </c>
      <c r="C1825" s="3" t="s">
        <v>5000</v>
      </c>
      <c r="D1825" s="3" t="s">
        <v>5001</v>
      </c>
      <c r="E1825" s="3" t="str">
        <f>IF(LEN(telefony__9[[#This Row],[nr]])=7,"stacjonarny",IF(LEN(telefony__9[[#This Row],[nr]])=8,"komórkowy","zagraniczny"))</f>
        <v>stacjonarny</v>
      </c>
      <c r="F1825" s="3" t="str">
        <f>TEXT(telefony__9[[#This Row],[zakonczenie]]-telefony__9[[#This Row],[rozpoczecie]],"h:mm:ss")</f>
        <v>0:10:09</v>
      </c>
      <c r="G1825" s="3">
        <f>HOUR(telefony__9[[#This Row],[czas trwania]])*3600 + MINUTE(telefony__9[[#This Row],[czas trwania]])*60+SECOND(telefony__9[[#This Row],[czas trwania]])</f>
        <v>609</v>
      </c>
    </row>
    <row r="1826" spans="1:7" hidden="1" x14ac:dyDescent="0.25">
      <c r="A1826" s="3" t="s">
        <v>5002</v>
      </c>
      <c r="B1826" s="3" t="s">
        <v>4755</v>
      </c>
      <c r="C1826" s="3" t="s">
        <v>5003</v>
      </c>
      <c r="D1826" s="3" t="s">
        <v>5004</v>
      </c>
      <c r="E1826" s="3" t="str">
        <f>IF(LEN(telefony__9[[#This Row],[nr]])=7,"stacjonarny",IF(LEN(telefony__9[[#This Row],[nr]])=8,"komórkowy","zagraniczny"))</f>
        <v>komórkowy</v>
      </c>
      <c r="F1826" s="3" t="str">
        <f>TEXT(telefony__9[[#This Row],[zakonczenie]]-telefony__9[[#This Row],[rozpoczecie]],"h:mm:ss")</f>
        <v>0:00:54</v>
      </c>
      <c r="G1826" s="3">
        <f>HOUR(telefony__9[[#This Row],[czas trwania]])*3600 + MINUTE(telefony__9[[#This Row],[czas trwania]])*60+SECOND(telefony__9[[#This Row],[czas trwania]])</f>
        <v>54</v>
      </c>
    </row>
    <row r="1827" spans="1:7" hidden="1" x14ac:dyDescent="0.25">
      <c r="A1827" s="3" t="s">
        <v>5005</v>
      </c>
      <c r="B1827" s="3" t="s">
        <v>4755</v>
      </c>
      <c r="C1827" s="3" t="s">
        <v>5006</v>
      </c>
      <c r="D1827" s="3" t="s">
        <v>1718</v>
      </c>
      <c r="E1827" s="3" t="str">
        <f>IF(LEN(telefony__9[[#This Row],[nr]])=7,"stacjonarny",IF(LEN(telefony__9[[#This Row],[nr]])=8,"komórkowy","zagraniczny"))</f>
        <v>stacjonarny</v>
      </c>
      <c r="F1827" s="3" t="str">
        <f>TEXT(telefony__9[[#This Row],[zakonczenie]]-telefony__9[[#This Row],[rozpoczecie]],"h:mm:ss")</f>
        <v>0:03:52</v>
      </c>
      <c r="G1827" s="3">
        <f>HOUR(telefony__9[[#This Row],[czas trwania]])*3600 + MINUTE(telefony__9[[#This Row],[czas trwania]])*60+SECOND(telefony__9[[#This Row],[czas trwania]])</f>
        <v>232</v>
      </c>
    </row>
    <row r="1828" spans="1:7" hidden="1" x14ac:dyDescent="0.25">
      <c r="A1828" s="3" t="s">
        <v>5007</v>
      </c>
      <c r="B1828" s="3" t="s">
        <v>4755</v>
      </c>
      <c r="C1828" s="3" t="s">
        <v>5008</v>
      </c>
      <c r="D1828" s="3" t="s">
        <v>5009</v>
      </c>
      <c r="E1828" s="3" t="str">
        <f>IF(LEN(telefony__9[[#This Row],[nr]])=7,"stacjonarny",IF(LEN(telefony__9[[#This Row],[nr]])=8,"komórkowy","zagraniczny"))</f>
        <v>komórkowy</v>
      </c>
      <c r="F1828" s="3" t="str">
        <f>TEXT(telefony__9[[#This Row],[zakonczenie]]-telefony__9[[#This Row],[rozpoczecie]],"h:mm:ss")</f>
        <v>0:11:49</v>
      </c>
      <c r="G1828" s="3">
        <f>HOUR(telefony__9[[#This Row],[czas trwania]])*3600 + MINUTE(telefony__9[[#This Row],[czas trwania]])*60+SECOND(telefony__9[[#This Row],[czas trwania]])</f>
        <v>709</v>
      </c>
    </row>
    <row r="1829" spans="1:7" hidden="1" x14ac:dyDescent="0.25">
      <c r="A1829" s="3" t="s">
        <v>2937</v>
      </c>
      <c r="B1829" s="3" t="s">
        <v>4755</v>
      </c>
      <c r="C1829" s="3" t="s">
        <v>5010</v>
      </c>
      <c r="D1829" s="3" t="s">
        <v>5011</v>
      </c>
      <c r="E1829" s="3" t="str">
        <f>IF(LEN(telefony__9[[#This Row],[nr]])=7,"stacjonarny",IF(LEN(telefony__9[[#This Row],[nr]])=8,"komórkowy","zagraniczny"))</f>
        <v>stacjonarny</v>
      </c>
      <c r="F1829" s="3" t="str">
        <f>TEXT(telefony__9[[#This Row],[zakonczenie]]-telefony__9[[#This Row],[rozpoczecie]],"h:mm:ss")</f>
        <v>0:15:35</v>
      </c>
      <c r="G1829" s="3">
        <f>HOUR(telefony__9[[#This Row],[czas trwania]])*3600 + MINUTE(telefony__9[[#This Row],[czas trwania]])*60+SECOND(telefony__9[[#This Row],[czas trwania]])</f>
        <v>935</v>
      </c>
    </row>
    <row r="1830" spans="1:7" hidden="1" x14ac:dyDescent="0.25">
      <c r="A1830" s="3" t="s">
        <v>5012</v>
      </c>
      <c r="B1830" s="3" t="s">
        <v>4755</v>
      </c>
      <c r="C1830" s="3" t="s">
        <v>5013</v>
      </c>
      <c r="D1830" s="3" t="s">
        <v>5014</v>
      </c>
      <c r="E1830" s="3" t="str">
        <f>IF(LEN(telefony__9[[#This Row],[nr]])=7,"stacjonarny",IF(LEN(telefony__9[[#This Row],[nr]])=8,"komórkowy","zagraniczny"))</f>
        <v>stacjonarny</v>
      </c>
      <c r="F1830" s="3" t="str">
        <f>TEXT(telefony__9[[#This Row],[zakonczenie]]-telefony__9[[#This Row],[rozpoczecie]],"h:mm:ss")</f>
        <v>0:08:56</v>
      </c>
      <c r="G1830" s="3">
        <f>HOUR(telefony__9[[#This Row],[czas trwania]])*3600 + MINUTE(telefony__9[[#This Row],[czas trwania]])*60+SECOND(telefony__9[[#This Row],[czas trwania]])</f>
        <v>536</v>
      </c>
    </row>
    <row r="1831" spans="1:7" hidden="1" x14ac:dyDescent="0.25">
      <c r="A1831" s="3" t="s">
        <v>427</v>
      </c>
      <c r="B1831" s="3" t="s">
        <v>4755</v>
      </c>
      <c r="C1831" s="3" t="s">
        <v>5015</v>
      </c>
      <c r="D1831" s="3" t="s">
        <v>5016</v>
      </c>
      <c r="E1831" s="3" t="str">
        <f>IF(LEN(telefony__9[[#This Row],[nr]])=7,"stacjonarny",IF(LEN(telefony__9[[#This Row],[nr]])=8,"komórkowy","zagraniczny"))</f>
        <v>stacjonarny</v>
      </c>
      <c r="F1831" s="3" t="str">
        <f>TEXT(telefony__9[[#This Row],[zakonczenie]]-telefony__9[[#This Row],[rozpoczecie]],"h:mm:ss")</f>
        <v>0:15:29</v>
      </c>
      <c r="G1831" s="3">
        <f>HOUR(telefony__9[[#This Row],[czas trwania]])*3600 + MINUTE(telefony__9[[#This Row],[czas trwania]])*60+SECOND(telefony__9[[#This Row],[czas trwania]])</f>
        <v>929</v>
      </c>
    </row>
    <row r="1832" spans="1:7" hidden="1" x14ac:dyDescent="0.25">
      <c r="A1832" s="3" t="s">
        <v>5017</v>
      </c>
      <c r="B1832" s="3" t="s">
        <v>4755</v>
      </c>
      <c r="C1832" s="3" t="s">
        <v>5018</v>
      </c>
      <c r="D1832" s="3" t="s">
        <v>5019</v>
      </c>
      <c r="E1832" s="3" t="str">
        <f>IF(LEN(telefony__9[[#This Row],[nr]])=7,"stacjonarny",IF(LEN(telefony__9[[#This Row],[nr]])=8,"komórkowy","zagraniczny"))</f>
        <v>stacjonarny</v>
      </c>
      <c r="F1832" s="3" t="str">
        <f>TEXT(telefony__9[[#This Row],[zakonczenie]]-telefony__9[[#This Row],[rozpoczecie]],"h:mm:ss")</f>
        <v>0:00:59</v>
      </c>
      <c r="G1832" s="3">
        <f>HOUR(telefony__9[[#This Row],[czas trwania]])*3600 + MINUTE(telefony__9[[#This Row],[czas trwania]])*60+SECOND(telefony__9[[#This Row],[czas trwania]])</f>
        <v>59</v>
      </c>
    </row>
    <row r="1833" spans="1:7" hidden="1" x14ac:dyDescent="0.25">
      <c r="A1833" s="3" t="s">
        <v>5020</v>
      </c>
      <c r="B1833" s="3" t="s">
        <v>4755</v>
      </c>
      <c r="C1833" s="3" t="s">
        <v>5021</v>
      </c>
      <c r="D1833" s="3" t="s">
        <v>5022</v>
      </c>
      <c r="E1833" s="3" t="str">
        <f>IF(LEN(telefony__9[[#This Row],[nr]])=7,"stacjonarny",IF(LEN(telefony__9[[#This Row],[nr]])=8,"komórkowy","zagraniczny"))</f>
        <v>stacjonarny</v>
      </c>
      <c r="F1833" s="3" t="str">
        <f>TEXT(telefony__9[[#This Row],[zakonczenie]]-telefony__9[[#This Row],[rozpoczecie]],"h:mm:ss")</f>
        <v>0:06:13</v>
      </c>
      <c r="G1833" s="3">
        <f>HOUR(telefony__9[[#This Row],[czas trwania]])*3600 + MINUTE(telefony__9[[#This Row],[czas trwania]])*60+SECOND(telefony__9[[#This Row],[czas trwania]])</f>
        <v>373</v>
      </c>
    </row>
    <row r="1834" spans="1:7" hidden="1" x14ac:dyDescent="0.25">
      <c r="A1834" s="3" t="s">
        <v>5023</v>
      </c>
      <c r="B1834" s="3" t="s">
        <v>4755</v>
      </c>
      <c r="C1834" s="3" t="s">
        <v>5024</v>
      </c>
      <c r="D1834" s="3" t="s">
        <v>5025</v>
      </c>
      <c r="E1834" s="3" t="str">
        <f>IF(LEN(telefony__9[[#This Row],[nr]])=7,"stacjonarny",IF(LEN(telefony__9[[#This Row],[nr]])=8,"komórkowy","zagraniczny"))</f>
        <v>stacjonarny</v>
      </c>
      <c r="F1834" s="3" t="str">
        <f>TEXT(telefony__9[[#This Row],[zakonczenie]]-telefony__9[[#This Row],[rozpoczecie]],"h:mm:ss")</f>
        <v>0:14:16</v>
      </c>
      <c r="G1834" s="3">
        <f>HOUR(telefony__9[[#This Row],[czas trwania]])*3600 + MINUTE(telefony__9[[#This Row],[czas trwania]])*60+SECOND(telefony__9[[#This Row],[czas trwania]])</f>
        <v>856</v>
      </c>
    </row>
    <row r="1835" spans="1:7" hidden="1" x14ac:dyDescent="0.25">
      <c r="A1835" s="3" t="s">
        <v>5026</v>
      </c>
      <c r="B1835" s="3" t="s">
        <v>4755</v>
      </c>
      <c r="C1835" s="3" t="s">
        <v>5027</v>
      </c>
      <c r="D1835" s="3" t="s">
        <v>5028</v>
      </c>
      <c r="E1835" s="3" t="str">
        <f>IF(LEN(telefony__9[[#This Row],[nr]])=7,"stacjonarny",IF(LEN(telefony__9[[#This Row],[nr]])=8,"komórkowy","zagraniczny"))</f>
        <v>stacjonarny</v>
      </c>
      <c r="F1835" s="3" t="str">
        <f>TEXT(telefony__9[[#This Row],[zakonczenie]]-telefony__9[[#This Row],[rozpoczecie]],"h:mm:ss")</f>
        <v>0:14:10</v>
      </c>
      <c r="G1835" s="3">
        <f>HOUR(telefony__9[[#This Row],[czas trwania]])*3600 + MINUTE(telefony__9[[#This Row],[czas trwania]])*60+SECOND(telefony__9[[#This Row],[czas trwania]])</f>
        <v>850</v>
      </c>
    </row>
    <row r="1836" spans="1:7" hidden="1" x14ac:dyDescent="0.25">
      <c r="A1836" s="3" t="s">
        <v>5029</v>
      </c>
      <c r="B1836" s="3" t="s">
        <v>4755</v>
      </c>
      <c r="C1836" s="3" t="s">
        <v>5030</v>
      </c>
      <c r="D1836" s="3" t="s">
        <v>5031</v>
      </c>
      <c r="E1836" s="3" t="str">
        <f>IF(LEN(telefony__9[[#This Row],[nr]])=7,"stacjonarny",IF(LEN(telefony__9[[#This Row],[nr]])=8,"komórkowy","zagraniczny"))</f>
        <v>stacjonarny</v>
      </c>
      <c r="F1836" s="3" t="str">
        <f>TEXT(telefony__9[[#This Row],[zakonczenie]]-telefony__9[[#This Row],[rozpoczecie]],"h:mm:ss")</f>
        <v>0:16:27</v>
      </c>
      <c r="G1836" s="3">
        <f>HOUR(telefony__9[[#This Row],[czas trwania]])*3600 + MINUTE(telefony__9[[#This Row],[czas trwania]])*60+SECOND(telefony__9[[#This Row],[czas trwania]])</f>
        <v>987</v>
      </c>
    </row>
    <row r="1837" spans="1:7" hidden="1" x14ac:dyDescent="0.25">
      <c r="A1837" s="3" t="s">
        <v>2294</v>
      </c>
      <c r="B1837" s="3" t="s">
        <v>4755</v>
      </c>
      <c r="C1837" s="3" t="s">
        <v>5032</v>
      </c>
      <c r="D1837" s="3" t="s">
        <v>5033</v>
      </c>
      <c r="E1837" s="3" t="str">
        <f>IF(LEN(telefony__9[[#This Row],[nr]])=7,"stacjonarny",IF(LEN(telefony__9[[#This Row],[nr]])=8,"komórkowy","zagraniczny"))</f>
        <v>stacjonarny</v>
      </c>
      <c r="F1837" s="3" t="str">
        <f>TEXT(telefony__9[[#This Row],[zakonczenie]]-telefony__9[[#This Row],[rozpoczecie]],"h:mm:ss")</f>
        <v>0:01:01</v>
      </c>
      <c r="G1837" s="3">
        <f>HOUR(telefony__9[[#This Row],[czas trwania]])*3600 + MINUTE(telefony__9[[#This Row],[czas trwania]])*60+SECOND(telefony__9[[#This Row],[czas trwania]])</f>
        <v>61</v>
      </c>
    </row>
    <row r="1838" spans="1:7" hidden="1" x14ac:dyDescent="0.25">
      <c r="A1838" s="3" t="s">
        <v>3003</v>
      </c>
      <c r="B1838" s="3" t="s">
        <v>4755</v>
      </c>
      <c r="C1838" s="3" t="s">
        <v>5034</v>
      </c>
      <c r="D1838" s="3" t="s">
        <v>5035</v>
      </c>
      <c r="E1838" s="3" t="str">
        <f>IF(LEN(telefony__9[[#This Row],[nr]])=7,"stacjonarny",IF(LEN(telefony__9[[#This Row],[nr]])=8,"komórkowy","zagraniczny"))</f>
        <v>stacjonarny</v>
      </c>
      <c r="F1838" s="3" t="str">
        <f>TEXT(telefony__9[[#This Row],[zakonczenie]]-telefony__9[[#This Row],[rozpoczecie]],"h:mm:ss")</f>
        <v>0:03:13</v>
      </c>
      <c r="G1838" s="3">
        <f>HOUR(telefony__9[[#This Row],[czas trwania]])*3600 + MINUTE(telefony__9[[#This Row],[czas trwania]])*60+SECOND(telefony__9[[#This Row],[czas trwania]])</f>
        <v>193</v>
      </c>
    </row>
    <row r="1839" spans="1:7" hidden="1" x14ac:dyDescent="0.25">
      <c r="A1839" s="3" t="s">
        <v>5036</v>
      </c>
      <c r="B1839" s="3" t="s">
        <v>4755</v>
      </c>
      <c r="C1839" s="3" t="s">
        <v>5037</v>
      </c>
      <c r="D1839" s="3" t="s">
        <v>5038</v>
      </c>
      <c r="E1839" s="3" t="str">
        <f>IF(LEN(telefony__9[[#This Row],[nr]])=7,"stacjonarny",IF(LEN(telefony__9[[#This Row],[nr]])=8,"komórkowy","zagraniczny"))</f>
        <v>stacjonarny</v>
      </c>
      <c r="F1839" s="3" t="str">
        <f>TEXT(telefony__9[[#This Row],[zakonczenie]]-telefony__9[[#This Row],[rozpoczecie]],"h:mm:ss")</f>
        <v>0:09:22</v>
      </c>
      <c r="G1839" s="3">
        <f>HOUR(telefony__9[[#This Row],[czas trwania]])*3600 + MINUTE(telefony__9[[#This Row],[czas trwania]])*60+SECOND(telefony__9[[#This Row],[czas trwania]])</f>
        <v>562</v>
      </c>
    </row>
    <row r="1840" spans="1:7" hidden="1" x14ac:dyDescent="0.25">
      <c r="A1840" s="3" t="s">
        <v>5039</v>
      </c>
      <c r="B1840" s="3" t="s">
        <v>5040</v>
      </c>
      <c r="C1840" s="3" t="s">
        <v>5041</v>
      </c>
      <c r="D1840" s="3" t="s">
        <v>5042</v>
      </c>
      <c r="E1840" s="3" t="str">
        <f>IF(LEN(telefony__9[[#This Row],[nr]])=7,"stacjonarny",IF(LEN(telefony__9[[#This Row],[nr]])=8,"komórkowy","zagraniczny"))</f>
        <v>stacjonarny</v>
      </c>
      <c r="F1840" s="3" t="str">
        <f>TEXT(telefony__9[[#This Row],[zakonczenie]]-telefony__9[[#This Row],[rozpoczecie]],"h:mm:ss")</f>
        <v>0:00:03</v>
      </c>
      <c r="G1840" s="3">
        <f>HOUR(telefony__9[[#This Row],[czas trwania]])*3600 + MINUTE(telefony__9[[#This Row],[czas trwania]])*60+SECOND(telefony__9[[#This Row],[czas trwania]])</f>
        <v>3</v>
      </c>
    </row>
    <row r="1841" spans="1:7" hidden="1" x14ac:dyDescent="0.25">
      <c r="A1841" s="3" t="s">
        <v>5043</v>
      </c>
      <c r="B1841" s="3" t="s">
        <v>5040</v>
      </c>
      <c r="C1841" s="3" t="s">
        <v>5044</v>
      </c>
      <c r="D1841" s="3" t="s">
        <v>5045</v>
      </c>
      <c r="E1841" s="3" t="str">
        <f>IF(LEN(telefony__9[[#This Row],[nr]])=7,"stacjonarny",IF(LEN(telefony__9[[#This Row],[nr]])=8,"komórkowy","zagraniczny"))</f>
        <v>komórkowy</v>
      </c>
      <c r="F1841" s="3" t="str">
        <f>TEXT(telefony__9[[#This Row],[zakonczenie]]-telefony__9[[#This Row],[rozpoczecie]],"h:mm:ss")</f>
        <v>0:05:02</v>
      </c>
      <c r="G1841" s="3">
        <f>HOUR(telefony__9[[#This Row],[czas trwania]])*3600 + MINUTE(telefony__9[[#This Row],[czas trwania]])*60+SECOND(telefony__9[[#This Row],[czas trwania]])</f>
        <v>302</v>
      </c>
    </row>
    <row r="1842" spans="1:7" hidden="1" x14ac:dyDescent="0.25">
      <c r="A1842" s="3" t="s">
        <v>5046</v>
      </c>
      <c r="B1842" s="3" t="s">
        <v>5040</v>
      </c>
      <c r="C1842" s="3" t="s">
        <v>5047</v>
      </c>
      <c r="D1842" s="3" t="s">
        <v>5048</v>
      </c>
      <c r="E1842" s="3" t="str">
        <f>IF(LEN(telefony__9[[#This Row],[nr]])=7,"stacjonarny",IF(LEN(telefony__9[[#This Row],[nr]])=8,"komórkowy","zagraniczny"))</f>
        <v>komórkowy</v>
      </c>
      <c r="F1842" s="3" t="str">
        <f>TEXT(telefony__9[[#This Row],[zakonczenie]]-telefony__9[[#This Row],[rozpoczecie]],"h:mm:ss")</f>
        <v>0:13:41</v>
      </c>
      <c r="G1842" s="3">
        <f>HOUR(telefony__9[[#This Row],[czas trwania]])*3600 + MINUTE(telefony__9[[#This Row],[czas trwania]])*60+SECOND(telefony__9[[#This Row],[czas trwania]])</f>
        <v>821</v>
      </c>
    </row>
    <row r="1843" spans="1:7" hidden="1" x14ac:dyDescent="0.25">
      <c r="A1843" s="3" t="s">
        <v>5049</v>
      </c>
      <c r="B1843" s="3" t="s">
        <v>5040</v>
      </c>
      <c r="C1843" s="3" t="s">
        <v>5050</v>
      </c>
      <c r="D1843" s="3" t="s">
        <v>5051</v>
      </c>
      <c r="E1843" s="3" t="str">
        <f>IF(LEN(telefony__9[[#This Row],[nr]])=7,"stacjonarny",IF(LEN(telefony__9[[#This Row],[nr]])=8,"komórkowy","zagraniczny"))</f>
        <v>zagraniczny</v>
      </c>
      <c r="F1843" s="3" t="str">
        <f>TEXT(telefony__9[[#This Row],[zakonczenie]]-telefony__9[[#This Row],[rozpoczecie]],"h:mm:ss")</f>
        <v>0:00:07</v>
      </c>
      <c r="G1843" s="3">
        <f>HOUR(telefony__9[[#This Row],[czas trwania]])*3600 + MINUTE(telefony__9[[#This Row],[czas trwania]])*60+SECOND(telefony__9[[#This Row],[czas trwania]])</f>
        <v>7</v>
      </c>
    </row>
    <row r="1844" spans="1:7" hidden="1" x14ac:dyDescent="0.25">
      <c r="A1844" s="3" t="s">
        <v>5052</v>
      </c>
      <c r="B1844" s="3" t="s">
        <v>5040</v>
      </c>
      <c r="C1844" s="3" t="s">
        <v>5053</v>
      </c>
      <c r="D1844" s="3" t="s">
        <v>5054</v>
      </c>
      <c r="E1844" s="3" t="str">
        <f>IF(LEN(telefony__9[[#This Row],[nr]])=7,"stacjonarny",IF(LEN(telefony__9[[#This Row],[nr]])=8,"komórkowy","zagraniczny"))</f>
        <v>zagraniczny</v>
      </c>
      <c r="F1844" s="3" t="str">
        <f>TEXT(telefony__9[[#This Row],[zakonczenie]]-telefony__9[[#This Row],[rozpoczecie]],"h:mm:ss")</f>
        <v>0:08:18</v>
      </c>
      <c r="G1844" s="3">
        <f>HOUR(telefony__9[[#This Row],[czas trwania]])*3600 + MINUTE(telefony__9[[#This Row],[czas trwania]])*60+SECOND(telefony__9[[#This Row],[czas trwania]])</f>
        <v>498</v>
      </c>
    </row>
    <row r="1845" spans="1:7" hidden="1" x14ac:dyDescent="0.25">
      <c r="A1845" s="3" t="s">
        <v>5055</v>
      </c>
      <c r="B1845" s="3" t="s">
        <v>5040</v>
      </c>
      <c r="C1845" s="3" t="s">
        <v>5056</v>
      </c>
      <c r="D1845" s="3" t="s">
        <v>5057</v>
      </c>
      <c r="E1845" s="3" t="str">
        <f>IF(LEN(telefony__9[[#This Row],[nr]])=7,"stacjonarny",IF(LEN(telefony__9[[#This Row],[nr]])=8,"komórkowy","zagraniczny"))</f>
        <v>stacjonarny</v>
      </c>
      <c r="F1845" s="3" t="str">
        <f>TEXT(telefony__9[[#This Row],[zakonczenie]]-telefony__9[[#This Row],[rozpoczecie]],"h:mm:ss")</f>
        <v>0:14:20</v>
      </c>
      <c r="G1845" s="3">
        <f>HOUR(telefony__9[[#This Row],[czas trwania]])*3600 + MINUTE(telefony__9[[#This Row],[czas trwania]])*60+SECOND(telefony__9[[#This Row],[czas trwania]])</f>
        <v>860</v>
      </c>
    </row>
    <row r="1846" spans="1:7" hidden="1" x14ac:dyDescent="0.25">
      <c r="A1846" s="3" t="s">
        <v>5058</v>
      </c>
      <c r="B1846" s="3" t="s">
        <v>5040</v>
      </c>
      <c r="C1846" s="3" t="s">
        <v>5059</v>
      </c>
      <c r="D1846" s="3" t="s">
        <v>5060</v>
      </c>
      <c r="E1846" s="3" t="str">
        <f>IF(LEN(telefony__9[[#This Row],[nr]])=7,"stacjonarny",IF(LEN(telefony__9[[#This Row],[nr]])=8,"komórkowy","zagraniczny"))</f>
        <v>stacjonarny</v>
      </c>
      <c r="F1846" s="3" t="str">
        <f>TEXT(telefony__9[[#This Row],[zakonczenie]]-telefony__9[[#This Row],[rozpoczecie]],"h:mm:ss")</f>
        <v>0:04:12</v>
      </c>
      <c r="G1846" s="3">
        <f>HOUR(telefony__9[[#This Row],[czas trwania]])*3600 + MINUTE(telefony__9[[#This Row],[czas trwania]])*60+SECOND(telefony__9[[#This Row],[czas trwania]])</f>
        <v>252</v>
      </c>
    </row>
    <row r="1847" spans="1:7" hidden="1" x14ac:dyDescent="0.25">
      <c r="A1847" s="3" t="s">
        <v>263</v>
      </c>
      <c r="B1847" s="3" t="s">
        <v>5040</v>
      </c>
      <c r="C1847" s="3" t="s">
        <v>5061</v>
      </c>
      <c r="D1847" s="3" t="s">
        <v>5062</v>
      </c>
      <c r="E1847" s="3" t="str">
        <f>IF(LEN(telefony__9[[#This Row],[nr]])=7,"stacjonarny",IF(LEN(telefony__9[[#This Row],[nr]])=8,"komórkowy","zagraniczny"))</f>
        <v>stacjonarny</v>
      </c>
      <c r="F1847" s="3" t="str">
        <f>TEXT(telefony__9[[#This Row],[zakonczenie]]-telefony__9[[#This Row],[rozpoczecie]],"h:mm:ss")</f>
        <v>0:03:39</v>
      </c>
      <c r="G1847" s="3">
        <f>HOUR(telefony__9[[#This Row],[czas trwania]])*3600 + MINUTE(telefony__9[[#This Row],[czas trwania]])*60+SECOND(telefony__9[[#This Row],[czas trwania]])</f>
        <v>219</v>
      </c>
    </row>
    <row r="1848" spans="1:7" hidden="1" x14ac:dyDescent="0.25">
      <c r="A1848" s="3" t="s">
        <v>5063</v>
      </c>
      <c r="B1848" s="3" t="s">
        <v>5040</v>
      </c>
      <c r="C1848" s="3" t="s">
        <v>5064</v>
      </c>
      <c r="D1848" s="3" t="s">
        <v>5065</v>
      </c>
      <c r="E1848" s="3" t="str">
        <f>IF(LEN(telefony__9[[#This Row],[nr]])=7,"stacjonarny",IF(LEN(telefony__9[[#This Row],[nr]])=8,"komórkowy","zagraniczny"))</f>
        <v>stacjonarny</v>
      </c>
      <c r="F1848" s="3" t="str">
        <f>TEXT(telefony__9[[#This Row],[zakonczenie]]-telefony__9[[#This Row],[rozpoczecie]],"h:mm:ss")</f>
        <v>0:11:00</v>
      </c>
      <c r="G1848" s="3">
        <f>HOUR(telefony__9[[#This Row],[czas trwania]])*3600 + MINUTE(telefony__9[[#This Row],[czas trwania]])*60+SECOND(telefony__9[[#This Row],[czas trwania]])</f>
        <v>660</v>
      </c>
    </row>
    <row r="1849" spans="1:7" hidden="1" x14ac:dyDescent="0.25">
      <c r="A1849" s="3" t="s">
        <v>5066</v>
      </c>
      <c r="B1849" s="3" t="s">
        <v>5040</v>
      </c>
      <c r="C1849" s="3" t="s">
        <v>5067</v>
      </c>
      <c r="D1849" s="3" t="s">
        <v>5068</v>
      </c>
      <c r="E1849" s="3" t="str">
        <f>IF(LEN(telefony__9[[#This Row],[nr]])=7,"stacjonarny",IF(LEN(telefony__9[[#This Row],[nr]])=8,"komórkowy","zagraniczny"))</f>
        <v>komórkowy</v>
      </c>
      <c r="F1849" s="3" t="str">
        <f>TEXT(telefony__9[[#This Row],[zakonczenie]]-telefony__9[[#This Row],[rozpoczecie]],"h:mm:ss")</f>
        <v>0:11:09</v>
      </c>
      <c r="G1849" s="3">
        <f>HOUR(telefony__9[[#This Row],[czas trwania]])*3600 + MINUTE(telefony__9[[#This Row],[czas trwania]])*60+SECOND(telefony__9[[#This Row],[czas trwania]])</f>
        <v>669</v>
      </c>
    </row>
    <row r="1850" spans="1:7" hidden="1" x14ac:dyDescent="0.25">
      <c r="A1850" s="3" t="s">
        <v>5069</v>
      </c>
      <c r="B1850" s="3" t="s">
        <v>5040</v>
      </c>
      <c r="C1850" s="3" t="s">
        <v>5070</v>
      </c>
      <c r="D1850" s="3" t="s">
        <v>5071</v>
      </c>
      <c r="E1850" s="3" t="str">
        <f>IF(LEN(telefony__9[[#This Row],[nr]])=7,"stacjonarny",IF(LEN(telefony__9[[#This Row],[nr]])=8,"komórkowy","zagraniczny"))</f>
        <v>stacjonarny</v>
      </c>
      <c r="F1850" s="3" t="str">
        <f>TEXT(telefony__9[[#This Row],[zakonczenie]]-telefony__9[[#This Row],[rozpoczecie]],"h:mm:ss")</f>
        <v>0:06:47</v>
      </c>
      <c r="G1850" s="3">
        <f>HOUR(telefony__9[[#This Row],[czas trwania]])*3600 + MINUTE(telefony__9[[#This Row],[czas trwania]])*60+SECOND(telefony__9[[#This Row],[czas trwania]])</f>
        <v>407</v>
      </c>
    </row>
    <row r="1851" spans="1:7" hidden="1" x14ac:dyDescent="0.25">
      <c r="A1851" s="3" t="s">
        <v>5072</v>
      </c>
      <c r="B1851" s="3" t="s">
        <v>5040</v>
      </c>
      <c r="C1851" s="3" t="s">
        <v>5073</v>
      </c>
      <c r="D1851" s="3" t="s">
        <v>2857</v>
      </c>
      <c r="E1851" s="3" t="str">
        <f>IF(LEN(telefony__9[[#This Row],[nr]])=7,"stacjonarny",IF(LEN(telefony__9[[#This Row],[nr]])=8,"komórkowy","zagraniczny"))</f>
        <v>stacjonarny</v>
      </c>
      <c r="F1851" s="3" t="str">
        <f>TEXT(telefony__9[[#This Row],[zakonczenie]]-telefony__9[[#This Row],[rozpoczecie]],"h:mm:ss")</f>
        <v>0:04:13</v>
      </c>
      <c r="G1851" s="3">
        <f>HOUR(telefony__9[[#This Row],[czas trwania]])*3600 + MINUTE(telefony__9[[#This Row],[czas trwania]])*60+SECOND(telefony__9[[#This Row],[czas trwania]])</f>
        <v>253</v>
      </c>
    </row>
    <row r="1852" spans="1:7" hidden="1" x14ac:dyDescent="0.25">
      <c r="A1852" s="3" t="s">
        <v>5020</v>
      </c>
      <c r="B1852" s="3" t="s">
        <v>5040</v>
      </c>
      <c r="C1852" s="3" t="s">
        <v>5074</v>
      </c>
      <c r="D1852" s="3" t="s">
        <v>1223</v>
      </c>
      <c r="E1852" s="3" t="str">
        <f>IF(LEN(telefony__9[[#This Row],[nr]])=7,"stacjonarny",IF(LEN(telefony__9[[#This Row],[nr]])=8,"komórkowy","zagraniczny"))</f>
        <v>stacjonarny</v>
      </c>
      <c r="F1852" s="3" t="str">
        <f>TEXT(telefony__9[[#This Row],[zakonczenie]]-telefony__9[[#This Row],[rozpoczecie]],"h:mm:ss")</f>
        <v>0:15:26</v>
      </c>
      <c r="G1852" s="3">
        <f>HOUR(telefony__9[[#This Row],[czas trwania]])*3600 + MINUTE(telefony__9[[#This Row],[czas trwania]])*60+SECOND(telefony__9[[#This Row],[czas trwania]])</f>
        <v>926</v>
      </c>
    </row>
    <row r="1853" spans="1:7" hidden="1" x14ac:dyDescent="0.25">
      <c r="A1853" s="3" t="s">
        <v>5075</v>
      </c>
      <c r="B1853" s="3" t="s">
        <v>5040</v>
      </c>
      <c r="C1853" s="3" t="s">
        <v>5076</v>
      </c>
      <c r="D1853" s="3" t="s">
        <v>5077</v>
      </c>
      <c r="E1853" s="3" t="str">
        <f>IF(LEN(telefony__9[[#This Row],[nr]])=7,"stacjonarny",IF(LEN(telefony__9[[#This Row],[nr]])=8,"komórkowy","zagraniczny"))</f>
        <v>stacjonarny</v>
      </c>
      <c r="F1853" s="3" t="str">
        <f>TEXT(telefony__9[[#This Row],[zakonczenie]]-telefony__9[[#This Row],[rozpoczecie]],"h:mm:ss")</f>
        <v>0:12:37</v>
      </c>
      <c r="G1853" s="3">
        <f>HOUR(telefony__9[[#This Row],[czas trwania]])*3600 + MINUTE(telefony__9[[#This Row],[czas trwania]])*60+SECOND(telefony__9[[#This Row],[czas trwania]])</f>
        <v>757</v>
      </c>
    </row>
    <row r="1854" spans="1:7" hidden="1" x14ac:dyDescent="0.25">
      <c r="A1854" s="3" t="s">
        <v>5078</v>
      </c>
      <c r="B1854" s="3" t="s">
        <v>5040</v>
      </c>
      <c r="C1854" s="3" t="s">
        <v>3976</v>
      </c>
      <c r="D1854" s="3" t="s">
        <v>5079</v>
      </c>
      <c r="E1854" s="3" t="str">
        <f>IF(LEN(telefony__9[[#This Row],[nr]])=7,"stacjonarny",IF(LEN(telefony__9[[#This Row],[nr]])=8,"komórkowy","zagraniczny"))</f>
        <v>komórkowy</v>
      </c>
      <c r="F1854" s="3" t="str">
        <f>TEXT(telefony__9[[#This Row],[zakonczenie]]-telefony__9[[#This Row],[rozpoczecie]],"h:mm:ss")</f>
        <v>0:11:23</v>
      </c>
      <c r="G1854" s="3">
        <f>HOUR(telefony__9[[#This Row],[czas trwania]])*3600 + MINUTE(telefony__9[[#This Row],[czas trwania]])*60+SECOND(telefony__9[[#This Row],[czas trwania]])</f>
        <v>683</v>
      </c>
    </row>
    <row r="1855" spans="1:7" hidden="1" x14ac:dyDescent="0.25">
      <c r="A1855" s="3" t="s">
        <v>5080</v>
      </c>
      <c r="B1855" s="3" t="s">
        <v>5040</v>
      </c>
      <c r="C1855" s="3" t="s">
        <v>5081</v>
      </c>
      <c r="D1855" s="3" t="s">
        <v>5082</v>
      </c>
      <c r="E1855" s="3" t="str">
        <f>IF(LEN(telefony__9[[#This Row],[nr]])=7,"stacjonarny",IF(LEN(telefony__9[[#This Row],[nr]])=8,"komórkowy","zagraniczny"))</f>
        <v>stacjonarny</v>
      </c>
      <c r="F1855" s="3" t="str">
        <f>TEXT(telefony__9[[#This Row],[zakonczenie]]-telefony__9[[#This Row],[rozpoczecie]],"h:mm:ss")</f>
        <v>0:01:09</v>
      </c>
      <c r="G1855" s="3">
        <f>HOUR(telefony__9[[#This Row],[czas trwania]])*3600 + MINUTE(telefony__9[[#This Row],[czas trwania]])*60+SECOND(telefony__9[[#This Row],[czas trwania]])</f>
        <v>69</v>
      </c>
    </row>
    <row r="1856" spans="1:7" hidden="1" x14ac:dyDescent="0.25">
      <c r="A1856" s="3" t="s">
        <v>5083</v>
      </c>
      <c r="B1856" s="3" t="s">
        <v>5040</v>
      </c>
      <c r="C1856" s="3" t="s">
        <v>5084</v>
      </c>
      <c r="D1856" s="3" t="s">
        <v>5085</v>
      </c>
      <c r="E1856" s="3" t="str">
        <f>IF(LEN(telefony__9[[#This Row],[nr]])=7,"stacjonarny",IF(LEN(telefony__9[[#This Row],[nr]])=8,"komórkowy","zagraniczny"))</f>
        <v>stacjonarny</v>
      </c>
      <c r="F1856" s="3" t="str">
        <f>TEXT(telefony__9[[#This Row],[zakonczenie]]-telefony__9[[#This Row],[rozpoczecie]],"h:mm:ss")</f>
        <v>0:08:35</v>
      </c>
      <c r="G1856" s="3">
        <f>HOUR(telefony__9[[#This Row],[czas trwania]])*3600 + MINUTE(telefony__9[[#This Row],[czas trwania]])*60+SECOND(telefony__9[[#This Row],[czas trwania]])</f>
        <v>515</v>
      </c>
    </row>
    <row r="1857" spans="1:7" hidden="1" x14ac:dyDescent="0.25">
      <c r="A1857" s="3" t="s">
        <v>5086</v>
      </c>
      <c r="B1857" s="3" t="s">
        <v>5040</v>
      </c>
      <c r="C1857" s="3" t="s">
        <v>5087</v>
      </c>
      <c r="D1857" s="3" t="s">
        <v>5088</v>
      </c>
      <c r="E1857" s="3" t="str">
        <f>IF(LEN(telefony__9[[#This Row],[nr]])=7,"stacjonarny",IF(LEN(telefony__9[[#This Row],[nr]])=8,"komórkowy","zagraniczny"))</f>
        <v>stacjonarny</v>
      </c>
      <c r="F1857" s="3" t="str">
        <f>TEXT(telefony__9[[#This Row],[zakonczenie]]-telefony__9[[#This Row],[rozpoczecie]],"h:mm:ss")</f>
        <v>0:11:12</v>
      </c>
      <c r="G1857" s="3">
        <f>HOUR(telefony__9[[#This Row],[czas trwania]])*3600 + MINUTE(telefony__9[[#This Row],[czas trwania]])*60+SECOND(telefony__9[[#This Row],[czas trwania]])</f>
        <v>672</v>
      </c>
    </row>
    <row r="1858" spans="1:7" hidden="1" x14ac:dyDescent="0.25">
      <c r="A1858" s="3" t="s">
        <v>5089</v>
      </c>
      <c r="B1858" s="3" t="s">
        <v>5040</v>
      </c>
      <c r="C1858" s="3" t="s">
        <v>5090</v>
      </c>
      <c r="D1858" s="3" t="s">
        <v>5091</v>
      </c>
      <c r="E1858" s="3" t="str">
        <f>IF(LEN(telefony__9[[#This Row],[nr]])=7,"stacjonarny",IF(LEN(telefony__9[[#This Row],[nr]])=8,"komórkowy","zagraniczny"))</f>
        <v>komórkowy</v>
      </c>
      <c r="F1858" s="3" t="str">
        <f>TEXT(telefony__9[[#This Row],[zakonczenie]]-telefony__9[[#This Row],[rozpoczecie]],"h:mm:ss")</f>
        <v>0:06:05</v>
      </c>
      <c r="G1858" s="3">
        <f>HOUR(telefony__9[[#This Row],[czas trwania]])*3600 + MINUTE(telefony__9[[#This Row],[czas trwania]])*60+SECOND(telefony__9[[#This Row],[czas trwania]])</f>
        <v>365</v>
      </c>
    </row>
    <row r="1859" spans="1:7" x14ac:dyDescent="0.25">
      <c r="A1859" s="3" t="s">
        <v>1714</v>
      </c>
      <c r="B1859" s="3" t="s">
        <v>5040</v>
      </c>
      <c r="C1859" s="3" t="s">
        <v>5092</v>
      </c>
      <c r="D1859" s="3" t="s">
        <v>5093</v>
      </c>
      <c r="E1859" s="3" t="str">
        <f>IF(LEN(telefony__9[[#This Row],[nr]])=7,"stacjonarny",IF(LEN(telefony__9[[#This Row],[nr]])=8,"komórkowy","zagraniczny"))</f>
        <v>stacjonarny</v>
      </c>
      <c r="F1859" s="3" t="str">
        <f>TEXT(telefony__9[[#This Row],[zakonczenie]]-telefony__9[[#This Row],[rozpoczecie]],"h:mm:ss")</f>
        <v>0:12:38</v>
      </c>
      <c r="G1859" s="3">
        <f>HOUR(telefony__9[[#This Row],[czas trwania]])*3600 + MINUTE(telefony__9[[#This Row],[czas trwania]])*60+SECOND(telefony__9[[#This Row],[czas trwania]])</f>
        <v>758</v>
      </c>
    </row>
    <row r="1860" spans="1:7" hidden="1" x14ac:dyDescent="0.25">
      <c r="A1860" s="3" t="s">
        <v>5094</v>
      </c>
      <c r="B1860" s="3" t="s">
        <v>5040</v>
      </c>
      <c r="C1860" s="3" t="s">
        <v>2612</v>
      </c>
      <c r="D1860" s="3" t="s">
        <v>5095</v>
      </c>
      <c r="E1860" s="3" t="str">
        <f>IF(LEN(telefony__9[[#This Row],[nr]])=7,"stacjonarny",IF(LEN(telefony__9[[#This Row],[nr]])=8,"komórkowy","zagraniczny"))</f>
        <v>stacjonarny</v>
      </c>
      <c r="F1860" s="3" t="str">
        <f>TEXT(telefony__9[[#This Row],[zakonczenie]]-telefony__9[[#This Row],[rozpoczecie]],"h:mm:ss")</f>
        <v>0:14:11</v>
      </c>
      <c r="G1860" s="3">
        <f>HOUR(telefony__9[[#This Row],[czas trwania]])*3600 + MINUTE(telefony__9[[#This Row],[czas trwania]])*60+SECOND(telefony__9[[#This Row],[czas trwania]])</f>
        <v>851</v>
      </c>
    </row>
    <row r="1861" spans="1:7" hidden="1" x14ac:dyDescent="0.25">
      <c r="A1861" s="3" t="s">
        <v>4273</v>
      </c>
      <c r="B1861" s="3" t="s">
        <v>5040</v>
      </c>
      <c r="C1861" s="3" t="s">
        <v>5096</v>
      </c>
      <c r="D1861" s="3" t="s">
        <v>5097</v>
      </c>
      <c r="E1861" s="3" t="str">
        <f>IF(LEN(telefony__9[[#This Row],[nr]])=7,"stacjonarny",IF(LEN(telefony__9[[#This Row],[nr]])=8,"komórkowy","zagraniczny"))</f>
        <v>stacjonarny</v>
      </c>
      <c r="F1861" s="3" t="str">
        <f>TEXT(telefony__9[[#This Row],[zakonczenie]]-telefony__9[[#This Row],[rozpoczecie]],"h:mm:ss")</f>
        <v>0:10:44</v>
      </c>
      <c r="G1861" s="3">
        <f>HOUR(telefony__9[[#This Row],[czas trwania]])*3600 + MINUTE(telefony__9[[#This Row],[czas trwania]])*60+SECOND(telefony__9[[#This Row],[czas trwania]])</f>
        <v>644</v>
      </c>
    </row>
    <row r="1862" spans="1:7" hidden="1" x14ac:dyDescent="0.25">
      <c r="A1862" s="3" t="s">
        <v>5098</v>
      </c>
      <c r="B1862" s="3" t="s">
        <v>5040</v>
      </c>
      <c r="C1862" s="3" t="s">
        <v>5099</v>
      </c>
      <c r="D1862" s="3" t="s">
        <v>5100</v>
      </c>
      <c r="E1862" s="3" t="str">
        <f>IF(LEN(telefony__9[[#This Row],[nr]])=7,"stacjonarny",IF(LEN(telefony__9[[#This Row],[nr]])=8,"komórkowy","zagraniczny"))</f>
        <v>stacjonarny</v>
      </c>
      <c r="F1862" s="3" t="str">
        <f>TEXT(telefony__9[[#This Row],[zakonczenie]]-telefony__9[[#This Row],[rozpoczecie]],"h:mm:ss")</f>
        <v>0:02:17</v>
      </c>
      <c r="G1862" s="3">
        <f>HOUR(telefony__9[[#This Row],[czas trwania]])*3600 + MINUTE(telefony__9[[#This Row],[czas trwania]])*60+SECOND(telefony__9[[#This Row],[czas trwania]])</f>
        <v>137</v>
      </c>
    </row>
    <row r="1863" spans="1:7" hidden="1" x14ac:dyDescent="0.25">
      <c r="A1863" s="3" t="s">
        <v>987</v>
      </c>
      <c r="B1863" s="3" t="s">
        <v>5040</v>
      </c>
      <c r="C1863" s="3" t="s">
        <v>5101</v>
      </c>
      <c r="D1863" s="3" t="s">
        <v>2620</v>
      </c>
      <c r="E1863" s="3" t="str">
        <f>IF(LEN(telefony__9[[#This Row],[nr]])=7,"stacjonarny",IF(LEN(telefony__9[[#This Row],[nr]])=8,"komórkowy","zagraniczny"))</f>
        <v>stacjonarny</v>
      </c>
      <c r="F1863" s="3" t="str">
        <f>TEXT(telefony__9[[#This Row],[zakonczenie]]-telefony__9[[#This Row],[rozpoczecie]],"h:mm:ss")</f>
        <v>0:07:23</v>
      </c>
      <c r="G1863" s="3">
        <f>HOUR(telefony__9[[#This Row],[czas trwania]])*3600 + MINUTE(telefony__9[[#This Row],[czas trwania]])*60+SECOND(telefony__9[[#This Row],[czas trwania]])</f>
        <v>443</v>
      </c>
    </row>
    <row r="1864" spans="1:7" hidden="1" x14ac:dyDescent="0.25">
      <c r="A1864" s="3" t="s">
        <v>1115</v>
      </c>
      <c r="B1864" s="3" t="s">
        <v>5040</v>
      </c>
      <c r="C1864" s="3" t="s">
        <v>5102</v>
      </c>
      <c r="D1864" s="3" t="s">
        <v>5103</v>
      </c>
      <c r="E1864" s="3" t="str">
        <f>IF(LEN(telefony__9[[#This Row],[nr]])=7,"stacjonarny",IF(LEN(telefony__9[[#This Row],[nr]])=8,"komórkowy","zagraniczny"))</f>
        <v>stacjonarny</v>
      </c>
      <c r="F1864" s="3" t="str">
        <f>TEXT(telefony__9[[#This Row],[zakonczenie]]-telefony__9[[#This Row],[rozpoczecie]],"h:mm:ss")</f>
        <v>0:01:12</v>
      </c>
      <c r="G1864" s="3">
        <f>HOUR(telefony__9[[#This Row],[czas trwania]])*3600 + MINUTE(telefony__9[[#This Row],[czas trwania]])*60+SECOND(telefony__9[[#This Row],[czas trwania]])</f>
        <v>72</v>
      </c>
    </row>
    <row r="1865" spans="1:7" hidden="1" x14ac:dyDescent="0.25">
      <c r="A1865" s="3" t="s">
        <v>5104</v>
      </c>
      <c r="B1865" s="3" t="s">
        <v>5040</v>
      </c>
      <c r="C1865" s="3" t="s">
        <v>5105</v>
      </c>
      <c r="D1865" s="3" t="s">
        <v>5106</v>
      </c>
      <c r="E1865" s="3" t="str">
        <f>IF(LEN(telefony__9[[#This Row],[nr]])=7,"stacjonarny",IF(LEN(telefony__9[[#This Row],[nr]])=8,"komórkowy","zagraniczny"))</f>
        <v>stacjonarny</v>
      </c>
      <c r="F1865" s="3" t="str">
        <f>TEXT(telefony__9[[#This Row],[zakonczenie]]-telefony__9[[#This Row],[rozpoczecie]],"h:mm:ss")</f>
        <v>0:06:42</v>
      </c>
      <c r="G1865" s="3">
        <f>HOUR(telefony__9[[#This Row],[czas trwania]])*3600 + MINUTE(telefony__9[[#This Row],[czas trwania]])*60+SECOND(telefony__9[[#This Row],[czas trwania]])</f>
        <v>402</v>
      </c>
    </row>
    <row r="1866" spans="1:7" hidden="1" x14ac:dyDescent="0.25">
      <c r="A1866" s="3" t="s">
        <v>5107</v>
      </c>
      <c r="B1866" s="3" t="s">
        <v>5040</v>
      </c>
      <c r="C1866" s="3" t="s">
        <v>5108</v>
      </c>
      <c r="D1866" s="3" t="s">
        <v>5109</v>
      </c>
      <c r="E1866" s="3" t="str">
        <f>IF(LEN(telefony__9[[#This Row],[nr]])=7,"stacjonarny",IF(LEN(telefony__9[[#This Row],[nr]])=8,"komórkowy","zagraniczny"))</f>
        <v>stacjonarny</v>
      </c>
      <c r="F1866" s="3" t="str">
        <f>TEXT(telefony__9[[#This Row],[zakonczenie]]-telefony__9[[#This Row],[rozpoczecie]],"h:mm:ss")</f>
        <v>0:00:26</v>
      </c>
      <c r="G1866" s="3">
        <f>HOUR(telefony__9[[#This Row],[czas trwania]])*3600 + MINUTE(telefony__9[[#This Row],[czas trwania]])*60+SECOND(telefony__9[[#This Row],[czas trwania]])</f>
        <v>26</v>
      </c>
    </row>
    <row r="1867" spans="1:7" hidden="1" x14ac:dyDescent="0.25">
      <c r="A1867" s="3" t="s">
        <v>5110</v>
      </c>
      <c r="B1867" s="3" t="s">
        <v>5040</v>
      </c>
      <c r="C1867" s="3" t="s">
        <v>5111</v>
      </c>
      <c r="D1867" s="3" t="s">
        <v>5112</v>
      </c>
      <c r="E1867" s="3" t="str">
        <f>IF(LEN(telefony__9[[#This Row],[nr]])=7,"stacjonarny",IF(LEN(telefony__9[[#This Row],[nr]])=8,"komórkowy","zagraniczny"))</f>
        <v>zagraniczny</v>
      </c>
      <c r="F1867" s="3" t="str">
        <f>TEXT(telefony__9[[#This Row],[zakonczenie]]-telefony__9[[#This Row],[rozpoczecie]],"h:mm:ss")</f>
        <v>0:14:02</v>
      </c>
      <c r="G1867" s="3">
        <f>HOUR(telefony__9[[#This Row],[czas trwania]])*3600 + MINUTE(telefony__9[[#This Row],[czas trwania]])*60+SECOND(telefony__9[[#This Row],[czas trwania]])</f>
        <v>842</v>
      </c>
    </row>
    <row r="1868" spans="1:7" hidden="1" x14ac:dyDescent="0.25">
      <c r="A1868" s="3" t="s">
        <v>1949</v>
      </c>
      <c r="B1868" s="3" t="s">
        <v>5040</v>
      </c>
      <c r="C1868" s="3" t="s">
        <v>5113</v>
      </c>
      <c r="D1868" s="3" t="s">
        <v>5114</v>
      </c>
      <c r="E1868" s="3" t="str">
        <f>IF(LEN(telefony__9[[#This Row],[nr]])=7,"stacjonarny",IF(LEN(telefony__9[[#This Row],[nr]])=8,"komórkowy","zagraniczny"))</f>
        <v>stacjonarny</v>
      </c>
      <c r="F1868" s="3" t="str">
        <f>TEXT(telefony__9[[#This Row],[zakonczenie]]-telefony__9[[#This Row],[rozpoczecie]],"h:mm:ss")</f>
        <v>0:05:24</v>
      </c>
      <c r="G1868" s="3">
        <f>HOUR(telefony__9[[#This Row],[czas trwania]])*3600 + MINUTE(telefony__9[[#This Row],[czas trwania]])*60+SECOND(telefony__9[[#This Row],[czas trwania]])</f>
        <v>324</v>
      </c>
    </row>
    <row r="1869" spans="1:7" hidden="1" x14ac:dyDescent="0.25">
      <c r="A1869" s="3" t="s">
        <v>5115</v>
      </c>
      <c r="B1869" s="3" t="s">
        <v>5040</v>
      </c>
      <c r="C1869" s="3" t="s">
        <v>5116</v>
      </c>
      <c r="D1869" s="3" t="s">
        <v>5117</v>
      </c>
      <c r="E1869" s="3" t="str">
        <f>IF(LEN(telefony__9[[#This Row],[nr]])=7,"stacjonarny",IF(LEN(telefony__9[[#This Row],[nr]])=8,"komórkowy","zagraniczny"))</f>
        <v>stacjonarny</v>
      </c>
      <c r="F1869" s="3" t="str">
        <f>TEXT(telefony__9[[#This Row],[zakonczenie]]-telefony__9[[#This Row],[rozpoczecie]],"h:mm:ss")</f>
        <v>0:07:46</v>
      </c>
      <c r="G1869" s="3">
        <f>HOUR(telefony__9[[#This Row],[czas trwania]])*3600 + MINUTE(telefony__9[[#This Row],[czas trwania]])*60+SECOND(telefony__9[[#This Row],[czas trwania]])</f>
        <v>466</v>
      </c>
    </row>
    <row r="1870" spans="1:7" hidden="1" x14ac:dyDescent="0.25">
      <c r="A1870" s="3" t="s">
        <v>109</v>
      </c>
      <c r="B1870" s="3" t="s">
        <v>5040</v>
      </c>
      <c r="C1870" s="3" t="s">
        <v>5118</v>
      </c>
      <c r="D1870" s="3" t="s">
        <v>5119</v>
      </c>
      <c r="E1870" s="3" t="str">
        <f>IF(LEN(telefony__9[[#This Row],[nr]])=7,"stacjonarny",IF(LEN(telefony__9[[#This Row],[nr]])=8,"komórkowy","zagraniczny"))</f>
        <v>stacjonarny</v>
      </c>
      <c r="F1870" s="3" t="str">
        <f>TEXT(telefony__9[[#This Row],[zakonczenie]]-telefony__9[[#This Row],[rozpoczecie]],"h:mm:ss")</f>
        <v>0:08:38</v>
      </c>
      <c r="G1870" s="3">
        <f>HOUR(telefony__9[[#This Row],[czas trwania]])*3600 + MINUTE(telefony__9[[#This Row],[czas trwania]])*60+SECOND(telefony__9[[#This Row],[czas trwania]])</f>
        <v>518</v>
      </c>
    </row>
    <row r="1871" spans="1:7" hidden="1" x14ac:dyDescent="0.25">
      <c r="A1871" s="3" t="s">
        <v>5120</v>
      </c>
      <c r="B1871" s="3" t="s">
        <v>5040</v>
      </c>
      <c r="C1871" s="3" t="s">
        <v>644</v>
      </c>
      <c r="D1871" s="3" t="s">
        <v>5121</v>
      </c>
      <c r="E1871" s="3" t="str">
        <f>IF(LEN(telefony__9[[#This Row],[nr]])=7,"stacjonarny",IF(LEN(telefony__9[[#This Row],[nr]])=8,"komórkowy","zagraniczny"))</f>
        <v>stacjonarny</v>
      </c>
      <c r="F1871" s="3" t="str">
        <f>TEXT(telefony__9[[#This Row],[zakonczenie]]-telefony__9[[#This Row],[rozpoczecie]],"h:mm:ss")</f>
        <v>0:09:15</v>
      </c>
      <c r="G1871" s="3">
        <f>HOUR(telefony__9[[#This Row],[czas trwania]])*3600 + MINUTE(telefony__9[[#This Row],[czas trwania]])*60+SECOND(telefony__9[[#This Row],[czas trwania]])</f>
        <v>555</v>
      </c>
    </row>
    <row r="1872" spans="1:7" hidden="1" x14ac:dyDescent="0.25">
      <c r="A1872" s="3" t="s">
        <v>5122</v>
      </c>
      <c r="B1872" s="3" t="s">
        <v>5040</v>
      </c>
      <c r="C1872" s="3" t="s">
        <v>5123</v>
      </c>
      <c r="D1872" s="3" t="s">
        <v>5124</v>
      </c>
      <c r="E1872" s="3" t="str">
        <f>IF(LEN(telefony__9[[#This Row],[nr]])=7,"stacjonarny",IF(LEN(telefony__9[[#This Row],[nr]])=8,"komórkowy","zagraniczny"))</f>
        <v>zagraniczny</v>
      </c>
      <c r="F1872" s="3" t="str">
        <f>TEXT(telefony__9[[#This Row],[zakonczenie]]-telefony__9[[#This Row],[rozpoczecie]],"h:mm:ss")</f>
        <v>0:00:59</v>
      </c>
      <c r="G1872" s="3">
        <f>HOUR(telefony__9[[#This Row],[czas trwania]])*3600 + MINUTE(telefony__9[[#This Row],[czas trwania]])*60+SECOND(telefony__9[[#This Row],[czas trwania]])</f>
        <v>59</v>
      </c>
    </row>
    <row r="1873" spans="1:7" hidden="1" x14ac:dyDescent="0.25">
      <c r="A1873" s="3" t="s">
        <v>3276</v>
      </c>
      <c r="B1873" s="3" t="s">
        <v>5040</v>
      </c>
      <c r="C1873" s="3" t="s">
        <v>5125</v>
      </c>
      <c r="D1873" s="3" t="s">
        <v>5126</v>
      </c>
      <c r="E1873" s="3" t="str">
        <f>IF(LEN(telefony__9[[#This Row],[nr]])=7,"stacjonarny",IF(LEN(telefony__9[[#This Row],[nr]])=8,"komórkowy","zagraniczny"))</f>
        <v>komórkowy</v>
      </c>
      <c r="F1873" s="3" t="str">
        <f>TEXT(telefony__9[[#This Row],[zakonczenie]]-telefony__9[[#This Row],[rozpoczecie]],"h:mm:ss")</f>
        <v>0:12:39</v>
      </c>
      <c r="G1873" s="3">
        <f>HOUR(telefony__9[[#This Row],[czas trwania]])*3600 + MINUTE(telefony__9[[#This Row],[czas trwania]])*60+SECOND(telefony__9[[#This Row],[czas trwania]])</f>
        <v>759</v>
      </c>
    </row>
    <row r="1874" spans="1:7" hidden="1" x14ac:dyDescent="0.25">
      <c r="A1874" s="3" t="s">
        <v>5127</v>
      </c>
      <c r="B1874" s="3" t="s">
        <v>5040</v>
      </c>
      <c r="C1874" s="3" t="s">
        <v>5128</v>
      </c>
      <c r="D1874" s="3" t="s">
        <v>5129</v>
      </c>
      <c r="E1874" s="3" t="str">
        <f>IF(LEN(telefony__9[[#This Row],[nr]])=7,"stacjonarny",IF(LEN(telefony__9[[#This Row],[nr]])=8,"komórkowy","zagraniczny"))</f>
        <v>komórkowy</v>
      </c>
      <c r="F1874" s="3" t="str">
        <f>TEXT(telefony__9[[#This Row],[zakonczenie]]-telefony__9[[#This Row],[rozpoczecie]],"h:mm:ss")</f>
        <v>0:04:31</v>
      </c>
      <c r="G1874" s="3">
        <f>HOUR(telefony__9[[#This Row],[czas trwania]])*3600 + MINUTE(telefony__9[[#This Row],[czas trwania]])*60+SECOND(telefony__9[[#This Row],[czas trwania]])</f>
        <v>271</v>
      </c>
    </row>
    <row r="1875" spans="1:7" hidden="1" x14ac:dyDescent="0.25">
      <c r="A1875" s="3" t="s">
        <v>5130</v>
      </c>
      <c r="B1875" s="3" t="s">
        <v>5040</v>
      </c>
      <c r="C1875" s="3" t="s">
        <v>5131</v>
      </c>
      <c r="D1875" s="3" t="s">
        <v>5132</v>
      </c>
      <c r="E1875" s="3" t="str">
        <f>IF(LEN(telefony__9[[#This Row],[nr]])=7,"stacjonarny",IF(LEN(telefony__9[[#This Row],[nr]])=8,"komórkowy","zagraniczny"))</f>
        <v>komórkowy</v>
      </c>
      <c r="F1875" s="3" t="str">
        <f>TEXT(telefony__9[[#This Row],[zakonczenie]]-telefony__9[[#This Row],[rozpoczecie]],"h:mm:ss")</f>
        <v>0:09:36</v>
      </c>
      <c r="G1875" s="3">
        <f>HOUR(telefony__9[[#This Row],[czas trwania]])*3600 + MINUTE(telefony__9[[#This Row],[czas trwania]])*60+SECOND(telefony__9[[#This Row],[czas trwania]])</f>
        <v>576</v>
      </c>
    </row>
    <row r="1876" spans="1:7" hidden="1" x14ac:dyDescent="0.25">
      <c r="A1876" s="3" t="s">
        <v>5133</v>
      </c>
      <c r="B1876" s="3" t="s">
        <v>5040</v>
      </c>
      <c r="C1876" s="3" t="s">
        <v>5134</v>
      </c>
      <c r="D1876" s="3" t="s">
        <v>5135</v>
      </c>
      <c r="E1876" s="3" t="str">
        <f>IF(LEN(telefony__9[[#This Row],[nr]])=7,"stacjonarny",IF(LEN(telefony__9[[#This Row],[nr]])=8,"komórkowy","zagraniczny"))</f>
        <v>komórkowy</v>
      </c>
      <c r="F1876" s="3" t="str">
        <f>TEXT(telefony__9[[#This Row],[zakonczenie]]-telefony__9[[#This Row],[rozpoczecie]],"h:mm:ss")</f>
        <v>0:12:27</v>
      </c>
      <c r="G1876" s="3">
        <f>HOUR(telefony__9[[#This Row],[czas trwania]])*3600 + MINUTE(telefony__9[[#This Row],[czas trwania]])*60+SECOND(telefony__9[[#This Row],[czas trwania]])</f>
        <v>747</v>
      </c>
    </row>
    <row r="1877" spans="1:7" hidden="1" x14ac:dyDescent="0.25">
      <c r="A1877" s="3" t="s">
        <v>5136</v>
      </c>
      <c r="B1877" s="3" t="s">
        <v>5040</v>
      </c>
      <c r="C1877" s="3" t="s">
        <v>5137</v>
      </c>
      <c r="D1877" s="3" t="s">
        <v>5138</v>
      </c>
      <c r="E1877" s="3" t="str">
        <f>IF(LEN(telefony__9[[#This Row],[nr]])=7,"stacjonarny",IF(LEN(telefony__9[[#This Row],[nr]])=8,"komórkowy","zagraniczny"))</f>
        <v>komórkowy</v>
      </c>
      <c r="F1877" s="3" t="str">
        <f>TEXT(telefony__9[[#This Row],[zakonczenie]]-telefony__9[[#This Row],[rozpoczecie]],"h:mm:ss")</f>
        <v>0:05:11</v>
      </c>
      <c r="G1877" s="3">
        <f>HOUR(telefony__9[[#This Row],[czas trwania]])*3600 + MINUTE(telefony__9[[#This Row],[czas trwania]])*60+SECOND(telefony__9[[#This Row],[czas trwania]])</f>
        <v>311</v>
      </c>
    </row>
    <row r="1878" spans="1:7" hidden="1" x14ac:dyDescent="0.25">
      <c r="A1878" s="3" t="s">
        <v>803</v>
      </c>
      <c r="B1878" s="3" t="s">
        <v>5040</v>
      </c>
      <c r="C1878" s="3" t="s">
        <v>5139</v>
      </c>
      <c r="D1878" s="3" t="s">
        <v>5140</v>
      </c>
      <c r="E1878" s="3" t="str">
        <f>IF(LEN(telefony__9[[#This Row],[nr]])=7,"stacjonarny",IF(LEN(telefony__9[[#This Row],[nr]])=8,"komórkowy","zagraniczny"))</f>
        <v>komórkowy</v>
      </c>
      <c r="F1878" s="3" t="str">
        <f>TEXT(telefony__9[[#This Row],[zakonczenie]]-telefony__9[[#This Row],[rozpoczecie]],"h:mm:ss")</f>
        <v>0:03:07</v>
      </c>
      <c r="G1878" s="3">
        <f>HOUR(telefony__9[[#This Row],[czas trwania]])*3600 + MINUTE(telefony__9[[#This Row],[czas trwania]])*60+SECOND(telefony__9[[#This Row],[czas trwania]])</f>
        <v>187</v>
      </c>
    </row>
    <row r="1879" spans="1:7" hidden="1" x14ac:dyDescent="0.25">
      <c r="A1879" s="3" t="s">
        <v>5141</v>
      </c>
      <c r="B1879" s="3" t="s">
        <v>5040</v>
      </c>
      <c r="C1879" s="3" t="s">
        <v>5142</v>
      </c>
      <c r="D1879" s="3" t="s">
        <v>5143</v>
      </c>
      <c r="E1879" s="3" t="str">
        <f>IF(LEN(telefony__9[[#This Row],[nr]])=7,"stacjonarny",IF(LEN(telefony__9[[#This Row],[nr]])=8,"komórkowy","zagraniczny"))</f>
        <v>komórkowy</v>
      </c>
      <c r="F1879" s="3" t="str">
        <f>TEXT(telefony__9[[#This Row],[zakonczenie]]-telefony__9[[#This Row],[rozpoczecie]],"h:mm:ss")</f>
        <v>0:02:54</v>
      </c>
      <c r="G1879" s="3">
        <f>HOUR(telefony__9[[#This Row],[czas trwania]])*3600 + MINUTE(telefony__9[[#This Row],[czas trwania]])*60+SECOND(telefony__9[[#This Row],[czas trwania]])</f>
        <v>174</v>
      </c>
    </row>
    <row r="1880" spans="1:7" hidden="1" x14ac:dyDescent="0.25">
      <c r="A1880" s="3" t="s">
        <v>5144</v>
      </c>
      <c r="B1880" s="3" t="s">
        <v>5040</v>
      </c>
      <c r="C1880" s="3" t="s">
        <v>5145</v>
      </c>
      <c r="D1880" s="3" t="s">
        <v>5146</v>
      </c>
      <c r="E1880" s="3" t="str">
        <f>IF(LEN(telefony__9[[#This Row],[nr]])=7,"stacjonarny",IF(LEN(telefony__9[[#This Row],[nr]])=8,"komórkowy","zagraniczny"))</f>
        <v>stacjonarny</v>
      </c>
      <c r="F1880" s="3" t="str">
        <f>TEXT(telefony__9[[#This Row],[zakonczenie]]-telefony__9[[#This Row],[rozpoczecie]],"h:mm:ss")</f>
        <v>0:08:22</v>
      </c>
      <c r="G1880" s="3">
        <f>HOUR(telefony__9[[#This Row],[czas trwania]])*3600 + MINUTE(telefony__9[[#This Row],[czas trwania]])*60+SECOND(telefony__9[[#This Row],[czas trwania]])</f>
        <v>502</v>
      </c>
    </row>
    <row r="1881" spans="1:7" hidden="1" x14ac:dyDescent="0.25">
      <c r="A1881" s="3" t="s">
        <v>3113</v>
      </c>
      <c r="B1881" s="3" t="s">
        <v>5040</v>
      </c>
      <c r="C1881" s="3" t="s">
        <v>5147</v>
      </c>
      <c r="D1881" s="3" t="s">
        <v>5148</v>
      </c>
      <c r="E1881" s="3" t="str">
        <f>IF(LEN(telefony__9[[#This Row],[nr]])=7,"stacjonarny",IF(LEN(telefony__9[[#This Row],[nr]])=8,"komórkowy","zagraniczny"))</f>
        <v>stacjonarny</v>
      </c>
      <c r="F1881" s="3" t="str">
        <f>TEXT(telefony__9[[#This Row],[zakonczenie]]-telefony__9[[#This Row],[rozpoczecie]],"h:mm:ss")</f>
        <v>0:13:46</v>
      </c>
      <c r="G1881" s="3">
        <f>HOUR(telefony__9[[#This Row],[czas trwania]])*3600 + MINUTE(telefony__9[[#This Row],[czas trwania]])*60+SECOND(telefony__9[[#This Row],[czas trwania]])</f>
        <v>826</v>
      </c>
    </row>
    <row r="1882" spans="1:7" hidden="1" x14ac:dyDescent="0.25">
      <c r="A1882" s="3" t="s">
        <v>5149</v>
      </c>
      <c r="B1882" s="3" t="s">
        <v>5040</v>
      </c>
      <c r="C1882" s="3" t="s">
        <v>1862</v>
      </c>
      <c r="D1882" s="3" t="s">
        <v>674</v>
      </c>
      <c r="E1882" s="3" t="str">
        <f>IF(LEN(telefony__9[[#This Row],[nr]])=7,"stacjonarny",IF(LEN(telefony__9[[#This Row],[nr]])=8,"komórkowy","zagraniczny"))</f>
        <v>stacjonarny</v>
      </c>
      <c r="F1882" s="3" t="str">
        <f>TEXT(telefony__9[[#This Row],[zakonczenie]]-telefony__9[[#This Row],[rozpoczecie]],"h:mm:ss")</f>
        <v>0:05:50</v>
      </c>
      <c r="G1882" s="3">
        <f>HOUR(telefony__9[[#This Row],[czas trwania]])*3600 + MINUTE(telefony__9[[#This Row],[czas trwania]])*60+SECOND(telefony__9[[#This Row],[czas trwania]])</f>
        <v>350</v>
      </c>
    </row>
    <row r="1883" spans="1:7" hidden="1" x14ac:dyDescent="0.25">
      <c r="A1883" s="3" t="s">
        <v>5150</v>
      </c>
      <c r="B1883" s="3" t="s">
        <v>5040</v>
      </c>
      <c r="C1883" s="3" t="s">
        <v>5151</v>
      </c>
      <c r="D1883" s="3" t="s">
        <v>5152</v>
      </c>
      <c r="E1883" s="3" t="str">
        <f>IF(LEN(telefony__9[[#This Row],[nr]])=7,"stacjonarny",IF(LEN(telefony__9[[#This Row],[nr]])=8,"komórkowy","zagraniczny"))</f>
        <v>stacjonarny</v>
      </c>
      <c r="F1883" s="3" t="str">
        <f>TEXT(telefony__9[[#This Row],[zakonczenie]]-telefony__9[[#This Row],[rozpoczecie]],"h:mm:ss")</f>
        <v>0:04:30</v>
      </c>
      <c r="G1883" s="3">
        <f>HOUR(telefony__9[[#This Row],[czas trwania]])*3600 + MINUTE(telefony__9[[#This Row],[czas trwania]])*60+SECOND(telefony__9[[#This Row],[czas trwania]])</f>
        <v>270</v>
      </c>
    </row>
    <row r="1884" spans="1:7" hidden="1" x14ac:dyDescent="0.25">
      <c r="A1884" s="3" t="s">
        <v>5153</v>
      </c>
      <c r="B1884" s="3" t="s">
        <v>5040</v>
      </c>
      <c r="C1884" s="3" t="s">
        <v>126</v>
      </c>
      <c r="D1884" s="3" t="s">
        <v>5154</v>
      </c>
      <c r="E1884" s="3" t="str">
        <f>IF(LEN(telefony__9[[#This Row],[nr]])=7,"stacjonarny",IF(LEN(telefony__9[[#This Row],[nr]])=8,"komórkowy","zagraniczny"))</f>
        <v>stacjonarny</v>
      </c>
      <c r="F1884" s="3" t="str">
        <f>TEXT(telefony__9[[#This Row],[zakonczenie]]-telefony__9[[#This Row],[rozpoczecie]],"h:mm:ss")</f>
        <v>0:06:31</v>
      </c>
      <c r="G1884" s="3">
        <f>HOUR(telefony__9[[#This Row],[czas trwania]])*3600 + MINUTE(telefony__9[[#This Row],[czas trwania]])*60+SECOND(telefony__9[[#This Row],[czas trwania]])</f>
        <v>391</v>
      </c>
    </row>
    <row r="1885" spans="1:7" hidden="1" x14ac:dyDescent="0.25">
      <c r="A1885" s="3" t="s">
        <v>5155</v>
      </c>
      <c r="B1885" s="3" t="s">
        <v>5040</v>
      </c>
      <c r="C1885" s="3" t="s">
        <v>5156</v>
      </c>
      <c r="D1885" s="3" t="s">
        <v>3522</v>
      </c>
      <c r="E1885" s="3" t="str">
        <f>IF(LEN(telefony__9[[#This Row],[nr]])=7,"stacjonarny",IF(LEN(telefony__9[[#This Row],[nr]])=8,"komórkowy","zagraniczny"))</f>
        <v>stacjonarny</v>
      </c>
      <c r="F1885" s="3" t="str">
        <f>TEXT(telefony__9[[#This Row],[zakonczenie]]-telefony__9[[#This Row],[rozpoczecie]],"h:mm:ss")</f>
        <v>0:01:16</v>
      </c>
      <c r="G1885" s="3">
        <f>HOUR(telefony__9[[#This Row],[czas trwania]])*3600 + MINUTE(telefony__9[[#This Row],[czas trwania]])*60+SECOND(telefony__9[[#This Row],[czas trwania]])</f>
        <v>76</v>
      </c>
    </row>
    <row r="1886" spans="1:7" hidden="1" x14ac:dyDescent="0.25">
      <c r="A1886" s="3" t="s">
        <v>5157</v>
      </c>
      <c r="B1886" s="3" t="s">
        <v>5040</v>
      </c>
      <c r="C1886" s="3" t="s">
        <v>5158</v>
      </c>
      <c r="D1886" s="3" t="s">
        <v>5159</v>
      </c>
      <c r="E1886" s="3" t="str">
        <f>IF(LEN(telefony__9[[#This Row],[nr]])=7,"stacjonarny",IF(LEN(telefony__9[[#This Row],[nr]])=8,"komórkowy","zagraniczny"))</f>
        <v>stacjonarny</v>
      </c>
      <c r="F1886" s="3" t="str">
        <f>TEXT(telefony__9[[#This Row],[zakonczenie]]-telefony__9[[#This Row],[rozpoczecie]],"h:mm:ss")</f>
        <v>0:14:34</v>
      </c>
      <c r="G1886" s="3">
        <f>HOUR(telefony__9[[#This Row],[czas trwania]])*3600 + MINUTE(telefony__9[[#This Row],[czas trwania]])*60+SECOND(telefony__9[[#This Row],[czas trwania]])</f>
        <v>874</v>
      </c>
    </row>
    <row r="1887" spans="1:7" hidden="1" x14ac:dyDescent="0.25">
      <c r="A1887" s="3" t="s">
        <v>5160</v>
      </c>
      <c r="B1887" s="3" t="s">
        <v>5040</v>
      </c>
      <c r="C1887" s="3" t="s">
        <v>5161</v>
      </c>
      <c r="D1887" s="3" t="s">
        <v>5162</v>
      </c>
      <c r="E1887" s="3" t="str">
        <f>IF(LEN(telefony__9[[#This Row],[nr]])=7,"stacjonarny",IF(LEN(telefony__9[[#This Row],[nr]])=8,"komórkowy","zagraniczny"))</f>
        <v>komórkowy</v>
      </c>
      <c r="F1887" s="3" t="str">
        <f>TEXT(telefony__9[[#This Row],[zakonczenie]]-telefony__9[[#This Row],[rozpoczecie]],"h:mm:ss")</f>
        <v>0:11:51</v>
      </c>
      <c r="G1887" s="3">
        <f>HOUR(telefony__9[[#This Row],[czas trwania]])*3600 + MINUTE(telefony__9[[#This Row],[czas trwania]])*60+SECOND(telefony__9[[#This Row],[czas trwania]])</f>
        <v>711</v>
      </c>
    </row>
    <row r="1888" spans="1:7" hidden="1" x14ac:dyDescent="0.25">
      <c r="A1888" s="3" t="s">
        <v>5163</v>
      </c>
      <c r="B1888" s="3" t="s">
        <v>5040</v>
      </c>
      <c r="C1888" s="3" t="s">
        <v>5164</v>
      </c>
      <c r="D1888" s="3" t="s">
        <v>5165</v>
      </c>
      <c r="E1888" s="3" t="str">
        <f>IF(LEN(telefony__9[[#This Row],[nr]])=7,"stacjonarny",IF(LEN(telefony__9[[#This Row],[nr]])=8,"komórkowy","zagraniczny"))</f>
        <v>stacjonarny</v>
      </c>
      <c r="F1888" s="3" t="str">
        <f>TEXT(telefony__9[[#This Row],[zakonczenie]]-telefony__9[[#This Row],[rozpoczecie]],"h:mm:ss")</f>
        <v>0:06:51</v>
      </c>
      <c r="G1888" s="3">
        <f>HOUR(telefony__9[[#This Row],[czas trwania]])*3600 + MINUTE(telefony__9[[#This Row],[czas trwania]])*60+SECOND(telefony__9[[#This Row],[czas trwania]])</f>
        <v>411</v>
      </c>
    </row>
    <row r="1889" spans="1:7" hidden="1" x14ac:dyDescent="0.25">
      <c r="A1889" s="3" t="s">
        <v>5166</v>
      </c>
      <c r="B1889" s="3" t="s">
        <v>5040</v>
      </c>
      <c r="C1889" s="3" t="s">
        <v>3265</v>
      </c>
      <c r="D1889" s="3" t="s">
        <v>5167</v>
      </c>
      <c r="E1889" s="3" t="str">
        <f>IF(LEN(telefony__9[[#This Row],[nr]])=7,"stacjonarny",IF(LEN(telefony__9[[#This Row],[nr]])=8,"komórkowy","zagraniczny"))</f>
        <v>stacjonarny</v>
      </c>
      <c r="F1889" s="3" t="str">
        <f>TEXT(telefony__9[[#This Row],[zakonczenie]]-telefony__9[[#This Row],[rozpoczecie]],"h:mm:ss")</f>
        <v>0:07:36</v>
      </c>
      <c r="G1889" s="3">
        <f>HOUR(telefony__9[[#This Row],[czas trwania]])*3600 + MINUTE(telefony__9[[#This Row],[czas trwania]])*60+SECOND(telefony__9[[#This Row],[czas trwania]])</f>
        <v>456</v>
      </c>
    </row>
    <row r="1890" spans="1:7" hidden="1" x14ac:dyDescent="0.25">
      <c r="A1890" s="3" t="s">
        <v>4850</v>
      </c>
      <c r="B1890" s="3" t="s">
        <v>5040</v>
      </c>
      <c r="C1890" s="3" t="s">
        <v>5168</v>
      </c>
      <c r="D1890" s="3" t="s">
        <v>5169</v>
      </c>
      <c r="E1890" s="3" t="str">
        <f>IF(LEN(telefony__9[[#This Row],[nr]])=7,"stacjonarny",IF(LEN(telefony__9[[#This Row],[nr]])=8,"komórkowy","zagraniczny"))</f>
        <v>stacjonarny</v>
      </c>
      <c r="F1890" s="3" t="str">
        <f>TEXT(telefony__9[[#This Row],[zakonczenie]]-telefony__9[[#This Row],[rozpoczecie]],"h:mm:ss")</f>
        <v>0:05:28</v>
      </c>
      <c r="G1890" s="3">
        <f>HOUR(telefony__9[[#This Row],[czas trwania]])*3600 + MINUTE(telefony__9[[#This Row],[czas trwania]])*60+SECOND(telefony__9[[#This Row],[czas trwania]])</f>
        <v>328</v>
      </c>
    </row>
    <row r="1891" spans="1:7" hidden="1" x14ac:dyDescent="0.25">
      <c r="A1891" s="3" t="s">
        <v>5170</v>
      </c>
      <c r="B1891" s="3" t="s">
        <v>5040</v>
      </c>
      <c r="C1891" s="3" t="s">
        <v>5171</v>
      </c>
      <c r="D1891" s="3" t="s">
        <v>4334</v>
      </c>
      <c r="E1891" s="3" t="str">
        <f>IF(LEN(telefony__9[[#This Row],[nr]])=7,"stacjonarny",IF(LEN(telefony__9[[#This Row],[nr]])=8,"komórkowy","zagraniczny"))</f>
        <v>komórkowy</v>
      </c>
      <c r="F1891" s="3" t="str">
        <f>TEXT(telefony__9[[#This Row],[zakonczenie]]-telefony__9[[#This Row],[rozpoczecie]],"h:mm:ss")</f>
        <v>0:11:38</v>
      </c>
      <c r="G1891" s="3">
        <f>HOUR(telefony__9[[#This Row],[czas trwania]])*3600 + MINUTE(telefony__9[[#This Row],[czas trwania]])*60+SECOND(telefony__9[[#This Row],[czas trwania]])</f>
        <v>698</v>
      </c>
    </row>
    <row r="1892" spans="1:7" hidden="1" x14ac:dyDescent="0.25">
      <c r="A1892" s="3" t="s">
        <v>5172</v>
      </c>
      <c r="B1892" s="3" t="s">
        <v>5040</v>
      </c>
      <c r="C1892" s="3" t="s">
        <v>5173</v>
      </c>
      <c r="D1892" s="3" t="s">
        <v>5174</v>
      </c>
      <c r="E1892" s="3" t="str">
        <f>IF(LEN(telefony__9[[#This Row],[nr]])=7,"stacjonarny",IF(LEN(telefony__9[[#This Row],[nr]])=8,"komórkowy","zagraniczny"))</f>
        <v>stacjonarny</v>
      </c>
      <c r="F1892" s="3" t="str">
        <f>TEXT(telefony__9[[#This Row],[zakonczenie]]-telefony__9[[#This Row],[rozpoczecie]],"h:mm:ss")</f>
        <v>0:02:23</v>
      </c>
      <c r="G1892" s="3">
        <f>HOUR(telefony__9[[#This Row],[czas trwania]])*3600 + MINUTE(telefony__9[[#This Row],[czas trwania]])*60+SECOND(telefony__9[[#This Row],[czas trwania]])</f>
        <v>143</v>
      </c>
    </row>
    <row r="1893" spans="1:7" hidden="1" x14ac:dyDescent="0.25">
      <c r="A1893" s="3" t="s">
        <v>5175</v>
      </c>
      <c r="B1893" s="3" t="s">
        <v>5040</v>
      </c>
      <c r="C1893" s="3" t="s">
        <v>5176</v>
      </c>
      <c r="D1893" s="3" t="s">
        <v>5177</v>
      </c>
      <c r="E1893" s="3" t="str">
        <f>IF(LEN(telefony__9[[#This Row],[nr]])=7,"stacjonarny",IF(LEN(telefony__9[[#This Row],[nr]])=8,"komórkowy","zagraniczny"))</f>
        <v>stacjonarny</v>
      </c>
      <c r="F1893" s="3" t="str">
        <f>TEXT(telefony__9[[#This Row],[zakonczenie]]-telefony__9[[#This Row],[rozpoczecie]],"h:mm:ss")</f>
        <v>0:16:35</v>
      </c>
      <c r="G1893" s="3">
        <f>HOUR(telefony__9[[#This Row],[czas trwania]])*3600 + MINUTE(telefony__9[[#This Row],[czas trwania]])*60+SECOND(telefony__9[[#This Row],[czas trwania]])</f>
        <v>995</v>
      </c>
    </row>
    <row r="1894" spans="1:7" hidden="1" x14ac:dyDescent="0.25">
      <c r="A1894" s="3" t="s">
        <v>5178</v>
      </c>
      <c r="B1894" s="3" t="s">
        <v>5040</v>
      </c>
      <c r="C1894" s="3" t="s">
        <v>5179</v>
      </c>
      <c r="D1894" s="3" t="s">
        <v>5180</v>
      </c>
      <c r="E1894" s="3" t="str">
        <f>IF(LEN(telefony__9[[#This Row],[nr]])=7,"stacjonarny",IF(LEN(telefony__9[[#This Row],[nr]])=8,"komórkowy","zagraniczny"))</f>
        <v>stacjonarny</v>
      </c>
      <c r="F1894" s="3" t="str">
        <f>TEXT(telefony__9[[#This Row],[zakonczenie]]-telefony__9[[#This Row],[rozpoczecie]],"h:mm:ss")</f>
        <v>0:10:58</v>
      </c>
      <c r="G1894" s="3">
        <f>HOUR(telefony__9[[#This Row],[czas trwania]])*3600 + MINUTE(telefony__9[[#This Row],[czas trwania]])*60+SECOND(telefony__9[[#This Row],[czas trwania]])</f>
        <v>658</v>
      </c>
    </row>
    <row r="1895" spans="1:7" hidden="1" x14ac:dyDescent="0.25">
      <c r="A1895" s="3" t="s">
        <v>5181</v>
      </c>
      <c r="B1895" s="3" t="s">
        <v>5040</v>
      </c>
      <c r="C1895" s="3" t="s">
        <v>5182</v>
      </c>
      <c r="D1895" s="3" t="s">
        <v>5183</v>
      </c>
      <c r="E1895" s="3" t="str">
        <f>IF(LEN(telefony__9[[#This Row],[nr]])=7,"stacjonarny",IF(LEN(telefony__9[[#This Row],[nr]])=8,"komórkowy","zagraniczny"))</f>
        <v>stacjonarny</v>
      </c>
      <c r="F1895" s="3" t="str">
        <f>TEXT(telefony__9[[#This Row],[zakonczenie]]-telefony__9[[#This Row],[rozpoczecie]],"h:mm:ss")</f>
        <v>0:02:14</v>
      </c>
      <c r="G1895" s="3">
        <f>HOUR(telefony__9[[#This Row],[czas trwania]])*3600 + MINUTE(telefony__9[[#This Row],[czas trwania]])*60+SECOND(telefony__9[[#This Row],[czas trwania]])</f>
        <v>134</v>
      </c>
    </row>
    <row r="1896" spans="1:7" hidden="1" x14ac:dyDescent="0.25">
      <c r="A1896" s="3" t="s">
        <v>5184</v>
      </c>
      <c r="B1896" s="3" t="s">
        <v>5040</v>
      </c>
      <c r="C1896" s="3" t="s">
        <v>5183</v>
      </c>
      <c r="D1896" s="3" t="s">
        <v>5185</v>
      </c>
      <c r="E1896" s="3" t="str">
        <f>IF(LEN(telefony__9[[#This Row],[nr]])=7,"stacjonarny",IF(LEN(telefony__9[[#This Row],[nr]])=8,"komórkowy","zagraniczny"))</f>
        <v>stacjonarny</v>
      </c>
      <c r="F1896" s="3" t="str">
        <f>TEXT(telefony__9[[#This Row],[zakonczenie]]-telefony__9[[#This Row],[rozpoczecie]],"h:mm:ss")</f>
        <v>0:07:59</v>
      </c>
      <c r="G1896" s="3">
        <f>HOUR(telefony__9[[#This Row],[czas trwania]])*3600 + MINUTE(telefony__9[[#This Row],[czas trwania]])*60+SECOND(telefony__9[[#This Row],[czas trwania]])</f>
        <v>479</v>
      </c>
    </row>
    <row r="1897" spans="1:7" hidden="1" x14ac:dyDescent="0.25">
      <c r="A1897" s="3" t="s">
        <v>2509</v>
      </c>
      <c r="B1897" s="3" t="s">
        <v>5040</v>
      </c>
      <c r="C1897" s="3" t="s">
        <v>5186</v>
      </c>
      <c r="D1897" s="3" t="s">
        <v>5187</v>
      </c>
      <c r="E1897" s="3" t="str">
        <f>IF(LEN(telefony__9[[#This Row],[nr]])=7,"stacjonarny",IF(LEN(telefony__9[[#This Row],[nr]])=8,"komórkowy","zagraniczny"))</f>
        <v>stacjonarny</v>
      </c>
      <c r="F1897" s="3" t="str">
        <f>TEXT(telefony__9[[#This Row],[zakonczenie]]-telefony__9[[#This Row],[rozpoczecie]],"h:mm:ss")</f>
        <v>0:10:20</v>
      </c>
      <c r="G1897" s="3">
        <f>HOUR(telefony__9[[#This Row],[czas trwania]])*3600 + MINUTE(telefony__9[[#This Row],[czas trwania]])*60+SECOND(telefony__9[[#This Row],[czas trwania]])</f>
        <v>620</v>
      </c>
    </row>
    <row r="1898" spans="1:7" hidden="1" x14ac:dyDescent="0.25">
      <c r="A1898" s="3" t="s">
        <v>5188</v>
      </c>
      <c r="B1898" s="3" t="s">
        <v>5040</v>
      </c>
      <c r="C1898" s="3" t="s">
        <v>5189</v>
      </c>
      <c r="D1898" s="3" t="s">
        <v>5190</v>
      </c>
      <c r="E1898" s="3" t="str">
        <f>IF(LEN(telefony__9[[#This Row],[nr]])=7,"stacjonarny",IF(LEN(telefony__9[[#This Row],[nr]])=8,"komórkowy","zagraniczny"))</f>
        <v>stacjonarny</v>
      </c>
      <c r="F1898" s="3" t="str">
        <f>TEXT(telefony__9[[#This Row],[zakonczenie]]-telefony__9[[#This Row],[rozpoczecie]],"h:mm:ss")</f>
        <v>0:13:19</v>
      </c>
      <c r="G1898" s="3">
        <f>HOUR(telefony__9[[#This Row],[czas trwania]])*3600 + MINUTE(telefony__9[[#This Row],[czas trwania]])*60+SECOND(telefony__9[[#This Row],[czas trwania]])</f>
        <v>799</v>
      </c>
    </row>
    <row r="1899" spans="1:7" hidden="1" x14ac:dyDescent="0.25">
      <c r="A1899" s="3" t="s">
        <v>5191</v>
      </c>
      <c r="B1899" s="3" t="s">
        <v>5040</v>
      </c>
      <c r="C1899" s="3" t="s">
        <v>2436</v>
      </c>
      <c r="D1899" s="3" t="s">
        <v>5192</v>
      </c>
      <c r="E1899" s="3" t="str">
        <f>IF(LEN(telefony__9[[#This Row],[nr]])=7,"stacjonarny",IF(LEN(telefony__9[[#This Row],[nr]])=8,"komórkowy","zagraniczny"))</f>
        <v>stacjonarny</v>
      </c>
      <c r="F1899" s="3" t="str">
        <f>TEXT(telefony__9[[#This Row],[zakonczenie]]-telefony__9[[#This Row],[rozpoczecie]],"h:mm:ss")</f>
        <v>0:00:35</v>
      </c>
      <c r="G1899" s="3">
        <f>HOUR(telefony__9[[#This Row],[czas trwania]])*3600 + MINUTE(telefony__9[[#This Row],[czas trwania]])*60+SECOND(telefony__9[[#This Row],[czas trwania]])</f>
        <v>35</v>
      </c>
    </row>
    <row r="1900" spans="1:7" hidden="1" x14ac:dyDescent="0.25">
      <c r="A1900" s="3" t="s">
        <v>5193</v>
      </c>
      <c r="B1900" s="3" t="s">
        <v>5040</v>
      </c>
      <c r="C1900" s="3" t="s">
        <v>5194</v>
      </c>
      <c r="D1900" s="3" t="s">
        <v>5195</v>
      </c>
      <c r="E1900" s="3" t="str">
        <f>IF(LEN(telefony__9[[#This Row],[nr]])=7,"stacjonarny",IF(LEN(telefony__9[[#This Row],[nr]])=8,"komórkowy","zagraniczny"))</f>
        <v>stacjonarny</v>
      </c>
      <c r="F1900" s="3" t="str">
        <f>TEXT(telefony__9[[#This Row],[zakonczenie]]-telefony__9[[#This Row],[rozpoczecie]],"h:mm:ss")</f>
        <v>0:07:31</v>
      </c>
      <c r="G1900" s="3">
        <f>HOUR(telefony__9[[#This Row],[czas trwania]])*3600 + MINUTE(telefony__9[[#This Row],[czas trwania]])*60+SECOND(telefony__9[[#This Row],[czas trwania]])</f>
        <v>451</v>
      </c>
    </row>
    <row r="1901" spans="1:7" hidden="1" x14ac:dyDescent="0.25">
      <c r="A1901" s="3" t="s">
        <v>5196</v>
      </c>
      <c r="B1901" s="3" t="s">
        <v>5040</v>
      </c>
      <c r="C1901" s="3" t="s">
        <v>5197</v>
      </c>
      <c r="D1901" s="3" t="s">
        <v>5198</v>
      </c>
      <c r="E1901" s="3" t="str">
        <f>IF(LEN(telefony__9[[#This Row],[nr]])=7,"stacjonarny",IF(LEN(telefony__9[[#This Row],[nr]])=8,"komórkowy","zagraniczny"))</f>
        <v>stacjonarny</v>
      </c>
      <c r="F1901" s="3" t="str">
        <f>TEXT(telefony__9[[#This Row],[zakonczenie]]-telefony__9[[#This Row],[rozpoczecie]],"h:mm:ss")</f>
        <v>0:12:00</v>
      </c>
      <c r="G1901" s="3">
        <f>HOUR(telefony__9[[#This Row],[czas trwania]])*3600 + MINUTE(telefony__9[[#This Row],[czas trwania]])*60+SECOND(telefony__9[[#This Row],[czas trwania]])</f>
        <v>720</v>
      </c>
    </row>
    <row r="1902" spans="1:7" hidden="1" x14ac:dyDescent="0.25">
      <c r="A1902" s="3" t="s">
        <v>5199</v>
      </c>
      <c r="B1902" s="3" t="s">
        <v>5040</v>
      </c>
      <c r="C1902" s="3" t="s">
        <v>5200</v>
      </c>
      <c r="D1902" s="3" t="s">
        <v>5201</v>
      </c>
      <c r="E1902" s="3" t="str">
        <f>IF(LEN(telefony__9[[#This Row],[nr]])=7,"stacjonarny",IF(LEN(telefony__9[[#This Row],[nr]])=8,"komórkowy","zagraniczny"))</f>
        <v>komórkowy</v>
      </c>
      <c r="F1902" s="3" t="str">
        <f>TEXT(telefony__9[[#This Row],[zakonczenie]]-telefony__9[[#This Row],[rozpoczecie]],"h:mm:ss")</f>
        <v>0:13:18</v>
      </c>
      <c r="G1902" s="3">
        <f>HOUR(telefony__9[[#This Row],[czas trwania]])*3600 + MINUTE(telefony__9[[#This Row],[czas trwania]])*60+SECOND(telefony__9[[#This Row],[czas trwania]])</f>
        <v>798</v>
      </c>
    </row>
    <row r="1903" spans="1:7" hidden="1" x14ac:dyDescent="0.25">
      <c r="A1903" s="3" t="s">
        <v>5202</v>
      </c>
      <c r="B1903" s="3" t="s">
        <v>5040</v>
      </c>
      <c r="C1903" s="3" t="s">
        <v>5203</v>
      </c>
      <c r="D1903" s="3" t="s">
        <v>5204</v>
      </c>
      <c r="E1903" s="3" t="str">
        <f>IF(LEN(telefony__9[[#This Row],[nr]])=7,"stacjonarny",IF(LEN(telefony__9[[#This Row],[nr]])=8,"komórkowy","zagraniczny"))</f>
        <v>stacjonarny</v>
      </c>
      <c r="F1903" s="3" t="str">
        <f>TEXT(telefony__9[[#This Row],[zakonczenie]]-telefony__9[[#This Row],[rozpoczecie]],"h:mm:ss")</f>
        <v>0:01:29</v>
      </c>
      <c r="G1903" s="3">
        <f>HOUR(telefony__9[[#This Row],[czas trwania]])*3600 + MINUTE(telefony__9[[#This Row],[czas trwania]])*60+SECOND(telefony__9[[#This Row],[czas trwania]])</f>
        <v>89</v>
      </c>
    </row>
    <row r="1904" spans="1:7" hidden="1" x14ac:dyDescent="0.25">
      <c r="A1904" s="3" t="s">
        <v>5205</v>
      </c>
      <c r="B1904" s="3" t="s">
        <v>5040</v>
      </c>
      <c r="C1904" s="3" t="s">
        <v>5206</v>
      </c>
      <c r="D1904" s="3" t="s">
        <v>5207</v>
      </c>
      <c r="E1904" s="3" t="str">
        <f>IF(LEN(telefony__9[[#This Row],[nr]])=7,"stacjonarny",IF(LEN(telefony__9[[#This Row],[nr]])=8,"komórkowy","zagraniczny"))</f>
        <v>stacjonarny</v>
      </c>
      <c r="F1904" s="3" t="str">
        <f>TEXT(telefony__9[[#This Row],[zakonczenie]]-telefony__9[[#This Row],[rozpoczecie]],"h:mm:ss")</f>
        <v>0:03:44</v>
      </c>
      <c r="G1904" s="3">
        <f>HOUR(telefony__9[[#This Row],[czas trwania]])*3600 + MINUTE(telefony__9[[#This Row],[czas trwania]])*60+SECOND(telefony__9[[#This Row],[czas trwania]])</f>
        <v>224</v>
      </c>
    </row>
    <row r="1905" spans="1:7" hidden="1" x14ac:dyDescent="0.25">
      <c r="A1905" s="3" t="s">
        <v>5208</v>
      </c>
      <c r="B1905" s="3" t="s">
        <v>5040</v>
      </c>
      <c r="C1905" s="3" t="s">
        <v>3018</v>
      </c>
      <c r="D1905" s="3" t="s">
        <v>5209</v>
      </c>
      <c r="E1905" s="3" t="str">
        <f>IF(LEN(telefony__9[[#This Row],[nr]])=7,"stacjonarny",IF(LEN(telefony__9[[#This Row],[nr]])=8,"komórkowy","zagraniczny"))</f>
        <v>stacjonarny</v>
      </c>
      <c r="F1905" s="3" t="str">
        <f>TEXT(telefony__9[[#This Row],[zakonczenie]]-telefony__9[[#This Row],[rozpoczecie]],"h:mm:ss")</f>
        <v>0:07:21</v>
      </c>
      <c r="G1905" s="3">
        <f>HOUR(telefony__9[[#This Row],[czas trwania]])*3600 + MINUTE(telefony__9[[#This Row],[czas trwania]])*60+SECOND(telefony__9[[#This Row],[czas trwania]])</f>
        <v>441</v>
      </c>
    </row>
    <row r="1906" spans="1:7" hidden="1" x14ac:dyDescent="0.25">
      <c r="A1906" s="3" t="s">
        <v>5210</v>
      </c>
      <c r="B1906" s="3" t="s">
        <v>5040</v>
      </c>
      <c r="C1906" s="3" t="s">
        <v>5211</v>
      </c>
      <c r="D1906" s="3" t="s">
        <v>5212</v>
      </c>
      <c r="E1906" s="3" t="str">
        <f>IF(LEN(telefony__9[[#This Row],[nr]])=7,"stacjonarny",IF(LEN(telefony__9[[#This Row],[nr]])=8,"komórkowy","zagraniczny"))</f>
        <v>stacjonarny</v>
      </c>
      <c r="F1906" s="3" t="str">
        <f>TEXT(telefony__9[[#This Row],[zakonczenie]]-telefony__9[[#This Row],[rozpoczecie]],"h:mm:ss")</f>
        <v>0:10:45</v>
      </c>
      <c r="G1906" s="3">
        <f>HOUR(telefony__9[[#This Row],[czas trwania]])*3600 + MINUTE(telefony__9[[#This Row],[czas trwania]])*60+SECOND(telefony__9[[#This Row],[czas trwania]])</f>
        <v>645</v>
      </c>
    </row>
    <row r="1907" spans="1:7" hidden="1" x14ac:dyDescent="0.25">
      <c r="A1907" s="3" t="s">
        <v>5213</v>
      </c>
      <c r="B1907" s="3" t="s">
        <v>5040</v>
      </c>
      <c r="C1907" s="3" t="s">
        <v>5214</v>
      </c>
      <c r="D1907" s="3" t="s">
        <v>5215</v>
      </c>
      <c r="E1907" s="3" t="str">
        <f>IF(LEN(telefony__9[[#This Row],[nr]])=7,"stacjonarny",IF(LEN(telefony__9[[#This Row],[nr]])=8,"komórkowy","zagraniczny"))</f>
        <v>stacjonarny</v>
      </c>
      <c r="F1907" s="3" t="str">
        <f>TEXT(telefony__9[[#This Row],[zakonczenie]]-telefony__9[[#This Row],[rozpoczecie]],"h:mm:ss")</f>
        <v>0:02:00</v>
      </c>
      <c r="G1907" s="3">
        <f>HOUR(telefony__9[[#This Row],[czas trwania]])*3600 + MINUTE(telefony__9[[#This Row],[czas trwania]])*60+SECOND(telefony__9[[#This Row],[czas trwania]])</f>
        <v>120</v>
      </c>
    </row>
    <row r="1908" spans="1:7" hidden="1" x14ac:dyDescent="0.25">
      <c r="A1908" s="3" t="s">
        <v>5216</v>
      </c>
      <c r="B1908" s="3" t="s">
        <v>5040</v>
      </c>
      <c r="C1908" s="3" t="s">
        <v>4960</v>
      </c>
      <c r="D1908" s="3" t="s">
        <v>5217</v>
      </c>
      <c r="E1908" s="3" t="str">
        <f>IF(LEN(telefony__9[[#This Row],[nr]])=7,"stacjonarny",IF(LEN(telefony__9[[#This Row],[nr]])=8,"komórkowy","zagraniczny"))</f>
        <v>stacjonarny</v>
      </c>
      <c r="F1908" s="3" t="str">
        <f>TEXT(telefony__9[[#This Row],[zakonczenie]]-telefony__9[[#This Row],[rozpoczecie]],"h:mm:ss")</f>
        <v>0:06:15</v>
      </c>
      <c r="G1908" s="3">
        <f>HOUR(telefony__9[[#This Row],[czas trwania]])*3600 + MINUTE(telefony__9[[#This Row],[czas trwania]])*60+SECOND(telefony__9[[#This Row],[czas trwania]])</f>
        <v>375</v>
      </c>
    </row>
    <row r="1909" spans="1:7" hidden="1" x14ac:dyDescent="0.25">
      <c r="A1909" s="3" t="s">
        <v>5218</v>
      </c>
      <c r="B1909" s="3" t="s">
        <v>5040</v>
      </c>
      <c r="C1909" s="3" t="s">
        <v>5219</v>
      </c>
      <c r="D1909" s="3" t="s">
        <v>5220</v>
      </c>
      <c r="E1909" s="3" t="str">
        <f>IF(LEN(telefony__9[[#This Row],[nr]])=7,"stacjonarny",IF(LEN(telefony__9[[#This Row],[nr]])=8,"komórkowy","zagraniczny"))</f>
        <v>komórkowy</v>
      </c>
      <c r="F1909" s="3" t="str">
        <f>TEXT(telefony__9[[#This Row],[zakonczenie]]-telefony__9[[#This Row],[rozpoczecie]],"h:mm:ss")</f>
        <v>0:02:26</v>
      </c>
      <c r="G1909" s="3">
        <f>HOUR(telefony__9[[#This Row],[czas trwania]])*3600 + MINUTE(telefony__9[[#This Row],[czas trwania]])*60+SECOND(telefony__9[[#This Row],[czas trwania]])</f>
        <v>146</v>
      </c>
    </row>
    <row r="1910" spans="1:7" hidden="1" x14ac:dyDescent="0.25">
      <c r="A1910" s="3" t="s">
        <v>5221</v>
      </c>
      <c r="B1910" s="3" t="s">
        <v>5040</v>
      </c>
      <c r="C1910" s="3" t="s">
        <v>773</v>
      </c>
      <c r="D1910" s="3" t="s">
        <v>5222</v>
      </c>
      <c r="E1910" s="3" t="str">
        <f>IF(LEN(telefony__9[[#This Row],[nr]])=7,"stacjonarny",IF(LEN(telefony__9[[#This Row],[nr]])=8,"komórkowy","zagraniczny"))</f>
        <v>komórkowy</v>
      </c>
      <c r="F1910" s="3" t="str">
        <f>TEXT(telefony__9[[#This Row],[zakonczenie]]-telefony__9[[#This Row],[rozpoczecie]],"h:mm:ss")</f>
        <v>0:13:33</v>
      </c>
      <c r="G1910" s="3">
        <f>HOUR(telefony__9[[#This Row],[czas trwania]])*3600 + MINUTE(telefony__9[[#This Row],[czas trwania]])*60+SECOND(telefony__9[[#This Row],[czas trwania]])</f>
        <v>813</v>
      </c>
    </row>
    <row r="1911" spans="1:7" hidden="1" x14ac:dyDescent="0.25">
      <c r="A1911" s="3" t="s">
        <v>5223</v>
      </c>
      <c r="B1911" s="3" t="s">
        <v>5040</v>
      </c>
      <c r="C1911" s="3" t="s">
        <v>5224</v>
      </c>
      <c r="D1911" s="3" t="s">
        <v>1669</v>
      </c>
      <c r="E1911" s="3" t="str">
        <f>IF(LEN(telefony__9[[#This Row],[nr]])=7,"stacjonarny",IF(LEN(telefony__9[[#This Row],[nr]])=8,"komórkowy","zagraniczny"))</f>
        <v>stacjonarny</v>
      </c>
      <c r="F1911" s="3" t="str">
        <f>TEXT(telefony__9[[#This Row],[zakonczenie]]-telefony__9[[#This Row],[rozpoczecie]],"h:mm:ss")</f>
        <v>0:03:50</v>
      </c>
      <c r="G1911" s="3">
        <f>HOUR(telefony__9[[#This Row],[czas trwania]])*3600 + MINUTE(telefony__9[[#This Row],[czas trwania]])*60+SECOND(telefony__9[[#This Row],[czas trwania]])</f>
        <v>230</v>
      </c>
    </row>
    <row r="1912" spans="1:7" hidden="1" x14ac:dyDescent="0.25">
      <c r="A1912" s="3" t="s">
        <v>5225</v>
      </c>
      <c r="B1912" s="3" t="s">
        <v>5040</v>
      </c>
      <c r="C1912" s="3" t="s">
        <v>5226</v>
      </c>
      <c r="D1912" s="3" t="s">
        <v>5227</v>
      </c>
      <c r="E1912" s="3" t="str">
        <f>IF(LEN(telefony__9[[#This Row],[nr]])=7,"stacjonarny",IF(LEN(telefony__9[[#This Row],[nr]])=8,"komórkowy","zagraniczny"))</f>
        <v>stacjonarny</v>
      </c>
      <c r="F1912" s="3" t="str">
        <f>TEXT(telefony__9[[#This Row],[zakonczenie]]-telefony__9[[#This Row],[rozpoczecie]],"h:mm:ss")</f>
        <v>0:00:14</v>
      </c>
      <c r="G1912" s="3">
        <f>HOUR(telefony__9[[#This Row],[czas trwania]])*3600 + MINUTE(telefony__9[[#This Row],[czas trwania]])*60+SECOND(telefony__9[[#This Row],[czas trwania]])</f>
        <v>14</v>
      </c>
    </row>
    <row r="1913" spans="1:7" hidden="1" x14ac:dyDescent="0.25">
      <c r="A1913" s="3" t="s">
        <v>5228</v>
      </c>
      <c r="B1913" s="3" t="s">
        <v>5040</v>
      </c>
      <c r="C1913" s="3" t="s">
        <v>5229</v>
      </c>
      <c r="D1913" s="3" t="s">
        <v>5230</v>
      </c>
      <c r="E1913" s="3" t="str">
        <f>IF(LEN(telefony__9[[#This Row],[nr]])=7,"stacjonarny",IF(LEN(telefony__9[[#This Row],[nr]])=8,"komórkowy","zagraniczny"))</f>
        <v>stacjonarny</v>
      </c>
      <c r="F1913" s="3" t="str">
        <f>TEXT(telefony__9[[#This Row],[zakonczenie]]-telefony__9[[#This Row],[rozpoczecie]],"h:mm:ss")</f>
        <v>0:13:30</v>
      </c>
      <c r="G1913" s="3">
        <f>HOUR(telefony__9[[#This Row],[czas trwania]])*3600 + MINUTE(telefony__9[[#This Row],[czas trwania]])*60+SECOND(telefony__9[[#This Row],[czas trwania]])</f>
        <v>810</v>
      </c>
    </row>
    <row r="1914" spans="1:7" hidden="1" x14ac:dyDescent="0.25">
      <c r="A1914" s="3" t="s">
        <v>5231</v>
      </c>
      <c r="B1914" s="3" t="s">
        <v>5040</v>
      </c>
      <c r="C1914" s="3" t="s">
        <v>5232</v>
      </c>
      <c r="D1914" s="3" t="s">
        <v>5233</v>
      </c>
      <c r="E1914" s="3" t="str">
        <f>IF(LEN(telefony__9[[#This Row],[nr]])=7,"stacjonarny",IF(LEN(telefony__9[[#This Row],[nr]])=8,"komórkowy","zagraniczny"))</f>
        <v>stacjonarny</v>
      </c>
      <c r="F1914" s="3" t="str">
        <f>TEXT(telefony__9[[#This Row],[zakonczenie]]-telefony__9[[#This Row],[rozpoczecie]],"h:mm:ss")</f>
        <v>0:13:24</v>
      </c>
      <c r="G1914" s="3">
        <f>HOUR(telefony__9[[#This Row],[czas trwania]])*3600 + MINUTE(telefony__9[[#This Row],[czas trwania]])*60+SECOND(telefony__9[[#This Row],[czas trwania]])</f>
        <v>804</v>
      </c>
    </row>
    <row r="1915" spans="1:7" hidden="1" x14ac:dyDescent="0.25">
      <c r="A1915" s="3" t="s">
        <v>5234</v>
      </c>
      <c r="B1915" s="3" t="s">
        <v>5040</v>
      </c>
      <c r="C1915" s="3" t="s">
        <v>3590</v>
      </c>
      <c r="D1915" s="3" t="s">
        <v>5235</v>
      </c>
      <c r="E1915" s="3" t="str">
        <f>IF(LEN(telefony__9[[#This Row],[nr]])=7,"stacjonarny",IF(LEN(telefony__9[[#This Row],[nr]])=8,"komórkowy","zagraniczny"))</f>
        <v>komórkowy</v>
      </c>
      <c r="F1915" s="3" t="str">
        <f>TEXT(telefony__9[[#This Row],[zakonczenie]]-telefony__9[[#This Row],[rozpoczecie]],"h:mm:ss")</f>
        <v>0:10:44</v>
      </c>
      <c r="G1915" s="3">
        <f>HOUR(telefony__9[[#This Row],[czas trwania]])*3600 + MINUTE(telefony__9[[#This Row],[czas trwania]])*60+SECOND(telefony__9[[#This Row],[czas trwania]])</f>
        <v>644</v>
      </c>
    </row>
    <row r="1916" spans="1:7" hidden="1" x14ac:dyDescent="0.25">
      <c r="A1916" s="3" t="s">
        <v>5236</v>
      </c>
      <c r="B1916" s="3" t="s">
        <v>5040</v>
      </c>
      <c r="C1916" s="3" t="s">
        <v>5237</v>
      </c>
      <c r="D1916" s="3" t="s">
        <v>5238</v>
      </c>
      <c r="E1916" s="3" t="str">
        <f>IF(LEN(telefony__9[[#This Row],[nr]])=7,"stacjonarny",IF(LEN(telefony__9[[#This Row],[nr]])=8,"komórkowy","zagraniczny"))</f>
        <v>stacjonarny</v>
      </c>
      <c r="F1916" s="3" t="str">
        <f>TEXT(telefony__9[[#This Row],[zakonczenie]]-telefony__9[[#This Row],[rozpoczecie]],"h:mm:ss")</f>
        <v>0:00:30</v>
      </c>
      <c r="G1916" s="3">
        <f>HOUR(telefony__9[[#This Row],[czas trwania]])*3600 + MINUTE(telefony__9[[#This Row],[czas trwania]])*60+SECOND(telefony__9[[#This Row],[czas trwania]])</f>
        <v>30</v>
      </c>
    </row>
    <row r="1917" spans="1:7" hidden="1" x14ac:dyDescent="0.25">
      <c r="A1917" s="3" t="s">
        <v>5239</v>
      </c>
      <c r="B1917" s="3" t="s">
        <v>5040</v>
      </c>
      <c r="C1917" s="3" t="s">
        <v>5240</v>
      </c>
      <c r="D1917" s="3" t="s">
        <v>789</v>
      </c>
      <c r="E1917" s="3" t="str">
        <f>IF(LEN(telefony__9[[#This Row],[nr]])=7,"stacjonarny",IF(LEN(telefony__9[[#This Row],[nr]])=8,"komórkowy","zagraniczny"))</f>
        <v>stacjonarny</v>
      </c>
      <c r="F1917" s="3" t="str">
        <f>TEXT(telefony__9[[#This Row],[zakonczenie]]-telefony__9[[#This Row],[rozpoczecie]],"h:mm:ss")</f>
        <v>0:05:54</v>
      </c>
      <c r="G1917" s="3">
        <f>HOUR(telefony__9[[#This Row],[czas trwania]])*3600 + MINUTE(telefony__9[[#This Row],[czas trwania]])*60+SECOND(telefony__9[[#This Row],[czas trwania]])</f>
        <v>354</v>
      </c>
    </row>
    <row r="1918" spans="1:7" hidden="1" x14ac:dyDescent="0.25">
      <c r="A1918" s="3" t="s">
        <v>5241</v>
      </c>
      <c r="B1918" s="3" t="s">
        <v>5040</v>
      </c>
      <c r="C1918" s="3" t="s">
        <v>5242</v>
      </c>
      <c r="D1918" s="3" t="s">
        <v>5243</v>
      </c>
      <c r="E1918" s="3" t="str">
        <f>IF(LEN(telefony__9[[#This Row],[nr]])=7,"stacjonarny",IF(LEN(telefony__9[[#This Row],[nr]])=8,"komórkowy","zagraniczny"))</f>
        <v>stacjonarny</v>
      </c>
      <c r="F1918" s="3" t="str">
        <f>TEXT(telefony__9[[#This Row],[zakonczenie]]-telefony__9[[#This Row],[rozpoczecie]],"h:mm:ss")</f>
        <v>0:03:35</v>
      </c>
      <c r="G1918" s="3">
        <f>HOUR(telefony__9[[#This Row],[czas trwania]])*3600 + MINUTE(telefony__9[[#This Row],[czas trwania]])*60+SECOND(telefony__9[[#This Row],[czas trwania]])</f>
        <v>215</v>
      </c>
    </row>
    <row r="1919" spans="1:7" hidden="1" x14ac:dyDescent="0.25">
      <c r="A1919" s="3" t="s">
        <v>5244</v>
      </c>
      <c r="B1919" s="3" t="s">
        <v>5040</v>
      </c>
      <c r="C1919" s="3" t="s">
        <v>5245</v>
      </c>
      <c r="D1919" s="3" t="s">
        <v>5246</v>
      </c>
      <c r="E1919" s="3" t="str">
        <f>IF(LEN(telefony__9[[#This Row],[nr]])=7,"stacjonarny",IF(LEN(telefony__9[[#This Row],[nr]])=8,"komórkowy","zagraniczny"))</f>
        <v>zagraniczny</v>
      </c>
      <c r="F1919" s="3" t="str">
        <f>TEXT(telefony__9[[#This Row],[zakonczenie]]-telefony__9[[#This Row],[rozpoczecie]],"h:mm:ss")</f>
        <v>0:02:50</v>
      </c>
      <c r="G1919" s="3">
        <f>HOUR(telefony__9[[#This Row],[czas trwania]])*3600 + MINUTE(telefony__9[[#This Row],[czas trwania]])*60+SECOND(telefony__9[[#This Row],[czas trwania]])</f>
        <v>170</v>
      </c>
    </row>
    <row r="1920" spans="1:7" hidden="1" x14ac:dyDescent="0.25">
      <c r="A1920" s="3" t="s">
        <v>5247</v>
      </c>
      <c r="B1920" s="3" t="s">
        <v>5040</v>
      </c>
      <c r="C1920" s="3" t="s">
        <v>5248</v>
      </c>
      <c r="D1920" s="3" t="s">
        <v>5249</v>
      </c>
      <c r="E1920" s="3" t="str">
        <f>IF(LEN(telefony__9[[#This Row],[nr]])=7,"stacjonarny",IF(LEN(telefony__9[[#This Row],[nr]])=8,"komórkowy","zagraniczny"))</f>
        <v>stacjonarny</v>
      </c>
      <c r="F1920" s="3" t="str">
        <f>TEXT(telefony__9[[#This Row],[zakonczenie]]-telefony__9[[#This Row],[rozpoczecie]],"h:mm:ss")</f>
        <v>0:05:34</v>
      </c>
      <c r="G1920" s="3">
        <f>HOUR(telefony__9[[#This Row],[czas trwania]])*3600 + MINUTE(telefony__9[[#This Row],[czas trwania]])*60+SECOND(telefony__9[[#This Row],[czas trwania]])</f>
        <v>334</v>
      </c>
    </row>
    <row r="1921" spans="1:7" hidden="1" x14ac:dyDescent="0.25">
      <c r="A1921" s="3" t="s">
        <v>5250</v>
      </c>
      <c r="B1921" s="3" t="s">
        <v>5040</v>
      </c>
      <c r="C1921" s="3" t="s">
        <v>5251</v>
      </c>
      <c r="D1921" s="3" t="s">
        <v>5252</v>
      </c>
      <c r="E1921" s="3" t="str">
        <f>IF(LEN(telefony__9[[#This Row],[nr]])=7,"stacjonarny",IF(LEN(telefony__9[[#This Row],[nr]])=8,"komórkowy","zagraniczny"))</f>
        <v>stacjonarny</v>
      </c>
      <c r="F1921" s="3" t="str">
        <f>TEXT(telefony__9[[#This Row],[zakonczenie]]-telefony__9[[#This Row],[rozpoczecie]],"h:mm:ss")</f>
        <v>0:05:57</v>
      </c>
      <c r="G1921" s="3">
        <f>HOUR(telefony__9[[#This Row],[czas trwania]])*3600 + MINUTE(telefony__9[[#This Row],[czas trwania]])*60+SECOND(telefony__9[[#This Row],[czas trwania]])</f>
        <v>357</v>
      </c>
    </row>
    <row r="1922" spans="1:7" hidden="1" x14ac:dyDescent="0.25">
      <c r="A1922" s="3" t="s">
        <v>5253</v>
      </c>
      <c r="B1922" s="3" t="s">
        <v>5040</v>
      </c>
      <c r="C1922" s="3" t="s">
        <v>5254</v>
      </c>
      <c r="D1922" s="3" t="s">
        <v>5255</v>
      </c>
      <c r="E1922" s="3" t="str">
        <f>IF(LEN(telefony__9[[#This Row],[nr]])=7,"stacjonarny",IF(LEN(telefony__9[[#This Row],[nr]])=8,"komórkowy","zagraniczny"))</f>
        <v>komórkowy</v>
      </c>
      <c r="F1922" s="3" t="str">
        <f>TEXT(telefony__9[[#This Row],[zakonczenie]]-telefony__9[[#This Row],[rozpoczecie]],"h:mm:ss")</f>
        <v>0:11:04</v>
      </c>
      <c r="G1922" s="3">
        <f>HOUR(telefony__9[[#This Row],[czas trwania]])*3600 + MINUTE(telefony__9[[#This Row],[czas trwania]])*60+SECOND(telefony__9[[#This Row],[czas trwania]])</f>
        <v>664</v>
      </c>
    </row>
    <row r="1923" spans="1:7" hidden="1" x14ac:dyDescent="0.25">
      <c r="A1923" s="3" t="s">
        <v>5256</v>
      </c>
      <c r="B1923" s="3" t="s">
        <v>5040</v>
      </c>
      <c r="C1923" s="3" t="s">
        <v>5257</v>
      </c>
      <c r="D1923" s="3" t="s">
        <v>5258</v>
      </c>
      <c r="E1923" s="3" t="str">
        <f>IF(LEN(telefony__9[[#This Row],[nr]])=7,"stacjonarny",IF(LEN(telefony__9[[#This Row],[nr]])=8,"komórkowy","zagraniczny"))</f>
        <v>stacjonarny</v>
      </c>
      <c r="F1923" s="3" t="str">
        <f>TEXT(telefony__9[[#This Row],[zakonczenie]]-telefony__9[[#This Row],[rozpoczecie]],"h:mm:ss")</f>
        <v>0:16:05</v>
      </c>
      <c r="G1923" s="3">
        <f>HOUR(telefony__9[[#This Row],[czas trwania]])*3600 + MINUTE(telefony__9[[#This Row],[czas trwania]])*60+SECOND(telefony__9[[#This Row],[czas trwania]])</f>
        <v>965</v>
      </c>
    </row>
    <row r="1924" spans="1:7" hidden="1" x14ac:dyDescent="0.25">
      <c r="A1924" s="3" t="s">
        <v>5259</v>
      </c>
      <c r="B1924" s="3" t="s">
        <v>5040</v>
      </c>
      <c r="C1924" s="3" t="s">
        <v>1710</v>
      </c>
      <c r="D1924" s="3" t="s">
        <v>5260</v>
      </c>
      <c r="E1924" s="3" t="str">
        <f>IF(LEN(telefony__9[[#This Row],[nr]])=7,"stacjonarny",IF(LEN(telefony__9[[#This Row],[nr]])=8,"komórkowy","zagraniczny"))</f>
        <v>stacjonarny</v>
      </c>
      <c r="F1924" s="3" t="str">
        <f>TEXT(telefony__9[[#This Row],[zakonczenie]]-telefony__9[[#This Row],[rozpoczecie]],"h:mm:ss")</f>
        <v>0:05:19</v>
      </c>
      <c r="G1924" s="3">
        <f>HOUR(telefony__9[[#This Row],[czas trwania]])*3600 + MINUTE(telefony__9[[#This Row],[czas trwania]])*60+SECOND(telefony__9[[#This Row],[czas trwania]])</f>
        <v>319</v>
      </c>
    </row>
    <row r="1925" spans="1:7" hidden="1" x14ac:dyDescent="0.25">
      <c r="A1925" s="3" t="s">
        <v>5261</v>
      </c>
      <c r="B1925" s="3" t="s">
        <v>5040</v>
      </c>
      <c r="C1925" s="3" t="s">
        <v>5262</v>
      </c>
      <c r="D1925" s="3" t="s">
        <v>5263</v>
      </c>
      <c r="E1925" s="3" t="str">
        <f>IF(LEN(telefony__9[[#This Row],[nr]])=7,"stacjonarny",IF(LEN(telefony__9[[#This Row],[nr]])=8,"komórkowy","zagraniczny"))</f>
        <v>stacjonarny</v>
      </c>
      <c r="F1925" s="3" t="str">
        <f>TEXT(telefony__9[[#This Row],[zakonczenie]]-telefony__9[[#This Row],[rozpoczecie]],"h:mm:ss")</f>
        <v>0:15:56</v>
      </c>
      <c r="G1925" s="3">
        <f>HOUR(telefony__9[[#This Row],[czas trwania]])*3600 + MINUTE(telefony__9[[#This Row],[czas trwania]])*60+SECOND(telefony__9[[#This Row],[czas trwania]])</f>
        <v>956</v>
      </c>
    </row>
    <row r="1926" spans="1:7" hidden="1" x14ac:dyDescent="0.25">
      <c r="A1926" s="3" t="s">
        <v>5264</v>
      </c>
      <c r="B1926" s="3" t="s">
        <v>5040</v>
      </c>
      <c r="C1926" s="3" t="s">
        <v>5265</v>
      </c>
      <c r="D1926" s="3" t="s">
        <v>5266</v>
      </c>
      <c r="E1926" s="3" t="str">
        <f>IF(LEN(telefony__9[[#This Row],[nr]])=7,"stacjonarny",IF(LEN(telefony__9[[#This Row],[nr]])=8,"komórkowy","zagraniczny"))</f>
        <v>stacjonarny</v>
      </c>
      <c r="F1926" s="3" t="str">
        <f>TEXT(telefony__9[[#This Row],[zakonczenie]]-telefony__9[[#This Row],[rozpoczecie]],"h:mm:ss")</f>
        <v>0:10:41</v>
      </c>
      <c r="G1926" s="3">
        <f>HOUR(telefony__9[[#This Row],[czas trwania]])*3600 + MINUTE(telefony__9[[#This Row],[czas trwania]])*60+SECOND(telefony__9[[#This Row],[czas trwania]])</f>
        <v>641</v>
      </c>
    </row>
    <row r="1927" spans="1:7" hidden="1" x14ac:dyDescent="0.25">
      <c r="A1927" s="3" t="s">
        <v>5267</v>
      </c>
      <c r="B1927" s="3" t="s">
        <v>5040</v>
      </c>
      <c r="C1927" s="3" t="s">
        <v>5268</v>
      </c>
      <c r="D1927" s="3" t="s">
        <v>5269</v>
      </c>
      <c r="E1927" s="3" t="str">
        <f>IF(LEN(telefony__9[[#This Row],[nr]])=7,"stacjonarny",IF(LEN(telefony__9[[#This Row],[nr]])=8,"komórkowy","zagraniczny"))</f>
        <v>stacjonarny</v>
      </c>
      <c r="F1927" s="3" t="str">
        <f>TEXT(telefony__9[[#This Row],[zakonczenie]]-telefony__9[[#This Row],[rozpoczecie]],"h:mm:ss")</f>
        <v>0:11:37</v>
      </c>
      <c r="G1927" s="3">
        <f>HOUR(telefony__9[[#This Row],[czas trwania]])*3600 + MINUTE(telefony__9[[#This Row],[czas trwania]])*60+SECOND(telefony__9[[#This Row],[czas trwania]])</f>
        <v>697</v>
      </c>
    </row>
    <row r="1928" spans="1:7" hidden="1" x14ac:dyDescent="0.25">
      <c r="A1928" s="3" t="s">
        <v>5270</v>
      </c>
      <c r="B1928" s="3" t="s">
        <v>5040</v>
      </c>
      <c r="C1928" s="3" t="s">
        <v>5271</v>
      </c>
      <c r="D1928" s="3" t="s">
        <v>5272</v>
      </c>
      <c r="E1928" s="3" t="str">
        <f>IF(LEN(telefony__9[[#This Row],[nr]])=7,"stacjonarny",IF(LEN(telefony__9[[#This Row],[nr]])=8,"komórkowy","zagraniczny"))</f>
        <v>stacjonarny</v>
      </c>
      <c r="F1928" s="3" t="str">
        <f>TEXT(telefony__9[[#This Row],[zakonczenie]]-telefony__9[[#This Row],[rozpoczecie]],"h:mm:ss")</f>
        <v>0:02:40</v>
      </c>
      <c r="G1928" s="3">
        <f>HOUR(telefony__9[[#This Row],[czas trwania]])*3600 + MINUTE(telefony__9[[#This Row],[czas trwania]])*60+SECOND(telefony__9[[#This Row],[czas trwania]])</f>
        <v>160</v>
      </c>
    </row>
    <row r="1929" spans="1:7" hidden="1" x14ac:dyDescent="0.25">
      <c r="A1929" s="3" t="s">
        <v>5273</v>
      </c>
      <c r="B1929" s="3" t="s">
        <v>5040</v>
      </c>
      <c r="C1929" s="3" t="s">
        <v>5274</v>
      </c>
      <c r="D1929" s="3" t="s">
        <v>5275</v>
      </c>
      <c r="E1929" s="3" t="str">
        <f>IF(LEN(telefony__9[[#This Row],[nr]])=7,"stacjonarny",IF(LEN(telefony__9[[#This Row],[nr]])=8,"komórkowy","zagraniczny"))</f>
        <v>komórkowy</v>
      </c>
      <c r="F1929" s="3" t="str">
        <f>TEXT(telefony__9[[#This Row],[zakonczenie]]-telefony__9[[#This Row],[rozpoczecie]],"h:mm:ss")</f>
        <v>0:15:28</v>
      </c>
      <c r="G1929" s="3">
        <f>HOUR(telefony__9[[#This Row],[czas trwania]])*3600 + MINUTE(telefony__9[[#This Row],[czas trwania]])*60+SECOND(telefony__9[[#This Row],[czas trwania]])</f>
        <v>928</v>
      </c>
    </row>
    <row r="1930" spans="1:7" hidden="1" x14ac:dyDescent="0.25">
      <c r="A1930" s="3" t="s">
        <v>5276</v>
      </c>
      <c r="B1930" s="3" t="s">
        <v>5040</v>
      </c>
      <c r="C1930" s="3" t="s">
        <v>5277</v>
      </c>
      <c r="D1930" s="3" t="s">
        <v>542</v>
      </c>
      <c r="E1930" s="3" t="str">
        <f>IF(LEN(telefony__9[[#This Row],[nr]])=7,"stacjonarny",IF(LEN(telefony__9[[#This Row],[nr]])=8,"komórkowy","zagraniczny"))</f>
        <v>komórkowy</v>
      </c>
      <c r="F1930" s="3" t="str">
        <f>TEXT(telefony__9[[#This Row],[zakonczenie]]-telefony__9[[#This Row],[rozpoczecie]],"h:mm:ss")</f>
        <v>0:15:26</v>
      </c>
      <c r="G1930" s="3">
        <f>HOUR(telefony__9[[#This Row],[czas trwania]])*3600 + MINUTE(telefony__9[[#This Row],[czas trwania]])*60+SECOND(telefony__9[[#This Row],[czas trwania]])</f>
        <v>926</v>
      </c>
    </row>
    <row r="1931" spans="1:7" hidden="1" x14ac:dyDescent="0.25">
      <c r="A1931" s="3" t="s">
        <v>5278</v>
      </c>
      <c r="B1931" s="3" t="s">
        <v>5040</v>
      </c>
      <c r="C1931" s="3" t="s">
        <v>5279</v>
      </c>
      <c r="D1931" s="3" t="s">
        <v>5280</v>
      </c>
      <c r="E1931" s="3" t="str">
        <f>IF(LEN(telefony__9[[#This Row],[nr]])=7,"stacjonarny",IF(LEN(telefony__9[[#This Row],[nr]])=8,"komórkowy","zagraniczny"))</f>
        <v>stacjonarny</v>
      </c>
      <c r="F1931" s="3" t="str">
        <f>TEXT(telefony__9[[#This Row],[zakonczenie]]-telefony__9[[#This Row],[rozpoczecie]],"h:mm:ss")</f>
        <v>0:03:32</v>
      </c>
      <c r="G1931" s="3">
        <f>HOUR(telefony__9[[#This Row],[czas trwania]])*3600 + MINUTE(telefony__9[[#This Row],[czas trwania]])*60+SECOND(telefony__9[[#This Row],[czas trwania]])</f>
        <v>212</v>
      </c>
    </row>
    <row r="1932" spans="1:7" hidden="1" x14ac:dyDescent="0.25">
      <c r="A1932" s="3" t="s">
        <v>5281</v>
      </c>
      <c r="B1932" s="3" t="s">
        <v>5040</v>
      </c>
      <c r="C1932" s="3" t="s">
        <v>5282</v>
      </c>
      <c r="D1932" s="3" t="s">
        <v>5283</v>
      </c>
      <c r="E1932" s="3" t="str">
        <f>IF(LEN(telefony__9[[#This Row],[nr]])=7,"stacjonarny",IF(LEN(telefony__9[[#This Row],[nr]])=8,"komórkowy","zagraniczny"))</f>
        <v>stacjonarny</v>
      </c>
      <c r="F1932" s="3" t="str">
        <f>TEXT(telefony__9[[#This Row],[zakonczenie]]-telefony__9[[#This Row],[rozpoczecie]],"h:mm:ss")</f>
        <v>0:05:05</v>
      </c>
      <c r="G1932" s="3">
        <f>HOUR(telefony__9[[#This Row],[czas trwania]])*3600 + MINUTE(telefony__9[[#This Row],[czas trwania]])*60+SECOND(telefony__9[[#This Row],[czas trwania]])</f>
        <v>305</v>
      </c>
    </row>
    <row r="1933" spans="1:7" hidden="1" x14ac:dyDescent="0.25">
      <c r="A1933" s="3" t="s">
        <v>5284</v>
      </c>
      <c r="B1933" s="3" t="s">
        <v>5040</v>
      </c>
      <c r="C1933" s="3" t="s">
        <v>5285</v>
      </c>
      <c r="D1933" s="3" t="s">
        <v>5286</v>
      </c>
      <c r="E1933" s="3" t="str">
        <f>IF(LEN(telefony__9[[#This Row],[nr]])=7,"stacjonarny",IF(LEN(telefony__9[[#This Row],[nr]])=8,"komórkowy","zagraniczny"))</f>
        <v>komórkowy</v>
      </c>
      <c r="F1933" s="3" t="str">
        <f>TEXT(telefony__9[[#This Row],[zakonczenie]]-telefony__9[[#This Row],[rozpoczecie]],"h:mm:ss")</f>
        <v>0:06:18</v>
      </c>
      <c r="G1933" s="3">
        <f>HOUR(telefony__9[[#This Row],[czas trwania]])*3600 + MINUTE(telefony__9[[#This Row],[czas trwania]])*60+SECOND(telefony__9[[#This Row],[czas trwania]])</f>
        <v>378</v>
      </c>
    </row>
    <row r="1934" spans="1:7" hidden="1" x14ac:dyDescent="0.25">
      <c r="A1934" s="3" t="s">
        <v>5287</v>
      </c>
      <c r="B1934" s="3" t="s">
        <v>5040</v>
      </c>
      <c r="C1934" s="3" t="s">
        <v>5288</v>
      </c>
      <c r="D1934" s="3" t="s">
        <v>5289</v>
      </c>
      <c r="E1934" s="3" t="str">
        <f>IF(LEN(telefony__9[[#This Row],[nr]])=7,"stacjonarny",IF(LEN(telefony__9[[#This Row],[nr]])=8,"komórkowy","zagraniczny"))</f>
        <v>stacjonarny</v>
      </c>
      <c r="F1934" s="3" t="str">
        <f>TEXT(telefony__9[[#This Row],[zakonczenie]]-telefony__9[[#This Row],[rozpoczecie]],"h:mm:ss")</f>
        <v>0:04:34</v>
      </c>
      <c r="G1934" s="3">
        <f>HOUR(telefony__9[[#This Row],[czas trwania]])*3600 + MINUTE(telefony__9[[#This Row],[czas trwania]])*60+SECOND(telefony__9[[#This Row],[czas trwania]])</f>
        <v>274</v>
      </c>
    </row>
    <row r="1935" spans="1:7" hidden="1" x14ac:dyDescent="0.25">
      <c r="A1935" s="3" t="s">
        <v>5290</v>
      </c>
      <c r="B1935" s="3" t="s">
        <v>5040</v>
      </c>
      <c r="C1935" s="3" t="s">
        <v>283</v>
      </c>
      <c r="D1935" s="3" t="s">
        <v>5291</v>
      </c>
      <c r="E1935" s="3" t="str">
        <f>IF(LEN(telefony__9[[#This Row],[nr]])=7,"stacjonarny",IF(LEN(telefony__9[[#This Row],[nr]])=8,"komórkowy","zagraniczny"))</f>
        <v>stacjonarny</v>
      </c>
      <c r="F1935" s="3" t="str">
        <f>TEXT(telefony__9[[#This Row],[zakonczenie]]-telefony__9[[#This Row],[rozpoczecie]],"h:mm:ss")</f>
        <v>0:05:01</v>
      </c>
      <c r="G1935" s="3">
        <f>HOUR(telefony__9[[#This Row],[czas trwania]])*3600 + MINUTE(telefony__9[[#This Row],[czas trwania]])*60+SECOND(telefony__9[[#This Row],[czas trwania]])</f>
        <v>301</v>
      </c>
    </row>
    <row r="1936" spans="1:7" hidden="1" x14ac:dyDescent="0.25">
      <c r="A1936" s="3" t="s">
        <v>5292</v>
      </c>
      <c r="B1936" s="3" t="s">
        <v>5040</v>
      </c>
      <c r="C1936" s="3" t="s">
        <v>5293</v>
      </c>
      <c r="D1936" s="3" t="s">
        <v>5294</v>
      </c>
      <c r="E1936" s="3" t="str">
        <f>IF(LEN(telefony__9[[#This Row],[nr]])=7,"stacjonarny",IF(LEN(telefony__9[[#This Row],[nr]])=8,"komórkowy","zagraniczny"))</f>
        <v>stacjonarny</v>
      </c>
      <c r="F1936" s="3" t="str">
        <f>TEXT(telefony__9[[#This Row],[zakonczenie]]-telefony__9[[#This Row],[rozpoczecie]],"h:mm:ss")</f>
        <v>0:06:50</v>
      </c>
      <c r="G1936" s="3">
        <f>HOUR(telefony__9[[#This Row],[czas trwania]])*3600 + MINUTE(telefony__9[[#This Row],[czas trwania]])*60+SECOND(telefony__9[[#This Row],[czas trwania]])</f>
        <v>410</v>
      </c>
    </row>
    <row r="1937" spans="1:7" hidden="1" x14ac:dyDescent="0.25">
      <c r="A1937" s="3" t="s">
        <v>5295</v>
      </c>
      <c r="B1937" s="3" t="s">
        <v>5296</v>
      </c>
      <c r="C1937" s="3" t="s">
        <v>5297</v>
      </c>
      <c r="D1937" s="3" t="s">
        <v>5298</v>
      </c>
      <c r="E1937" s="3" t="str">
        <f>IF(LEN(telefony__9[[#This Row],[nr]])=7,"stacjonarny",IF(LEN(telefony__9[[#This Row],[nr]])=8,"komórkowy","zagraniczny"))</f>
        <v>stacjonarny</v>
      </c>
      <c r="F1937" s="3" t="str">
        <f>TEXT(telefony__9[[#This Row],[zakonczenie]]-telefony__9[[#This Row],[rozpoczecie]],"h:mm:ss")</f>
        <v>0:10:11</v>
      </c>
      <c r="G1937" s="3">
        <f>HOUR(telefony__9[[#This Row],[czas trwania]])*3600 + MINUTE(telefony__9[[#This Row],[czas trwania]])*60+SECOND(telefony__9[[#This Row],[czas trwania]])</f>
        <v>611</v>
      </c>
    </row>
    <row r="1938" spans="1:7" hidden="1" x14ac:dyDescent="0.25">
      <c r="A1938" s="3" t="s">
        <v>5299</v>
      </c>
      <c r="B1938" s="3" t="s">
        <v>5296</v>
      </c>
      <c r="C1938" s="3" t="s">
        <v>5300</v>
      </c>
      <c r="D1938" s="3" t="s">
        <v>5301</v>
      </c>
      <c r="E1938" s="3" t="str">
        <f>IF(LEN(telefony__9[[#This Row],[nr]])=7,"stacjonarny",IF(LEN(telefony__9[[#This Row],[nr]])=8,"komórkowy","zagraniczny"))</f>
        <v>komórkowy</v>
      </c>
      <c r="F1938" s="3" t="str">
        <f>TEXT(telefony__9[[#This Row],[zakonczenie]]-telefony__9[[#This Row],[rozpoczecie]],"h:mm:ss")</f>
        <v>0:01:37</v>
      </c>
      <c r="G1938" s="3">
        <f>HOUR(telefony__9[[#This Row],[czas trwania]])*3600 + MINUTE(telefony__9[[#This Row],[czas trwania]])*60+SECOND(telefony__9[[#This Row],[czas trwania]])</f>
        <v>97</v>
      </c>
    </row>
    <row r="1939" spans="1:7" hidden="1" x14ac:dyDescent="0.25">
      <c r="A1939" s="3" t="s">
        <v>3707</v>
      </c>
      <c r="B1939" s="3" t="s">
        <v>5296</v>
      </c>
      <c r="C1939" s="3" t="s">
        <v>5302</v>
      </c>
      <c r="D1939" s="3" t="s">
        <v>5303</v>
      </c>
      <c r="E1939" s="3" t="str">
        <f>IF(LEN(telefony__9[[#This Row],[nr]])=7,"stacjonarny",IF(LEN(telefony__9[[#This Row],[nr]])=8,"komórkowy","zagraniczny"))</f>
        <v>stacjonarny</v>
      </c>
      <c r="F1939" s="3" t="str">
        <f>TEXT(telefony__9[[#This Row],[zakonczenie]]-telefony__9[[#This Row],[rozpoczecie]],"h:mm:ss")</f>
        <v>0:13:21</v>
      </c>
      <c r="G1939" s="3">
        <f>HOUR(telefony__9[[#This Row],[czas trwania]])*3600 + MINUTE(telefony__9[[#This Row],[czas trwania]])*60+SECOND(telefony__9[[#This Row],[czas trwania]])</f>
        <v>801</v>
      </c>
    </row>
    <row r="1940" spans="1:7" hidden="1" x14ac:dyDescent="0.25">
      <c r="A1940" s="3" t="s">
        <v>5304</v>
      </c>
      <c r="B1940" s="3" t="s">
        <v>5296</v>
      </c>
      <c r="C1940" s="3" t="s">
        <v>5305</v>
      </c>
      <c r="D1940" s="3" t="s">
        <v>5306</v>
      </c>
      <c r="E1940" s="3" t="str">
        <f>IF(LEN(telefony__9[[#This Row],[nr]])=7,"stacjonarny",IF(LEN(telefony__9[[#This Row],[nr]])=8,"komórkowy","zagraniczny"))</f>
        <v>stacjonarny</v>
      </c>
      <c r="F1940" s="3" t="str">
        <f>TEXT(telefony__9[[#This Row],[zakonczenie]]-telefony__9[[#This Row],[rozpoczecie]],"h:mm:ss")</f>
        <v>0:13:27</v>
      </c>
      <c r="G1940" s="3">
        <f>HOUR(telefony__9[[#This Row],[czas trwania]])*3600 + MINUTE(telefony__9[[#This Row],[czas trwania]])*60+SECOND(telefony__9[[#This Row],[czas trwania]])</f>
        <v>807</v>
      </c>
    </row>
    <row r="1941" spans="1:7" hidden="1" x14ac:dyDescent="0.25">
      <c r="A1941" s="3" t="s">
        <v>5307</v>
      </c>
      <c r="B1941" s="3" t="s">
        <v>5296</v>
      </c>
      <c r="C1941" s="3" t="s">
        <v>5308</v>
      </c>
      <c r="D1941" s="3" t="s">
        <v>5064</v>
      </c>
      <c r="E1941" s="3" t="str">
        <f>IF(LEN(telefony__9[[#This Row],[nr]])=7,"stacjonarny",IF(LEN(telefony__9[[#This Row],[nr]])=8,"komórkowy","zagraniczny"))</f>
        <v>stacjonarny</v>
      </c>
      <c r="F1941" s="3" t="str">
        <f>TEXT(telefony__9[[#This Row],[zakonczenie]]-telefony__9[[#This Row],[rozpoczecie]],"h:mm:ss")</f>
        <v>0:14:15</v>
      </c>
      <c r="G1941" s="3">
        <f>HOUR(telefony__9[[#This Row],[czas trwania]])*3600 + MINUTE(telefony__9[[#This Row],[czas trwania]])*60+SECOND(telefony__9[[#This Row],[czas trwania]])</f>
        <v>855</v>
      </c>
    </row>
    <row r="1942" spans="1:7" hidden="1" x14ac:dyDescent="0.25">
      <c r="A1942" s="3" t="s">
        <v>3642</v>
      </c>
      <c r="B1942" s="3" t="s">
        <v>5296</v>
      </c>
      <c r="C1942" s="3" t="s">
        <v>5309</v>
      </c>
      <c r="D1942" s="3" t="s">
        <v>5310</v>
      </c>
      <c r="E1942" s="3" t="str">
        <f>IF(LEN(telefony__9[[#This Row],[nr]])=7,"stacjonarny",IF(LEN(telefony__9[[#This Row],[nr]])=8,"komórkowy","zagraniczny"))</f>
        <v>komórkowy</v>
      </c>
      <c r="F1942" s="3" t="str">
        <f>TEXT(telefony__9[[#This Row],[zakonczenie]]-telefony__9[[#This Row],[rozpoczecie]],"h:mm:ss")</f>
        <v>0:00:39</v>
      </c>
      <c r="G1942" s="3">
        <f>HOUR(telefony__9[[#This Row],[czas trwania]])*3600 + MINUTE(telefony__9[[#This Row],[czas trwania]])*60+SECOND(telefony__9[[#This Row],[czas trwania]])</f>
        <v>39</v>
      </c>
    </row>
    <row r="1943" spans="1:7" hidden="1" x14ac:dyDescent="0.25">
      <c r="A1943" s="3" t="s">
        <v>5311</v>
      </c>
      <c r="B1943" s="3" t="s">
        <v>5296</v>
      </c>
      <c r="C1943" s="3" t="s">
        <v>5312</v>
      </c>
      <c r="D1943" s="3" t="s">
        <v>5313</v>
      </c>
      <c r="E1943" s="3" t="str">
        <f>IF(LEN(telefony__9[[#This Row],[nr]])=7,"stacjonarny",IF(LEN(telefony__9[[#This Row],[nr]])=8,"komórkowy","zagraniczny"))</f>
        <v>zagraniczny</v>
      </c>
      <c r="F1943" s="3" t="str">
        <f>TEXT(telefony__9[[#This Row],[zakonczenie]]-telefony__9[[#This Row],[rozpoczecie]],"h:mm:ss")</f>
        <v>0:06:14</v>
      </c>
      <c r="G1943" s="3">
        <f>HOUR(telefony__9[[#This Row],[czas trwania]])*3600 + MINUTE(telefony__9[[#This Row],[czas trwania]])*60+SECOND(telefony__9[[#This Row],[czas trwania]])</f>
        <v>374</v>
      </c>
    </row>
    <row r="1944" spans="1:7" hidden="1" x14ac:dyDescent="0.25">
      <c r="A1944" s="3" t="s">
        <v>5314</v>
      </c>
      <c r="B1944" s="3" t="s">
        <v>5296</v>
      </c>
      <c r="C1944" s="3" t="s">
        <v>18</v>
      </c>
      <c r="D1944" s="3" t="s">
        <v>1772</v>
      </c>
      <c r="E1944" s="3" t="str">
        <f>IF(LEN(telefony__9[[#This Row],[nr]])=7,"stacjonarny",IF(LEN(telefony__9[[#This Row],[nr]])=8,"komórkowy","zagraniczny"))</f>
        <v>stacjonarny</v>
      </c>
      <c r="F1944" s="3" t="str">
        <f>TEXT(telefony__9[[#This Row],[zakonczenie]]-telefony__9[[#This Row],[rozpoczecie]],"h:mm:ss")</f>
        <v>0:07:31</v>
      </c>
      <c r="G1944" s="3">
        <f>HOUR(telefony__9[[#This Row],[czas trwania]])*3600 + MINUTE(telefony__9[[#This Row],[czas trwania]])*60+SECOND(telefony__9[[#This Row],[czas trwania]])</f>
        <v>451</v>
      </c>
    </row>
    <row r="1945" spans="1:7" hidden="1" x14ac:dyDescent="0.25">
      <c r="A1945" s="3" t="s">
        <v>5315</v>
      </c>
      <c r="B1945" s="3" t="s">
        <v>5296</v>
      </c>
      <c r="C1945" s="3" t="s">
        <v>5316</v>
      </c>
      <c r="D1945" s="3" t="s">
        <v>5317</v>
      </c>
      <c r="E1945" s="3" t="str">
        <f>IF(LEN(telefony__9[[#This Row],[nr]])=7,"stacjonarny",IF(LEN(telefony__9[[#This Row],[nr]])=8,"komórkowy","zagraniczny"))</f>
        <v>stacjonarny</v>
      </c>
      <c r="F1945" s="3" t="str">
        <f>TEXT(telefony__9[[#This Row],[zakonczenie]]-telefony__9[[#This Row],[rozpoczecie]],"h:mm:ss")</f>
        <v>0:07:58</v>
      </c>
      <c r="G1945" s="3">
        <f>HOUR(telefony__9[[#This Row],[czas trwania]])*3600 + MINUTE(telefony__9[[#This Row],[czas trwania]])*60+SECOND(telefony__9[[#This Row],[czas trwania]])</f>
        <v>478</v>
      </c>
    </row>
    <row r="1946" spans="1:7" hidden="1" x14ac:dyDescent="0.25">
      <c r="A1946" s="3" t="s">
        <v>5318</v>
      </c>
      <c r="B1946" s="3" t="s">
        <v>5296</v>
      </c>
      <c r="C1946" s="3" t="s">
        <v>5319</v>
      </c>
      <c r="D1946" s="3" t="s">
        <v>5320</v>
      </c>
      <c r="E1946" s="3" t="str">
        <f>IF(LEN(telefony__9[[#This Row],[nr]])=7,"stacjonarny",IF(LEN(telefony__9[[#This Row],[nr]])=8,"komórkowy","zagraniczny"))</f>
        <v>stacjonarny</v>
      </c>
      <c r="F1946" s="3" t="str">
        <f>TEXT(telefony__9[[#This Row],[zakonczenie]]-telefony__9[[#This Row],[rozpoczecie]],"h:mm:ss")</f>
        <v>0:15:00</v>
      </c>
      <c r="G1946" s="3">
        <f>HOUR(telefony__9[[#This Row],[czas trwania]])*3600 + MINUTE(telefony__9[[#This Row],[czas trwania]])*60+SECOND(telefony__9[[#This Row],[czas trwania]])</f>
        <v>900</v>
      </c>
    </row>
    <row r="1947" spans="1:7" hidden="1" x14ac:dyDescent="0.25">
      <c r="A1947" s="3" t="s">
        <v>5321</v>
      </c>
      <c r="B1947" s="3" t="s">
        <v>5296</v>
      </c>
      <c r="C1947" s="3" t="s">
        <v>5322</v>
      </c>
      <c r="D1947" s="3" t="s">
        <v>5323</v>
      </c>
      <c r="E1947" s="3" t="str">
        <f>IF(LEN(telefony__9[[#This Row],[nr]])=7,"stacjonarny",IF(LEN(telefony__9[[#This Row],[nr]])=8,"komórkowy","zagraniczny"))</f>
        <v>komórkowy</v>
      </c>
      <c r="F1947" s="3" t="str">
        <f>TEXT(telefony__9[[#This Row],[zakonczenie]]-telefony__9[[#This Row],[rozpoczecie]],"h:mm:ss")</f>
        <v>0:14:49</v>
      </c>
      <c r="G1947" s="3">
        <f>HOUR(telefony__9[[#This Row],[czas trwania]])*3600 + MINUTE(telefony__9[[#This Row],[czas trwania]])*60+SECOND(telefony__9[[#This Row],[czas trwania]])</f>
        <v>889</v>
      </c>
    </row>
    <row r="1948" spans="1:7" hidden="1" x14ac:dyDescent="0.25">
      <c r="A1948" s="3" t="s">
        <v>2362</v>
      </c>
      <c r="B1948" s="3" t="s">
        <v>5296</v>
      </c>
      <c r="C1948" s="3" t="s">
        <v>5324</v>
      </c>
      <c r="D1948" s="3" t="s">
        <v>5325</v>
      </c>
      <c r="E1948" s="3" t="str">
        <f>IF(LEN(telefony__9[[#This Row],[nr]])=7,"stacjonarny",IF(LEN(telefony__9[[#This Row],[nr]])=8,"komórkowy","zagraniczny"))</f>
        <v>komórkowy</v>
      </c>
      <c r="F1948" s="3" t="str">
        <f>TEXT(telefony__9[[#This Row],[zakonczenie]]-telefony__9[[#This Row],[rozpoczecie]],"h:mm:ss")</f>
        <v>0:02:59</v>
      </c>
      <c r="G1948" s="3">
        <f>HOUR(telefony__9[[#This Row],[czas trwania]])*3600 + MINUTE(telefony__9[[#This Row],[czas trwania]])*60+SECOND(telefony__9[[#This Row],[czas trwania]])</f>
        <v>179</v>
      </c>
    </row>
    <row r="1949" spans="1:7" hidden="1" x14ac:dyDescent="0.25">
      <c r="A1949" s="3" t="s">
        <v>5326</v>
      </c>
      <c r="B1949" s="3" t="s">
        <v>5296</v>
      </c>
      <c r="C1949" s="3" t="s">
        <v>5327</v>
      </c>
      <c r="D1949" s="3" t="s">
        <v>5328</v>
      </c>
      <c r="E1949" s="3" t="str">
        <f>IF(LEN(telefony__9[[#This Row],[nr]])=7,"stacjonarny",IF(LEN(telefony__9[[#This Row],[nr]])=8,"komórkowy","zagraniczny"))</f>
        <v>stacjonarny</v>
      </c>
      <c r="F1949" s="3" t="str">
        <f>TEXT(telefony__9[[#This Row],[zakonczenie]]-telefony__9[[#This Row],[rozpoczecie]],"h:mm:ss")</f>
        <v>0:05:18</v>
      </c>
      <c r="G1949" s="3">
        <f>HOUR(telefony__9[[#This Row],[czas trwania]])*3600 + MINUTE(telefony__9[[#This Row],[czas trwania]])*60+SECOND(telefony__9[[#This Row],[czas trwania]])</f>
        <v>318</v>
      </c>
    </row>
    <row r="1950" spans="1:7" hidden="1" x14ac:dyDescent="0.25">
      <c r="A1950" s="3" t="s">
        <v>5329</v>
      </c>
      <c r="B1950" s="3" t="s">
        <v>5296</v>
      </c>
      <c r="C1950" s="3" t="s">
        <v>5330</v>
      </c>
      <c r="D1950" s="3" t="s">
        <v>5331</v>
      </c>
      <c r="E1950" s="3" t="str">
        <f>IF(LEN(telefony__9[[#This Row],[nr]])=7,"stacjonarny",IF(LEN(telefony__9[[#This Row],[nr]])=8,"komórkowy","zagraniczny"))</f>
        <v>stacjonarny</v>
      </c>
      <c r="F1950" s="3" t="str">
        <f>TEXT(telefony__9[[#This Row],[zakonczenie]]-telefony__9[[#This Row],[rozpoczecie]],"h:mm:ss")</f>
        <v>0:09:27</v>
      </c>
      <c r="G1950" s="3">
        <f>HOUR(telefony__9[[#This Row],[czas trwania]])*3600 + MINUTE(telefony__9[[#This Row],[czas trwania]])*60+SECOND(telefony__9[[#This Row],[czas trwania]])</f>
        <v>567</v>
      </c>
    </row>
    <row r="1951" spans="1:7" hidden="1" x14ac:dyDescent="0.25">
      <c r="A1951" s="3" t="s">
        <v>5332</v>
      </c>
      <c r="B1951" s="3" t="s">
        <v>5296</v>
      </c>
      <c r="C1951" s="3" t="s">
        <v>5333</v>
      </c>
      <c r="D1951" s="3" t="s">
        <v>5334</v>
      </c>
      <c r="E1951" s="3" t="str">
        <f>IF(LEN(telefony__9[[#This Row],[nr]])=7,"stacjonarny",IF(LEN(telefony__9[[#This Row],[nr]])=8,"komórkowy","zagraniczny"))</f>
        <v>stacjonarny</v>
      </c>
      <c r="F1951" s="3" t="str">
        <f>TEXT(telefony__9[[#This Row],[zakonczenie]]-telefony__9[[#This Row],[rozpoczecie]],"h:mm:ss")</f>
        <v>0:01:38</v>
      </c>
      <c r="G1951" s="3">
        <f>HOUR(telefony__9[[#This Row],[czas trwania]])*3600 + MINUTE(telefony__9[[#This Row],[czas trwania]])*60+SECOND(telefony__9[[#This Row],[czas trwania]])</f>
        <v>98</v>
      </c>
    </row>
    <row r="1952" spans="1:7" hidden="1" x14ac:dyDescent="0.25">
      <c r="A1952" s="3" t="s">
        <v>5335</v>
      </c>
      <c r="B1952" s="3" t="s">
        <v>5296</v>
      </c>
      <c r="C1952" s="3" t="s">
        <v>5336</v>
      </c>
      <c r="D1952" s="3" t="s">
        <v>5337</v>
      </c>
      <c r="E1952" s="3" t="str">
        <f>IF(LEN(telefony__9[[#This Row],[nr]])=7,"stacjonarny",IF(LEN(telefony__9[[#This Row],[nr]])=8,"komórkowy","zagraniczny"))</f>
        <v>stacjonarny</v>
      </c>
      <c r="F1952" s="3" t="str">
        <f>TEXT(telefony__9[[#This Row],[zakonczenie]]-telefony__9[[#This Row],[rozpoczecie]],"h:mm:ss")</f>
        <v>0:09:09</v>
      </c>
      <c r="G1952" s="3">
        <f>HOUR(telefony__9[[#This Row],[czas trwania]])*3600 + MINUTE(telefony__9[[#This Row],[czas trwania]])*60+SECOND(telefony__9[[#This Row],[czas trwania]])</f>
        <v>549</v>
      </c>
    </row>
    <row r="1953" spans="1:7" hidden="1" x14ac:dyDescent="0.25">
      <c r="A1953" s="3" t="s">
        <v>5338</v>
      </c>
      <c r="B1953" s="3" t="s">
        <v>5296</v>
      </c>
      <c r="C1953" s="3" t="s">
        <v>5339</v>
      </c>
      <c r="D1953" s="3" t="s">
        <v>5340</v>
      </c>
      <c r="E1953" s="3" t="str">
        <f>IF(LEN(telefony__9[[#This Row],[nr]])=7,"stacjonarny",IF(LEN(telefony__9[[#This Row],[nr]])=8,"komórkowy","zagraniczny"))</f>
        <v>stacjonarny</v>
      </c>
      <c r="F1953" s="3" t="str">
        <f>TEXT(telefony__9[[#This Row],[zakonczenie]]-telefony__9[[#This Row],[rozpoczecie]],"h:mm:ss")</f>
        <v>0:03:24</v>
      </c>
      <c r="G1953" s="3">
        <f>HOUR(telefony__9[[#This Row],[czas trwania]])*3600 + MINUTE(telefony__9[[#This Row],[czas trwania]])*60+SECOND(telefony__9[[#This Row],[czas trwania]])</f>
        <v>204</v>
      </c>
    </row>
    <row r="1954" spans="1:7" hidden="1" x14ac:dyDescent="0.25">
      <c r="A1954" s="3" t="s">
        <v>3825</v>
      </c>
      <c r="B1954" s="3" t="s">
        <v>5296</v>
      </c>
      <c r="C1954" s="3" t="s">
        <v>5341</v>
      </c>
      <c r="D1954" s="3" t="s">
        <v>5342</v>
      </c>
      <c r="E1954" s="3" t="str">
        <f>IF(LEN(telefony__9[[#This Row],[nr]])=7,"stacjonarny",IF(LEN(telefony__9[[#This Row],[nr]])=8,"komórkowy","zagraniczny"))</f>
        <v>stacjonarny</v>
      </c>
      <c r="F1954" s="3" t="str">
        <f>TEXT(telefony__9[[#This Row],[zakonczenie]]-telefony__9[[#This Row],[rozpoczecie]],"h:mm:ss")</f>
        <v>0:13:34</v>
      </c>
      <c r="G1954" s="3">
        <f>HOUR(telefony__9[[#This Row],[czas trwania]])*3600 + MINUTE(telefony__9[[#This Row],[czas trwania]])*60+SECOND(telefony__9[[#This Row],[czas trwania]])</f>
        <v>814</v>
      </c>
    </row>
    <row r="1955" spans="1:7" hidden="1" x14ac:dyDescent="0.25">
      <c r="A1955" s="3" t="s">
        <v>5343</v>
      </c>
      <c r="B1955" s="3" t="s">
        <v>5296</v>
      </c>
      <c r="C1955" s="3" t="s">
        <v>5344</v>
      </c>
      <c r="D1955" s="3" t="s">
        <v>5345</v>
      </c>
      <c r="E1955" s="3" t="str">
        <f>IF(LEN(telefony__9[[#This Row],[nr]])=7,"stacjonarny",IF(LEN(telefony__9[[#This Row],[nr]])=8,"komórkowy","zagraniczny"))</f>
        <v>stacjonarny</v>
      </c>
      <c r="F1955" s="3" t="str">
        <f>TEXT(telefony__9[[#This Row],[zakonczenie]]-telefony__9[[#This Row],[rozpoczecie]],"h:mm:ss")</f>
        <v>0:05:57</v>
      </c>
      <c r="G1955" s="3">
        <f>HOUR(telefony__9[[#This Row],[czas trwania]])*3600 + MINUTE(telefony__9[[#This Row],[czas trwania]])*60+SECOND(telefony__9[[#This Row],[czas trwania]])</f>
        <v>357</v>
      </c>
    </row>
    <row r="1956" spans="1:7" hidden="1" x14ac:dyDescent="0.25">
      <c r="A1956" s="3" t="s">
        <v>5346</v>
      </c>
      <c r="B1956" s="3" t="s">
        <v>5296</v>
      </c>
      <c r="C1956" s="3" t="s">
        <v>5347</v>
      </c>
      <c r="D1956" s="3" t="s">
        <v>5348</v>
      </c>
      <c r="E1956" s="3" t="str">
        <f>IF(LEN(telefony__9[[#This Row],[nr]])=7,"stacjonarny",IF(LEN(telefony__9[[#This Row],[nr]])=8,"komórkowy","zagraniczny"))</f>
        <v>komórkowy</v>
      </c>
      <c r="F1956" s="3" t="str">
        <f>TEXT(telefony__9[[#This Row],[zakonczenie]]-telefony__9[[#This Row],[rozpoczecie]],"h:mm:ss")</f>
        <v>0:12:22</v>
      </c>
      <c r="G1956" s="3">
        <f>HOUR(telefony__9[[#This Row],[czas trwania]])*3600 + MINUTE(telefony__9[[#This Row],[czas trwania]])*60+SECOND(telefony__9[[#This Row],[czas trwania]])</f>
        <v>742</v>
      </c>
    </row>
    <row r="1957" spans="1:7" hidden="1" x14ac:dyDescent="0.25">
      <c r="A1957" s="3" t="s">
        <v>5349</v>
      </c>
      <c r="B1957" s="3" t="s">
        <v>5296</v>
      </c>
      <c r="C1957" s="3" t="s">
        <v>5350</v>
      </c>
      <c r="D1957" s="3" t="s">
        <v>5351</v>
      </c>
      <c r="E1957" s="3" t="str">
        <f>IF(LEN(telefony__9[[#This Row],[nr]])=7,"stacjonarny",IF(LEN(telefony__9[[#This Row],[nr]])=8,"komórkowy","zagraniczny"))</f>
        <v>stacjonarny</v>
      </c>
      <c r="F1957" s="3" t="str">
        <f>TEXT(telefony__9[[#This Row],[zakonczenie]]-telefony__9[[#This Row],[rozpoczecie]],"h:mm:ss")</f>
        <v>0:08:00</v>
      </c>
      <c r="G1957" s="3">
        <f>HOUR(telefony__9[[#This Row],[czas trwania]])*3600 + MINUTE(telefony__9[[#This Row],[czas trwania]])*60+SECOND(telefony__9[[#This Row],[czas trwania]])</f>
        <v>480</v>
      </c>
    </row>
    <row r="1958" spans="1:7" hidden="1" x14ac:dyDescent="0.25">
      <c r="A1958" s="3" t="s">
        <v>5352</v>
      </c>
      <c r="B1958" s="3" t="s">
        <v>5296</v>
      </c>
      <c r="C1958" s="3" t="s">
        <v>5353</v>
      </c>
      <c r="D1958" s="3" t="s">
        <v>5354</v>
      </c>
      <c r="E1958" s="3" t="str">
        <f>IF(LEN(telefony__9[[#This Row],[nr]])=7,"stacjonarny",IF(LEN(telefony__9[[#This Row],[nr]])=8,"komórkowy","zagraniczny"))</f>
        <v>stacjonarny</v>
      </c>
      <c r="F1958" s="3" t="str">
        <f>TEXT(telefony__9[[#This Row],[zakonczenie]]-telefony__9[[#This Row],[rozpoczecie]],"h:mm:ss")</f>
        <v>0:12:20</v>
      </c>
      <c r="G1958" s="3">
        <f>HOUR(telefony__9[[#This Row],[czas trwania]])*3600 + MINUTE(telefony__9[[#This Row],[czas trwania]])*60+SECOND(telefony__9[[#This Row],[czas trwania]])</f>
        <v>740</v>
      </c>
    </row>
    <row r="1959" spans="1:7" hidden="1" x14ac:dyDescent="0.25">
      <c r="A1959" s="3" t="s">
        <v>5355</v>
      </c>
      <c r="B1959" s="3" t="s">
        <v>5296</v>
      </c>
      <c r="C1959" s="3" t="s">
        <v>5356</v>
      </c>
      <c r="D1959" s="3" t="s">
        <v>5357</v>
      </c>
      <c r="E1959" s="3" t="str">
        <f>IF(LEN(telefony__9[[#This Row],[nr]])=7,"stacjonarny",IF(LEN(telefony__9[[#This Row],[nr]])=8,"komórkowy","zagraniczny"))</f>
        <v>stacjonarny</v>
      </c>
      <c r="F1959" s="3" t="str">
        <f>TEXT(telefony__9[[#This Row],[zakonczenie]]-telefony__9[[#This Row],[rozpoczecie]],"h:mm:ss")</f>
        <v>0:05:06</v>
      </c>
      <c r="G1959" s="3">
        <f>HOUR(telefony__9[[#This Row],[czas trwania]])*3600 + MINUTE(telefony__9[[#This Row],[czas trwania]])*60+SECOND(telefony__9[[#This Row],[czas trwania]])</f>
        <v>306</v>
      </c>
    </row>
    <row r="1960" spans="1:7" hidden="1" x14ac:dyDescent="0.25">
      <c r="A1960" s="3" t="s">
        <v>5358</v>
      </c>
      <c r="B1960" s="3" t="s">
        <v>5296</v>
      </c>
      <c r="C1960" s="3" t="s">
        <v>5359</v>
      </c>
      <c r="D1960" s="3" t="s">
        <v>5360</v>
      </c>
      <c r="E1960" s="3" t="str">
        <f>IF(LEN(telefony__9[[#This Row],[nr]])=7,"stacjonarny",IF(LEN(telefony__9[[#This Row],[nr]])=8,"komórkowy","zagraniczny"))</f>
        <v>stacjonarny</v>
      </c>
      <c r="F1960" s="3" t="str">
        <f>TEXT(telefony__9[[#This Row],[zakonczenie]]-telefony__9[[#This Row],[rozpoczecie]],"h:mm:ss")</f>
        <v>0:00:26</v>
      </c>
      <c r="G1960" s="3">
        <f>HOUR(telefony__9[[#This Row],[czas trwania]])*3600 + MINUTE(telefony__9[[#This Row],[czas trwania]])*60+SECOND(telefony__9[[#This Row],[czas trwania]])</f>
        <v>26</v>
      </c>
    </row>
    <row r="1961" spans="1:7" hidden="1" x14ac:dyDescent="0.25">
      <c r="A1961" s="3" t="s">
        <v>836</v>
      </c>
      <c r="B1961" s="3" t="s">
        <v>5296</v>
      </c>
      <c r="C1961" s="3" t="s">
        <v>5361</v>
      </c>
      <c r="D1961" s="3" t="s">
        <v>5362</v>
      </c>
      <c r="E1961" s="3" t="str">
        <f>IF(LEN(telefony__9[[#This Row],[nr]])=7,"stacjonarny",IF(LEN(telefony__9[[#This Row],[nr]])=8,"komórkowy","zagraniczny"))</f>
        <v>stacjonarny</v>
      </c>
      <c r="F1961" s="3" t="str">
        <f>TEXT(telefony__9[[#This Row],[zakonczenie]]-telefony__9[[#This Row],[rozpoczecie]],"h:mm:ss")</f>
        <v>0:08:04</v>
      </c>
      <c r="G1961" s="3">
        <f>HOUR(telefony__9[[#This Row],[czas trwania]])*3600 + MINUTE(telefony__9[[#This Row],[czas trwania]])*60+SECOND(telefony__9[[#This Row],[czas trwania]])</f>
        <v>484</v>
      </c>
    </row>
    <row r="1962" spans="1:7" hidden="1" x14ac:dyDescent="0.25">
      <c r="A1962" s="3" t="s">
        <v>2199</v>
      </c>
      <c r="B1962" s="3" t="s">
        <v>5296</v>
      </c>
      <c r="C1962" s="3" t="s">
        <v>5363</v>
      </c>
      <c r="D1962" s="3" t="s">
        <v>5364</v>
      </c>
      <c r="E1962" s="3" t="str">
        <f>IF(LEN(telefony__9[[#This Row],[nr]])=7,"stacjonarny",IF(LEN(telefony__9[[#This Row],[nr]])=8,"komórkowy","zagraniczny"))</f>
        <v>komórkowy</v>
      </c>
      <c r="F1962" s="3" t="str">
        <f>TEXT(telefony__9[[#This Row],[zakonczenie]]-telefony__9[[#This Row],[rozpoczecie]],"h:mm:ss")</f>
        <v>0:04:38</v>
      </c>
      <c r="G1962" s="3">
        <f>HOUR(telefony__9[[#This Row],[czas trwania]])*3600 + MINUTE(telefony__9[[#This Row],[czas trwania]])*60+SECOND(telefony__9[[#This Row],[czas trwania]])</f>
        <v>278</v>
      </c>
    </row>
    <row r="1963" spans="1:7" hidden="1" x14ac:dyDescent="0.25">
      <c r="A1963" s="3" t="s">
        <v>3339</v>
      </c>
      <c r="B1963" s="3" t="s">
        <v>5296</v>
      </c>
      <c r="C1963" s="3" t="s">
        <v>5365</v>
      </c>
      <c r="D1963" s="3" t="s">
        <v>5366</v>
      </c>
      <c r="E1963" s="3" t="str">
        <f>IF(LEN(telefony__9[[#This Row],[nr]])=7,"stacjonarny",IF(LEN(telefony__9[[#This Row],[nr]])=8,"komórkowy","zagraniczny"))</f>
        <v>stacjonarny</v>
      </c>
      <c r="F1963" s="3" t="str">
        <f>TEXT(telefony__9[[#This Row],[zakonczenie]]-telefony__9[[#This Row],[rozpoczecie]],"h:mm:ss")</f>
        <v>0:14:45</v>
      </c>
      <c r="G1963" s="3">
        <f>HOUR(telefony__9[[#This Row],[czas trwania]])*3600 + MINUTE(telefony__9[[#This Row],[czas trwania]])*60+SECOND(telefony__9[[#This Row],[czas trwania]])</f>
        <v>885</v>
      </c>
    </row>
    <row r="1964" spans="1:7" hidden="1" x14ac:dyDescent="0.25">
      <c r="A1964" s="3" t="s">
        <v>5367</v>
      </c>
      <c r="B1964" s="3" t="s">
        <v>5296</v>
      </c>
      <c r="C1964" s="3" t="s">
        <v>5368</v>
      </c>
      <c r="D1964" s="3" t="s">
        <v>5369</v>
      </c>
      <c r="E1964" s="3" t="str">
        <f>IF(LEN(telefony__9[[#This Row],[nr]])=7,"stacjonarny",IF(LEN(telefony__9[[#This Row],[nr]])=8,"komórkowy","zagraniczny"))</f>
        <v>stacjonarny</v>
      </c>
      <c r="F1964" s="3" t="str">
        <f>TEXT(telefony__9[[#This Row],[zakonczenie]]-telefony__9[[#This Row],[rozpoczecie]],"h:mm:ss")</f>
        <v>0:04:39</v>
      </c>
      <c r="G1964" s="3">
        <f>HOUR(telefony__9[[#This Row],[czas trwania]])*3600 + MINUTE(telefony__9[[#This Row],[czas trwania]])*60+SECOND(telefony__9[[#This Row],[czas trwania]])</f>
        <v>279</v>
      </c>
    </row>
    <row r="1965" spans="1:7" hidden="1" x14ac:dyDescent="0.25">
      <c r="A1965" s="3" t="s">
        <v>4441</v>
      </c>
      <c r="B1965" s="3" t="s">
        <v>5296</v>
      </c>
      <c r="C1965" s="3" t="s">
        <v>3729</v>
      </c>
      <c r="D1965" s="3" t="s">
        <v>5370</v>
      </c>
      <c r="E1965" s="3" t="str">
        <f>IF(LEN(telefony__9[[#This Row],[nr]])=7,"stacjonarny",IF(LEN(telefony__9[[#This Row],[nr]])=8,"komórkowy","zagraniczny"))</f>
        <v>komórkowy</v>
      </c>
      <c r="F1965" s="3" t="str">
        <f>TEXT(telefony__9[[#This Row],[zakonczenie]]-telefony__9[[#This Row],[rozpoczecie]],"h:mm:ss")</f>
        <v>0:07:04</v>
      </c>
      <c r="G1965" s="3">
        <f>HOUR(telefony__9[[#This Row],[czas trwania]])*3600 + MINUTE(telefony__9[[#This Row],[czas trwania]])*60+SECOND(telefony__9[[#This Row],[czas trwania]])</f>
        <v>424</v>
      </c>
    </row>
    <row r="1966" spans="1:7" hidden="1" x14ac:dyDescent="0.25">
      <c r="A1966" s="3" t="s">
        <v>5371</v>
      </c>
      <c r="B1966" s="3" t="s">
        <v>5296</v>
      </c>
      <c r="C1966" s="3" t="s">
        <v>5372</v>
      </c>
      <c r="D1966" s="3" t="s">
        <v>5373</v>
      </c>
      <c r="E1966" s="3" t="str">
        <f>IF(LEN(telefony__9[[#This Row],[nr]])=7,"stacjonarny",IF(LEN(telefony__9[[#This Row],[nr]])=8,"komórkowy","zagraniczny"))</f>
        <v>komórkowy</v>
      </c>
      <c r="F1966" s="3" t="str">
        <f>TEXT(telefony__9[[#This Row],[zakonczenie]]-telefony__9[[#This Row],[rozpoczecie]],"h:mm:ss")</f>
        <v>0:05:21</v>
      </c>
      <c r="G1966" s="3">
        <f>HOUR(telefony__9[[#This Row],[czas trwania]])*3600 + MINUTE(telefony__9[[#This Row],[czas trwania]])*60+SECOND(telefony__9[[#This Row],[czas trwania]])</f>
        <v>321</v>
      </c>
    </row>
    <row r="1967" spans="1:7" hidden="1" x14ac:dyDescent="0.25">
      <c r="A1967" s="3" t="s">
        <v>5374</v>
      </c>
      <c r="B1967" s="3" t="s">
        <v>5296</v>
      </c>
      <c r="C1967" s="3" t="s">
        <v>5375</v>
      </c>
      <c r="D1967" s="3" t="s">
        <v>5376</v>
      </c>
      <c r="E1967" s="3" t="str">
        <f>IF(LEN(telefony__9[[#This Row],[nr]])=7,"stacjonarny",IF(LEN(telefony__9[[#This Row],[nr]])=8,"komórkowy","zagraniczny"))</f>
        <v>stacjonarny</v>
      </c>
      <c r="F1967" s="3" t="str">
        <f>TEXT(telefony__9[[#This Row],[zakonczenie]]-telefony__9[[#This Row],[rozpoczecie]],"h:mm:ss")</f>
        <v>0:10:32</v>
      </c>
      <c r="G1967" s="3">
        <f>HOUR(telefony__9[[#This Row],[czas trwania]])*3600 + MINUTE(telefony__9[[#This Row],[czas trwania]])*60+SECOND(telefony__9[[#This Row],[czas trwania]])</f>
        <v>632</v>
      </c>
    </row>
    <row r="1968" spans="1:7" hidden="1" x14ac:dyDescent="0.25">
      <c r="A1968" s="3" t="s">
        <v>5377</v>
      </c>
      <c r="B1968" s="3" t="s">
        <v>5296</v>
      </c>
      <c r="C1968" s="3" t="s">
        <v>5378</v>
      </c>
      <c r="D1968" s="3" t="s">
        <v>5379</v>
      </c>
      <c r="E1968" s="3" t="str">
        <f>IF(LEN(telefony__9[[#This Row],[nr]])=7,"stacjonarny",IF(LEN(telefony__9[[#This Row],[nr]])=8,"komórkowy","zagraniczny"))</f>
        <v>stacjonarny</v>
      </c>
      <c r="F1968" s="3" t="str">
        <f>TEXT(telefony__9[[#This Row],[zakonczenie]]-telefony__9[[#This Row],[rozpoczecie]],"h:mm:ss")</f>
        <v>0:01:51</v>
      </c>
      <c r="G1968" s="3">
        <f>HOUR(telefony__9[[#This Row],[czas trwania]])*3600 + MINUTE(telefony__9[[#This Row],[czas trwania]])*60+SECOND(telefony__9[[#This Row],[czas trwania]])</f>
        <v>111</v>
      </c>
    </row>
    <row r="1969" spans="1:7" hidden="1" x14ac:dyDescent="0.25">
      <c r="A1969" s="3" t="s">
        <v>5380</v>
      </c>
      <c r="B1969" s="3" t="s">
        <v>5296</v>
      </c>
      <c r="C1969" s="3" t="s">
        <v>5381</v>
      </c>
      <c r="D1969" s="3" t="s">
        <v>5382</v>
      </c>
      <c r="E1969" s="3" t="str">
        <f>IF(LEN(telefony__9[[#This Row],[nr]])=7,"stacjonarny",IF(LEN(telefony__9[[#This Row],[nr]])=8,"komórkowy","zagraniczny"))</f>
        <v>komórkowy</v>
      </c>
      <c r="F1969" s="3" t="str">
        <f>TEXT(telefony__9[[#This Row],[zakonczenie]]-telefony__9[[#This Row],[rozpoczecie]],"h:mm:ss")</f>
        <v>0:09:13</v>
      </c>
      <c r="G1969" s="3">
        <f>HOUR(telefony__9[[#This Row],[czas trwania]])*3600 + MINUTE(telefony__9[[#This Row],[czas trwania]])*60+SECOND(telefony__9[[#This Row],[czas trwania]])</f>
        <v>553</v>
      </c>
    </row>
    <row r="1970" spans="1:7" hidden="1" x14ac:dyDescent="0.25">
      <c r="A1970" s="3" t="s">
        <v>5383</v>
      </c>
      <c r="B1970" s="3" t="s">
        <v>5296</v>
      </c>
      <c r="C1970" s="3" t="s">
        <v>5384</v>
      </c>
      <c r="D1970" s="3" t="s">
        <v>1846</v>
      </c>
      <c r="E1970" s="3" t="str">
        <f>IF(LEN(telefony__9[[#This Row],[nr]])=7,"stacjonarny",IF(LEN(telefony__9[[#This Row],[nr]])=8,"komórkowy","zagraniczny"))</f>
        <v>zagraniczny</v>
      </c>
      <c r="F1970" s="3" t="str">
        <f>TEXT(telefony__9[[#This Row],[zakonczenie]]-telefony__9[[#This Row],[rozpoczecie]],"h:mm:ss")</f>
        <v>0:14:09</v>
      </c>
      <c r="G1970" s="3">
        <f>HOUR(telefony__9[[#This Row],[czas trwania]])*3600 + MINUTE(telefony__9[[#This Row],[czas trwania]])*60+SECOND(telefony__9[[#This Row],[czas trwania]])</f>
        <v>849</v>
      </c>
    </row>
    <row r="1971" spans="1:7" hidden="1" x14ac:dyDescent="0.25">
      <c r="A1971" s="3" t="s">
        <v>5385</v>
      </c>
      <c r="B1971" s="3" t="s">
        <v>5296</v>
      </c>
      <c r="C1971" s="3" t="s">
        <v>5386</v>
      </c>
      <c r="D1971" s="3" t="s">
        <v>5387</v>
      </c>
      <c r="E1971" s="3" t="str">
        <f>IF(LEN(telefony__9[[#This Row],[nr]])=7,"stacjonarny",IF(LEN(telefony__9[[#This Row],[nr]])=8,"komórkowy","zagraniczny"))</f>
        <v>stacjonarny</v>
      </c>
      <c r="F1971" s="3" t="str">
        <f>TEXT(telefony__9[[#This Row],[zakonczenie]]-telefony__9[[#This Row],[rozpoczecie]],"h:mm:ss")</f>
        <v>0:10:39</v>
      </c>
      <c r="G1971" s="3">
        <f>HOUR(telefony__9[[#This Row],[czas trwania]])*3600 + MINUTE(telefony__9[[#This Row],[czas trwania]])*60+SECOND(telefony__9[[#This Row],[czas trwania]])</f>
        <v>639</v>
      </c>
    </row>
    <row r="1972" spans="1:7" hidden="1" x14ac:dyDescent="0.25">
      <c r="A1972" s="3" t="s">
        <v>5388</v>
      </c>
      <c r="B1972" s="3" t="s">
        <v>5296</v>
      </c>
      <c r="C1972" s="3" t="s">
        <v>5389</v>
      </c>
      <c r="D1972" s="3" t="s">
        <v>5390</v>
      </c>
      <c r="E1972" s="3" t="str">
        <f>IF(LEN(telefony__9[[#This Row],[nr]])=7,"stacjonarny",IF(LEN(telefony__9[[#This Row],[nr]])=8,"komórkowy","zagraniczny"))</f>
        <v>stacjonarny</v>
      </c>
      <c r="F1972" s="3" t="str">
        <f>TEXT(telefony__9[[#This Row],[zakonczenie]]-telefony__9[[#This Row],[rozpoczecie]],"h:mm:ss")</f>
        <v>0:11:05</v>
      </c>
      <c r="G1972" s="3">
        <f>HOUR(telefony__9[[#This Row],[czas trwania]])*3600 + MINUTE(telefony__9[[#This Row],[czas trwania]])*60+SECOND(telefony__9[[#This Row],[czas trwania]])</f>
        <v>665</v>
      </c>
    </row>
    <row r="1973" spans="1:7" hidden="1" x14ac:dyDescent="0.25">
      <c r="A1973" s="3" t="s">
        <v>4955</v>
      </c>
      <c r="B1973" s="3" t="s">
        <v>5296</v>
      </c>
      <c r="C1973" s="3" t="s">
        <v>5391</v>
      </c>
      <c r="D1973" s="3" t="s">
        <v>5392</v>
      </c>
      <c r="E1973" s="3" t="str">
        <f>IF(LEN(telefony__9[[#This Row],[nr]])=7,"stacjonarny",IF(LEN(telefony__9[[#This Row],[nr]])=8,"komórkowy","zagraniczny"))</f>
        <v>stacjonarny</v>
      </c>
      <c r="F1973" s="3" t="str">
        <f>TEXT(telefony__9[[#This Row],[zakonczenie]]-telefony__9[[#This Row],[rozpoczecie]],"h:mm:ss")</f>
        <v>0:14:55</v>
      </c>
      <c r="G1973" s="3">
        <f>HOUR(telefony__9[[#This Row],[czas trwania]])*3600 + MINUTE(telefony__9[[#This Row],[czas trwania]])*60+SECOND(telefony__9[[#This Row],[czas trwania]])</f>
        <v>895</v>
      </c>
    </row>
    <row r="1974" spans="1:7" hidden="1" x14ac:dyDescent="0.25">
      <c r="A1974" s="3" t="s">
        <v>5393</v>
      </c>
      <c r="B1974" s="3" t="s">
        <v>5296</v>
      </c>
      <c r="C1974" s="3" t="s">
        <v>2928</v>
      </c>
      <c r="D1974" s="3" t="s">
        <v>5394</v>
      </c>
      <c r="E1974" s="3" t="str">
        <f>IF(LEN(telefony__9[[#This Row],[nr]])=7,"stacjonarny",IF(LEN(telefony__9[[#This Row],[nr]])=8,"komórkowy","zagraniczny"))</f>
        <v>stacjonarny</v>
      </c>
      <c r="F1974" s="3" t="str">
        <f>TEXT(telefony__9[[#This Row],[zakonczenie]]-telefony__9[[#This Row],[rozpoczecie]],"h:mm:ss")</f>
        <v>0:10:50</v>
      </c>
      <c r="G1974" s="3">
        <f>HOUR(telefony__9[[#This Row],[czas trwania]])*3600 + MINUTE(telefony__9[[#This Row],[czas trwania]])*60+SECOND(telefony__9[[#This Row],[czas trwania]])</f>
        <v>650</v>
      </c>
    </row>
    <row r="1975" spans="1:7" hidden="1" x14ac:dyDescent="0.25">
      <c r="A1975" s="3" t="s">
        <v>5395</v>
      </c>
      <c r="B1975" s="3" t="s">
        <v>5296</v>
      </c>
      <c r="C1975" s="3" t="s">
        <v>5145</v>
      </c>
      <c r="D1975" s="3" t="s">
        <v>5396</v>
      </c>
      <c r="E1975" s="3" t="str">
        <f>IF(LEN(telefony__9[[#This Row],[nr]])=7,"stacjonarny",IF(LEN(telefony__9[[#This Row],[nr]])=8,"komórkowy","zagraniczny"))</f>
        <v>stacjonarny</v>
      </c>
      <c r="F1975" s="3" t="str">
        <f>TEXT(telefony__9[[#This Row],[zakonczenie]]-telefony__9[[#This Row],[rozpoczecie]],"h:mm:ss")</f>
        <v>0:01:16</v>
      </c>
      <c r="G1975" s="3">
        <f>HOUR(telefony__9[[#This Row],[czas trwania]])*3600 + MINUTE(telefony__9[[#This Row],[czas trwania]])*60+SECOND(telefony__9[[#This Row],[czas trwania]])</f>
        <v>76</v>
      </c>
    </row>
    <row r="1976" spans="1:7" hidden="1" x14ac:dyDescent="0.25">
      <c r="A1976" s="3" t="s">
        <v>5397</v>
      </c>
      <c r="B1976" s="3" t="s">
        <v>5296</v>
      </c>
      <c r="C1976" s="3" t="s">
        <v>5398</v>
      </c>
      <c r="D1976" s="3" t="s">
        <v>5399</v>
      </c>
      <c r="E1976" s="3" t="str">
        <f>IF(LEN(telefony__9[[#This Row],[nr]])=7,"stacjonarny",IF(LEN(telefony__9[[#This Row],[nr]])=8,"komórkowy","zagraniczny"))</f>
        <v>komórkowy</v>
      </c>
      <c r="F1976" s="3" t="str">
        <f>TEXT(telefony__9[[#This Row],[zakonczenie]]-telefony__9[[#This Row],[rozpoczecie]],"h:mm:ss")</f>
        <v>0:09:20</v>
      </c>
      <c r="G1976" s="3">
        <f>HOUR(telefony__9[[#This Row],[czas trwania]])*3600 + MINUTE(telefony__9[[#This Row],[czas trwania]])*60+SECOND(telefony__9[[#This Row],[czas trwania]])</f>
        <v>560</v>
      </c>
    </row>
    <row r="1977" spans="1:7" hidden="1" x14ac:dyDescent="0.25">
      <c r="A1977" s="3" t="s">
        <v>5400</v>
      </c>
      <c r="B1977" s="3" t="s">
        <v>5296</v>
      </c>
      <c r="C1977" s="3" t="s">
        <v>2121</v>
      </c>
      <c r="D1977" s="3" t="s">
        <v>5401</v>
      </c>
      <c r="E1977" s="3" t="str">
        <f>IF(LEN(telefony__9[[#This Row],[nr]])=7,"stacjonarny",IF(LEN(telefony__9[[#This Row],[nr]])=8,"komórkowy","zagraniczny"))</f>
        <v>zagraniczny</v>
      </c>
      <c r="F1977" s="3" t="str">
        <f>TEXT(telefony__9[[#This Row],[zakonczenie]]-telefony__9[[#This Row],[rozpoczecie]],"h:mm:ss")</f>
        <v>0:08:50</v>
      </c>
      <c r="G1977" s="3">
        <f>HOUR(telefony__9[[#This Row],[czas trwania]])*3600 + MINUTE(telefony__9[[#This Row],[czas trwania]])*60+SECOND(telefony__9[[#This Row],[czas trwania]])</f>
        <v>530</v>
      </c>
    </row>
    <row r="1978" spans="1:7" hidden="1" x14ac:dyDescent="0.25">
      <c r="A1978" s="3" t="s">
        <v>5402</v>
      </c>
      <c r="B1978" s="3" t="s">
        <v>5296</v>
      </c>
      <c r="C1978" s="3" t="s">
        <v>5403</v>
      </c>
      <c r="D1978" s="3" t="s">
        <v>5404</v>
      </c>
      <c r="E1978" s="3" t="str">
        <f>IF(LEN(telefony__9[[#This Row],[nr]])=7,"stacjonarny",IF(LEN(telefony__9[[#This Row],[nr]])=8,"komórkowy","zagraniczny"))</f>
        <v>stacjonarny</v>
      </c>
      <c r="F1978" s="3" t="str">
        <f>TEXT(telefony__9[[#This Row],[zakonczenie]]-telefony__9[[#This Row],[rozpoczecie]],"h:mm:ss")</f>
        <v>0:10:16</v>
      </c>
      <c r="G1978" s="3">
        <f>HOUR(telefony__9[[#This Row],[czas trwania]])*3600 + MINUTE(telefony__9[[#This Row],[czas trwania]])*60+SECOND(telefony__9[[#This Row],[czas trwania]])</f>
        <v>616</v>
      </c>
    </row>
    <row r="1979" spans="1:7" hidden="1" x14ac:dyDescent="0.25">
      <c r="A1979" s="3" t="s">
        <v>5405</v>
      </c>
      <c r="B1979" s="3" t="s">
        <v>5296</v>
      </c>
      <c r="C1979" s="3" t="s">
        <v>5406</v>
      </c>
      <c r="D1979" s="3" t="s">
        <v>5407</v>
      </c>
      <c r="E1979" s="3" t="str">
        <f>IF(LEN(telefony__9[[#This Row],[nr]])=7,"stacjonarny",IF(LEN(telefony__9[[#This Row],[nr]])=8,"komórkowy","zagraniczny"))</f>
        <v>stacjonarny</v>
      </c>
      <c r="F1979" s="3" t="str">
        <f>TEXT(telefony__9[[#This Row],[zakonczenie]]-telefony__9[[#This Row],[rozpoczecie]],"h:mm:ss")</f>
        <v>0:05:32</v>
      </c>
      <c r="G1979" s="3">
        <f>HOUR(telefony__9[[#This Row],[czas trwania]])*3600 + MINUTE(telefony__9[[#This Row],[czas trwania]])*60+SECOND(telefony__9[[#This Row],[czas trwania]])</f>
        <v>332</v>
      </c>
    </row>
    <row r="1980" spans="1:7" hidden="1" x14ac:dyDescent="0.25">
      <c r="A1980" s="3" t="s">
        <v>2562</v>
      </c>
      <c r="B1980" s="3" t="s">
        <v>5296</v>
      </c>
      <c r="C1980" s="3" t="s">
        <v>5408</v>
      </c>
      <c r="D1980" s="3" t="s">
        <v>5409</v>
      </c>
      <c r="E1980" s="3" t="str">
        <f>IF(LEN(telefony__9[[#This Row],[nr]])=7,"stacjonarny",IF(LEN(telefony__9[[#This Row],[nr]])=8,"komórkowy","zagraniczny"))</f>
        <v>komórkowy</v>
      </c>
      <c r="F1980" s="3" t="str">
        <f>TEXT(telefony__9[[#This Row],[zakonczenie]]-telefony__9[[#This Row],[rozpoczecie]],"h:mm:ss")</f>
        <v>0:05:03</v>
      </c>
      <c r="G1980" s="3">
        <f>HOUR(telefony__9[[#This Row],[czas trwania]])*3600 + MINUTE(telefony__9[[#This Row],[czas trwania]])*60+SECOND(telefony__9[[#This Row],[czas trwania]])</f>
        <v>303</v>
      </c>
    </row>
    <row r="1981" spans="1:7" hidden="1" x14ac:dyDescent="0.25">
      <c r="A1981" s="3" t="s">
        <v>5410</v>
      </c>
      <c r="B1981" s="3" t="s">
        <v>5296</v>
      </c>
      <c r="C1981" s="3" t="s">
        <v>5411</v>
      </c>
      <c r="D1981" s="3" t="s">
        <v>5412</v>
      </c>
      <c r="E1981" s="3" t="str">
        <f>IF(LEN(telefony__9[[#This Row],[nr]])=7,"stacjonarny",IF(LEN(telefony__9[[#This Row],[nr]])=8,"komórkowy","zagraniczny"))</f>
        <v>komórkowy</v>
      </c>
      <c r="F1981" s="3" t="str">
        <f>TEXT(telefony__9[[#This Row],[zakonczenie]]-telefony__9[[#This Row],[rozpoczecie]],"h:mm:ss")</f>
        <v>0:02:05</v>
      </c>
      <c r="G1981" s="3">
        <f>HOUR(telefony__9[[#This Row],[czas trwania]])*3600 + MINUTE(telefony__9[[#This Row],[czas trwania]])*60+SECOND(telefony__9[[#This Row],[czas trwania]])</f>
        <v>125</v>
      </c>
    </row>
    <row r="1982" spans="1:7" hidden="1" x14ac:dyDescent="0.25">
      <c r="A1982" s="3" t="s">
        <v>5413</v>
      </c>
      <c r="B1982" s="3" t="s">
        <v>5296</v>
      </c>
      <c r="C1982" s="3" t="s">
        <v>5414</v>
      </c>
      <c r="D1982" s="3" t="s">
        <v>5415</v>
      </c>
      <c r="E1982" s="3" t="str">
        <f>IF(LEN(telefony__9[[#This Row],[nr]])=7,"stacjonarny",IF(LEN(telefony__9[[#This Row],[nr]])=8,"komórkowy","zagraniczny"))</f>
        <v>stacjonarny</v>
      </c>
      <c r="F1982" s="3" t="str">
        <f>TEXT(telefony__9[[#This Row],[zakonczenie]]-telefony__9[[#This Row],[rozpoczecie]],"h:mm:ss")</f>
        <v>0:08:35</v>
      </c>
      <c r="G1982" s="3">
        <f>HOUR(telefony__9[[#This Row],[czas trwania]])*3600 + MINUTE(telefony__9[[#This Row],[czas trwania]])*60+SECOND(telefony__9[[#This Row],[czas trwania]])</f>
        <v>515</v>
      </c>
    </row>
    <row r="1983" spans="1:7" hidden="1" x14ac:dyDescent="0.25">
      <c r="A1983" s="3" t="s">
        <v>5416</v>
      </c>
      <c r="B1983" s="3" t="s">
        <v>5296</v>
      </c>
      <c r="C1983" s="3" t="s">
        <v>5417</v>
      </c>
      <c r="D1983" s="3" t="s">
        <v>5418</v>
      </c>
      <c r="E1983" s="3" t="str">
        <f>IF(LEN(telefony__9[[#This Row],[nr]])=7,"stacjonarny",IF(LEN(telefony__9[[#This Row],[nr]])=8,"komórkowy","zagraniczny"))</f>
        <v>stacjonarny</v>
      </c>
      <c r="F1983" s="3" t="str">
        <f>TEXT(telefony__9[[#This Row],[zakonczenie]]-telefony__9[[#This Row],[rozpoczecie]],"h:mm:ss")</f>
        <v>0:13:03</v>
      </c>
      <c r="G1983" s="3">
        <f>HOUR(telefony__9[[#This Row],[czas trwania]])*3600 + MINUTE(telefony__9[[#This Row],[czas trwania]])*60+SECOND(telefony__9[[#This Row],[czas trwania]])</f>
        <v>783</v>
      </c>
    </row>
    <row r="1984" spans="1:7" hidden="1" x14ac:dyDescent="0.25">
      <c r="A1984" s="3" t="s">
        <v>5419</v>
      </c>
      <c r="B1984" s="3" t="s">
        <v>5296</v>
      </c>
      <c r="C1984" s="3" t="s">
        <v>5420</v>
      </c>
      <c r="D1984" s="3" t="s">
        <v>5421</v>
      </c>
      <c r="E1984" s="3" t="str">
        <f>IF(LEN(telefony__9[[#This Row],[nr]])=7,"stacjonarny",IF(LEN(telefony__9[[#This Row],[nr]])=8,"komórkowy","zagraniczny"))</f>
        <v>stacjonarny</v>
      </c>
      <c r="F1984" s="3" t="str">
        <f>TEXT(telefony__9[[#This Row],[zakonczenie]]-telefony__9[[#This Row],[rozpoczecie]],"h:mm:ss")</f>
        <v>0:01:33</v>
      </c>
      <c r="G1984" s="3">
        <f>HOUR(telefony__9[[#This Row],[czas trwania]])*3600 + MINUTE(telefony__9[[#This Row],[czas trwania]])*60+SECOND(telefony__9[[#This Row],[czas trwania]])</f>
        <v>93</v>
      </c>
    </row>
    <row r="1985" spans="1:7" hidden="1" x14ac:dyDescent="0.25">
      <c r="A1985" s="3" t="s">
        <v>5422</v>
      </c>
      <c r="B1985" s="3" t="s">
        <v>5296</v>
      </c>
      <c r="C1985" s="3" t="s">
        <v>5423</v>
      </c>
      <c r="D1985" s="3" t="s">
        <v>5424</v>
      </c>
      <c r="E1985" s="3" t="str">
        <f>IF(LEN(telefony__9[[#This Row],[nr]])=7,"stacjonarny",IF(LEN(telefony__9[[#This Row],[nr]])=8,"komórkowy","zagraniczny"))</f>
        <v>stacjonarny</v>
      </c>
      <c r="F1985" s="3" t="str">
        <f>TEXT(telefony__9[[#This Row],[zakonczenie]]-telefony__9[[#This Row],[rozpoczecie]],"h:mm:ss")</f>
        <v>0:03:53</v>
      </c>
      <c r="G1985" s="3">
        <f>HOUR(telefony__9[[#This Row],[czas trwania]])*3600 + MINUTE(telefony__9[[#This Row],[czas trwania]])*60+SECOND(telefony__9[[#This Row],[czas trwania]])</f>
        <v>233</v>
      </c>
    </row>
    <row r="1986" spans="1:7" hidden="1" x14ac:dyDescent="0.25">
      <c r="A1986" s="3" t="s">
        <v>5425</v>
      </c>
      <c r="B1986" s="3" t="s">
        <v>5296</v>
      </c>
      <c r="C1986" s="3" t="s">
        <v>5426</v>
      </c>
      <c r="D1986" s="3" t="s">
        <v>4330</v>
      </c>
      <c r="E1986" s="3" t="str">
        <f>IF(LEN(telefony__9[[#This Row],[nr]])=7,"stacjonarny",IF(LEN(telefony__9[[#This Row],[nr]])=8,"komórkowy","zagraniczny"))</f>
        <v>stacjonarny</v>
      </c>
      <c r="F1986" s="3" t="str">
        <f>TEXT(telefony__9[[#This Row],[zakonczenie]]-telefony__9[[#This Row],[rozpoczecie]],"h:mm:ss")</f>
        <v>0:13:32</v>
      </c>
      <c r="G1986" s="3">
        <f>HOUR(telefony__9[[#This Row],[czas trwania]])*3600 + MINUTE(telefony__9[[#This Row],[czas trwania]])*60+SECOND(telefony__9[[#This Row],[czas trwania]])</f>
        <v>812</v>
      </c>
    </row>
    <row r="1987" spans="1:7" hidden="1" x14ac:dyDescent="0.25">
      <c r="A1987" s="3" t="s">
        <v>196</v>
      </c>
      <c r="B1987" s="3" t="s">
        <v>5296</v>
      </c>
      <c r="C1987" s="3" t="s">
        <v>5427</v>
      </c>
      <c r="D1987" s="3" t="s">
        <v>5428</v>
      </c>
      <c r="E1987" s="3" t="str">
        <f>IF(LEN(telefony__9[[#This Row],[nr]])=7,"stacjonarny",IF(LEN(telefony__9[[#This Row],[nr]])=8,"komórkowy","zagraniczny"))</f>
        <v>komórkowy</v>
      </c>
      <c r="F1987" s="3" t="str">
        <f>TEXT(telefony__9[[#This Row],[zakonczenie]]-telefony__9[[#This Row],[rozpoczecie]],"h:mm:ss")</f>
        <v>0:03:44</v>
      </c>
      <c r="G1987" s="3">
        <f>HOUR(telefony__9[[#This Row],[czas trwania]])*3600 + MINUTE(telefony__9[[#This Row],[czas trwania]])*60+SECOND(telefony__9[[#This Row],[czas trwania]])</f>
        <v>224</v>
      </c>
    </row>
    <row r="1988" spans="1:7" hidden="1" x14ac:dyDescent="0.25">
      <c r="A1988" s="3" t="s">
        <v>2954</v>
      </c>
      <c r="B1988" s="3" t="s">
        <v>5296</v>
      </c>
      <c r="C1988" s="3" t="s">
        <v>2418</v>
      </c>
      <c r="D1988" s="3" t="s">
        <v>2716</v>
      </c>
      <c r="E1988" s="3" t="str">
        <f>IF(LEN(telefony__9[[#This Row],[nr]])=7,"stacjonarny",IF(LEN(telefony__9[[#This Row],[nr]])=8,"komórkowy","zagraniczny"))</f>
        <v>stacjonarny</v>
      </c>
      <c r="F1988" s="3" t="str">
        <f>TEXT(telefony__9[[#This Row],[zakonczenie]]-telefony__9[[#This Row],[rozpoczecie]],"h:mm:ss")</f>
        <v>0:05:28</v>
      </c>
      <c r="G1988" s="3">
        <f>HOUR(telefony__9[[#This Row],[czas trwania]])*3600 + MINUTE(telefony__9[[#This Row],[czas trwania]])*60+SECOND(telefony__9[[#This Row],[czas trwania]])</f>
        <v>328</v>
      </c>
    </row>
    <row r="1989" spans="1:7" hidden="1" x14ac:dyDescent="0.25">
      <c r="A1989" s="3" t="s">
        <v>5429</v>
      </c>
      <c r="B1989" s="3" t="s">
        <v>5296</v>
      </c>
      <c r="C1989" s="3" t="s">
        <v>5430</v>
      </c>
      <c r="D1989" s="3" t="s">
        <v>5431</v>
      </c>
      <c r="E1989" s="3" t="str">
        <f>IF(LEN(telefony__9[[#This Row],[nr]])=7,"stacjonarny",IF(LEN(telefony__9[[#This Row],[nr]])=8,"komórkowy","zagraniczny"))</f>
        <v>stacjonarny</v>
      </c>
      <c r="F1989" s="3" t="str">
        <f>TEXT(telefony__9[[#This Row],[zakonczenie]]-telefony__9[[#This Row],[rozpoczecie]],"h:mm:ss")</f>
        <v>0:09:17</v>
      </c>
      <c r="G1989" s="3">
        <f>HOUR(telefony__9[[#This Row],[czas trwania]])*3600 + MINUTE(telefony__9[[#This Row],[czas trwania]])*60+SECOND(telefony__9[[#This Row],[czas trwania]])</f>
        <v>557</v>
      </c>
    </row>
    <row r="1990" spans="1:7" hidden="1" x14ac:dyDescent="0.25">
      <c r="A1990" s="3" t="s">
        <v>5432</v>
      </c>
      <c r="B1990" s="3" t="s">
        <v>5296</v>
      </c>
      <c r="C1990" s="3" t="s">
        <v>5433</v>
      </c>
      <c r="D1990" s="3" t="s">
        <v>5434</v>
      </c>
      <c r="E1990" s="3" t="str">
        <f>IF(LEN(telefony__9[[#This Row],[nr]])=7,"stacjonarny",IF(LEN(telefony__9[[#This Row],[nr]])=8,"komórkowy","zagraniczny"))</f>
        <v>stacjonarny</v>
      </c>
      <c r="F1990" s="3" t="str">
        <f>TEXT(telefony__9[[#This Row],[zakonczenie]]-telefony__9[[#This Row],[rozpoczecie]],"h:mm:ss")</f>
        <v>0:09:09</v>
      </c>
      <c r="G1990" s="3">
        <f>HOUR(telefony__9[[#This Row],[czas trwania]])*3600 + MINUTE(telefony__9[[#This Row],[czas trwania]])*60+SECOND(telefony__9[[#This Row],[czas trwania]])</f>
        <v>549</v>
      </c>
    </row>
    <row r="1991" spans="1:7" hidden="1" x14ac:dyDescent="0.25">
      <c r="A1991" s="3" t="s">
        <v>5435</v>
      </c>
      <c r="B1991" s="3" t="s">
        <v>5296</v>
      </c>
      <c r="C1991" s="3" t="s">
        <v>5436</v>
      </c>
      <c r="D1991" s="3" t="s">
        <v>5437</v>
      </c>
      <c r="E1991" s="3" t="str">
        <f>IF(LEN(telefony__9[[#This Row],[nr]])=7,"stacjonarny",IF(LEN(telefony__9[[#This Row],[nr]])=8,"komórkowy","zagraniczny"))</f>
        <v>zagraniczny</v>
      </c>
      <c r="F1991" s="3" t="str">
        <f>TEXT(telefony__9[[#This Row],[zakonczenie]]-telefony__9[[#This Row],[rozpoczecie]],"h:mm:ss")</f>
        <v>0:03:28</v>
      </c>
      <c r="G1991" s="3">
        <f>HOUR(telefony__9[[#This Row],[czas trwania]])*3600 + MINUTE(telefony__9[[#This Row],[czas trwania]])*60+SECOND(telefony__9[[#This Row],[czas trwania]])</f>
        <v>208</v>
      </c>
    </row>
    <row r="1992" spans="1:7" hidden="1" x14ac:dyDescent="0.25">
      <c r="A1992" s="3" t="s">
        <v>5438</v>
      </c>
      <c r="B1992" s="3" t="s">
        <v>5296</v>
      </c>
      <c r="C1992" s="3" t="s">
        <v>5439</v>
      </c>
      <c r="D1992" s="3" t="s">
        <v>5440</v>
      </c>
      <c r="E1992" s="3" t="str">
        <f>IF(LEN(telefony__9[[#This Row],[nr]])=7,"stacjonarny",IF(LEN(telefony__9[[#This Row],[nr]])=8,"komórkowy","zagraniczny"))</f>
        <v>stacjonarny</v>
      </c>
      <c r="F1992" s="3" t="str">
        <f>TEXT(telefony__9[[#This Row],[zakonczenie]]-telefony__9[[#This Row],[rozpoczecie]],"h:mm:ss")</f>
        <v>0:09:10</v>
      </c>
      <c r="G1992" s="3">
        <f>HOUR(telefony__9[[#This Row],[czas trwania]])*3600 + MINUTE(telefony__9[[#This Row],[czas trwania]])*60+SECOND(telefony__9[[#This Row],[czas trwania]])</f>
        <v>550</v>
      </c>
    </row>
    <row r="1993" spans="1:7" hidden="1" x14ac:dyDescent="0.25">
      <c r="A1993" s="3" t="s">
        <v>5441</v>
      </c>
      <c r="B1993" s="3" t="s">
        <v>5296</v>
      </c>
      <c r="C1993" s="3" t="s">
        <v>4906</v>
      </c>
      <c r="D1993" s="3" t="s">
        <v>5442</v>
      </c>
      <c r="E1993" s="3" t="str">
        <f>IF(LEN(telefony__9[[#This Row],[nr]])=7,"stacjonarny",IF(LEN(telefony__9[[#This Row],[nr]])=8,"komórkowy","zagraniczny"))</f>
        <v>stacjonarny</v>
      </c>
      <c r="F1993" s="3" t="str">
        <f>TEXT(telefony__9[[#This Row],[zakonczenie]]-telefony__9[[#This Row],[rozpoczecie]],"h:mm:ss")</f>
        <v>0:16:16</v>
      </c>
      <c r="G1993" s="3">
        <f>HOUR(telefony__9[[#This Row],[czas trwania]])*3600 + MINUTE(telefony__9[[#This Row],[czas trwania]])*60+SECOND(telefony__9[[#This Row],[czas trwania]])</f>
        <v>976</v>
      </c>
    </row>
    <row r="1994" spans="1:7" hidden="1" x14ac:dyDescent="0.25">
      <c r="A1994" s="3" t="s">
        <v>5443</v>
      </c>
      <c r="B1994" s="3" t="s">
        <v>5296</v>
      </c>
      <c r="C1994" s="3" t="s">
        <v>5444</v>
      </c>
      <c r="D1994" s="3" t="s">
        <v>435</v>
      </c>
      <c r="E1994" s="3" t="str">
        <f>IF(LEN(telefony__9[[#This Row],[nr]])=7,"stacjonarny",IF(LEN(telefony__9[[#This Row],[nr]])=8,"komórkowy","zagraniczny"))</f>
        <v>stacjonarny</v>
      </c>
      <c r="F1994" s="3" t="str">
        <f>TEXT(telefony__9[[#This Row],[zakonczenie]]-telefony__9[[#This Row],[rozpoczecie]],"h:mm:ss")</f>
        <v>0:04:03</v>
      </c>
      <c r="G1994" s="3">
        <f>HOUR(telefony__9[[#This Row],[czas trwania]])*3600 + MINUTE(telefony__9[[#This Row],[czas trwania]])*60+SECOND(telefony__9[[#This Row],[czas trwania]])</f>
        <v>243</v>
      </c>
    </row>
    <row r="1995" spans="1:7" hidden="1" x14ac:dyDescent="0.25">
      <c r="A1995" s="3" t="s">
        <v>5445</v>
      </c>
      <c r="B1995" s="3" t="s">
        <v>5296</v>
      </c>
      <c r="C1995" s="3" t="s">
        <v>4339</v>
      </c>
      <c r="D1995" s="3" t="s">
        <v>5446</v>
      </c>
      <c r="E1995" s="3" t="str">
        <f>IF(LEN(telefony__9[[#This Row],[nr]])=7,"stacjonarny",IF(LEN(telefony__9[[#This Row],[nr]])=8,"komórkowy","zagraniczny"))</f>
        <v>komórkowy</v>
      </c>
      <c r="F1995" s="3" t="str">
        <f>TEXT(telefony__9[[#This Row],[zakonczenie]]-telefony__9[[#This Row],[rozpoczecie]],"h:mm:ss")</f>
        <v>0:01:38</v>
      </c>
      <c r="G1995" s="3">
        <f>HOUR(telefony__9[[#This Row],[czas trwania]])*3600 + MINUTE(telefony__9[[#This Row],[czas trwania]])*60+SECOND(telefony__9[[#This Row],[czas trwania]])</f>
        <v>98</v>
      </c>
    </row>
    <row r="1996" spans="1:7" hidden="1" x14ac:dyDescent="0.25">
      <c r="A1996" s="3" t="s">
        <v>5447</v>
      </c>
      <c r="B1996" s="3" t="s">
        <v>5296</v>
      </c>
      <c r="C1996" s="3" t="s">
        <v>5448</v>
      </c>
      <c r="D1996" s="3" t="s">
        <v>5449</v>
      </c>
      <c r="E1996" s="3" t="str">
        <f>IF(LEN(telefony__9[[#This Row],[nr]])=7,"stacjonarny",IF(LEN(telefony__9[[#This Row],[nr]])=8,"komórkowy","zagraniczny"))</f>
        <v>komórkowy</v>
      </c>
      <c r="F1996" s="3" t="str">
        <f>TEXT(telefony__9[[#This Row],[zakonczenie]]-telefony__9[[#This Row],[rozpoczecie]],"h:mm:ss")</f>
        <v>0:14:52</v>
      </c>
      <c r="G1996" s="3">
        <f>HOUR(telefony__9[[#This Row],[czas trwania]])*3600 + MINUTE(telefony__9[[#This Row],[czas trwania]])*60+SECOND(telefony__9[[#This Row],[czas trwania]])</f>
        <v>892</v>
      </c>
    </row>
    <row r="1997" spans="1:7" hidden="1" x14ac:dyDescent="0.25">
      <c r="A1997" s="3" t="s">
        <v>5450</v>
      </c>
      <c r="B1997" s="3" t="s">
        <v>5296</v>
      </c>
      <c r="C1997" s="3" t="s">
        <v>5451</v>
      </c>
      <c r="D1997" s="3" t="s">
        <v>5452</v>
      </c>
      <c r="E1997" s="3" t="str">
        <f>IF(LEN(telefony__9[[#This Row],[nr]])=7,"stacjonarny",IF(LEN(telefony__9[[#This Row],[nr]])=8,"komórkowy","zagraniczny"))</f>
        <v>zagraniczny</v>
      </c>
      <c r="F1997" s="3" t="str">
        <f>TEXT(telefony__9[[#This Row],[zakonczenie]]-telefony__9[[#This Row],[rozpoczecie]],"h:mm:ss")</f>
        <v>0:12:51</v>
      </c>
      <c r="G1997" s="3">
        <f>HOUR(telefony__9[[#This Row],[czas trwania]])*3600 + MINUTE(telefony__9[[#This Row],[czas trwania]])*60+SECOND(telefony__9[[#This Row],[czas trwania]])</f>
        <v>771</v>
      </c>
    </row>
    <row r="1998" spans="1:7" hidden="1" x14ac:dyDescent="0.25">
      <c r="A1998" s="3" t="s">
        <v>5453</v>
      </c>
      <c r="B1998" s="3" t="s">
        <v>5296</v>
      </c>
      <c r="C1998" s="3" t="s">
        <v>5454</v>
      </c>
      <c r="D1998" s="3" t="s">
        <v>5455</v>
      </c>
      <c r="E1998" s="3" t="str">
        <f>IF(LEN(telefony__9[[#This Row],[nr]])=7,"stacjonarny",IF(LEN(telefony__9[[#This Row],[nr]])=8,"komórkowy","zagraniczny"))</f>
        <v>stacjonarny</v>
      </c>
      <c r="F1998" s="3" t="str">
        <f>TEXT(telefony__9[[#This Row],[zakonczenie]]-telefony__9[[#This Row],[rozpoczecie]],"h:mm:ss")</f>
        <v>0:03:18</v>
      </c>
      <c r="G1998" s="3">
        <f>HOUR(telefony__9[[#This Row],[czas trwania]])*3600 + MINUTE(telefony__9[[#This Row],[czas trwania]])*60+SECOND(telefony__9[[#This Row],[czas trwania]])</f>
        <v>198</v>
      </c>
    </row>
    <row r="1999" spans="1:7" hidden="1" x14ac:dyDescent="0.25">
      <c r="A1999" s="3" t="s">
        <v>5456</v>
      </c>
      <c r="B1999" s="3" t="s">
        <v>5296</v>
      </c>
      <c r="C1999" s="3" t="s">
        <v>5457</v>
      </c>
      <c r="D1999" s="3" t="s">
        <v>5458</v>
      </c>
      <c r="E1999" s="3" t="str">
        <f>IF(LEN(telefony__9[[#This Row],[nr]])=7,"stacjonarny",IF(LEN(telefony__9[[#This Row],[nr]])=8,"komórkowy","zagraniczny"))</f>
        <v>stacjonarny</v>
      </c>
      <c r="F1999" s="3" t="str">
        <f>TEXT(telefony__9[[#This Row],[zakonczenie]]-telefony__9[[#This Row],[rozpoczecie]],"h:mm:ss")</f>
        <v>0:12:23</v>
      </c>
      <c r="G1999" s="3">
        <f>HOUR(telefony__9[[#This Row],[czas trwania]])*3600 + MINUTE(telefony__9[[#This Row],[czas trwania]])*60+SECOND(telefony__9[[#This Row],[czas trwania]])</f>
        <v>743</v>
      </c>
    </row>
    <row r="2000" spans="1:7" hidden="1" x14ac:dyDescent="0.25">
      <c r="A2000" s="3" t="s">
        <v>5459</v>
      </c>
      <c r="B2000" s="3" t="s">
        <v>5296</v>
      </c>
      <c r="C2000" s="3" t="s">
        <v>5460</v>
      </c>
      <c r="D2000" s="3" t="s">
        <v>5461</v>
      </c>
      <c r="E2000" s="3" t="str">
        <f>IF(LEN(telefony__9[[#This Row],[nr]])=7,"stacjonarny",IF(LEN(telefony__9[[#This Row],[nr]])=8,"komórkowy","zagraniczny"))</f>
        <v>komórkowy</v>
      </c>
      <c r="F2000" s="3" t="str">
        <f>TEXT(telefony__9[[#This Row],[zakonczenie]]-telefony__9[[#This Row],[rozpoczecie]],"h:mm:ss")</f>
        <v>0:07:59</v>
      </c>
      <c r="G2000" s="3">
        <f>HOUR(telefony__9[[#This Row],[czas trwania]])*3600 + MINUTE(telefony__9[[#This Row],[czas trwania]])*60+SECOND(telefony__9[[#This Row],[czas trwania]])</f>
        <v>479</v>
      </c>
    </row>
    <row r="2001" spans="1:7" hidden="1" x14ac:dyDescent="0.25">
      <c r="A2001" s="3" t="s">
        <v>5462</v>
      </c>
      <c r="B2001" s="3" t="s">
        <v>5296</v>
      </c>
      <c r="C2001" s="3" t="s">
        <v>5463</v>
      </c>
      <c r="D2001" s="3" t="s">
        <v>5464</v>
      </c>
      <c r="E2001" s="3" t="str">
        <f>IF(LEN(telefony__9[[#This Row],[nr]])=7,"stacjonarny",IF(LEN(telefony__9[[#This Row],[nr]])=8,"komórkowy","zagraniczny"))</f>
        <v>stacjonarny</v>
      </c>
      <c r="F2001" s="3" t="str">
        <f>TEXT(telefony__9[[#This Row],[zakonczenie]]-telefony__9[[#This Row],[rozpoczecie]],"h:mm:ss")</f>
        <v>0:10:12</v>
      </c>
      <c r="G2001" s="3">
        <f>HOUR(telefony__9[[#This Row],[czas trwania]])*3600 + MINUTE(telefony__9[[#This Row],[czas trwania]])*60+SECOND(telefony__9[[#This Row],[czas trwania]])</f>
        <v>612</v>
      </c>
    </row>
    <row r="2002" spans="1:7" hidden="1" x14ac:dyDescent="0.25">
      <c r="A2002" s="3" t="s">
        <v>5465</v>
      </c>
      <c r="B2002" s="3" t="s">
        <v>5296</v>
      </c>
      <c r="C2002" s="3" t="s">
        <v>5466</v>
      </c>
      <c r="D2002" s="3" t="s">
        <v>5467</v>
      </c>
      <c r="E2002" s="3" t="str">
        <f>IF(LEN(telefony__9[[#This Row],[nr]])=7,"stacjonarny",IF(LEN(telefony__9[[#This Row],[nr]])=8,"komórkowy","zagraniczny"))</f>
        <v>komórkowy</v>
      </c>
      <c r="F2002" s="3" t="str">
        <f>TEXT(telefony__9[[#This Row],[zakonczenie]]-telefony__9[[#This Row],[rozpoczecie]],"h:mm:ss")</f>
        <v>0:14:12</v>
      </c>
      <c r="G2002" s="3">
        <f>HOUR(telefony__9[[#This Row],[czas trwania]])*3600 + MINUTE(telefony__9[[#This Row],[czas trwania]])*60+SECOND(telefony__9[[#This Row],[czas trwania]])</f>
        <v>852</v>
      </c>
    </row>
    <row r="2003" spans="1:7" hidden="1" x14ac:dyDescent="0.25">
      <c r="A2003" s="3" t="s">
        <v>5468</v>
      </c>
      <c r="B2003" s="3" t="s">
        <v>5296</v>
      </c>
      <c r="C2003" s="3" t="s">
        <v>2448</v>
      </c>
      <c r="D2003" s="3" t="s">
        <v>5469</v>
      </c>
      <c r="E2003" s="3" t="str">
        <f>IF(LEN(telefony__9[[#This Row],[nr]])=7,"stacjonarny",IF(LEN(telefony__9[[#This Row],[nr]])=8,"komórkowy","zagraniczny"))</f>
        <v>stacjonarny</v>
      </c>
      <c r="F2003" s="3" t="str">
        <f>TEXT(telefony__9[[#This Row],[zakonczenie]]-telefony__9[[#This Row],[rozpoczecie]],"h:mm:ss")</f>
        <v>0:01:42</v>
      </c>
      <c r="G2003" s="3">
        <f>HOUR(telefony__9[[#This Row],[czas trwania]])*3600 + MINUTE(telefony__9[[#This Row],[czas trwania]])*60+SECOND(telefony__9[[#This Row],[czas trwania]])</f>
        <v>102</v>
      </c>
    </row>
    <row r="2004" spans="1:7" hidden="1" x14ac:dyDescent="0.25">
      <c r="A2004" s="3" t="s">
        <v>5470</v>
      </c>
      <c r="B2004" s="3" t="s">
        <v>5296</v>
      </c>
      <c r="C2004" s="3" t="s">
        <v>5471</v>
      </c>
      <c r="D2004" s="3" t="s">
        <v>5472</v>
      </c>
      <c r="E2004" s="3" t="str">
        <f>IF(LEN(telefony__9[[#This Row],[nr]])=7,"stacjonarny",IF(LEN(telefony__9[[#This Row],[nr]])=8,"komórkowy","zagraniczny"))</f>
        <v>stacjonarny</v>
      </c>
      <c r="F2004" s="3" t="str">
        <f>TEXT(telefony__9[[#This Row],[zakonczenie]]-telefony__9[[#This Row],[rozpoczecie]],"h:mm:ss")</f>
        <v>0:00:18</v>
      </c>
      <c r="G2004" s="3">
        <f>HOUR(telefony__9[[#This Row],[czas trwania]])*3600 + MINUTE(telefony__9[[#This Row],[czas trwania]])*60+SECOND(telefony__9[[#This Row],[czas trwania]])</f>
        <v>18</v>
      </c>
    </row>
    <row r="2005" spans="1:7" hidden="1" x14ac:dyDescent="0.25">
      <c r="A2005" s="3" t="s">
        <v>1317</v>
      </c>
      <c r="B2005" s="3" t="s">
        <v>5296</v>
      </c>
      <c r="C2005" s="3" t="s">
        <v>5473</v>
      </c>
      <c r="D2005" s="3" t="s">
        <v>5474</v>
      </c>
      <c r="E2005" s="3" t="str">
        <f>IF(LEN(telefony__9[[#This Row],[nr]])=7,"stacjonarny",IF(LEN(telefony__9[[#This Row],[nr]])=8,"komórkowy","zagraniczny"))</f>
        <v>komórkowy</v>
      </c>
      <c r="F2005" s="3" t="str">
        <f>TEXT(telefony__9[[#This Row],[zakonczenie]]-telefony__9[[#This Row],[rozpoczecie]],"h:mm:ss")</f>
        <v>0:10:14</v>
      </c>
      <c r="G2005" s="3">
        <f>HOUR(telefony__9[[#This Row],[czas trwania]])*3600 + MINUTE(telefony__9[[#This Row],[czas trwania]])*60+SECOND(telefony__9[[#This Row],[czas trwania]])</f>
        <v>614</v>
      </c>
    </row>
    <row r="2006" spans="1:7" hidden="1" x14ac:dyDescent="0.25">
      <c r="A2006" s="3" t="s">
        <v>5475</v>
      </c>
      <c r="B2006" s="3" t="s">
        <v>5296</v>
      </c>
      <c r="C2006" s="3" t="s">
        <v>5476</v>
      </c>
      <c r="D2006" s="3" t="s">
        <v>5477</v>
      </c>
      <c r="E2006" s="3" t="str">
        <f>IF(LEN(telefony__9[[#This Row],[nr]])=7,"stacjonarny",IF(LEN(telefony__9[[#This Row],[nr]])=8,"komórkowy","zagraniczny"))</f>
        <v>komórkowy</v>
      </c>
      <c r="F2006" s="3" t="str">
        <f>TEXT(telefony__9[[#This Row],[zakonczenie]]-telefony__9[[#This Row],[rozpoczecie]],"h:mm:ss")</f>
        <v>0:10:06</v>
      </c>
      <c r="G2006" s="3">
        <f>HOUR(telefony__9[[#This Row],[czas trwania]])*3600 + MINUTE(telefony__9[[#This Row],[czas trwania]])*60+SECOND(telefony__9[[#This Row],[czas trwania]])</f>
        <v>606</v>
      </c>
    </row>
    <row r="2007" spans="1:7" hidden="1" x14ac:dyDescent="0.25">
      <c r="A2007" s="3" t="s">
        <v>5478</v>
      </c>
      <c r="B2007" s="3" t="s">
        <v>5296</v>
      </c>
      <c r="C2007" s="3" t="s">
        <v>3835</v>
      </c>
      <c r="D2007" s="3" t="s">
        <v>5479</v>
      </c>
      <c r="E2007" s="3" t="str">
        <f>IF(LEN(telefony__9[[#This Row],[nr]])=7,"stacjonarny",IF(LEN(telefony__9[[#This Row],[nr]])=8,"komórkowy","zagraniczny"))</f>
        <v>stacjonarny</v>
      </c>
      <c r="F2007" s="3" t="str">
        <f>TEXT(telefony__9[[#This Row],[zakonczenie]]-telefony__9[[#This Row],[rozpoczecie]],"h:mm:ss")</f>
        <v>0:03:15</v>
      </c>
      <c r="G2007" s="3">
        <f>HOUR(telefony__9[[#This Row],[czas trwania]])*3600 + MINUTE(telefony__9[[#This Row],[czas trwania]])*60+SECOND(telefony__9[[#This Row],[czas trwania]])</f>
        <v>195</v>
      </c>
    </row>
    <row r="2008" spans="1:7" hidden="1" x14ac:dyDescent="0.25">
      <c r="A2008" s="3" t="s">
        <v>5480</v>
      </c>
      <c r="B2008" s="3" t="s">
        <v>5296</v>
      </c>
      <c r="C2008" s="3" t="s">
        <v>5481</v>
      </c>
      <c r="D2008" s="3" t="s">
        <v>5482</v>
      </c>
      <c r="E2008" s="3" t="str">
        <f>IF(LEN(telefony__9[[#This Row],[nr]])=7,"stacjonarny",IF(LEN(telefony__9[[#This Row],[nr]])=8,"komórkowy","zagraniczny"))</f>
        <v>stacjonarny</v>
      </c>
      <c r="F2008" s="3" t="str">
        <f>TEXT(telefony__9[[#This Row],[zakonczenie]]-telefony__9[[#This Row],[rozpoczecie]],"h:mm:ss")</f>
        <v>0:08:05</v>
      </c>
      <c r="G2008" s="3">
        <f>HOUR(telefony__9[[#This Row],[czas trwania]])*3600 + MINUTE(telefony__9[[#This Row],[czas trwania]])*60+SECOND(telefony__9[[#This Row],[czas trwania]])</f>
        <v>485</v>
      </c>
    </row>
    <row r="2009" spans="1:7" hidden="1" x14ac:dyDescent="0.25">
      <c r="A2009" s="3" t="s">
        <v>5483</v>
      </c>
      <c r="B2009" s="3" t="s">
        <v>5296</v>
      </c>
      <c r="C2009" s="3" t="s">
        <v>5484</v>
      </c>
      <c r="D2009" s="3" t="s">
        <v>4960</v>
      </c>
      <c r="E2009" s="3" t="str">
        <f>IF(LEN(telefony__9[[#This Row],[nr]])=7,"stacjonarny",IF(LEN(telefony__9[[#This Row],[nr]])=8,"komórkowy","zagraniczny"))</f>
        <v>stacjonarny</v>
      </c>
      <c r="F2009" s="3" t="str">
        <f>TEXT(telefony__9[[#This Row],[zakonczenie]]-telefony__9[[#This Row],[rozpoczecie]],"h:mm:ss")</f>
        <v>0:01:48</v>
      </c>
      <c r="G2009" s="3">
        <f>HOUR(telefony__9[[#This Row],[czas trwania]])*3600 + MINUTE(telefony__9[[#This Row],[czas trwania]])*60+SECOND(telefony__9[[#This Row],[czas trwania]])</f>
        <v>108</v>
      </c>
    </row>
    <row r="2010" spans="1:7" hidden="1" x14ac:dyDescent="0.25">
      <c r="A2010" s="3" t="s">
        <v>5485</v>
      </c>
      <c r="B2010" s="3" t="s">
        <v>5296</v>
      </c>
      <c r="C2010" s="3" t="s">
        <v>5486</v>
      </c>
      <c r="D2010" s="3" t="s">
        <v>5487</v>
      </c>
      <c r="E2010" s="3" t="str">
        <f>IF(LEN(telefony__9[[#This Row],[nr]])=7,"stacjonarny",IF(LEN(telefony__9[[#This Row],[nr]])=8,"komórkowy","zagraniczny"))</f>
        <v>stacjonarny</v>
      </c>
      <c r="F2010" s="3" t="str">
        <f>TEXT(telefony__9[[#This Row],[zakonczenie]]-telefony__9[[#This Row],[rozpoczecie]],"h:mm:ss")</f>
        <v>0:12:19</v>
      </c>
      <c r="G2010" s="3">
        <f>HOUR(telefony__9[[#This Row],[czas trwania]])*3600 + MINUTE(telefony__9[[#This Row],[czas trwania]])*60+SECOND(telefony__9[[#This Row],[czas trwania]])</f>
        <v>739</v>
      </c>
    </row>
    <row r="2011" spans="1:7" hidden="1" x14ac:dyDescent="0.25">
      <c r="A2011" s="3" t="s">
        <v>5488</v>
      </c>
      <c r="B2011" s="3" t="s">
        <v>5296</v>
      </c>
      <c r="C2011" s="3" t="s">
        <v>5489</v>
      </c>
      <c r="D2011" s="3" t="s">
        <v>5490</v>
      </c>
      <c r="E2011" s="3" t="str">
        <f>IF(LEN(telefony__9[[#This Row],[nr]])=7,"stacjonarny",IF(LEN(telefony__9[[#This Row],[nr]])=8,"komórkowy","zagraniczny"))</f>
        <v>stacjonarny</v>
      </c>
      <c r="F2011" s="3" t="str">
        <f>TEXT(telefony__9[[#This Row],[zakonczenie]]-telefony__9[[#This Row],[rozpoczecie]],"h:mm:ss")</f>
        <v>0:10:28</v>
      </c>
      <c r="G2011" s="3">
        <f>HOUR(telefony__9[[#This Row],[czas trwania]])*3600 + MINUTE(telefony__9[[#This Row],[czas trwania]])*60+SECOND(telefony__9[[#This Row],[czas trwania]])</f>
        <v>628</v>
      </c>
    </row>
    <row r="2012" spans="1:7" hidden="1" x14ac:dyDescent="0.25">
      <c r="A2012" s="3" t="s">
        <v>5491</v>
      </c>
      <c r="B2012" s="3" t="s">
        <v>5296</v>
      </c>
      <c r="C2012" s="3" t="s">
        <v>5492</v>
      </c>
      <c r="D2012" s="3" t="s">
        <v>5493</v>
      </c>
      <c r="E2012" s="3" t="str">
        <f>IF(LEN(telefony__9[[#This Row],[nr]])=7,"stacjonarny",IF(LEN(telefony__9[[#This Row],[nr]])=8,"komórkowy","zagraniczny"))</f>
        <v>stacjonarny</v>
      </c>
      <c r="F2012" s="3" t="str">
        <f>TEXT(telefony__9[[#This Row],[zakonczenie]]-telefony__9[[#This Row],[rozpoczecie]],"h:mm:ss")</f>
        <v>0:02:18</v>
      </c>
      <c r="G2012" s="3">
        <f>HOUR(telefony__9[[#This Row],[czas trwania]])*3600 + MINUTE(telefony__9[[#This Row],[czas trwania]])*60+SECOND(telefony__9[[#This Row],[czas trwania]])</f>
        <v>138</v>
      </c>
    </row>
    <row r="2013" spans="1:7" hidden="1" x14ac:dyDescent="0.25">
      <c r="A2013" s="3" t="s">
        <v>5494</v>
      </c>
      <c r="B2013" s="3" t="s">
        <v>5296</v>
      </c>
      <c r="C2013" s="3" t="s">
        <v>5495</v>
      </c>
      <c r="D2013" s="3" t="s">
        <v>5496</v>
      </c>
      <c r="E2013" s="3" t="str">
        <f>IF(LEN(telefony__9[[#This Row],[nr]])=7,"stacjonarny",IF(LEN(telefony__9[[#This Row],[nr]])=8,"komórkowy","zagraniczny"))</f>
        <v>komórkowy</v>
      </c>
      <c r="F2013" s="3" t="str">
        <f>TEXT(telefony__9[[#This Row],[zakonczenie]]-telefony__9[[#This Row],[rozpoczecie]],"h:mm:ss")</f>
        <v>0:06:19</v>
      </c>
      <c r="G2013" s="3">
        <f>HOUR(telefony__9[[#This Row],[czas trwania]])*3600 + MINUTE(telefony__9[[#This Row],[czas trwania]])*60+SECOND(telefony__9[[#This Row],[czas trwania]])</f>
        <v>379</v>
      </c>
    </row>
    <row r="2014" spans="1:7" hidden="1" x14ac:dyDescent="0.25">
      <c r="A2014" s="3" t="s">
        <v>5497</v>
      </c>
      <c r="B2014" s="3" t="s">
        <v>5296</v>
      </c>
      <c r="C2014" s="3" t="s">
        <v>5498</v>
      </c>
      <c r="D2014" s="3" t="s">
        <v>5499</v>
      </c>
      <c r="E2014" s="3" t="str">
        <f>IF(LEN(telefony__9[[#This Row],[nr]])=7,"stacjonarny",IF(LEN(telefony__9[[#This Row],[nr]])=8,"komórkowy","zagraniczny"))</f>
        <v>stacjonarny</v>
      </c>
      <c r="F2014" s="3" t="str">
        <f>TEXT(telefony__9[[#This Row],[zakonczenie]]-telefony__9[[#This Row],[rozpoczecie]],"h:mm:ss")</f>
        <v>0:14:28</v>
      </c>
      <c r="G2014" s="3">
        <f>HOUR(telefony__9[[#This Row],[czas trwania]])*3600 + MINUTE(telefony__9[[#This Row],[czas trwania]])*60+SECOND(telefony__9[[#This Row],[czas trwania]])</f>
        <v>868</v>
      </c>
    </row>
    <row r="2015" spans="1:7" hidden="1" x14ac:dyDescent="0.25">
      <c r="A2015" s="3" t="s">
        <v>5500</v>
      </c>
      <c r="B2015" s="3" t="s">
        <v>5296</v>
      </c>
      <c r="C2015" s="3" t="s">
        <v>5501</v>
      </c>
      <c r="D2015" s="3" t="s">
        <v>2492</v>
      </c>
      <c r="E2015" s="3" t="str">
        <f>IF(LEN(telefony__9[[#This Row],[nr]])=7,"stacjonarny",IF(LEN(telefony__9[[#This Row],[nr]])=8,"komórkowy","zagraniczny"))</f>
        <v>stacjonarny</v>
      </c>
      <c r="F2015" s="3" t="str">
        <f>TEXT(telefony__9[[#This Row],[zakonczenie]]-telefony__9[[#This Row],[rozpoczecie]],"h:mm:ss")</f>
        <v>0:01:41</v>
      </c>
      <c r="G2015" s="3">
        <f>HOUR(telefony__9[[#This Row],[czas trwania]])*3600 + MINUTE(telefony__9[[#This Row],[czas trwania]])*60+SECOND(telefony__9[[#This Row],[czas trwania]])</f>
        <v>101</v>
      </c>
    </row>
    <row r="2016" spans="1:7" hidden="1" x14ac:dyDescent="0.25">
      <c r="A2016" s="3" t="s">
        <v>5502</v>
      </c>
      <c r="B2016" s="3" t="s">
        <v>5296</v>
      </c>
      <c r="C2016" s="3" t="s">
        <v>5503</v>
      </c>
      <c r="D2016" s="3" t="s">
        <v>5504</v>
      </c>
      <c r="E2016" s="3" t="str">
        <f>IF(LEN(telefony__9[[#This Row],[nr]])=7,"stacjonarny",IF(LEN(telefony__9[[#This Row],[nr]])=8,"komórkowy","zagraniczny"))</f>
        <v>stacjonarny</v>
      </c>
      <c r="F2016" s="3" t="str">
        <f>TEXT(telefony__9[[#This Row],[zakonczenie]]-telefony__9[[#This Row],[rozpoczecie]],"h:mm:ss")</f>
        <v>0:10:17</v>
      </c>
      <c r="G2016" s="3">
        <f>HOUR(telefony__9[[#This Row],[czas trwania]])*3600 + MINUTE(telefony__9[[#This Row],[czas trwania]])*60+SECOND(telefony__9[[#This Row],[czas trwania]])</f>
        <v>617</v>
      </c>
    </row>
    <row r="2017" spans="1:7" hidden="1" x14ac:dyDescent="0.25">
      <c r="A2017" s="3" t="s">
        <v>5505</v>
      </c>
      <c r="B2017" s="3" t="s">
        <v>5296</v>
      </c>
      <c r="C2017" s="3" t="s">
        <v>5506</v>
      </c>
      <c r="D2017" s="3" t="s">
        <v>5507</v>
      </c>
      <c r="E2017" s="3" t="str">
        <f>IF(LEN(telefony__9[[#This Row],[nr]])=7,"stacjonarny",IF(LEN(telefony__9[[#This Row],[nr]])=8,"komórkowy","zagraniczny"))</f>
        <v>komórkowy</v>
      </c>
      <c r="F2017" s="3" t="str">
        <f>TEXT(telefony__9[[#This Row],[zakonczenie]]-telefony__9[[#This Row],[rozpoczecie]],"h:mm:ss")</f>
        <v>0:15:09</v>
      </c>
      <c r="G2017" s="3">
        <f>HOUR(telefony__9[[#This Row],[czas trwania]])*3600 + MINUTE(telefony__9[[#This Row],[czas trwania]])*60+SECOND(telefony__9[[#This Row],[czas trwania]])</f>
        <v>909</v>
      </c>
    </row>
    <row r="2018" spans="1:7" hidden="1" x14ac:dyDescent="0.25">
      <c r="A2018" s="3" t="s">
        <v>5508</v>
      </c>
      <c r="B2018" s="3" t="s">
        <v>5296</v>
      </c>
      <c r="C2018" s="3" t="s">
        <v>5509</v>
      </c>
      <c r="D2018" s="3" t="s">
        <v>5510</v>
      </c>
      <c r="E2018" s="3" t="str">
        <f>IF(LEN(telefony__9[[#This Row],[nr]])=7,"stacjonarny",IF(LEN(telefony__9[[#This Row],[nr]])=8,"komórkowy","zagraniczny"))</f>
        <v>stacjonarny</v>
      </c>
      <c r="F2018" s="3" t="str">
        <f>TEXT(telefony__9[[#This Row],[zakonczenie]]-telefony__9[[#This Row],[rozpoczecie]],"h:mm:ss")</f>
        <v>0:13:10</v>
      </c>
      <c r="G2018" s="3">
        <f>HOUR(telefony__9[[#This Row],[czas trwania]])*3600 + MINUTE(telefony__9[[#This Row],[czas trwania]])*60+SECOND(telefony__9[[#This Row],[czas trwania]])</f>
        <v>790</v>
      </c>
    </row>
    <row r="2019" spans="1:7" hidden="1" x14ac:dyDescent="0.25">
      <c r="A2019" s="3" t="s">
        <v>2486</v>
      </c>
      <c r="B2019" s="3" t="s">
        <v>5296</v>
      </c>
      <c r="C2019" s="3" t="s">
        <v>5511</v>
      </c>
      <c r="D2019" s="3" t="s">
        <v>5512</v>
      </c>
      <c r="E2019" s="3" t="str">
        <f>IF(LEN(telefony__9[[#This Row],[nr]])=7,"stacjonarny",IF(LEN(telefony__9[[#This Row],[nr]])=8,"komórkowy","zagraniczny"))</f>
        <v>stacjonarny</v>
      </c>
      <c r="F2019" s="3" t="str">
        <f>TEXT(telefony__9[[#This Row],[zakonczenie]]-telefony__9[[#This Row],[rozpoczecie]],"h:mm:ss")</f>
        <v>0:14:23</v>
      </c>
      <c r="G2019" s="3">
        <f>HOUR(telefony__9[[#This Row],[czas trwania]])*3600 + MINUTE(telefony__9[[#This Row],[czas trwania]])*60+SECOND(telefony__9[[#This Row],[czas trwania]])</f>
        <v>863</v>
      </c>
    </row>
    <row r="2020" spans="1:7" hidden="1" x14ac:dyDescent="0.25">
      <c r="A2020" s="3" t="s">
        <v>5513</v>
      </c>
      <c r="B2020" s="3" t="s">
        <v>5296</v>
      </c>
      <c r="C2020" s="3" t="s">
        <v>5514</v>
      </c>
      <c r="D2020" s="3" t="s">
        <v>233</v>
      </c>
      <c r="E2020" s="3" t="str">
        <f>IF(LEN(telefony__9[[#This Row],[nr]])=7,"stacjonarny",IF(LEN(telefony__9[[#This Row],[nr]])=8,"komórkowy","zagraniczny"))</f>
        <v>stacjonarny</v>
      </c>
      <c r="F2020" s="3" t="str">
        <f>TEXT(telefony__9[[#This Row],[zakonczenie]]-telefony__9[[#This Row],[rozpoczecie]],"h:mm:ss")</f>
        <v>0:07:08</v>
      </c>
      <c r="G2020" s="3">
        <f>HOUR(telefony__9[[#This Row],[czas trwania]])*3600 + MINUTE(telefony__9[[#This Row],[czas trwania]])*60+SECOND(telefony__9[[#This Row],[czas trwania]])</f>
        <v>428</v>
      </c>
    </row>
    <row r="2021" spans="1:7" hidden="1" x14ac:dyDescent="0.25">
      <c r="A2021" s="3" t="s">
        <v>5515</v>
      </c>
      <c r="B2021" s="3" t="s">
        <v>5296</v>
      </c>
      <c r="C2021" s="3" t="s">
        <v>5516</v>
      </c>
      <c r="D2021" s="3" t="s">
        <v>5517</v>
      </c>
      <c r="E2021" s="3" t="str">
        <f>IF(LEN(telefony__9[[#This Row],[nr]])=7,"stacjonarny",IF(LEN(telefony__9[[#This Row],[nr]])=8,"komórkowy","zagraniczny"))</f>
        <v>stacjonarny</v>
      </c>
      <c r="F2021" s="3" t="str">
        <f>TEXT(telefony__9[[#This Row],[zakonczenie]]-telefony__9[[#This Row],[rozpoczecie]],"h:mm:ss")</f>
        <v>0:02:47</v>
      </c>
      <c r="G2021" s="3">
        <f>HOUR(telefony__9[[#This Row],[czas trwania]])*3600 + MINUTE(telefony__9[[#This Row],[czas trwania]])*60+SECOND(telefony__9[[#This Row],[czas trwania]])</f>
        <v>167</v>
      </c>
    </row>
    <row r="2022" spans="1:7" hidden="1" x14ac:dyDescent="0.25">
      <c r="A2022" s="3" t="s">
        <v>5518</v>
      </c>
      <c r="B2022" s="3" t="s">
        <v>5296</v>
      </c>
      <c r="C2022" s="3" t="s">
        <v>5519</v>
      </c>
      <c r="D2022" s="3" t="s">
        <v>5520</v>
      </c>
      <c r="E2022" s="3" t="str">
        <f>IF(LEN(telefony__9[[#This Row],[nr]])=7,"stacjonarny",IF(LEN(telefony__9[[#This Row],[nr]])=8,"komórkowy","zagraniczny"))</f>
        <v>stacjonarny</v>
      </c>
      <c r="F2022" s="3" t="str">
        <f>TEXT(telefony__9[[#This Row],[zakonczenie]]-telefony__9[[#This Row],[rozpoczecie]],"h:mm:ss")</f>
        <v>0:14:23</v>
      </c>
      <c r="G2022" s="3">
        <f>HOUR(telefony__9[[#This Row],[czas trwania]])*3600 + MINUTE(telefony__9[[#This Row],[czas trwania]])*60+SECOND(telefony__9[[#This Row],[czas trwania]])</f>
        <v>863</v>
      </c>
    </row>
    <row r="2023" spans="1:7" hidden="1" x14ac:dyDescent="0.25">
      <c r="A2023" s="3" t="s">
        <v>5521</v>
      </c>
      <c r="B2023" s="3" t="s">
        <v>5296</v>
      </c>
      <c r="C2023" s="3" t="s">
        <v>5522</v>
      </c>
      <c r="D2023" s="3" t="s">
        <v>2513</v>
      </c>
      <c r="E2023" s="3" t="str">
        <f>IF(LEN(telefony__9[[#This Row],[nr]])=7,"stacjonarny",IF(LEN(telefony__9[[#This Row],[nr]])=8,"komórkowy","zagraniczny"))</f>
        <v>stacjonarny</v>
      </c>
      <c r="F2023" s="3" t="str">
        <f>TEXT(telefony__9[[#This Row],[zakonczenie]]-telefony__9[[#This Row],[rozpoczecie]],"h:mm:ss")</f>
        <v>0:11:39</v>
      </c>
      <c r="G2023" s="3">
        <f>HOUR(telefony__9[[#This Row],[czas trwania]])*3600 + MINUTE(telefony__9[[#This Row],[czas trwania]])*60+SECOND(telefony__9[[#This Row],[czas trwania]])</f>
        <v>699</v>
      </c>
    </row>
    <row r="2024" spans="1:7" hidden="1" x14ac:dyDescent="0.25">
      <c r="A2024" s="3" t="s">
        <v>5523</v>
      </c>
      <c r="B2024" s="3" t="s">
        <v>5296</v>
      </c>
      <c r="C2024" s="3" t="s">
        <v>5524</v>
      </c>
      <c r="D2024" s="3" t="s">
        <v>3880</v>
      </c>
      <c r="E2024" s="3" t="str">
        <f>IF(LEN(telefony__9[[#This Row],[nr]])=7,"stacjonarny",IF(LEN(telefony__9[[#This Row],[nr]])=8,"komórkowy","zagraniczny"))</f>
        <v>stacjonarny</v>
      </c>
      <c r="F2024" s="3" t="str">
        <f>TEXT(telefony__9[[#This Row],[zakonczenie]]-telefony__9[[#This Row],[rozpoczecie]],"h:mm:ss")</f>
        <v>0:03:00</v>
      </c>
      <c r="G2024" s="3">
        <f>HOUR(telefony__9[[#This Row],[czas trwania]])*3600 + MINUTE(telefony__9[[#This Row],[czas trwania]])*60+SECOND(telefony__9[[#This Row],[czas trwania]])</f>
        <v>180</v>
      </c>
    </row>
    <row r="2025" spans="1:7" hidden="1" x14ac:dyDescent="0.25">
      <c r="A2025" s="3" t="s">
        <v>5525</v>
      </c>
      <c r="B2025" s="3" t="s">
        <v>5296</v>
      </c>
      <c r="C2025" s="3" t="s">
        <v>5526</v>
      </c>
      <c r="D2025" s="3" t="s">
        <v>5527</v>
      </c>
      <c r="E2025" s="3" t="str">
        <f>IF(LEN(telefony__9[[#This Row],[nr]])=7,"stacjonarny",IF(LEN(telefony__9[[#This Row],[nr]])=8,"komórkowy","zagraniczny"))</f>
        <v>komórkowy</v>
      </c>
      <c r="F2025" s="3" t="str">
        <f>TEXT(telefony__9[[#This Row],[zakonczenie]]-telefony__9[[#This Row],[rozpoczecie]],"h:mm:ss")</f>
        <v>0:08:36</v>
      </c>
      <c r="G2025" s="3">
        <f>HOUR(telefony__9[[#This Row],[czas trwania]])*3600 + MINUTE(telefony__9[[#This Row],[czas trwania]])*60+SECOND(telefony__9[[#This Row],[czas trwania]])</f>
        <v>516</v>
      </c>
    </row>
    <row r="2026" spans="1:7" hidden="1" x14ac:dyDescent="0.25">
      <c r="A2026" s="3" t="s">
        <v>5528</v>
      </c>
      <c r="B2026" s="3" t="s">
        <v>5296</v>
      </c>
      <c r="C2026" s="3" t="s">
        <v>5529</v>
      </c>
      <c r="D2026" s="3" t="s">
        <v>5530</v>
      </c>
      <c r="E2026" s="3" t="str">
        <f>IF(LEN(telefony__9[[#This Row],[nr]])=7,"stacjonarny",IF(LEN(telefony__9[[#This Row],[nr]])=8,"komórkowy","zagraniczny"))</f>
        <v>stacjonarny</v>
      </c>
      <c r="F2026" s="3" t="str">
        <f>TEXT(telefony__9[[#This Row],[zakonczenie]]-telefony__9[[#This Row],[rozpoczecie]],"h:mm:ss")</f>
        <v>0:07:03</v>
      </c>
      <c r="G2026" s="3">
        <f>HOUR(telefony__9[[#This Row],[czas trwania]])*3600 + MINUTE(telefony__9[[#This Row],[czas trwania]])*60+SECOND(telefony__9[[#This Row],[czas trwania]])</f>
        <v>423</v>
      </c>
    </row>
    <row r="2027" spans="1:7" hidden="1" x14ac:dyDescent="0.25">
      <c r="A2027" s="3" t="s">
        <v>732</v>
      </c>
      <c r="B2027" s="3" t="s">
        <v>5296</v>
      </c>
      <c r="C2027" s="3" t="s">
        <v>5531</v>
      </c>
      <c r="D2027" s="3" t="s">
        <v>5532</v>
      </c>
      <c r="E2027" s="3" t="str">
        <f>IF(LEN(telefony__9[[#This Row],[nr]])=7,"stacjonarny",IF(LEN(telefony__9[[#This Row],[nr]])=8,"komórkowy","zagraniczny"))</f>
        <v>stacjonarny</v>
      </c>
      <c r="F2027" s="3" t="str">
        <f>TEXT(telefony__9[[#This Row],[zakonczenie]]-telefony__9[[#This Row],[rozpoczecie]],"h:mm:ss")</f>
        <v>0:12:52</v>
      </c>
      <c r="G2027" s="3">
        <f>HOUR(telefony__9[[#This Row],[czas trwania]])*3600 + MINUTE(telefony__9[[#This Row],[czas trwania]])*60+SECOND(telefony__9[[#This Row],[czas trwania]])</f>
        <v>772</v>
      </c>
    </row>
    <row r="2028" spans="1:7" hidden="1" x14ac:dyDescent="0.25">
      <c r="A2028" s="3" t="s">
        <v>634</v>
      </c>
      <c r="B2028" s="3" t="s">
        <v>5296</v>
      </c>
      <c r="C2028" s="3" t="s">
        <v>5533</v>
      </c>
      <c r="D2028" s="3" t="s">
        <v>3906</v>
      </c>
      <c r="E2028" s="3" t="str">
        <f>IF(LEN(telefony__9[[#This Row],[nr]])=7,"stacjonarny",IF(LEN(telefony__9[[#This Row],[nr]])=8,"komórkowy","zagraniczny"))</f>
        <v>zagraniczny</v>
      </c>
      <c r="F2028" s="3" t="str">
        <f>TEXT(telefony__9[[#This Row],[zakonczenie]]-telefony__9[[#This Row],[rozpoczecie]],"h:mm:ss")</f>
        <v>0:08:46</v>
      </c>
      <c r="G2028" s="3">
        <f>HOUR(telefony__9[[#This Row],[czas trwania]])*3600 + MINUTE(telefony__9[[#This Row],[czas trwania]])*60+SECOND(telefony__9[[#This Row],[czas trwania]])</f>
        <v>526</v>
      </c>
    </row>
    <row r="2029" spans="1:7" hidden="1" x14ac:dyDescent="0.25">
      <c r="A2029" s="3" t="s">
        <v>5534</v>
      </c>
      <c r="B2029" s="3" t="s">
        <v>5296</v>
      </c>
      <c r="C2029" s="3" t="s">
        <v>5535</v>
      </c>
      <c r="D2029" s="3" t="s">
        <v>5536</v>
      </c>
      <c r="E2029" s="3" t="str">
        <f>IF(LEN(telefony__9[[#This Row],[nr]])=7,"stacjonarny",IF(LEN(telefony__9[[#This Row],[nr]])=8,"komórkowy","zagraniczny"))</f>
        <v>komórkowy</v>
      </c>
      <c r="F2029" s="3" t="str">
        <f>TEXT(telefony__9[[#This Row],[zakonczenie]]-telefony__9[[#This Row],[rozpoczecie]],"h:mm:ss")</f>
        <v>0:11:21</v>
      </c>
      <c r="G2029" s="3">
        <f>HOUR(telefony__9[[#This Row],[czas trwania]])*3600 + MINUTE(telefony__9[[#This Row],[czas trwania]])*60+SECOND(telefony__9[[#This Row],[czas trwania]])</f>
        <v>681</v>
      </c>
    </row>
    <row r="2030" spans="1:7" hidden="1" x14ac:dyDescent="0.25">
      <c r="A2030" s="3" t="s">
        <v>2367</v>
      </c>
      <c r="B2030" s="3" t="s">
        <v>5296</v>
      </c>
      <c r="C2030" s="3" t="s">
        <v>4726</v>
      </c>
      <c r="D2030" s="3" t="s">
        <v>5537</v>
      </c>
      <c r="E2030" s="3" t="str">
        <f>IF(LEN(telefony__9[[#This Row],[nr]])=7,"stacjonarny",IF(LEN(telefony__9[[#This Row],[nr]])=8,"komórkowy","zagraniczny"))</f>
        <v>stacjonarny</v>
      </c>
      <c r="F2030" s="3" t="str">
        <f>TEXT(telefony__9[[#This Row],[zakonczenie]]-telefony__9[[#This Row],[rozpoczecie]],"h:mm:ss")</f>
        <v>0:04:24</v>
      </c>
      <c r="G2030" s="3">
        <f>HOUR(telefony__9[[#This Row],[czas trwania]])*3600 + MINUTE(telefony__9[[#This Row],[czas trwania]])*60+SECOND(telefony__9[[#This Row],[czas trwania]])</f>
        <v>264</v>
      </c>
    </row>
    <row r="2031" spans="1:7" hidden="1" x14ac:dyDescent="0.25">
      <c r="A2031" s="3" t="s">
        <v>5538</v>
      </c>
      <c r="B2031" s="3" t="s">
        <v>5296</v>
      </c>
      <c r="C2031" s="3" t="s">
        <v>5539</v>
      </c>
      <c r="D2031" s="3" t="s">
        <v>5540</v>
      </c>
      <c r="E2031" s="3" t="str">
        <f>IF(LEN(telefony__9[[#This Row],[nr]])=7,"stacjonarny",IF(LEN(telefony__9[[#This Row],[nr]])=8,"komórkowy","zagraniczny"))</f>
        <v>stacjonarny</v>
      </c>
      <c r="F2031" s="3" t="str">
        <f>TEXT(telefony__9[[#This Row],[zakonczenie]]-telefony__9[[#This Row],[rozpoczecie]],"h:mm:ss")</f>
        <v>0:03:55</v>
      </c>
      <c r="G2031" s="3">
        <f>HOUR(telefony__9[[#This Row],[czas trwania]])*3600 + MINUTE(telefony__9[[#This Row],[czas trwania]])*60+SECOND(telefony__9[[#This Row],[czas trwania]])</f>
        <v>235</v>
      </c>
    </row>
    <row r="2032" spans="1:7" hidden="1" x14ac:dyDescent="0.25">
      <c r="A2032" s="3" t="s">
        <v>5541</v>
      </c>
      <c r="B2032" s="3" t="s">
        <v>5296</v>
      </c>
      <c r="C2032" s="3" t="s">
        <v>5542</v>
      </c>
      <c r="D2032" s="3" t="s">
        <v>5543</v>
      </c>
      <c r="E2032" s="3" t="str">
        <f>IF(LEN(telefony__9[[#This Row],[nr]])=7,"stacjonarny",IF(LEN(telefony__9[[#This Row],[nr]])=8,"komórkowy","zagraniczny"))</f>
        <v>stacjonarny</v>
      </c>
      <c r="F2032" s="3" t="str">
        <f>TEXT(telefony__9[[#This Row],[zakonczenie]]-telefony__9[[#This Row],[rozpoczecie]],"h:mm:ss")</f>
        <v>0:11:58</v>
      </c>
      <c r="G2032" s="3">
        <f>HOUR(telefony__9[[#This Row],[czas trwania]])*3600 + MINUTE(telefony__9[[#This Row],[czas trwania]])*60+SECOND(telefony__9[[#This Row],[czas trwania]])</f>
        <v>718</v>
      </c>
    </row>
    <row r="2033" spans="1:7" hidden="1" x14ac:dyDescent="0.25">
      <c r="A2033" s="3" t="s">
        <v>5544</v>
      </c>
      <c r="B2033" s="3" t="s">
        <v>5296</v>
      </c>
      <c r="C2033" s="3" t="s">
        <v>5545</v>
      </c>
      <c r="D2033" s="3" t="s">
        <v>5546</v>
      </c>
      <c r="E2033" s="3" t="str">
        <f>IF(LEN(telefony__9[[#This Row],[nr]])=7,"stacjonarny",IF(LEN(telefony__9[[#This Row],[nr]])=8,"komórkowy","zagraniczny"))</f>
        <v>zagraniczny</v>
      </c>
      <c r="F2033" s="3" t="str">
        <f>TEXT(telefony__9[[#This Row],[zakonczenie]]-telefony__9[[#This Row],[rozpoczecie]],"h:mm:ss")</f>
        <v>0:12:22</v>
      </c>
      <c r="G2033" s="3">
        <f>HOUR(telefony__9[[#This Row],[czas trwania]])*3600 + MINUTE(telefony__9[[#This Row],[czas trwania]])*60+SECOND(telefony__9[[#This Row],[czas trwania]])</f>
        <v>742</v>
      </c>
    </row>
    <row r="2034" spans="1:7" hidden="1" x14ac:dyDescent="0.25">
      <c r="A2034" s="3" t="s">
        <v>5547</v>
      </c>
      <c r="B2034" s="3" t="s">
        <v>5296</v>
      </c>
      <c r="C2034" s="3" t="s">
        <v>5548</v>
      </c>
      <c r="D2034" s="3" t="s">
        <v>5549</v>
      </c>
      <c r="E2034" s="3" t="str">
        <f>IF(LEN(telefony__9[[#This Row],[nr]])=7,"stacjonarny",IF(LEN(telefony__9[[#This Row],[nr]])=8,"komórkowy","zagraniczny"))</f>
        <v>zagraniczny</v>
      </c>
      <c r="F2034" s="3" t="str">
        <f>TEXT(telefony__9[[#This Row],[zakonczenie]]-telefony__9[[#This Row],[rozpoczecie]],"h:mm:ss")</f>
        <v>0:06:17</v>
      </c>
      <c r="G2034" s="3">
        <f>HOUR(telefony__9[[#This Row],[czas trwania]])*3600 + MINUTE(telefony__9[[#This Row],[czas trwania]])*60+SECOND(telefony__9[[#This Row],[czas trwania]])</f>
        <v>377</v>
      </c>
    </row>
    <row r="2035" spans="1:7" hidden="1" x14ac:dyDescent="0.25">
      <c r="A2035" s="3" t="s">
        <v>5550</v>
      </c>
      <c r="B2035" s="3" t="s">
        <v>5296</v>
      </c>
      <c r="C2035" s="3" t="s">
        <v>5551</v>
      </c>
      <c r="D2035" s="3" t="s">
        <v>5552</v>
      </c>
      <c r="E2035" s="3" t="str">
        <f>IF(LEN(telefony__9[[#This Row],[nr]])=7,"stacjonarny",IF(LEN(telefony__9[[#This Row],[nr]])=8,"komórkowy","zagraniczny"))</f>
        <v>stacjonarny</v>
      </c>
      <c r="F2035" s="3" t="str">
        <f>TEXT(telefony__9[[#This Row],[zakonczenie]]-telefony__9[[#This Row],[rozpoczecie]],"h:mm:ss")</f>
        <v>0:03:24</v>
      </c>
      <c r="G2035" s="3">
        <f>HOUR(telefony__9[[#This Row],[czas trwania]])*3600 + MINUTE(telefony__9[[#This Row],[czas trwania]])*60+SECOND(telefony__9[[#This Row],[czas trwania]])</f>
        <v>204</v>
      </c>
    </row>
    <row r="2036" spans="1:7" hidden="1" x14ac:dyDescent="0.25">
      <c r="A2036" s="3" t="s">
        <v>5553</v>
      </c>
      <c r="B2036" s="3" t="s">
        <v>5296</v>
      </c>
      <c r="C2036" s="3" t="s">
        <v>5554</v>
      </c>
      <c r="D2036" s="3" t="s">
        <v>5555</v>
      </c>
      <c r="E2036" s="3" t="str">
        <f>IF(LEN(telefony__9[[#This Row],[nr]])=7,"stacjonarny",IF(LEN(telefony__9[[#This Row],[nr]])=8,"komórkowy","zagraniczny"))</f>
        <v>komórkowy</v>
      </c>
      <c r="F2036" s="3" t="str">
        <f>TEXT(telefony__9[[#This Row],[zakonczenie]]-telefony__9[[#This Row],[rozpoczecie]],"h:mm:ss")</f>
        <v>0:15:26</v>
      </c>
      <c r="G2036" s="3">
        <f>HOUR(telefony__9[[#This Row],[czas trwania]])*3600 + MINUTE(telefony__9[[#This Row],[czas trwania]])*60+SECOND(telefony__9[[#This Row],[czas trwania]])</f>
        <v>926</v>
      </c>
    </row>
    <row r="2037" spans="1:7" hidden="1" x14ac:dyDescent="0.25">
      <c r="A2037" s="3" t="s">
        <v>5556</v>
      </c>
      <c r="B2037" s="3" t="s">
        <v>5557</v>
      </c>
      <c r="C2037" s="3" t="s">
        <v>5558</v>
      </c>
      <c r="D2037" s="3" t="s">
        <v>5559</v>
      </c>
      <c r="E2037" s="3" t="str">
        <f>IF(LEN(telefony__9[[#This Row],[nr]])=7,"stacjonarny",IF(LEN(telefony__9[[#This Row],[nr]])=8,"komórkowy","zagraniczny"))</f>
        <v>stacjonarny</v>
      </c>
      <c r="F2037" s="3" t="str">
        <f>TEXT(telefony__9[[#This Row],[zakonczenie]]-telefony__9[[#This Row],[rozpoczecie]],"h:mm:ss")</f>
        <v>0:10:39</v>
      </c>
      <c r="G2037" s="3">
        <f>HOUR(telefony__9[[#This Row],[czas trwania]])*3600 + MINUTE(telefony__9[[#This Row],[czas trwania]])*60+SECOND(telefony__9[[#This Row],[czas trwania]])</f>
        <v>639</v>
      </c>
    </row>
    <row r="2038" spans="1:7" hidden="1" x14ac:dyDescent="0.25">
      <c r="A2038" s="3" t="s">
        <v>5560</v>
      </c>
      <c r="B2038" s="3" t="s">
        <v>5557</v>
      </c>
      <c r="C2038" s="3" t="s">
        <v>5561</v>
      </c>
      <c r="D2038" s="3" t="s">
        <v>886</v>
      </c>
      <c r="E2038" s="3" t="str">
        <f>IF(LEN(telefony__9[[#This Row],[nr]])=7,"stacjonarny",IF(LEN(telefony__9[[#This Row],[nr]])=8,"komórkowy","zagraniczny"))</f>
        <v>komórkowy</v>
      </c>
      <c r="F2038" s="3" t="str">
        <f>TEXT(telefony__9[[#This Row],[zakonczenie]]-telefony__9[[#This Row],[rozpoczecie]],"h:mm:ss")</f>
        <v>0:06:03</v>
      </c>
      <c r="G2038" s="3">
        <f>HOUR(telefony__9[[#This Row],[czas trwania]])*3600 + MINUTE(telefony__9[[#This Row],[czas trwania]])*60+SECOND(telefony__9[[#This Row],[czas trwania]])</f>
        <v>363</v>
      </c>
    </row>
    <row r="2039" spans="1:7" hidden="1" x14ac:dyDescent="0.25">
      <c r="A2039" s="3" t="s">
        <v>5562</v>
      </c>
      <c r="B2039" s="3" t="s">
        <v>5557</v>
      </c>
      <c r="C2039" s="3" t="s">
        <v>5563</v>
      </c>
      <c r="D2039" s="3" t="s">
        <v>5564</v>
      </c>
      <c r="E2039" s="3" t="str">
        <f>IF(LEN(telefony__9[[#This Row],[nr]])=7,"stacjonarny",IF(LEN(telefony__9[[#This Row],[nr]])=8,"komórkowy","zagraniczny"))</f>
        <v>stacjonarny</v>
      </c>
      <c r="F2039" s="3" t="str">
        <f>TEXT(telefony__9[[#This Row],[zakonczenie]]-telefony__9[[#This Row],[rozpoczecie]],"h:mm:ss")</f>
        <v>0:04:18</v>
      </c>
      <c r="G2039" s="3">
        <f>HOUR(telefony__9[[#This Row],[czas trwania]])*3600 + MINUTE(telefony__9[[#This Row],[czas trwania]])*60+SECOND(telefony__9[[#This Row],[czas trwania]])</f>
        <v>258</v>
      </c>
    </row>
    <row r="2040" spans="1:7" hidden="1" x14ac:dyDescent="0.25">
      <c r="A2040" s="3" t="s">
        <v>5565</v>
      </c>
      <c r="B2040" s="3" t="s">
        <v>5557</v>
      </c>
      <c r="C2040" s="3" t="s">
        <v>3675</v>
      </c>
      <c r="D2040" s="3" t="s">
        <v>5566</v>
      </c>
      <c r="E2040" s="3" t="str">
        <f>IF(LEN(telefony__9[[#This Row],[nr]])=7,"stacjonarny",IF(LEN(telefony__9[[#This Row],[nr]])=8,"komórkowy","zagraniczny"))</f>
        <v>stacjonarny</v>
      </c>
      <c r="F2040" s="3" t="str">
        <f>TEXT(telefony__9[[#This Row],[zakonczenie]]-telefony__9[[#This Row],[rozpoczecie]],"h:mm:ss")</f>
        <v>0:07:19</v>
      </c>
      <c r="G2040" s="3">
        <f>HOUR(telefony__9[[#This Row],[czas trwania]])*3600 + MINUTE(telefony__9[[#This Row],[czas trwania]])*60+SECOND(telefony__9[[#This Row],[czas trwania]])</f>
        <v>439</v>
      </c>
    </row>
    <row r="2041" spans="1:7" hidden="1" x14ac:dyDescent="0.25">
      <c r="A2041" s="3" t="s">
        <v>5567</v>
      </c>
      <c r="B2041" s="3" t="s">
        <v>5557</v>
      </c>
      <c r="C2041" s="3" t="s">
        <v>5568</v>
      </c>
      <c r="D2041" s="3" t="s">
        <v>5569</v>
      </c>
      <c r="E2041" s="3" t="str">
        <f>IF(LEN(telefony__9[[#This Row],[nr]])=7,"stacjonarny",IF(LEN(telefony__9[[#This Row],[nr]])=8,"komórkowy","zagraniczny"))</f>
        <v>stacjonarny</v>
      </c>
      <c r="F2041" s="3" t="str">
        <f>TEXT(telefony__9[[#This Row],[zakonczenie]]-telefony__9[[#This Row],[rozpoczecie]],"h:mm:ss")</f>
        <v>0:05:20</v>
      </c>
      <c r="G2041" s="3">
        <f>HOUR(telefony__9[[#This Row],[czas trwania]])*3600 + MINUTE(telefony__9[[#This Row],[czas trwania]])*60+SECOND(telefony__9[[#This Row],[czas trwania]])</f>
        <v>320</v>
      </c>
    </row>
    <row r="2042" spans="1:7" hidden="1" x14ac:dyDescent="0.25">
      <c r="A2042" s="3" t="s">
        <v>4359</v>
      </c>
      <c r="B2042" s="3" t="s">
        <v>5557</v>
      </c>
      <c r="C2042" s="3" t="s">
        <v>5570</v>
      </c>
      <c r="D2042" s="3" t="s">
        <v>5571</v>
      </c>
      <c r="E2042" s="3" t="str">
        <f>IF(LEN(telefony__9[[#This Row],[nr]])=7,"stacjonarny",IF(LEN(telefony__9[[#This Row],[nr]])=8,"komórkowy","zagraniczny"))</f>
        <v>stacjonarny</v>
      </c>
      <c r="F2042" s="3" t="str">
        <f>TEXT(telefony__9[[#This Row],[zakonczenie]]-telefony__9[[#This Row],[rozpoczecie]],"h:mm:ss")</f>
        <v>0:07:22</v>
      </c>
      <c r="G2042" s="3">
        <f>HOUR(telefony__9[[#This Row],[czas trwania]])*3600 + MINUTE(telefony__9[[#This Row],[czas trwania]])*60+SECOND(telefony__9[[#This Row],[czas trwania]])</f>
        <v>442</v>
      </c>
    </row>
    <row r="2043" spans="1:7" hidden="1" x14ac:dyDescent="0.25">
      <c r="A2043" s="3" t="s">
        <v>5572</v>
      </c>
      <c r="B2043" s="3" t="s">
        <v>5557</v>
      </c>
      <c r="C2043" s="3" t="s">
        <v>3414</v>
      </c>
      <c r="D2043" s="3" t="s">
        <v>5573</v>
      </c>
      <c r="E2043" s="3" t="str">
        <f>IF(LEN(telefony__9[[#This Row],[nr]])=7,"stacjonarny",IF(LEN(telefony__9[[#This Row],[nr]])=8,"komórkowy","zagraniczny"))</f>
        <v>stacjonarny</v>
      </c>
      <c r="F2043" s="3" t="str">
        <f>TEXT(telefony__9[[#This Row],[zakonczenie]]-telefony__9[[#This Row],[rozpoczecie]],"h:mm:ss")</f>
        <v>0:11:12</v>
      </c>
      <c r="G2043" s="3">
        <f>HOUR(telefony__9[[#This Row],[czas trwania]])*3600 + MINUTE(telefony__9[[#This Row],[czas trwania]])*60+SECOND(telefony__9[[#This Row],[czas trwania]])</f>
        <v>672</v>
      </c>
    </row>
    <row r="2044" spans="1:7" hidden="1" x14ac:dyDescent="0.25">
      <c r="A2044" s="3" t="s">
        <v>4156</v>
      </c>
      <c r="B2044" s="3" t="s">
        <v>5557</v>
      </c>
      <c r="C2044" s="3" t="s">
        <v>5574</v>
      </c>
      <c r="D2044" s="3" t="s">
        <v>5575</v>
      </c>
      <c r="E2044" s="3" t="str">
        <f>IF(LEN(telefony__9[[#This Row],[nr]])=7,"stacjonarny",IF(LEN(telefony__9[[#This Row],[nr]])=8,"komórkowy","zagraniczny"))</f>
        <v>stacjonarny</v>
      </c>
      <c r="F2044" s="3" t="str">
        <f>TEXT(telefony__9[[#This Row],[zakonczenie]]-telefony__9[[#This Row],[rozpoczecie]],"h:mm:ss")</f>
        <v>0:13:03</v>
      </c>
      <c r="G2044" s="3">
        <f>HOUR(telefony__9[[#This Row],[czas trwania]])*3600 + MINUTE(telefony__9[[#This Row],[czas trwania]])*60+SECOND(telefony__9[[#This Row],[czas trwania]])</f>
        <v>783</v>
      </c>
    </row>
    <row r="2045" spans="1:7" hidden="1" x14ac:dyDescent="0.25">
      <c r="A2045" s="3" t="s">
        <v>5576</v>
      </c>
      <c r="B2045" s="3" t="s">
        <v>5557</v>
      </c>
      <c r="C2045" s="3" t="s">
        <v>1783</v>
      </c>
      <c r="D2045" s="3" t="s">
        <v>5577</v>
      </c>
      <c r="E2045" s="3" t="str">
        <f>IF(LEN(telefony__9[[#This Row],[nr]])=7,"stacjonarny",IF(LEN(telefony__9[[#This Row],[nr]])=8,"komórkowy","zagraniczny"))</f>
        <v>stacjonarny</v>
      </c>
      <c r="F2045" s="3" t="str">
        <f>TEXT(telefony__9[[#This Row],[zakonczenie]]-telefony__9[[#This Row],[rozpoczecie]],"h:mm:ss")</f>
        <v>0:14:06</v>
      </c>
      <c r="G2045" s="3">
        <f>HOUR(telefony__9[[#This Row],[czas trwania]])*3600 + MINUTE(telefony__9[[#This Row],[czas trwania]])*60+SECOND(telefony__9[[#This Row],[czas trwania]])</f>
        <v>846</v>
      </c>
    </row>
    <row r="2046" spans="1:7" hidden="1" x14ac:dyDescent="0.25">
      <c r="A2046" s="3" t="s">
        <v>5578</v>
      </c>
      <c r="B2046" s="3" t="s">
        <v>5557</v>
      </c>
      <c r="C2046" s="3" t="s">
        <v>5579</v>
      </c>
      <c r="D2046" s="3" t="s">
        <v>5580</v>
      </c>
      <c r="E2046" s="3" t="str">
        <f>IF(LEN(telefony__9[[#This Row],[nr]])=7,"stacjonarny",IF(LEN(telefony__9[[#This Row],[nr]])=8,"komórkowy","zagraniczny"))</f>
        <v>stacjonarny</v>
      </c>
      <c r="F2046" s="3" t="str">
        <f>TEXT(telefony__9[[#This Row],[zakonczenie]]-telefony__9[[#This Row],[rozpoczecie]],"h:mm:ss")</f>
        <v>0:06:01</v>
      </c>
      <c r="G2046" s="3">
        <f>HOUR(telefony__9[[#This Row],[czas trwania]])*3600 + MINUTE(telefony__9[[#This Row],[czas trwania]])*60+SECOND(telefony__9[[#This Row],[czas trwania]])</f>
        <v>361</v>
      </c>
    </row>
    <row r="2047" spans="1:7" hidden="1" x14ac:dyDescent="0.25">
      <c r="A2047" s="3" t="s">
        <v>5581</v>
      </c>
      <c r="B2047" s="3" t="s">
        <v>5557</v>
      </c>
      <c r="C2047" s="3" t="s">
        <v>5582</v>
      </c>
      <c r="D2047" s="3" t="s">
        <v>5583</v>
      </c>
      <c r="E2047" s="3" t="str">
        <f>IF(LEN(telefony__9[[#This Row],[nr]])=7,"stacjonarny",IF(LEN(telefony__9[[#This Row],[nr]])=8,"komórkowy","zagraniczny"))</f>
        <v>stacjonarny</v>
      </c>
      <c r="F2047" s="3" t="str">
        <f>TEXT(telefony__9[[#This Row],[zakonczenie]]-telefony__9[[#This Row],[rozpoczecie]],"h:mm:ss")</f>
        <v>0:11:38</v>
      </c>
      <c r="G2047" s="3">
        <f>HOUR(telefony__9[[#This Row],[czas trwania]])*3600 + MINUTE(telefony__9[[#This Row],[czas trwania]])*60+SECOND(telefony__9[[#This Row],[czas trwania]])</f>
        <v>698</v>
      </c>
    </row>
    <row r="2048" spans="1:7" hidden="1" x14ac:dyDescent="0.25">
      <c r="A2048" s="3" t="s">
        <v>5584</v>
      </c>
      <c r="B2048" s="3" t="s">
        <v>5557</v>
      </c>
      <c r="C2048" s="3" t="s">
        <v>5585</v>
      </c>
      <c r="D2048" s="3" t="s">
        <v>5344</v>
      </c>
      <c r="E2048" s="3" t="str">
        <f>IF(LEN(telefony__9[[#This Row],[nr]])=7,"stacjonarny",IF(LEN(telefony__9[[#This Row],[nr]])=8,"komórkowy","zagraniczny"))</f>
        <v>stacjonarny</v>
      </c>
      <c r="F2048" s="3" t="str">
        <f>TEXT(telefony__9[[#This Row],[zakonczenie]]-telefony__9[[#This Row],[rozpoczecie]],"h:mm:ss")</f>
        <v>0:16:21</v>
      </c>
      <c r="G2048" s="3">
        <f>HOUR(telefony__9[[#This Row],[czas trwania]])*3600 + MINUTE(telefony__9[[#This Row],[czas trwania]])*60+SECOND(telefony__9[[#This Row],[czas trwania]])</f>
        <v>981</v>
      </c>
    </row>
    <row r="2049" spans="1:7" hidden="1" x14ac:dyDescent="0.25">
      <c r="A2049" s="3" t="s">
        <v>5586</v>
      </c>
      <c r="B2049" s="3" t="s">
        <v>5557</v>
      </c>
      <c r="C2049" s="3" t="s">
        <v>5587</v>
      </c>
      <c r="D2049" s="3" t="s">
        <v>5588</v>
      </c>
      <c r="E2049" s="3" t="str">
        <f>IF(LEN(telefony__9[[#This Row],[nr]])=7,"stacjonarny",IF(LEN(telefony__9[[#This Row],[nr]])=8,"komórkowy","zagraniczny"))</f>
        <v>zagraniczny</v>
      </c>
      <c r="F2049" s="3" t="str">
        <f>TEXT(telefony__9[[#This Row],[zakonczenie]]-telefony__9[[#This Row],[rozpoczecie]],"h:mm:ss")</f>
        <v>0:06:21</v>
      </c>
      <c r="G2049" s="3">
        <f>HOUR(telefony__9[[#This Row],[czas trwania]])*3600 + MINUTE(telefony__9[[#This Row],[czas trwania]])*60+SECOND(telefony__9[[#This Row],[czas trwania]])</f>
        <v>381</v>
      </c>
    </row>
    <row r="2050" spans="1:7" hidden="1" x14ac:dyDescent="0.25">
      <c r="A2050" s="3" t="s">
        <v>5589</v>
      </c>
      <c r="B2050" s="3" t="s">
        <v>5557</v>
      </c>
      <c r="C2050" s="3" t="s">
        <v>5590</v>
      </c>
      <c r="D2050" s="3" t="s">
        <v>5591</v>
      </c>
      <c r="E2050" s="3" t="str">
        <f>IF(LEN(telefony__9[[#This Row],[nr]])=7,"stacjonarny",IF(LEN(telefony__9[[#This Row],[nr]])=8,"komórkowy","zagraniczny"))</f>
        <v>stacjonarny</v>
      </c>
      <c r="F2050" s="3" t="str">
        <f>TEXT(telefony__9[[#This Row],[zakonczenie]]-telefony__9[[#This Row],[rozpoczecie]],"h:mm:ss")</f>
        <v>0:05:50</v>
      </c>
      <c r="G2050" s="3">
        <f>HOUR(telefony__9[[#This Row],[czas trwania]])*3600 + MINUTE(telefony__9[[#This Row],[czas trwania]])*60+SECOND(telefony__9[[#This Row],[czas trwania]])</f>
        <v>350</v>
      </c>
    </row>
    <row r="2051" spans="1:7" hidden="1" x14ac:dyDescent="0.25">
      <c r="A2051" s="3" t="s">
        <v>5592</v>
      </c>
      <c r="B2051" s="3" t="s">
        <v>5557</v>
      </c>
      <c r="C2051" s="3" t="s">
        <v>5593</v>
      </c>
      <c r="D2051" s="3" t="s">
        <v>3436</v>
      </c>
      <c r="E2051" s="3" t="str">
        <f>IF(LEN(telefony__9[[#This Row],[nr]])=7,"stacjonarny",IF(LEN(telefony__9[[#This Row],[nr]])=8,"komórkowy","zagraniczny"))</f>
        <v>stacjonarny</v>
      </c>
      <c r="F2051" s="3" t="str">
        <f>TEXT(telefony__9[[#This Row],[zakonczenie]]-telefony__9[[#This Row],[rozpoczecie]],"h:mm:ss")</f>
        <v>0:02:09</v>
      </c>
      <c r="G2051" s="3">
        <f>HOUR(telefony__9[[#This Row],[czas trwania]])*3600 + MINUTE(telefony__9[[#This Row],[czas trwania]])*60+SECOND(telefony__9[[#This Row],[czas trwania]])</f>
        <v>129</v>
      </c>
    </row>
    <row r="2052" spans="1:7" hidden="1" x14ac:dyDescent="0.25">
      <c r="A2052" s="3" t="s">
        <v>5594</v>
      </c>
      <c r="B2052" s="3" t="s">
        <v>5557</v>
      </c>
      <c r="C2052" s="3" t="s">
        <v>5595</v>
      </c>
      <c r="D2052" s="3" t="s">
        <v>5596</v>
      </c>
      <c r="E2052" s="3" t="str">
        <f>IF(LEN(telefony__9[[#This Row],[nr]])=7,"stacjonarny",IF(LEN(telefony__9[[#This Row],[nr]])=8,"komórkowy","zagraniczny"))</f>
        <v>komórkowy</v>
      </c>
      <c r="F2052" s="3" t="str">
        <f>TEXT(telefony__9[[#This Row],[zakonczenie]]-telefony__9[[#This Row],[rozpoczecie]],"h:mm:ss")</f>
        <v>0:01:05</v>
      </c>
      <c r="G2052" s="3">
        <f>HOUR(telefony__9[[#This Row],[czas trwania]])*3600 + MINUTE(telefony__9[[#This Row],[czas trwania]])*60+SECOND(telefony__9[[#This Row],[czas trwania]])</f>
        <v>65</v>
      </c>
    </row>
    <row r="2053" spans="1:7" hidden="1" x14ac:dyDescent="0.25">
      <c r="A2053" s="3" t="s">
        <v>5597</v>
      </c>
      <c r="B2053" s="3" t="s">
        <v>5557</v>
      </c>
      <c r="C2053" s="3" t="s">
        <v>5598</v>
      </c>
      <c r="D2053" s="3" t="s">
        <v>5599</v>
      </c>
      <c r="E2053" s="3" t="str">
        <f>IF(LEN(telefony__9[[#This Row],[nr]])=7,"stacjonarny",IF(LEN(telefony__9[[#This Row],[nr]])=8,"komórkowy","zagraniczny"))</f>
        <v>komórkowy</v>
      </c>
      <c r="F2053" s="3" t="str">
        <f>TEXT(telefony__9[[#This Row],[zakonczenie]]-telefony__9[[#This Row],[rozpoczecie]],"h:mm:ss")</f>
        <v>0:13:05</v>
      </c>
      <c r="G2053" s="3">
        <f>HOUR(telefony__9[[#This Row],[czas trwania]])*3600 + MINUTE(telefony__9[[#This Row],[czas trwania]])*60+SECOND(telefony__9[[#This Row],[czas trwania]])</f>
        <v>785</v>
      </c>
    </row>
    <row r="2054" spans="1:7" hidden="1" x14ac:dyDescent="0.25">
      <c r="A2054" s="3" t="s">
        <v>5600</v>
      </c>
      <c r="B2054" s="3" t="s">
        <v>5557</v>
      </c>
      <c r="C2054" s="3" t="s">
        <v>5601</v>
      </c>
      <c r="D2054" s="3" t="s">
        <v>5602</v>
      </c>
      <c r="E2054" s="3" t="str">
        <f>IF(LEN(telefony__9[[#This Row],[nr]])=7,"stacjonarny",IF(LEN(telefony__9[[#This Row],[nr]])=8,"komórkowy","zagraniczny"))</f>
        <v>komórkowy</v>
      </c>
      <c r="F2054" s="3" t="str">
        <f>TEXT(telefony__9[[#This Row],[zakonczenie]]-telefony__9[[#This Row],[rozpoczecie]],"h:mm:ss")</f>
        <v>0:11:26</v>
      </c>
      <c r="G2054" s="3">
        <f>HOUR(telefony__9[[#This Row],[czas trwania]])*3600 + MINUTE(telefony__9[[#This Row],[czas trwania]])*60+SECOND(telefony__9[[#This Row],[czas trwania]])</f>
        <v>686</v>
      </c>
    </row>
    <row r="2055" spans="1:7" hidden="1" x14ac:dyDescent="0.25">
      <c r="A2055" s="3" t="s">
        <v>4359</v>
      </c>
      <c r="B2055" s="3" t="s">
        <v>5557</v>
      </c>
      <c r="C2055" s="3" t="s">
        <v>5603</v>
      </c>
      <c r="D2055" s="3" t="s">
        <v>5604</v>
      </c>
      <c r="E2055" s="3" t="str">
        <f>IF(LEN(telefony__9[[#This Row],[nr]])=7,"stacjonarny",IF(LEN(telefony__9[[#This Row],[nr]])=8,"komórkowy","zagraniczny"))</f>
        <v>stacjonarny</v>
      </c>
      <c r="F2055" s="3" t="str">
        <f>TEXT(telefony__9[[#This Row],[zakonczenie]]-telefony__9[[#This Row],[rozpoczecie]],"h:mm:ss")</f>
        <v>0:10:27</v>
      </c>
      <c r="G2055" s="3">
        <f>HOUR(telefony__9[[#This Row],[czas trwania]])*3600 + MINUTE(telefony__9[[#This Row],[czas trwania]])*60+SECOND(telefony__9[[#This Row],[czas trwania]])</f>
        <v>627</v>
      </c>
    </row>
    <row r="2056" spans="1:7" hidden="1" x14ac:dyDescent="0.25">
      <c r="A2056" s="3" t="s">
        <v>2475</v>
      </c>
      <c r="B2056" s="3" t="s">
        <v>5557</v>
      </c>
      <c r="C2056" s="3" t="s">
        <v>5605</v>
      </c>
      <c r="D2056" s="3" t="s">
        <v>5606</v>
      </c>
      <c r="E2056" s="3" t="str">
        <f>IF(LEN(telefony__9[[#This Row],[nr]])=7,"stacjonarny",IF(LEN(telefony__9[[#This Row],[nr]])=8,"komórkowy","zagraniczny"))</f>
        <v>stacjonarny</v>
      </c>
      <c r="F2056" s="3" t="str">
        <f>TEXT(telefony__9[[#This Row],[zakonczenie]]-telefony__9[[#This Row],[rozpoczecie]],"h:mm:ss")</f>
        <v>0:12:05</v>
      </c>
      <c r="G2056" s="3">
        <f>HOUR(telefony__9[[#This Row],[czas trwania]])*3600 + MINUTE(telefony__9[[#This Row],[czas trwania]])*60+SECOND(telefony__9[[#This Row],[czas trwania]])</f>
        <v>725</v>
      </c>
    </row>
    <row r="2057" spans="1:7" hidden="1" x14ac:dyDescent="0.25">
      <c r="A2057" s="3" t="s">
        <v>5607</v>
      </c>
      <c r="B2057" s="3" t="s">
        <v>5557</v>
      </c>
      <c r="C2057" s="3" t="s">
        <v>5608</v>
      </c>
      <c r="D2057" s="3" t="s">
        <v>5609</v>
      </c>
      <c r="E2057" s="3" t="str">
        <f>IF(LEN(telefony__9[[#This Row],[nr]])=7,"stacjonarny",IF(LEN(telefony__9[[#This Row],[nr]])=8,"komórkowy","zagraniczny"))</f>
        <v>stacjonarny</v>
      </c>
      <c r="F2057" s="3" t="str">
        <f>TEXT(telefony__9[[#This Row],[zakonczenie]]-telefony__9[[#This Row],[rozpoczecie]],"h:mm:ss")</f>
        <v>0:02:45</v>
      </c>
      <c r="G2057" s="3">
        <f>HOUR(telefony__9[[#This Row],[czas trwania]])*3600 + MINUTE(telefony__9[[#This Row],[czas trwania]])*60+SECOND(telefony__9[[#This Row],[czas trwania]])</f>
        <v>165</v>
      </c>
    </row>
    <row r="2058" spans="1:7" hidden="1" x14ac:dyDescent="0.25">
      <c r="A2058" s="3" t="s">
        <v>5610</v>
      </c>
      <c r="B2058" s="3" t="s">
        <v>5557</v>
      </c>
      <c r="C2058" s="3" t="s">
        <v>5611</v>
      </c>
      <c r="D2058" s="3" t="s">
        <v>5612</v>
      </c>
      <c r="E2058" s="3" t="str">
        <f>IF(LEN(telefony__9[[#This Row],[nr]])=7,"stacjonarny",IF(LEN(telefony__9[[#This Row],[nr]])=8,"komórkowy","zagraniczny"))</f>
        <v>komórkowy</v>
      </c>
      <c r="F2058" s="3" t="str">
        <f>TEXT(telefony__9[[#This Row],[zakonczenie]]-telefony__9[[#This Row],[rozpoczecie]],"h:mm:ss")</f>
        <v>0:02:21</v>
      </c>
      <c r="G2058" s="3">
        <f>HOUR(telefony__9[[#This Row],[czas trwania]])*3600 + MINUTE(telefony__9[[#This Row],[czas trwania]])*60+SECOND(telefony__9[[#This Row],[czas trwania]])</f>
        <v>141</v>
      </c>
    </row>
    <row r="2059" spans="1:7" hidden="1" x14ac:dyDescent="0.25">
      <c r="A2059" s="3" t="s">
        <v>5613</v>
      </c>
      <c r="B2059" s="3" t="s">
        <v>5557</v>
      </c>
      <c r="C2059" s="3" t="s">
        <v>5614</v>
      </c>
      <c r="D2059" s="3" t="s">
        <v>5615</v>
      </c>
      <c r="E2059" s="3" t="str">
        <f>IF(LEN(telefony__9[[#This Row],[nr]])=7,"stacjonarny",IF(LEN(telefony__9[[#This Row],[nr]])=8,"komórkowy","zagraniczny"))</f>
        <v>zagraniczny</v>
      </c>
      <c r="F2059" s="3" t="str">
        <f>TEXT(telefony__9[[#This Row],[zakonczenie]]-telefony__9[[#This Row],[rozpoczecie]],"h:mm:ss")</f>
        <v>0:06:37</v>
      </c>
      <c r="G2059" s="3">
        <f>HOUR(telefony__9[[#This Row],[czas trwania]])*3600 + MINUTE(telefony__9[[#This Row],[czas trwania]])*60+SECOND(telefony__9[[#This Row],[czas trwania]])</f>
        <v>397</v>
      </c>
    </row>
    <row r="2060" spans="1:7" hidden="1" x14ac:dyDescent="0.25">
      <c r="A2060" s="3" t="s">
        <v>5616</v>
      </c>
      <c r="B2060" s="3" t="s">
        <v>5557</v>
      </c>
      <c r="C2060" s="3" t="s">
        <v>3182</v>
      </c>
      <c r="D2060" s="3" t="s">
        <v>5617</v>
      </c>
      <c r="E2060" s="3" t="str">
        <f>IF(LEN(telefony__9[[#This Row],[nr]])=7,"stacjonarny",IF(LEN(telefony__9[[#This Row],[nr]])=8,"komórkowy","zagraniczny"))</f>
        <v>zagraniczny</v>
      </c>
      <c r="F2060" s="3" t="str">
        <f>TEXT(telefony__9[[#This Row],[zakonczenie]]-telefony__9[[#This Row],[rozpoczecie]],"h:mm:ss")</f>
        <v>0:15:30</v>
      </c>
      <c r="G2060" s="3">
        <f>HOUR(telefony__9[[#This Row],[czas trwania]])*3600 + MINUTE(telefony__9[[#This Row],[czas trwania]])*60+SECOND(telefony__9[[#This Row],[czas trwania]])</f>
        <v>930</v>
      </c>
    </row>
    <row r="2061" spans="1:7" hidden="1" x14ac:dyDescent="0.25">
      <c r="A2061" s="3" t="s">
        <v>1895</v>
      </c>
      <c r="B2061" s="3" t="s">
        <v>5557</v>
      </c>
      <c r="C2061" s="3" t="s">
        <v>5618</v>
      </c>
      <c r="D2061" s="3" t="s">
        <v>5619</v>
      </c>
      <c r="E2061" s="3" t="str">
        <f>IF(LEN(telefony__9[[#This Row],[nr]])=7,"stacjonarny",IF(LEN(telefony__9[[#This Row],[nr]])=8,"komórkowy","zagraniczny"))</f>
        <v>stacjonarny</v>
      </c>
      <c r="F2061" s="3" t="str">
        <f>TEXT(telefony__9[[#This Row],[zakonczenie]]-telefony__9[[#This Row],[rozpoczecie]],"h:mm:ss")</f>
        <v>0:09:39</v>
      </c>
      <c r="G2061" s="3">
        <f>HOUR(telefony__9[[#This Row],[czas trwania]])*3600 + MINUTE(telefony__9[[#This Row],[czas trwania]])*60+SECOND(telefony__9[[#This Row],[czas trwania]])</f>
        <v>579</v>
      </c>
    </row>
    <row r="2062" spans="1:7" hidden="1" x14ac:dyDescent="0.25">
      <c r="A2062" s="3" t="s">
        <v>5620</v>
      </c>
      <c r="B2062" s="3" t="s">
        <v>5557</v>
      </c>
      <c r="C2062" s="3" t="s">
        <v>5621</v>
      </c>
      <c r="D2062" s="3" t="s">
        <v>5622</v>
      </c>
      <c r="E2062" s="3" t="str">
        <f>IF(LEN(telefony__9[[#This Row],[nr]])=7,"stacjonarny",IF(LEN(telefony__9[[#This Row],[nr]])=8,"komórkowy","zagraniczny"))</f>
        <v>stacjonarny</v>
      </c>
      <c r="F2062" s="3" t="str">
        <f>TEXT(telefony__9[[#This Row],[zakonczenie]]-telefony__9[[#This Row],[rozpoczecie]],"h:mm:ss")</f>
        <v>0:15:45</v>
      </c>
      <c r="G2062" s="3">
        <f>HOUR(telefony__9[[#This Row],[czas trwania]])*3600 + MINUTE(telefony__9[[#This Row],[czas trwania]])*60+SECOND(telefony__9[[#This Row],[czas trwania]])</f>
        <v>945</v>
      </c>
    </row>
    <row r="2063" spans="1:7" hidden="1" x14ac:dyDescent="0.25">
      <c r="A2063" s="3" t="s">
        <v>1214</v>
      </c>
      <c r="B2063" s="3" t="s">
        <v>5557</v>
      </c>
      <c r="C2063" s="3" t="s">
        <v>5623</v>
      </c>
      <c r="D2063" s="3" t="s">
        <v>3181</v>
      </c>
      <c r="E2063" s="3" t="str">
        <f>IF(LEN(telefony__9[[#This Row],[nr]])=7,"stacjonarny",IF(LEN(telefony__9[[#This Row],[nr]])=8,"komórkowy","zagraniczny"))</f>
        <v>stacjonarny</v>
      </c>
      <c r="F2063" s="3" t="str">
        <f>TEXT(telefony__9[[#This Row],[zakonczenie]]-telefony__9[[#This Row],[rozpoczecie]],"h:mm:ss")</f>
        <v>0:00:51</v>
      </c>
      <c r="G2063" s="3">
        <f>HOUR(telefony__9[[#This Row],[czas trwania]])*3600 + MINUTE(telefony__9[[#This Row],[czas trwania]])*60+SECOND(telefony__9[[#This Row],[czas trwania]])</f>
        <v>51</v>
      </c>
    </row>
    <row r="2064" spans="1:7" hidden="1" x14ac:dyDescent="0.25">
      <c r="A2064" s="3" t="s">
        <v>5624</v>
      </c>
      <c r="B2064" s="3" t="s">
        <v>5557</v>
      </c>
      <c r="C2064" s="3" t="s">
        <v>2904</v>
      </c>
      <c r="D2064" s="3" t="s">
        <v>5625</v>
      </c>
      <c r="E2064" s="3" t="str">
        <f>IF(LEN(telefony__9[[#This Row],[nr]])=7,"stacjonarny",IF(LEN(telefony__9[[#This Row],[nr]])=8,"komórkowy","zagraniczny"))</f>
        <v>komórkowy</v>
      </c>
      <c r="F2064" s="3" t="str">
        <f>TEXT(telefony__9[[#This Row],[zakonczenie]]-telefony__9[[#This Row],[rozpoczecie]],"h:mm:ss")</f>
        <v>0:15:14</v>
      </c>
      <c r="G2064" s="3">
        <f>HOUR(telefony__9[[#This Row],[czas trwania]])*3600 + MINUTE(telefony__9[[#This Row],[czas trwania]])*60+SECOND(telefony__9[[#This Row],[czas trwania]])</f>
        <v>914</v>
      </c>
    </row>
    <row r="2065" spans="1:7" hidden="1" x14ac:dyDescent="0.25">
      <c r="A2065" s="3" t="s">
        <v>5626</v>
      </c>
      <c r="B2065" s="3" t="s">
        <v>5557</v>
      </c>
      <c r="C2065" s="3" t="s">
        <v>5627</v>
      </c>
      <c r="D2065" s="3" t="s">
        <v>5628</v>
      </c>
      <c r="E2065" s="3" t="str">
        <f>IF(LEN(telefony__9[[#This Row],[nr]])=7,"stacjonarny",IF(LEN(telefony__9[[#This Row],[nr]])=8,"komórkowy","zagraniczny"))</f>
        <v>stacjonarny</v>
      </c>
      <c r="F2065" s="3" t="str">
        <f>TEXT(telefony__9[[#This Row],[zakonczenie]]-telefony__9[[#This Row],[rozpoczecie]],"h:mm:ss")</f>
        <v>0:05:50</v>
      </c>
      <c r="G2065" s="3">
        <f>HOUR(telefony__9[[#This Row],[czas trwania]])*3600 + MINUTE(telefony__9[[#This Row],[czas trwania]])*60+SECOND(telefony__9[[#This Row],[czas trwania]])</f>
        <v>350</v>
      </c>
    </row>
    <row r="2066" spans="1:7" hidden="1" x14ac:dyDescent="0.25">
      <c r="A2066" s="3" t="s">
        <v>5629</v>
      </c>
      <c r="B2066" s="3" t="s">
        <v>5557</v>
      </c>
      <c r="C2066" s="3" t="s">
        <v>5630</v>
      </c>
      <c r="D2066" s="3" t="s">
        <v>5631</v>
      </c>
      <c r="E2066" s="3" t="str">
        <f>IF(LEN(telefony__9[[#This Row],[nr]])=7,"stacjonarny",IF(LEN(telefony__9[[#This Row],[nr]])=8,"komórkowy","zagraniczny"))</f>
        <v>zagraniczny</v>
      </c>
      <c r="F2066" s="3" t="str">
        <f>TEXT(telefony__9[[#This Row],[zakonczenie]]-telefony__9[[#This Row],[rozpoczecie]],"h:mm:ss")</f>
        <v>0:11:31</v>
      </c>
      <c r="G2066" s="3">
        <f>HOUR(telefony__9[[#This Row],[czas trwania]])*3600 + MINUTE(telefony__9[[#This Row],[czas trwania]])*60+SECOND(telefony__9[[#This Row],[czas trwania]])</f>
        <v>691</v>
      </c>
    </row>
    <row r="2067" spans="1:7" hidden="1" x14ac:dyDescent="0.25">
      <c r="A2067" s="3" t="s">
        <v>5632</v>
      </c>
      <c r="B2067" s="3" t="s">
        <v>5557</v>
      </c>
      <c r="C2067" s="3" t="s">
        <v>5633</v>
      </c>
      <c r="D2067" s="3" t="s">
        <v>5634</v>
      </c>
      <c r="E2067" s="3" t="str">
        <f>IF(LEN(telefony__9[[#This Row],[nr]])=7,"stacjonarny",IF(LEN(telefony__9[[#This Row],[nr]])=8,"komórkowy","zagraniczny"))</f>
        <v>stacjonarny</v>
      </c>
      <c r="F2067" s="3" t="str">
        <f>TEXT(telefony__9[[#This Row],[zakonczenie]]-telefony__9[[#This Row],[rozpoczecie]],"h:mm:ss")</f>
        <v>0:12:02</v>
      </c>
      <c r="G2067" s="3">
        <f>HOUR(telefony__9[[#This Row],[czas trwania]])*3600 + MINUTE(telefony__9[[#This Row],[czas trwania]])*60+SECOND(telefony__9[[#This Row],[czas trwania]])</f>
        <v>722</v>
      </c>
    </row>
    <row r="2068" spans="1:7" hidden="1" x14ac:dyDescent="0.25">
      <c r="A2068" s="3" t="s">
        <v>5635</v>
      </c>
      <c r="B2068" s="3" t="s">
        <v>5557</v>
      </c>
      <c r="C2068" s="3" t="s">
        <v>5636</v>
      </c>
      <c r="D2068" s="3" t="s">
        <v>5637</v>
      </c>
      <c r="E2068" s="3" t="str">
        <f>IF(LEN(telefony__9[[#This Row],[nr]])=7,"stacjonarny",IF(LEN(telefony__9[[#This Row],[nr]])=8,"komórkowy","zagraniczny"))</f>
        <v>komórkowy</v>
      </c>
      <c r="F2068" s="3" t="str">
        <f>TEXT(telefony__9[[#This Row],[zakonczenie]]-telefony__9[[#This Row],[rozpoczecie]],"h:mm:ss")</f>
        <v>0:09:03</v>
      </c>
      <c r="G2068" s="3">
        <f>HOUR(telefony__9[[#This Row],[czas trwania]])*3600 + MINUTE(telefony__9[[#This Row],[czas trwania]])*60+SECOND(telefony__9[[#This Row],[czas trwania]])</f>
        <v>543</v>
      </c>
    </row>
    <row r="2069" spans="1:7" hidden="1" x14ac:dyDescent="0.25">
      <c r="A2069" s="3" t="s">
        <v>5638</v>
      </c>
      <c r="B2069" s="3" t="s">
        <v>5557</v>
      </c>
      <c r="C2069" s="3" t="s">
        <v>5639</v>
      </c>
      <c r="D2069" s="3" t="s">
        <v>5640</v>
      </c>
      <c r="E2069" s="3" t="str">
        <f>IF(LEN(telefony__9[[#This Row],[nr]])=7,"stacjonarny",IF(LEN(telefony__9[[#This Row],[nr]])=8,"komórkowy","zagraniczny"))</f>
        <v>komórkowy</v>
      </c>
      <c r="F2069" s="3" t="str">
        <f>TEXT(telefony__9[[#This Row],[zakonczenie]]-telefony__9[[#This Row],[rozpoczecie]],"h:mm:ss")</f>
        <v>0:02:12</v>
      </c>
      <c r="G2069" s="3">
        <f>HOUR(telefony__9[[#This Row],[czas trwania]])*3600 + MINUTE(telefony__9[[#This Row],[czas trwania]])*60+SECOND(telefony__9[[#This Row],[czas trwania]])</f>
        <v>132</v>
      </c>
    </row>
    <row r="2070" spans="1:7" hidden="1" x14ac:dyDescent="0.25">
      <c r="A2070" s="3" t="s">
        <v>439</v>
      </c>
      <c r="B2070" s="3" t="s">
        <v>5557</v>
      </c>
      <c r="C2070" s="3" t="s">
        <v>5641</v>
      </c>
      <c r="D2070" s="3" t="s">
        <v>5642</v>
      </c>
      <c r="E2070" s="3" t="str">
        <f>IF(LEN(telefony__9[[#This Row],[nr]])=7,"stacjonarny",IF(LEN(telefony__9[[#This Row],[nr]])=8,"komórkowy","zagraniczny"))</f>
        <v>komórkowy</v>
      </c>
      <c r="F2070" s="3" t="str">
        <f>TEXT(telefony__9[[#This Row],[zakonczenie]]-telefony__9[[#This Row],[rozpoczecie]],"h:mm:ss")</f>
        <v>0:04:46</v>
      </c>
      <c r="G2070" s="3">
        <f>HOUR(telefony__9[[#This Row],[czas trwania]])*3600 + MINUTE(telefony__9[[#This Row],[czas trwania]])*60+SECOND(telefony__9[[#This Row],[czas trwania]])</f>
        <v>286</v>
      </c>
    </row>
    <row r="2071" spans="1:7" hidden="1" x14ac:dyDescent="0.25">
      <c r="A2071" s="3" t="s">
        <v>5643</v>
      </c>
      <c r="B2071" s="3" t="s">
        <v>5557</v>
      </c>
      <c r="C2071" s="3" t="s">
        <v>5644</v>
      </c>
      <c r="D2071" s="3" t="s">
        <v>5645</v>
      </c>
      <c r="E2071" s="3" t="str">
        <f>IF(LEN(telefony__9[[#This Row],[nr]])=7,"stacjonarny",IF(LEN(telefony__9[[#This Row],[nr]])=8,"komórkowy","zagraniczny"))</f>
        <v>stacjonarny</v>
      </c>
      <c r="F2071" s="3" t="str">
        <f>TEXT(telefony__9[[#This Row],[zakonczenie]]-telefony__9[[#This Row],[rozpoczecie]],"h:mm:ss")</f>
        <v>0:06:21</v>
      </c>
      <c r="G2071" s="3">
        <f>HOUR(telefony__9[[#This Row],[czas trwania]])*3600 + MINUTE(telefony__9[[#This Row],[czas trwania]])*60+SECOND(telefony__9[[#This Row],[czas trwania]])</f>
        <v>381</v>
      </c>
    </row>
    <row r="2072" spans="1:7" hidden="1" x14ac:dyDescent="0.25">
      <c r="A2072" s="3" t="s">
        <v>5646</v>
      </c>
      <c r="B2072" s="3" t="s">
        <v>5557</v>
      </c>
      <c r="C2072" s="3" t="s">
        <v>2366</v>
      </c>
      <c r="D2072" s="3" t="s">
        <v>4558</v>
      </c>
      <c r="E2072" s="3" t="str">
        <f>IF(LEN(telefony__9[[#This Row],[nr]])=7,"stacjonarny",IF(LEN(telefony__9[[#This Row],[nr]])=8,"komórkowy","zagraniczny"))</f>
        <v>komórkowy</v>
      </c>
      <c r="F2072" s="3" t="str">
        <f>TEXT(telefony__9[[#This Row],[zakonczenie]]-telefony__9[[#This Row],[rozpoczecie]],"h:mm:ss")</f>
        <v>0:01:48</v>
      </c>
      <c r="G2072" s="3">
        <f>HOUR(telefony__9[[#This Row],[czas trwania]])*3600 + MINUTE(telefony__9[[#This Row],[czas trwania]])*60+SECOND(telefony__9[[#This Row],[czas trwania]])</f>
        <v>108</v>
      </c>
    </row>
    <row r="2073" spans="1:7" hidden="1" x14ac:dyDescent="0.25">
      <c r="A2073" s="3" t="s">
        <v>5647</v>
      </c>
      <c r="B2073" s="3" t="s">
        <v>5557</v>
      </c>
      <c r="C2073" s="3" t="s">
        <v>5648</v>
      </c>
      <c r="D2073" s="3" t="s">
        <v>3750</v>
      </c>
      <c r="E2073" s="3" t="str">
        <f>IF(LEN(telefony__9[[#This Row],[nr]])=7,"stacjonarny",IF(LEN(telefony__9[[#This Row],[nr]])=8,"komórkowy","zagraniczny"))</f>
        <v>stacjonarny</v>
      </c>
      <c r="F2073" s="3" t="str">
        <f>TEXT(telefony__9[[#This Row],[zakonczenie]]-telefony__9[[#This Row],[rozpoczecie]],"h:mm:ss")</f>
        <v>0:14:17</v>
      </c>
      <c r="G2073" s="3">
        <f>HOUR(telefony__9[[#This Row],[czas trwania]])*3600 + MINUTE(telefony__9[[#This Row],[czas trwania]])*60+SECOND(telefony__9[[#This Row],[czas trwania]])</f>
        <v>857</v>
      </c>
    </row>
    <row r="2074" spans="1:7" hidden="1" x14ac:dyDescent="0.25">
      <c r="A2074" s="3" t="s">
        <v>5649</v>
      </c>
      <c r="B2074" s="3" t="s">
        <v>5557</v>
      </c>
      <c r="C2074" s="3" t="s">
        <v>5650</v>
      </c>
      <c r="D2074" s="3" t="s">
        <v>5651</v>
      </c>
      <c r="E2074" s="3" t="str">
        <f>IF(LEN(telefony__9[[#This Row],[nr]])=7,"stacjonarny",IF(LEN(telefony__9[[#This Row],[nr]])=8,"komórkowy","zagraniczny"))</f>
        <v>zagraniczny</v>
      </c>
      <c r="F2074" s="3" t="str">
        <f>TEXT(telefony__9[[#This Row],[zakonczenie]]-telefony__9[[#This Row],[rozpoczecie]],"h:mm:ss")</f>
        <v>0:04:45</v>
      </c>
      <c r="G2074" s="3">
        <f>HOUR(telefony__9[[#This Row],[czas trwania]])*3600 + MINUTE(telefony__9[[#This Row],[czas trwania]])*60+SECOND(telefony__9[[#This Row],[czas trwania]])</f>
        <v>285</v>
      </c>
    </row>
    <row r="2075" spans="1:7" hidden="1" x14ac:dyDescent="0.25">
      <c r="A2075" s="3" t="s">
        <v>5652</v>
      </c>
      <c r="B2075" s="3" t="s">
        <v>5557</v>
      </c>
      <c r="C2075" s="3" t="s">
        <v>5653</v>
      </c>
      <c r="D2075" s="3" t="s">
        <v>5654</v>
      </c>
      <c r="E2075" s="3" t="str">
        <f>IF(LEN(telefony__9[[#This Row],[nr]])=7,"stacjonarny",IF(LEN(telefony__9[[#This Row],[nr]])=8,"komórkowy","zagraniczny"))</f>
        <v>stacjonarny</v>
      </c>
      <c r="F2075" s="3" t="str">
        <f>TEXT(telefony__9[[#This Row],[zakonczenie]]-telefony__9[[#This Row],[rozpoczecie]],"h:mm:ss")</f>
        <v>0:10:11</v>
      </c>
      <c r="G2075" s="3">
        <f>HOUR(telefony__9[[#This Row],[czas trwania]])*3600 + MINUTE(telefony__9[[#This Row],[czas trwania]])*60+SECOND(telefony__9[[#This Row],[czas trwania]])</f>
        <v>611</v>
      </c>
    </row>
    <row r="2076" spans="1:7" hidden="1" x14ac:dyDescent="0.25">
      <c r="A2076" s="3" t="s">
        <v>5655</v>
      </c>
      <c r="B2076" s="3" t="s">
        <v>5557</v>
      </c>
      <c r="C2076" s="3" t="s">
        <v>5656</v>
      </c>
      <c r="D2076" s="3" t="s">
        <v>5657</v>
      </c>
      <c r="E2076" s="3" t="str">
        <f>IF(LEN(telefony__9[[#This Row],[nr]])=7,"stacjonarny",IF(LEN(telefony__9[[#This Row],[nr]])=8,"komórkowy","zagraniczny"))</f>
        <v>stacjonarny</v>
      </c>
      <c r="F2076" s="3" t="str">
        <f>TEXT(telefony__9[[#This Row],[zakonczenie]]-telefony__9[[#This Row],[rozpoczecie]],"h:mm:ss")</f>
        <v>0:15:56</v>
      </c>
      <c r="G2076" s="3">
        <f>HOUR(telefony__9[[#This Row],[czas trwania]])*3600 + MINUTE(telefony__9[[#This Row],[czas trwania]])*60+SECOND(telefony__9[[#This Row],[czas trwania]])</f>
        <v>956</v>
      </c>
    </row>
    <row r="2077" spans="1:7" hidden="1" x14ac:dyDescent="0.25">
      <c r="A2077" s="3" t="s">
        <v>5658</v>
      </c>
      <c r="B2077" s="3" t="s">
        <v>5557</v>
      </c>
      <c r="C2077" s="3" t="s">
        <v>5659</v>
      </c>
      <c r="D2077" s="3" t="s">
        <v>5660</v>
      </c>
      <c r="E2077" s="3" t="str">
        <f>IF(LEN(telefony__9[[#This Row],[nr]])=7,"stacjonarny",IF(LEN(telefony__9[[#This Row],[nr]])=8,"komórkowy","zagraniczny"))</f>
        <v>stacjonarny</v>
      </c>
      <c r="F2077" s="3" t="str">
        <f>TEXT(telefony__9[[#This Row],[zakonczenie]]-telefony__9[[#This Row],[rozpoczecie]],"h:mm:ss")</f>
        <v>0:15:42</v>
      </c>
      <c r="G2077" s="3">
        <f>HOUR(telefony__9[[#This Row],[czas trwania]])*3600 + MINUTE(telefony__9[[#This Row],[czas trwania]])*60+SECOND(telefony__9[[#This Row],[czas trwania]])</f>
        <v>942</v>
      </c>
    </row>
    <row r="2078" spans="1:7" hidden="1" x14ac:dyDescent="0.25">
      <c r="A2078" s="3" t="s">
        <v>5661</v>
      </c>
      <c r="B2078" s="3" t="s">
        <v>5557</v>
      </c>
      <c r="C2078" s="3" t="s">
        <v>5662</v>
      </c>
      <c r="D2078" s="3" t="s">
        <v>5663</v>
      </c>
      <c r="E2078" s="3" t="str">
        <f>IF(LEN(telefony__9[[#This Row],[nr]])=7,"stacjonarny",IF(LEN(telefony__9[[#This Row],[nr]])=8,"komórkowy","zagraniczny"))</f>
        <v>stacjonarny</v>
      </c>
      <c r="F2078" s="3" t="str">
        <f>TEXT(telefony__9[[#This Row],[zakonczenie]]-telefony__9[[#This Row],[rozpoczecie]],"h:mm:ss")</f>
        <v>0:00:28</v>
      </c>
      <c r="G2078" s="3">
        <f>HOUR(telefony__9[[#This Row],[czas trwania]])*3600 + MINUTE(telefony__9[[#This Row],[czas trwania]])*60+SECOND(telefony__9[[#This Row],[czas trwania]])</f>
        <v>28</v>
      </c>
    </row>
    <row r="2079" spans="1:7" hidden="1" x14ac:dyDescent="0.25">
      <c r="A2079" s="3" t="s">
        <v>5664</v>
      </c>
      <c r="B2079" s="3" t="s">
        <v>5557</v>
      </c>
      <c r="C2079" s="3" t="s">
        <v>5665</v>
      </c>
      <c r="D2079" s="3" t="s">
        <v>5666</v>
      </c>
      <c r="E2079" s="3" t="str">
        <f>IF(LEN(telefony__9[[#This Row],[nr]])=7,"stacjonarny",IF(LEN(telefony__9[[#This Row],[nr]])=8,"komórkowy","zagraniczny"))</f>
        <v>stacjonarny</v>
      </c>
      <c r="F2079" s="3" t="str">
        <f>TEXT(telefony__9[[#This Row],[zakonczenie]]-telefony__9[[#This Row],[rozpoczecie]],"h:mm:ss")</f>
        <v>0:14:18</v>
      </c>
      <c r="G2079" s="3">
        <f>HOUR(telefony__9[[#This Row],[czas trwania]])*3600 + MINUTE(telefony__9[[#This Row],[czas trwania]])*60+SECOND(telefony__9[[#This Row],[czas trwania]])</f>
        <v>858</v>
      </c>
    </row>
    <row r="2080" spans="1:7" hidden="1" x14ac:dyDescent="0.25">
      <c r="A2080" s="3" t="s">
        <v>3287</v>
      </c>
      <c r="B2080" s="3" t="s">
        <v>5557</v>
      </c>
      <c r="C2080" s="3" t="s">
        <v>5667</v>
      </c>
      <c r="D2080" s="3" t="s">
        <v>5668</v>
      </c>
      <c r="E2080" s="3" t="str">
        <f>IF(LEN(telefony__9[[#This Row],[nr]])=7,"stacjonarny",IF(LEN(telefony__9[[#This Row],[nr]])=8,"komórkowy","zagraniczny"))</f>
        <v>stacjonarny</v>
      </c>
      <c r="F2080" s="3" t="str">
        <f>TEXT(telefony__9[[#This Row],[zakonczenie]]-telefony__9[[#This Row],[rozpoczecie]],"h:mm:ss")</f>
        <v>0:02:43</v>
      </c>
      <c r="G2080" s="3">
        <f>HOUR(telefony__9[[#This Row],[czas trwania]])*3600 + MINUTE(telefony__9[[#This Row],[czas trwania]])*60+SECOND(telefony__9[[#This Row],[czas trwania]])</f>
        <v>163</v>
      </c>
    </row>
    <row r="2081" spans="1:7" hidden="1" x14ac:dyDescent="0.25">
      <c r="A2081" s="3" t="s">
        <v>5669</v>
      </c>
      <c r="B2081" s="3" t="s">
        <v>5557</v>
      </c>
      <c r="C2081" s="3" t="s">
        <v>5670</v>
      </c>
      <c r="D2081" s="3" t="s">
        <v>5671</v>
      </c>
      <c r="E2081" s="3" t="str">
        <f>IF(LEN(telefony__9[[#This Row],[nr]])=7,"stacjonarny",IF(LEN(telefony__9[[#This Row],[nr]])=8,"komórkowy","zagraniczny"))</f>
        <v>stacjonarny</v>
      </c>
      <c r="F2081" s="3" t="str">
        <f>TEXT(telefony__9[[#This Row],[zakonczenie]]-telefony__9[[#This Row],[rozpoczecie]],"h:mm:ss")</f>
        <v>0:15:11</v>
      </c>
      <c r="G2081" s="3">
        <f>HOUR(telefony__9[[#This Row],[czas trwania]])*3600 + MINUTE(telefony__9[[#This Row],[czas trwania]])*60+SECOND(telefony__9[[#This Row],[czas trwania]])</f>
        <v>911</v>
      </c>
    </row>
    <row r="2082" spans="1:7" hidden="1" x14ac:dyDescent="0.25">
      <c r="A2082" s="3" t="s">
        <v>1290</v>
      </c>
      <c r="B2082" s="3" t="s">
        <v>5557</v>
      </c>
      <c r="C2082" s="3" t="s">
        <v>5672</v>
      </c>
      <c r="D2082" s="3" t="s">
        <v>5673</v>
      </c>
      <c r="E2082" s="3" t="str">
        <f>IF(LEN(telefony__9[[#This Row],[nr]])=7,"stacjonarny",IF(LEN(telefony__9[[#This Row],[nr]])=8,"komórkowy","zagraniczny"))</f>
        <v>komórkowy</v>
      </c>
      <c r="F2082" s="3" t="str">
        <f>TEXT(telefony__9[[#This Row],[zakonczenie]]-telefony__9[[#This Row],[rozpoczecie]],"h:mm:ss")</f>
        <v>0:08:21</v>
      </c>
      <c r="G2082" s="3">
        <f>HOUR(telefony__9[[#This Row],[czas trwania]])*3600 + MINUTE(telefony__9[[#This Row],[czas trwania]])*60+SECOND(telefony__9[[#This Row],[czas trwania]])</f>
        <v>501</v>
      </c>
    </row>
    <row r="2083" spans="1:7" hidden="1" x14ac:dyDescent="0.25">
      <c r="A2083" s="3" t="s">
        <v>2843</v>
      </c>
      <c r="B2083" s="3" t="s">
        <v>5557</v>
      </c>
      <c r="C2083" s="3" t="s">
        <v>5674</v>
      </c>
      <c r="D2083" s="3" t="s">
        <v>5675</v>
      </c>
      <c r="E2083" s="3" t="str">
        <f>IF(LEN(telefony__9[[#This Row],[nr]])=7,"stacjonarny",IF(LEN(telefony__9[[#This Row],[nr]])=8,"komórkowy","zagraniczny"))</f>
        <v>stacjonarny</v>
      </c>
      <c r="F2083" s="3" t="str">
        <f>TEXT(telefony__9[[#This Row],[zakonczenie]]-telefony__9[[#This Row],[rozpoczecie]],"h:mm:ss")</f>
        <v>0:16:20</v>
      </c>
      <c r="G2083" s="3">
        <f>HOUR(telefony__9[[#This Row],[czas trwania]])*3600 + MINUTE(telefony__9[[#This Row],[czas trwania]])*60+SECOND(telefony__9[[#This Row],[czas trwania]])</f>
        <v>980</v>
      </c>
    </row>
    <row r="2084" spans="1:7" hidden="1" x14ac:dyDescent="0.25">
      <c r="A2084" s="3" t="s">
        <v>5676</v>
      </c>
      <c r="B2084" s="3" t="s">
        <v>5557</v>
      </c>
      <c r="C2084" s="3" t="s">
        <v>5677</v>
      </c>
      <c r="D2084" s="3" t="s">
        <v>5678</v>
      </c>
      <c r="E2084" s="3" t="str">
        <f>IF(LEN(telefony__9[[#This Row],[nr]])=7,"stacjonarny",IF(LEN(telefony__9[[#This Row],[nr]])=8,"komórkowy","zagraniczny"))</f>
        <v>stacjonarny</v>
      </c>
      <c r="F2084" s="3" t="str">
        <f>TEXT(telefony__9[[#This Row],[zakonczenie]]-telefony__9[[#This Row],[rozpoczecie]],"h:mm:ss")</f>
        <v>0:01:12</v>
      </c>
      <c r="G2084" s="3">
        <f>HOUR(telefony__9[[#This Row],[czas trwania]])*3600 + MINUTE(telefony__9[[#This Row],[czas trwania]])*60+SECOND(telefony__9[[#This Row],[czas trwania]])</f>
        <v>72</v>
      </c>
    </row>
    <row r="2085" spans="1:7" hidden="1" x14ac:dyDescent="0.25">
      <c r="A2085" s="3" t="s">
        <v>5679</v>
      </c>
      <c r="B2085" s="3" t="s">
        <v>5557</v>
      </c>
      <c r="C2085" s="3" t="s">
        <v>5680</v>
      </c>
      <c r="D2085" s="3" t="s">
        <v>1019</v>
      </c>
      <c r="E2085" s="3" t="str">
        <f>IF(LEN(telefony__9[[#This Row],[nr]])=7,"stacjonarny",IF(LEN(telefony__9[[#This Row],[nr]])=8,"komórkowy","zagraniczny"))</f>
        <v>stacjonarny</v>
      </c>
      <c r="F2085" s="3" t="str">
        <f>TEXT(telefony__9[[#This Row],[zakonczenie]]-telefony__9[[#This Row],[rozpoczecie]],"h:mm:ss")</f>
        <v>0:08:56</v>
      </c>
      <c r="G2085" s="3">
        <f>HOUR(telefony__9[[#This Row],[czas trwania]])*3600 + MINUTE(telefony__9[[#This Row],[czas trwania]])*60+SECOND(telefony__9[[#This Row],[czas trwania]])</f>
        <v>536</v>
      </c>
    </row>
    <row r="2086" spans="1:7" hidden="1" x14ac:dyDescent="0.25">
      <c r="A2086" s="3" t="s">
        <v>5681</v>
      </c>
      <c r="B2086" s="3" t="s">
        <v>5557</v>
      </c>
      <c r="C2086" s="3" t="s">
        <v>5682</v>
      </c>
      <c r="D2086" s="3" t="s">
        <v>5683</v>
      </c>
      <c r="E2086" s="3" t="str">
        <f>IF(LEN(telefony__9[[#This Row],[nr]])=7,"stacjonarny",IF(LEN(telefony__9[[#This Row],[nr]])=8,"komórkowy","zagraniczny"))</f>
        <v>komórkowy</v>
      </c>
      <c r="F2086" s="3" t="str">
        <f>TEXT(telefony__9[[#This Row],[zakonczenie]]-telefony__9[[#This Row],[rozpoczecie]],"h:mm:ss")</f>
        <v>0:09:45</v>
      </c>
      <c r="G2086" s="3">
        <f>HOUR(telefony__9[[#This Row],[czas trwania]])*3600 + MINUTE(telefony__9[[#This Row],[czas trwania]])*60+SECOND(telefony__9[[#This Row],[czas trwania]])</f>
        <v>585</v>
      </c>
    </row>
    <row r="2087" spans="1:7" hidden="1" x14ac:dyDescent="0.25">
      <c r="A2087" s="3" t="s">
        <v>3925</v>
      </c>
      <c r="B2087" s="3" t="s">
        <v>5557</v>
      </c>
      <c r="C2087" s="3" t="s">
        <v>5684</v>
      </c>
      <c r="D2087" s="3" t="s">
        <v>5685</v>
      </c>
      <c r="E2087" s="3" t="str">
        <f>IF(LEN(telefony__9[[#This Row],[nr]])=7,"stacjonarny",IF(LEN(telefony__9[[#This Row],[nr]])=8,"komórkowy","zagraniczny"))</f>
        <v>komórkowy</v>
      </c>
      <c r="F2087" s="3" t="str">
        <f>TEXT(telefony__9[[#This Row],[zakonczenie]]-telefony__9[[#This Row],[rozpoczecie]],"h:mm:ss")</f>
        <v>0:04:30</v>
      </c>
      <c r="G2087" s="3">
        <f>HOUR(telefony__9[[#This Row],[czas trwania]])*3600 + MINUTE(telefony__9[[#This Row],[czas trwania]])*60+SECOND(telefony__9[[#This Row],[czas trwania]])</f>
        <v>270</v>
      </c>
    </row>
    <row r="2088" spans="1:7" hidden="1" x14ac:dyDescent="0.25">
      <c r="A2088" s="3" t="s">
        <v>5686</v>
      </c>
      <c r="B2088" s="3" t="s">
        <v>5557</v>
      </c>
      <c r="C2088" s="3" t="s">
        <v>5687</v>
      </c>
      <c r="D2088" s="3" t="s">
        <v>5688</v>
      </c>
      <c r="E2088" s="3" t="str">
        <f>IF(LEN(telefony__9[[#This Row],[nr]])=7,"stacjonarny",IF(LEN(telefony__9[[#This Row],[nr]])=8,"komórkowy","zagraniczny"))</f>
        <v>stacjonarny</v>
      </c>
      <c r="F2088" s="3" t="str">
        <f>TEXT(telefony__9[[#This Row],[zakonczenie]]-telefony__9[[#This Row],[rozpoczecie]],"h:mm:ss")</f>
        <v>0:04:44</v>
      </c>
      <c r="G2088" s="3">
        <f>HOUR(telefony__9[[#This Row],[czas trwania]])*3600 + MINUTE(telefony__9[[#This Row],[czas trwania]])*60+SECOND(telefony__9[[#This Row],[czas trwania]])</f>
        <v>284</v>
      </c>
    </row>
    <row r="2089" spans="1:7" hidden="1" x14ac:dyDescent="0.25">
      <c r="A2089" s="3" t="s">
        <v>5689</v>
      </c>
      <c r="B2089" s="3" t="s">
        <v>5557</v>
      </c>
      <c r="C2089" s="3" t="s">
        <v>5690</v>
      </c>
      <c r="D2089" s="3" t="s">
        <v>5691</v>
      </c>
      <c r="E2089" s="3" t="str">
        <f>IF(LEN(telefony__9[[#This Row],[nr]])=7,"stacjonarny",IF(LEN(telefony__9[[#This Row],[nr]])=8,"komórkowy","zagraniczny"))</f>
        <v>stacjonarny</v>
      </c>
      <c r="F2089" s="3" t="str">
        <f>TEXT(telefony__9[[#This Row],[zakonczenie]]-telefony__9[[#This Row],[rozpoczecie]],"h:mm:ss")</f>
        <v>0:05:21</v>
      </c>
      <c r="G2089" s="3">
        <f>HOUR(telefony__9[[#This Row],[czas trwania]])*3600 + MINUTE(telefony__9[[#This Row],[czas trwania]])*60+SECOND(telefony__9[[#This Row],[czas trwania]])</f>
        <v>321</v>
      </c>
    </row>
    <row r="2090" spans="1:7" hidden="1" x14ac:dyDescent="0.25">
      <c r="A2090" s="3" t="s">
        <v>5692</v>
      </c>
      <c r="B2090" s="3" t="s">
        <v>5557</v>
      </c>
      <c r="C2090" s="3" t="s">
        <v>5693</v>
      </c>
      <c r="D2090" s="3" t="s">
        <v>2975</v>
      </c>
      <c r="E2090" s="3" t="str">
        <f>IF(LEN(telefony__9[[#This Row],[nr]])=7,"stacjonarny",IF(LEN(telefony__9[[#This Row],[nr]])=8,"komórkowy","zagraniczny"))</f>
        <v>stacjonarny</v>
      </c>
      <c r="F2090" s="3" t="str">
        <f>TEXT(telefony__9[[#This Row],[zakonczenie]]-telefony__9[[#This Row],[rozpoczecie]],"h:mm:ss")</f>
        <v>0:07:40</v>
      </c>
      <c r="G2090" s="3">
        <f>HOUR(telefony__9[[#This Row],[czas trwania]])*3600 + MINUTE(telefony__9[[#This Row],[czas trwania]])*60+SECOND(telefony__9[[#This Row],[czas trwania]])</f>
        <v>460</v>
      </c>
    </row>
    <row r="2091" spans="1:7" hidden="1" x14ac:dyDescent="0.25">
      <c r="A2091" s="3" t="s">
        <v>2605</v>
      </c>
      <c r="B2091" s="3" t="s">
        <v>5557</v>
      </c>
      <c r="C2091" s="3" t="s">
        <v>2960</v>
      </c>
      <c r="D2091" s="3" t="s">
        <v>5694</v>
      </c>
      <c r="E2091" s="3" t="str">
        <f>IF(LEN(telefony__9[[#This Row],[nr]])=7,"stacjonarny",IF(LEN(telefony__9[[#This Row],[nr]])=8,"komórkowy","zagraniczny"))</f>
        <v>stacjonarny</v>
      </c>
      <c r="F2091" s="3" t="str">
        <f>TEXT(telefony__9[[#This Row],[zakonczenie]]-telefony__9[[#This Row],[rozpoczecie]],"h:mm:ss")</f>
        <v>0:02:59</v>
      </c>
      <c r="G2091" s="3">
        <f>HOUR(telefony__9[[#This Row],[czas trwania]])*3600 + MINUTE(telefony__9[[#This Row],[czas trwania]])*60+SECOND(telefony__9[[#This Row],[czas trwania]])</f>
        <v>179</v>
      </c>
    </row>
    <row r="2092" spans="1:7" hidden="1" x14ac:dyDescent="0.25">
      <c r="A2092" s="3" t="s">
        <v>2843</v>
      </c>
      <c r="B2092" s="3" t="s">
        <v>5557</v>
      </c>
      <c r="C2092" s="3" t="s">
        <v>5695</v>
      </c>
      <c r="D2092" s="3" t="s">
        <v>5696</v>
      </c>
      <c r="E2092" s="3" t="str">
        <f>IF(LEN(telefony__9[[#This Row],[nr]])=7,"stacjonarny",IF(LEN(telefony__9[[#This Row],[nr]])=8,"komórkowy","zagraniczny"))</f>
        <v>stacjonarny</v>
      </c>
      <c r="F2092" s="3" t="str">
        <f>TEXT(telefony__9[[#This Row],[zakonczenie]]-telefony__9[[#This Row],[rozpoczecie]],"h:mm:ss")</f>
        <v>0:09:25</v>
      </c>
      <c r="G2092" s="3">
        <f>HOUR(telefony__9[[#This Row],[czas trwania]])*3600 + MINUTE(telefony__9[[#This Row],[czas trwania]])*60+SECOND(telefony__9[[#This Row],[czas trwania]])</f>
        <v>565</v>
      </c>
    </row>
    <row r="2093" spans="1:7" hidden="1" x14ac:dyDescent="0.25">
      <c r="A2093" s="3" t="s">
        <v>4721</v>
      </c>
      <c r="B2093" s="3" t="s">
        <v>5557</v>
      </c>
      <c r="C2093" s="3" t="s">
        <v>5697</v>
      </c>
      <c r="D2093" s="3" t="s">
        <v>5698</v>
      </c>
      <c r="E2093" s="3" t="str">
        <f>IF(LEN(telefony__9[[#This Row],[nr]])=7,"stacjonarny",IF(LEN(telefony__9[[#This Row],[nr]])=8,"komórkowy","zagraniczny"))</f>
        <v>stacjonarny</v>
      </c>
      <c r="F2093" s="3" t="str">
        <f>TEXT(telefony__9[[#This Row],[zakonczenie]]-telefony__9[[#This Row],[rozpoczecie]],"h:mm:ss")</f>
        <v>0:09:35</v>
      </c>
      <c r="G2093" s="3">
        <f>HOUR(telefony__9[[#This Row],[czas trwania]])*3600 + MINUTE(telefony__9[[#This Row],[czas trwania]])*60+SECOND(telefony__9[[#This Row],[czas trwania]])</f>
        <v>575</v>
      </c>
    </row>
    <row r="2094" spans="1:7" hidden="1" x14ac:dyDescent="0.25">
      <c r="A2094" s="3" t="s">
        <v>5699</v>
      </c>
      <c r="B2094" s="3" t="s">
        <v>5557</v>
      </c>
      <c r="C2094" s="3" t="s">
        <v>5700</v>
      </c>
      <c r="D2094" s="3" t="s">
        <v>5701</v>
      </c>
      <c r="E2094" s="3" t="str">
        <f>IF(LEN(telefony__9[[#This Row],[nr]])=7,"stacjonarny",IF(LEN(telefony__9[[#This Row],[nr]])=8,"komórkowy","zagraniczny"))</f>
        <v>komórkowy</v>
      </c>
      <c r="F2094" s="3" t="str">
        <f>TEXT(telefony__9[[#This Row],[zakonczenie]]-telefony__9[[#This Row],[rozpoczecie]],"h:mm:ss")</f>
        <v>0:11:10</v>
      </c>
      <c r="G2094" s="3">
        <f>HOUR(telefony__9[[#This Row],[czas trwania]])*3600 + MINUTE(telefony__9[[#This Row],[czas trwania]])*60+SECOND(telefony__9[[#This Row],[czas trwania]])</f>
        <v>670</v>
      </c>
    </row>
    <row r="2095" spans="1:7" hidden="1" x14ac:dyDescent="0.25">
      <c r="A2095" s="3" t="s">
        <v>5702</v>
      </c>
      <c r="B2095" s="3" t="s">
        <v>5557</v>
      </c>
      <c r="C2095" s="3" t="s">
        <v>5703</v>
      </c>
      <c r="D2095" s="3" t="s">
        <v>5704</v>
      </c>
      <c r="E2095" s="3" t="str">
        <f>IF(LEN(telefony__9[[#This Row],[nr]])=7,"stacjonarny",IF(LEN(telefony__9[[#This Row],[nr]])=8,"komórkowy","zagraniczny"))</f>
        <v>stacjonarny</v>
      </c>
      <c r="F2095" s="3" t="str">
        <f>TEXT(telefony__9[[#This Row],[zakonczenie]]-telefony__9[[#This Row],[rozpoczecie]],"h:mm:ss")</f>
        <v>0:13:17</v>
      </c>
      <c r="G2095" s="3">
        <f>HOUR(telefony__9[[#This Row],[czas trwania]])*3600 + MINUTE(telefony__9[[#This Row],[czas trwania]])*60+SECOND(telefony__9[[#This Row],[czas trwania]])</f>
        <v>797</v>
      </c>
    </row>
    <row r="2096" spans="1:7" hidden="1" x14ac:dyDescent="0.25">
      <c r="A2096" s="3" t="s">
        <v>5705</v>
      </c>
      <c r="B2096" s="3" t="s">
        <v>5557</v>
      </c>
      <c r="C2096" s="3" t="s">
        <v>5706</v>
      </c>
      <c r="D2096" s="3" t="s">
        <v>5707</v>
      </c>
      <c r="E2096" s="3" t="str">
        <f>IF(LEN(telefony__9[[#This Row],[nr]])=7,"stacjonarny",IF(LEN(telefony__9[[#This Row],[nr]])=8,"komórkowy","zagraniczny"))</f>
        <v>stacjonarny</v>
      </c>
      <c r="F2096" s="3" t="str">
        <f>TEXT(telefony__9[[#This Row],[zakonczenie]]-telefony__9[[#This Row],[rozpoczecie]],"h:mm:ss")</f>
        <v>0:07:19</v>
      </c>
      <c r="G2096" s="3">
        <f>HOUR(telefony__9[[#This Row],[czas trwania]])*3600 + MINUTE(telefony__9[[#This Row],[czas trwania]])*60+SECOND(telefony__9[[#This Row],[czas trwania]])</f>
        <v>439</v>
      </c>
    </row>
    <row r="2097" spans="1:7" hidden="1" x14ac:dyDescent="0.25">
      <c r="A2097" s="3" t="s">
        <v>5432</v>
      </c>
      <c r="B2097" s="3" t="s">
        <v>5557</v>
      </c>
      <c r="C2097" s="3" t="s">
        <v>5708</v>
      </c>
      <c r="D2097" s="3" t="s">
        <v>712</v>
      </c>
      <c r="E2097" s="3" t="str">
        <f>IF(LEN(telefony__9[[#This Row],[nr]])=7,"stacjonarny",IF(LEN(telefony__9[[#This Row],[nr]])=8,"komórkowy","zagraniczny"))</f>
        <v>stacjonarny</v>
      </c>
      <c r="F2097" s="3" t="str">
        <f>TEXT(telefony__9[[#This Row],[zakonczenie]]-telefony__9[[#This Row],[rozpoczecie]],"h:mm:ss")</f>
        <v>0:06:28</v>
      </c>
      <c r="G2097" s="3">
        <f>HOUR(telefony__9[[#This Row],[czas trwania]])*3600 + MINUTE(telefony__9[[#This Row],[czas trwania]])*60+SECOND(telefony__9[[#This Row],[czas trwania]])</f>
        <v>388</v>
      </c>
    </row>
    <row r="2098" spans="1:7" hidden="1" x14ac:dyDescent="0.25">
      <c r="A2098" s="3" t="s">
        <v>5709</v>
      </c>
      <c r="B2098" s="3" t="s">
        <v>5557</v>
      </c>
      <c r="C2098" s="3" t="s">
        <v>5710</v>
      </c>
      <c r="D2098" s="3" t="s">
        <v>5711</v>
      </c>
      <c r="E2098" s="3" t="str">
        <f>IF(LEN(telefony__9[[#This Row],[nr]])=7,"stacjonarny",IF(LEN(telefony__9[[#This Row],[nr]])=8,"komórkowy","zagraniczny"))</f>
        <v>stacjonarny</v>
      </c>
      <c r="F2098" s="3" t="str">
        <f>TEXT(telefony__9[[#This Row],[zakonczenie]]-telefony__9[[#This Row],[rozpoczecie]],"h:mm:ss")</f>
        <v>0:05:37</v>
      </c>
      <c r="G2098" s="3">
        <f>HOUR(telefony__9[[#This Row],[czas trwania]])*3600 + MINUTE(telefony__9[[#This Row],[czas trwania]])*60+SECOND(telefony__9[[#This Row],[czas trwania]])</f>
        <v>337</v>
      </c>
    </row>
    <row r="2099" spans="1:7" hidden="1" x14ac:dyDescent="0.25">
      <c r="A2099" s="3" t="s">
        <v>5712</v>
      </c>
      <c r="B2099" s="3" t="s">
        <v>5557</v>
      </c>
      <c r="C2099" s="3" t="s">
        <v>4334</v>
      </c>
      <c r="D2099" s="3" t="s">
        <v>4622</v>
      </c>
      <c r="E2099" s="3" t="str">
        <f>IF(LEN(telefony__9[[#This Row],[nr]])=7,"stacjonarny",IF(LEN(telefony__9[[#This Row],[nr]])=8,"komórkowy","zagraniczny"))</f>
        <v>stacjonarny</v>
      </c>
      <c r="F2099" s="3" t="str">
        <f>TEXT(telefony__9[[#This Row],[zakonczenie]]-telefony__9[[#This Row],[rozpoczecie]],"h:mm:ss")</f>
        <v>0:12:52</v>
      </c>
      <c r="G2099" s="3">
        <f>HOUR(telefony__9[[#This Row],[czas trwania]])*3600 + MINUTE(telefony__9[[#This Row],[czas trwania]])*60+SECOND(telefony__9[[#This Row],[czas trwania]])</f>
        <v>772</v>
      </c>
    </row>
    <row r="2100" spans="1:7" hidden="1" x14ac:dyDescent="0.25">
      <c r="A2100" s="3" t="s">
        <v>5713</v>
      </c>
      <c r="B2100" s="3" t="s">
        <v>5557</v>
      </c>
      <c r="C2100" s="3" t="s">
        <v>5714</v>
      </c>
      <c r="D2100" s="3" t="s">
        <v>5715</v>
      </c>
      <c r="E2100" s="3" t="str">
        <f>IF(LEN(telefony__9[[#This Row],[nr]])=7,"stacjonarny",IF(LEN(telefony__9[[#This Row],[nr]])=8,"komórkowy","zagraniczny"))</f>
        <v>komórkowy</v>
      </c>
      <c r="F2100" s="3" t="str">
        <f>TEXT(telefony__9[[#This Row],[zakonczenie]]-telefony__9[[#This Row],[rozpoczecie]],"h:mm:ss")</f>
        <v>0:16:01</v>
      </c>
      <c r="G2100" s="3">
        <f>HOUR(telefony__9[[#This Row],[czas trwania]])*3600 + MINUTE(telefony__9[[#This Row],[czas trwania]])*60+SECOND(telefony__9[[#This Row],[czas trwania]])</f>
        <v>961</v>
      </c>
    </row>
    <row r="2101" spans="1:7" hidden="1" x14ac:dyDescent="0.25">
      <c r="A2101" s="3" t="s">
        <v>5716</v>
      </c>
      <c r="B2101" s="3" t="s">
        <v>5557</v>
      </c>
      <c r="C2101" s="3" t="s">
        <v>5717</v>
      </c>
      <c r="D2101" s="3" t="s">
        <v>5718</v>
      </c>
      <c r="E2101" s="3" t="str">
        <f>IF(LEN(telefony__9[[#This Row],[nr]])=7,"stacjonarny",IF(LEN(telefony__9[[#This Row],[nr]])=8,"komórkowy","zagraniczny"))</f>
        <v>stacjonarny</v>
      </c>
      <c r="F2101" s="3" t="str">
        <f>TEXT(telefony__9[[#This Row],[zakonczenie]]-telefony__9[[#This Row],[rozpoczecie]],"h:mm:ss")</f>
        <v>0:15:30</v>
      </c>
      <c r="G2101" s="3">
        <f>HOUR(telefony__9[[#This Row],[czas trwania]])*3600 + MINUTE(telefony__9[[#This Row],[czas trwania]])*60+SECOND(telefony__9[[#This Row],[czas trwania]])</f>
        <v>930</v>
      </c>
    </row>
    <row r="2102" spans="1:7" hidden="1" x14ac:dyDescent="0.25">
      <c r="A2102" s="3" t="s">
        <v>5719</v>
      </c>
      <c r="B2102" s="3" t="s">
        <v>5557</v>
      </c>
      <c r="C2102" s="3" t="s">
        <v>5720</v>
      </c>
      <c r="D2102" s="3" t="s">
        <v>5721</v>
      </c>
      <c r="E2102" s="3" t="str">
        <f>IF(LEN(telefony__9[[#This Row],[nr]])=7,"stacjonarny",IF(LEN(telefony__9[[#This Row],[nr]])=8,"komórkowy","zagraniczny"))</f>
        <v>stacjonarny</v>
      </c>
      <c r="F2102" s="3" t="str">
        <f>TEXT(telefony__9[[#This Row],[zakonczenie]]-telefony__9[[#This Row],[rozpoczecie]],"h:mm:ss")</f>
        <v>0:16:38</v>
      </c>
      <c r="G2102" s="3">
        <f>HOUR(telefony__9[[#This Row],[czas trwania]])*3600 + MINUTE(telefony__9[[#This Row],[czas trwania]])*60+SECOND(telefony__9[[#This Row],[czas trwania]])</f>
        <v>998</v>
      </c>
    </row>
    <row r="2103" spans="1:7" hidden="1" x14ac:dyDescent="0.25">
      <c r="A2103" s="3" t="s">
        <v>3350</v>
      </c>
      <c r="B2103" s="3" t="s">
        <v>5557</v>
      </c>
      <c r="C2103" s="3" t="s">
        <v>5722</v>
      </c>
      <c r="D2103" s="3" t="s">
        <v>5723</v>
      </c>
      <c r="E2103" s="3" t="str">
        <f>IF(LEN(telefony__9[[#This Row],[nr]])=7,"stacjonarny",IF(LEN(telefony__9[[#This Row],[nr]])=8,"komórkowy","zagraniczny"))</f>
        <v>stacjonarny</v>
      </c>
      <c r="F2103" s="3" t="str">
        <f>TEXT(telefony__9[[#This Row],[zakonczenie]]-telefony__9[[#This Row],[rozpoczecie]],"h:mm:ss")</f>
        <v>0:11:59</v>
      </c>
      <c r="G2103" s="3">
        <f>HOUR(telefony__9[[#This Row],[czas trwania]])*3600 + MINUTE(telefony__9[[#This Row],[czas trwania]])*60+SECOND(telefony__9[[#This Row],[czas trwania]])</f>
        <v>719</v>
      </c>
    </row>
    <row r="2104" spans="1:7" hidden="1" x14ac:dyDescent="0.25">
      <c r="A2104" s="3" t="s">
        <v>5724</v>
      </c>
      <c r="B2104" s="3" t="s">
        <v>5557</v>
      </c>
      <c r="C2104" s="3" t="s">
        <v>5725</v>
      </c>
      <c r="D2104" s="3" t="s">
        <v>5726</v>
      </c>
      <c r="E2104" s="3" t="str">
        <f>IF(LEN(telefony__9[[#This Row],[nr]])=7,"stacjonarny",IF(LEN(telefony__9[[#This Row],[nr]])=8,"komórkowy","zagraniczny"))</f>
        <v>stacjonarny</v>
      </c>
      <c r="F2104" s="3" t="str">
        <f>TEXT(telefony__9[[#This Row],[zakonczenie]]-telefony__9[[#This Row],[rozpoczecie]],"h:mm:ss")</f>
        <v>0:08:05</v>
      </c>
      <c r="G2104" s="3">
        <f>HOUR(telefony__9[[#This Row],[czas trwania]])*3600 + MINUTE(telefony__9[[#This Row],[czas trwania]])*60+SECOND(telefony__9[[#This Row],[czas trwania]])</f>
        <v>485</v>
      </c>
    </row>
    <row r="2105" spans="1:7" hidden="1" x14ac:dyDescent="0.25">
      <c r="A2105" s="3" t="s">
        <v>2679</v>
      </c>
      <c r="B2105" s="3" t="s">
        <v>5557</v>
      </c>
      <c r="C2105" s="3" t="s">
        <v>5727</v>
      </c>
      <c r="D2105" s="3" t="s">
        <v>5728</v>
      </c>
      <c r="E2105" s="3" t="str">
        <f>IF(LEN(telefony__9[[#This Row],[nr]])=7,"stacjonarny",IF(LEN(telefony__9[[#This Row],[nr]])=8,"komórkowy","zagraniczny"))</f>
        <v>komórkowy</v>
      </c>
      <c r="F2105" s="3" t="str">
        <f>TEXT(telefony__9[[#This Row],[zakonczenie]]-telefony__9[[#This Row],[rozpoczecie]],"h:mm:ss")</f>
        <v>0:01:51</v>
      </c>
      <c r="G2105" s="3">
        <f>HOUR(telefony__9[[#This Row],[czas trwania]])*3600 + MINUTE(telefony__9[[#This Row],[czas trwania]])*60+SECOND(telefony__9[[#This Row],[czas trwania]])</f>
        <v>111</v>
      </c>
    </row>
    <row r="2106" spans="1:7" hidden="1" x14ac:dyDescent="0.25">
      <c r="A2106" s="3" t="s">
        <v>5729</v>
      </c>
      <c r="B2106" s="3" t="s">
        <v>5557</v>
      </c>
      <c r="C2106" s="3" t="s">
        <v>5730</v>
      </c>
      <c r="D2106" s="3" t="s">
        <v>5731</v>
      </c>
      <c r="E2106" s="3" t="str">
        <f>IF(LEN(telefony__9[[#This Row],[nr]])=7,"stacjonarny",IF(LEN(telefony__9[[#This Row],[nr]])=8,"komórkowy","zagraniczny"))</f>
        <v>stacjonarny</v>
      </c>
      <c r="F2106" s="3" t="str">
        <f>TEXT(telefony__9[[#This Row],[zakonczenie]]-telefony__9[[#This Row],[rozpoczecie]],"h:mm:ss")</f>
        <v>0:02:04</v>
      </c>
      <c r="G2106" s="3">
        <f>HOUR(telefony__9[[#This Row],[czas trwania]])*3600 + MINUTE(telefony__9[[#This Row],[czas trwania]])*60+SECOND(telefony__9[[#This Row],[czas trwania]])</f>
        <v>124</v>
      </c>
    </row>
    <row r="2107" spans="1:7" hidden="1" x14ac:dyDescent="0.25">
      <c r="A2107" s="3" t="s">
        <v>5732</v>
      </c>
      <c r="B2107" s="3" t="s">
        <v>5557</v>
      </c>
      <c r="C2107" s="3" t="s">
        <v>5733</v>
      </c>
      <c r="D2107" s="3" t="s">
        <v>5734</v>
      </c>
      <c r="E2107" s="3" t="str">
        <f>IF(LEN(telefony__9[[#This Row],[nr]])=7,"stacjonarny",IF(LEN(telefony__9[[#This Row],[nr]])=8,"komórkowy","zagraniczny"))</f>
        <v>stacjonarny</v>
      </c>
      <c r="F2107" s="3" t="str">
        <f>TEXT(telefony__9[[#This Row],[zakonczenie]]-telefony__9[[#This Row],[rozpoczecie]],"h:mm:ss")</f>
        <v>0:02:18</v>
      </c>
      <c r="G2107" s="3">
        <f>HOUR(telefony__9[[#This Row],[czas trwania]])*3600 + MINUTE(telefony__9[[#This Row],[czas trwania]])*60+SECOND(telefony__9[[#This Row],[czas trwania]])</f>
        <v>138</v>
      </c>
    </row>
    <row r="2108" spans="1:7" hidden="1" x14ac:dyDescent="0.25">
      <c r="A2108" s="3" t="s">
        <v>5735</v>
      </c>
      <c r="B2108" s="3" t="s">
        <v>5557</v>
      </c>
      <c r="C2108" s="3" t="s">
        <v>5736</v>
      </c>
      <c r="D2108" s="3" t="s">
        <v>5737</v>
      </c>
      <c r="E2108" s="3" t="str">
        <f>IF(LEN(telefony__9[[#This Row],[nr]])=7,"stacjonarny",IF(LEN(telefony__9[[#This Row],[nr]])=8,"komórkowy","zagraniczny"))</f>
        <v>stacjonarny</v>
      </c>
      <c r="F2108" s="3" t="str">
        <f>TEXT(telefony__9[[#This Row],[zakonczenie]]-telefony__9[[#This Row],[rozpoczecie]],"h:mm:ss")</f>
        <v>0:02:13</v>
      </c>
      <c r="G2108" s="3">
        <f>HOUR(telefony__9[[#This Row],[czas trwania]])*3600 + MINUTE(telefony__9[[#This Row],[czas trwania]])*60+SECOND(telefony__9[[#This Row],[czas trwania]])</f>
        <v>133</v>
      </c>
    </row>
    <row r="2109" spans="1:7" hidden="1" x14ac:dyDescent="0.25">
      <c r="A2109" s="3" t="s">
        <v>5738</v>
      </c>
      <c r="B2109" s="3" t="s">
        <v>5557</v>
      </c>
      <c r="C2109" s="3" t="s">
        <v>5739</v>
      </c>
      <c r="D2109" s="3" t="s">
        <v>5740</v>
      </c>
      <c r="E2109" s="3" t="str">
        <f>IF(LEN(telefony__9[[#This Row],[nr]])=7,"stacjonarny",IF(LEN(telefony__9[[#This Row],[nr]])=8,"komórkowy","zagraniczny"))</f>
        <v>stacjonarny</v>
      </c>
      <c r="F2109" s="3" t="str">
        <f>TEXT(telefony__9[[#This Row],[zakonczenie]]-telefony__9[[#This Row],[rozpoczecie]],"h:mm:ss")</f>
        <v>0:13:48</v>
      </c>
      <c r="G2109" s="3">
        <f>HOUR(telefony__9[[#This Row],[czas trwania]])*3600 + MINUTE(telefony__9[[#This Row],[czas trwania]])*60+SECOND(telefony__9[[#This Row],[czas trwania]])</f>
        <v>828</v>
      </c>
    </row>
    <row r="2110" spans="1:7" hidden="1" x14ac:dyDescent="0.25">
      <c r="A2110" s="3" t="s">
        <v>5741</v>
      </c>
      <c r="B2110" s="3" t="s">
        <v>5557</v>
      </c>
      <c r="C2110" s="3" t="s">
        <v>5742</v>
      </c>
      <c r="D2110" s="3" t="s">
        <v>4107</v>
      </c>
      <c r="E2110" s="3" t="str">
        <f>IF(LEN(telefony__9[[#This Row],[nr]])=7,"stacjonarny",IF(LEN(telefony__9[[#This Row],[nr]])=8,"komórkowy","zagraniczny"))</f>
        <v>stacjonarny</v>
      </c>
      <c r="F2110" s="3" t="str">
        <f>TEXT(telefony__9[[#This Row],[zakonczenie]]-telefony__9[[#This Row],[rozpoczecie]],"h:mm:ss")</f>
        <v>0:07:22</v>
      </c>
      <c r="G2110" s="3">
        <f>HOUR(telefony__9[[#This Row],[czas trwania]])*3600 + MINUTE(telefony__9[[#This Row],[czas trwania]])*60+SECOND(telefony__9[[#This Row],[czas trwania]])</f>
        <v>442</v>
      </c>
    </row>
    <row r="2111" spans="1:7" hidden="1" x14ac:dyDescent="0.25">
      <c r="A2111" s="3" t="s">
        <v>5743</v>
      </c>
      <c r="B2111" s="3" t="s">
        <v>5557</v>
      </c>
      <c r="C2111" s="3" t="s">
        <v>5744</v>
      </c>
      <c r="D2111" s="3" t="s">
        <v>5745</v>
      </c>
      <c r="E2111" s="3" t="str">
        <f>IF(LEN(telefony__9[[#This Row],[nr]])=7,"stacjonarny",IF(LEN(telefony__9[[#This Row],[nr]])=8,"komórkowy","zagraniczny"))</f>
        <v>stacjonarny</v>
      </c>
      <c r="F2111" s="3" t="str">
        <f>TEXT(telefony__9[[#This Row],[zakonczenie]]-telefony__9[[#This Row],[rozpoczecie]],"h:mm:ss")</f>
        <v>0:00:50</v>
      </c>
      <c r="G2111" s="3">
        <f>HOUR(telefony__9[[#This Row],[czas trwania]])*3600 + MINUTE(telefony__9[[#This Row],[czas trwania]])*60+SECOND(telefony__9[[#This Row],[czas trwania]])</f>
        <v>50</v>
      </c>
    </row>
    <row r="2112" spans="1:7" hidden="1" x14ac:dyDescent="0.25">
      <c r="A2112" s="3" t="s">
        <v>5746</v>
      </c>
      <c r="B2112" s="3" t="s">
        <v>5557</v>
      </c>
      <c r="C2112" s="3" t="s">
        <v>5747</v>
      </c>
      <c r="D2112" s="3" t="s">
        <v>5748</v>
      </c>
      <c r="E2112" s="3" t="str">
        <f>IF(LEN(telefony__9[[#This Row],[nr]])=7,"stacjonarny",IF(LEN(telefony__9[[#This Row],[nr]])=8,"komórkowy","zagraniczny"))</f>
        <v>komórkowy</v>
      </c>
      <c r="F2112" s="3" t="str">
        <f>TEXT(telefony__9[[#This Row],[zakonczenie]]-telefony__9[[#This Row],[rozpoczecie]],"h:mm:ss")</f>
        <v>0:04:27</v>
      </c>
      <c r="G2112" s="3">
        <f>HOUR(telefony__9[[#This Row],[czas trwania]])*3600 + MINUTE(telefony__9[[#This Row],[czas trwania]])*60+SECOND(telefony__9[[#This Row],[czas trwania]])</f>
        <v>267</v>
      </c>
    </row>
    <row r="2113" spans="1:7" hidden="1" x14ac:dyDescent="0.25">
      <c r="A2113" s="3" t="s">
        <v>5749</v>
      </c>
      <c r="B2113" s="3" t="s">
        <v>5557</v>
      </c>
      <c r="C2113" s="3" t="s">
        <v>5750</v>
      </c>
      <c r="D2113" s="3" t="s">
        <v>5751</v>
      </c>
      <c r="E2113" s="3" t="str">
        <f>IF(LEN(telefony__9[[#This Row],[nr]])=7,"stacjonarny",IF(LEN(telefony__9[[#This Row],[nr]])=8,"komórkowy","zagraniczny"))</f>
        <v>stacjonarny</v>
      </c>
      <c r="F2113" s="3" t="str">
        <f>TEXT(telefony__9[[#This Row],[zakonczenie]]-telefony__9[[#This Row],[rozpoczecie]],"h:mm:ss")</f>
        <v>0:06:00</v>
      </c>
      <c r="G2113" s="3">
        <f>HOUR(telefony__9[[#This Row],[czas trwania]])*3600 + MINUTE(telefony__9[[#This Row],[czas trwania]])*60+SECOND(telefony__9[[#This Row],[czas trwania]])</f>
        <v>360</v>
      </c>
    </row>
    <row r="2114" spans="1:7" hidden="1" x14ac:dyDescent="0.25">
      <c r="A2114" s="3" t="s">
        <v>5752</v>
      </c>
      <c r="B2114" s="3" t="s">
        <v>5557</v>
      </c>
      <c r="C2114" s="3" t="s">
        <v>5753</v>
      </c>
      <c r="D2114" s="3" t="s">
        <v>5754</v>
      </c>
      <c r="E2114" s="3" t="str">
        <f>IF(LEN(telefony__9[[#This Row],[nr]])=7,"stacjonarny",IF(LEN(telefony__9[[#This Row],[nr]])=8,"komórkowy","zagraniczny"))</f>
        <v>komórkowy</v>
      </c>
      <c r="F2114" s="3" t="str">
        <f>TEXT(telefony__9[[#This Row],[zakonczenie]]-telefony__9[[#This Row],[rozpoczecie]],"h:mm:ss")</f>
        <v>0:02:45</v>
      </c>
      <c r="G2114" s="3">
        <f>HOUR(telefony__9[[#This Row],[czas trwania]])*3600 + MINUTE(telefony__9[[#This Row],[czas trwania]])*60+SECOND(telefony__9[[#This Row],[czas trwania]])</f>
        <v>165</v>
      </c>
    </row>
    <row r="2115" spans="1:7" hidden="1" x14ac:dyDescent="0.25">
      <c r="A2115" s="3" t="s">
        <v>5755</v>
      </c>
      <c r="B2115" s="3" t="s">
        <v>5557</v>
      </c>
      <c r="C2115" s="3" t="s">
        <v>5756</v>
      </c>
      <c r="D2115" s="3" t="s">
        <v>5757</v>
      </c>
      <c r="E2115" s="3" t="str">
        <f>IF(LEN(telefony__9[[#This Row],[nr]])=7,"stacjonarny",IF(LEN(telefony__9[[#This Row],[nr]])=8,"komórkowy","zagraniczny"))</f>
        <v>stacjonarny</v>
      </c>
      <c r="F2115" s="3" t="str">
        <f>TEXT(telefony__9[[#This Row],[zakonczenie]]-telefony__9[[#This Row],[rozpoczecie]],"h:mm:ss")</f>
        <v>0:09:10</v>
      </c>
      <c r="G2115" s="3">
        <f>HOUR(telefony__9[[#This Row],[czas trwania]])*3600 + MINUTE(telefony__9[[#This Row],[czas trwania]])*60+SECOND(telefony__9[[#This Row],[czas trwania]])</f>
        <v>550</v>
      </c>
    </row>
    <row r="2116" spans="1:7" hidden="1" x14ac:dyDescent="0.25">
      <c r="A2116" s="3" t="s">
        <v>5758</v>
      </c>
      <c r="B2116" s="3" t="s">
        <v>5557</v>
      </c>
      <c r="C2116" s="3" t="s">
        <v>5759</v>
      </c>
      <c r="D2116" s="3" t="s">
        <v>5760</v>
      </c>
      <c r="E2116" s="3" t="str">
        <f>IF(LEN(telefony__9[[#This Row],[nr]])=7,"stacjonarny",IF(LEN(telefony__9[[#This Row],[nr]])=8,"komórkowy","zagraniczny"))</f>
        <v>stacjonarny</v>
      </c>
      <c r="F2116" s="3" t="str">
        <f>TEXT(telefony__9[[#This Row],[zakonczenie]]-telefony__9[[#This Row],[rozpoczecie]],"h:mm:ss")</f>
        <v>0:11:11</v>
      </c>
      <c r="G2116" s="3">
        <f>HOUR(telefony__9[[#This Row],[czas trwania]])*3600 + MINUTE(telefony__9[[#This Row],[czas trwania]])*60+SECOND(telefony__9[[#This Row],[czas trwania]])</f>
        <v>671</v>
      </c>
    </row>
    <row r="2117" spans="1:7" hidden="1" x14ac:dyDescent="0.25">
      <c r="A2117" s="3" t="s">
        <v>5761</v>
      </c>
      <c r="B2117" s="3" t="s">
        <v>5557</v>
      </c>
      <c r="C2117" s="3" t="s">
        <v>5762</v>
      </c>
      <c r="D2117" s="3" t="s">
        <v>5763</v>
      </c>
      <c r="E2117" s="3" t="str">
        <f>IF(LEN(telefony__9[[#This Row],[nr]])=7,"stacjonarny",IF(LEN(telefony__9[[#This Row],[nr]])=8,"komórkowy","zagraniczny"))</f>
        <v>stacjonarny</v>
      </c>
      <c r="F2117" s="3" t="str">
        <f>TEXT(telefony__9[[#This Row],[zakonczenie]]-telefony__9[[#This Row],[rozpoczecie]],"h:mm:ss")</f>
        <v>0:04:57</v>
      </c>
      <c r="G2117" s="3">
        <f>HOUR(telefony__9[[#This Row],[czas trwania]])*3600 + MINUTE(telefony__9[[#This Row],[czas trwania]])*60+SECOND(telefony__9[[#This Row],[czas trwania]])</f>
        <v>297</v>
      </c>
    </row>
    <row r="2118" spans="1:7" hidden="1" x14ac:dyDescent="0.25">
      <c r="A2118" s="3" t="s">
        <v>109</v>
      </c>
      <c r="B2118" s="3" t="s">
        <v>5557</v>
      </c>
      <c r="C2118" s="3" t="s">
        <v>5764</v>
      </c>
      <c r="D2118" s="3" t="s">
        <v>5765</v>
      </c>
      <c r="E2118" s="3" t="str">
        <f>IF(LEN(telefony__9[[#This Row],[nr]])=7,"stacjonarny",IF(LEN(telefony__9[[#This Row],[nr]])=8,"komórkowy","zagraniczny"))</f>
        <v>stacjonarny</v>
      </c>
      <c r="F2118" s="3" t="str">
        <f>TEXT(telefony__9[[#This Row],[zakonczenie]]-telefony__9[[#This Row],[rozpoczecie]],"h:mm:ss")</f>
        <v>0:13:05</v>
      </c>
      <c r="G2118" s="3">
        <f>HOUR(telefony__9[[#This Row],[czas trwania]])*3600 + MINUTE(telefony__9[[#This Row],[czas trwania]])*60+SECOND(telefony__9[[#This Row],[czas trwania]])</f>
        <v>785</v>
      </c>
    </row>
    <row r="2119" spans="1:7" hidden="1" x14ac:dyDescent="0.25">
      <c r="A2119" s="3" t="s">
        <v>4388</v>
      </c>
      <c r="B2119" s="3" t="s">
        <v>5557</v>
      </c>
      <c r="C2119" s="3" t="s">
        <v>5766</v>
      </c>
      <c r="D2119" s="3" t="s">
        <v>5767</v>
      </c>
      <c r="E2119" s="3" t="str">
        <f>IF(LEN(telefony__9[[#This Row],[nr]])=7,"stacjonarny",IF(LEN(telefony__9[[#This Row],[nr]])=8,"komórkowy","zagraniczny"))</f>
        <v>stacjonarny</v>
      </c>
      <c r="F2119" s="3" t="str">
        <f>TEXT(telefony__9[[#This Row],[zakonczenie]]-telefony__9[[#This Row],[rozpoczecie]],"h:mm:ss")</f>
        <v>0:01:03</v>
      </c>
      <c r="G2119" s="3">
        <f>HOUR(telefony__9[[#This Row],[czas trwania]])*3600 + MINUTE(telefony__9[[#This Row],[czas trwania]])*60+SECOND(telefony__9[[#This Row],[czas trwania]])</f>
        <v>63</v>
      </c>
    </row>
    <row r="2120" spans="1:7" hidden="1" x14ac:dyDescent="0.25">
      <c r="A2120" s="3" t="s">
        <v>5768</v>
      </c>
      <c r="B2120" s="3" t="s">
        <v>5557</v>
      </c>
      <c r="C2120" s="3" t="s">
        <v>5769</v>
      </c>
      <c r="D2120" s="3" t="s">
        <v>5770</v>
      </c>
      <c r="E2120" s="3" t="str">
        <f>IF(LEN(telefony__9[[#This Row],[nr]])=7,"stacjonarny",IF(LEN(telefony__9[[#This Row],[nr]])=8,"komórkowy","zagraniczny"))</f>
        <v>stacjonarny</v>
      </c>
      <c r="F2120" s="3" t="str">
        <f>TEXT(telefony__9[[#This Row],[zakonczenie]]-telefony__9[[#This Row],[rozpoczecie]],"h:mm:ss")</f>
        <v>0:11:06</v>
      </c>
      <c r="G2120" s="3">
        <f>HOUR(telefony__9[[#This Row],[czas trwania]])*3600 + MINUTE(telefony__9[[#This Row],[czas trwania]])*60+SECOND(telefony__9[[#This Row],[czas trwania]])</f>
        <v>666</v>
      </c>
    </row>
    <row r="2121" spans="1:7" hidden="1" x14ac:dyDescent="0.25">
      <c r="A2121" s="3" t="s">
        <v>5771</v>
      </c>
      <c r="B2121" s="3" t="s">
        <v>5557</v>
      </c>
      <c r="C2121" s="3" t="s">
        <v>5772</v>
      </c>
      <c r="D2121" s="3" t="s">
        <v>5773</v>
      </c>
      <c r="E2121" s="3" t="str">
        <f>IF(LEN(telefony__9[[#This Row],[nr]])=7,"stacjonarny",IF(LEN(telefony__9[[#This Row],[nr]])=8,"komórkowy","zagraniczny"))</f>
        <v>stacjonarny</v>
      </c>
      <c r="F2121" s="3" t="str">
        <f>TEXT(telefony__9[[#This Row],[zakonczenie]]-telefony__9[[#This Row],[rozpoczecie]],"h:mm:ss")</f>
        <v>0:05:35</v>
      </c>
      <c r="G2121" s="3">
        <f>HOUR(telefony__9[[#This Row],[czas trwania]])*3600 + MINUTE(telefony__9[[#This Row],[czas trwania]])*60+SECOND(telefony__9[[#This Row],[czas trwania]])</f>
        <v>335</v>
      </c>
    </row>
    <row r="2122" spans="1:7" hidden="1" x14ac:dyDescent="0.25">
      <c r="A2122" s="3" t="s">
        <v>5774</v>
      </c>
      <c r="B2122" s="3" t="s">
        <v>5557</v>
      </c>
      <c r="C2122" s="3" t="s">
        <v>5775</v>
      </c>
      <c r="D2122" s="3" t="s">
        <v>5776</v>
      </c>
      <c r="E2122" s="3" t="str">
        <f>IF(LEN(telefony__9[[#This Row],[nr]])=7,"stacjonarny",IF(LEN(telefony__9[[#This Row],[nr]])=8,"komórkowy","zagraniczny"))</f>
        <v>komórkowy</v>
      </c>
      <c r="F2122" s="3" t="str">
        <f>TEXT(telefony__9[[#This Row],[zakonczenie]]-telefony__9[[#This Row],[rozpoczecie]],"h:mm:ss")</f>
        <v>0:08:32</v>
      </c>
      <c r="G2122" s="3">
        <f>HOUR(telefony__9[[#This Row],[czas trwania]])*3600 + MINUTE(telefony__9[[#This Row],[czas trwania]])*60+SECOND(telefony__9[[#This Row],[czas trwania]])</f>
        <v>512</v>
      </c>
    </row>
    <row r="2123" spans="1:7" hidden="1" x14ac:dyDescent="0.25">
      <c r="A2123" s="3" t="s">
        <v>5777</v>
      </c>
      <c r="B2123" s="3" t="s">
        <v>5557</v>
      </c>
      <c r="C2123" s="3" t="s">
        <v>2215</v>
      </c>
      <c r="D2123" s="3" t="s">
        <v>5778</v>
      </c>
      <c r="E2123" s="3" t="str">
        <f>IF(LEN(telefony__9[[#This Row],[nr]])=7,"stacjonarny",IF(LEN(telefony__9[[#This Row],[nr]])=8,"komórkowy","zagraniczny"))</f>
        <v>zagraniczny</v>
      </c>
      <c r="F2123" s="3" t="str">
        <f>TEXT(telefony__9[[#This Row],[zakonczenie]]-telefony__9[[#This Row],[rozpoczecie]],"h:mm:ss")</f>
        <v>0:04:04</v>
      </c>
      <c r="G2123" s="3">
        <f>HOUR(telefony__9[[#This Row],[czas trwania]])*3600 + MINUTE(telefony__9[[#This Row],[czas trwania]])*60+SECOND(telefony__9[[#This Row],[czas trwania]])</f>
        <v>244</v>
      </c>
    </row>
    <row r="2124" spans="1:7" hidden="1" x14ac:dyDescent="0.25">
      <c r="A2124" s="3" t="s">
        <v>1844</v>
      </c>
      <c r="B2124" s="3" t="s">
        <v>5557</v>
      </c>
      <c r="C2124" s="3" t="s">
        <v>5779</v>
      </c>
      <c r="D2124" s="3" t="s">
        <v>1954</v>
      </c>
      <c r="E2124" s="3" t="str">
        <f>IF(LEN(telefony__9[[#This Row],[nr]])=7,"stacjonarny",IF(LEN(telefony__9[[#This Row],[nr]])=8,"komórkowy","zagraniczny"))</f>
        <v>komórkowy</v>
      </c>
      <c r="F2124" s="3" t="str">
        <f>TEXT(telefony__9[[#This Row],[zakonczenie]]-telefony__9[[#This Row],[rozpoczecie]],"h:mm:ss")</f>
        <v>0:01:28</v>
      </c>
      <c r="G2124" s="3">
        <f>HOUR(telefony__9[[#This Row],[czas trwania]])*3600 + MINUTE(telefony__9[[#This Row],[czas trwania]])*60+SECOND(telefony__9[[#This Row],[czas trwania]])</f>
        <v>88</v>
      </c>
    </row>
    <row r="2125" spans="1:7" hidden="1" x14ac:dyDescent="0.25">
      <c r="A2125" s="3" t="s">
        <v>5780</v>
      </c>
      <c r="B2125" s="3" t="s">
        <v>5557</v>
      </c>
      <c r="C2125" s="3" t="s">
        <v>5781</v>
      </c>
      <c r="D2125" s="3" t="s">
        <v>5782</v>
      </c>
      <c r="E2125" s="3" t="str">
        <f>IF(LEN(telefony__9[[#This Row],[nr]])=7,"stacjonarny",IF(LEN(telefony__9[[#This Row],[nr]])=8,"komórkowy","zagraniczny"))</f>
        <v>stacjonarny</v>
      </c>
      <c r="F2125" s="3" t="str">
        <f>TEXT(telefony__9[[#This Row],[zakonczenie]]-telefony__9[[#This Row],[rozpoczecie]],"h:mm:ss")</f>
        <v>0:11:31</v>
      </c>
      <c r="G2125" s="3">
        <f>HOUR(telefony__9[[#This Row],[czas trwania]])*3600 + MINUTE(telefony__9[[#This Row],[czas trwania]])*60+SECOND(telefony__9[[#This Row],[czas trwania]])</f>
        <v>691</v>
      </c>
    </row>
    <row r="2126" spans="1:7" hidden="1" x14ac:dyDescent="0.25">
      <c r="A2126" s="3" t="s">
        <v>5783</v>
      </c>
      <c r="B2126" s="3" t="s">
        <v>5557</v>
      </c>
      <c r="C2126" s="3" t="s">
        <v>5784</v>
      </c>
      <c r="D2126" s="3" t="s">
        <v>5785</v>
      </c>
      <c r="E2126" s="3" t="str">
        <f>IF(LEN(telefony__9[[#This Row],[nr]])=7,"stacjonarny",IF(LEN(telefony__9[[#This Row],[nr]])=8,"komórkowy","zagraniczny"))</f>
        <v>stacjonarny</v>
      </c>
      <c r="F2126" s="3" t="str">
        <f>TEXT(telefony__9[[#This Row],[zakonczenie]]-telefony__9[[#This Row],[rozpoczecie]],"h:mm:ss")</f>
        <v>0:10:33</v>
      </c>
      <c r="G2126" s="3">
        <f>HOUR(telefony__9[[#This Row],[czas trwania]])*3600 + MINUTE(telefony__9[[#This Row],[czas trwania]])*60+SECOND(telefony__9[[#This Row],[czas trwania]])</f>
        <v>633</v>
      </c>
    </row>
    <row r="2127" spans="1:7" hidden="1" x14ac:dyDescent="0.25">
      <c r="A2127" s="3" t="s">
        <v>5786</v>
      </c>
      <c r="B2127" s="3" t="s">
        <v>5557</v>
      </c>
      <c r="C2127" s="3" t="s">
        <v>5787</v>
      </c>
      <c r="D2127" s="3" t="s">
        <v>5788</v>
      </c>
      <c r="E2127" s="3" t="str">
        <f>IF(LEN(telefony__9[[#This Row],[nr]])=7,"stacjonarny",IF(LEN(telefony__9[[#This Row],[nr]])=8,"komórkowy","zagraniczny"))</f>
        <v>zagraniczny</v>
      </c>
      <c r="F2127" s="3" t="str">
        <f>TEXT(telefony__9[[#This Row],[zakonczenie]]-telefony__9[[#This Row],[rozpoczecie]],"h:mm:ss")</f>
        <v>0:13:28</v>
      </c>
      <c r="G2127" s="3">
        <f>HOUR(telefony__9[[#This Row],[czas trwania]])*3600 + MINUTE(telefony__9[[#This Row],[czas trwania]])*60+SECOND(telefony__9[[#This Row],[czas trwania]])</f>
        <v>808</v>
      </c>
    </row>
    <row r="2128" spans="1:7" hidden="1" x14ac:dyDescent="0.25">
      <c r="A2128" s="3" t="s">
        <v>5789</v>
      </c>
      <c r="B2128" s="3" t="s">
        <v>5557</v>
      </c>
      <c r="C2128" s="3" t="s">
        <v>5790</v>
      </c>
      <c r="D2128" s="3" t="s">
        <v>5791</v>
      </c>
      <c r="E2128" s="3" t="str">
        <f>IF(LEN(telefony__9[[#This Row],[nr]])=7,"stacjonarny",IF(LEN(telefony__9[[#This Row],[nr]])=8,"komórkowy","zagraniczny"))</f>
        <v>stacjonarny</v>
      </c>
      <c r="F2128" s="3" t="str">
        <f>TEXT(telefony__9[[#This Row],[zakonczenie]]-telefony__9[[#This Row],[rozpoczecie]],"h:mm:ss")</f>
        <v>0:12:59</v>
      </c>
      <c r="G2128" s="3">
        <f>HOUR(telefony__9[[#This Row],[czas trwania]])*3600 + MINUTE(telefony__9[[#This Row],[czas trwania]])*60+SECOND(telefony__9[[#This Row],[czas trwania]])</f>
        <v>779</v>
      </c>
    </row>
    <row r="2129" spans="1:7" hidden="1" x14ac:dyDescent="0.25">
      <c r="A2129" s="3" t="s">
        <v>4050</v>
      </c>
      <c r="B2129" s="3" t="s">
        <v>5557</v>
      </c>
      <c r="C2129" s="3" t="s">
        <v>5792</v>
      </c>
      <c r="D2129" s="3" t="s">
        <v>5793</v>
      </c>
      <c r="E2129" s="3" t="str">
        <f>IF(LEN(telefony__9[[#This Row],[nr]])=7,"stacjonarny",IF(LEN(telefony__9[[#This Row],[nr]])=8,"komórkowy","zagraniczny"))</f>
        <v>stacjonarny</v>
      </c>
      <c r="F2129" s="3" t="str">
        <f>TEXT(telefony__9[[#This Row],[zakonczenie]]-telefony__9[[#This Row],[rozpoczecie]],"h:mm:ss")</f>
        <v>0:16:38</v>
      </c>
      <c r="G2129" s="3">
        <f>HOUR(telefony__9[[#This Row],[czas trwania]])*3600 + MINUTE(telefony__9[[#This Row],[czas trwania]])*60+SECOND(telefony__9[[#This Row],[czas trwania]])</f>
        <v>998</v>
      </c>
    </row>
    <row r="2130" spans="1:7" hidden="1" x14ac:dyDescent="0.25">
      <c r="A2130" s="3" t="s">
        <v>5794</v>
      </c>
      <c r="B2130" s="3" t="s">
        <v>5557</v>
      </c>
      <c r="C2130" s="3" t="s">
        <v>5795</v>
      </c>
      <c r="D2130" s="3" t="s">
        <v>5796</v>
      </c>
      <c r="E2130" s="3" t="str">
        <f>IF(LEN(telefony__9[[#This Row],[nr]])=7,"stacjonarny",IF(LEN(telefony__9[[#This Row],[nr]])=8,"komórkowy","zagraniczny"))</f>
        <v>komórkowy</v>
      </c>
      <c r="F2130" s="3" t="str">
        <f>TEXT(telefony__9[[#This Row],[zakonczenie]]-telefony__9[[#This Row],[rozpoczecie]],"h:mm:ss")</f>
        <v>0:02:28</v>
      </c>
      <c r="G2130" s="3">
        <f>HOUR(telefony__9[[#This Row],[czas trwania]])*3600 + MINUTE(telefony__9[[#This Row],[czas trwania]])*60+SECOND(telefony__9[[#This Row],[czas trwania]])</f>
        <v>148</v>
      </c>
    </row>
    <row r="2131" spans="1:7" hidden="1" x14ac:dyDescent="0.25">
      <c r="A2131" s="3" t="s">
        <v>5797</v>
      </c>
      <c r="B2131" s="3" t="s">
        <v>5557</v>
      </c>
      <c r="C2131" s="3" t="s">
        <v>5798</v>
      </c>
      <c r="D2131" s="3" t="s">
        <v>5799</v>
      </c>
      <c r="E2131" s="3" t="str">
        <f>IF(LEN(telefony__9[[#This Row],[nr]])=7,"stacjonarny",IF(LEN(telefony__9[[#This Row],[nr]])=8,"komórkowy","zagraniczny"))</f>
        <v>stacjonarny</v>
      </c>
      <c r="F2131" s="3" t="str">
        <f>TEXT(telefony__9[[#This Row],[zakonczenie]]-telefony__9[[#This Row],[rozpoczecie]],"h:mm:ss")</f>
        <v>0:06:14</v>
      </c>
      <c r="G2131" s="3">
        <f>HOUR(telefony__9[[#This Row],[czas trwania]])*3600 + MINUTE(telefony__9[[#This Row],[czas trwania]])*60+SECOND(telefony__9[[#This Row],[czas trwania]])</f>
        <v>374</v>
      </c>
    </row>
    <row r="2132" spans="1:7" hidden="1" x14ac:dyDescent="0.25">
      <c r="A2132" s="3" t="s">
        <v>5800</v>
      </c>
      <c r="B2132" s="3" t="s">
        <v>5557</v>
      </c>
      <c r="C2132" s="3" t="s">
        <v>5801</v>
      </c>
      <c r="D2132" s="3" t="s">
        <v>5802</v>
      </c>
      <c r="E2132" s="3" t="str">
        <f>IF(LEN(telefony__9[[#This Row],[nr]])=7,"stacjonarny",IF(LEN(telefony__9[[#This Row],[nr]])=8,"komórkowy","zagraniczny"))</f>
        <v>stacjonarny</v>
      </c>
      <c r="F2132" s="3" t="str">
        <f>TEXT(telefony__9[[#This Row],[zakonczenie]]-telefony__9[[#This Row],[rozpoczecie]],"h:mm:ss")</f>
        <v>0:01:59</v>
      </c>
      <c r="G2132" s="3">
        <f>HOUR(telefony__9[[#This Row],[czas trwania]])*3600 + MINUTE(telefony__9[[#This Row],[czas trwania]])*60+SECOND(telefony__9[[#This Row],[czas trwania]])</f>
        <v>119</v>
      </c>
    </row>
    <row r="2133" spans="1:7" hidden="1" x14ac:dyDescent="0.25">
      <c r="A2133" s="3" t="s">
        <v>4636</v>
      </c>
      <c r="B2133" s="3" t="s">
        <v>5557</v>
      </c>
      <c r="C2133" s="3" t="s">
        <v>5803</v>
      </c>
      <c r="D2133" s="3" t="s">
        <v>5804</v>
      </c>
      <c r="E2133" s="3" t="str">
        <f>IF(LEN(telefony__9[[#This Row],[nr]])=7,"stacjonarny",IF(LEN(telefony__9[[#This Row],[nr]])=8,"komórkowy","zagraniczny"))</f>
        <v>stacjonarny</v>
      </c>
      <c r="F2133" s="3" t="str">
        <f>TEXT(telefony__9[[#This Row],[zakonczenie]]-telefony__9[[#This Row],[rozpoczecie]],"h:mm:ss")</f>
        <v>0:08:03</v>
      </c>
      <c r="G2133" s="3">
        <f>HOUR(telefony__9[[#This Row],[czas trwania]])*3600 + MINUTE(telefony__9[[#This Row],[czas trwania]])*60+SECOND(telefony__9[[#This Row],[czas trwania]])</f>
        <v>483</v>
      </c>
    </row>
    <row r="2134" spans="1:7" hidden="1" x14ac:dyDescent="0.25">
      <c r="A2134" s="3" t="s">
        <v>5805</v>
      </c>
      <c r="B2134" s="3" t="s">
        <v>5557</v>
      </c>
      <c r="C2134" s="3" t="s">
        <v>5806</v>
      </c>
      <c r="D2134" s="3" t="s">
        <v>5807</v>
      </c>
      <c r="E2134" s="3" t="str">
        <f>IF(LEN(telefony__9[[#This Row],[nr]])=7,"stacjonarny",IF(LEN(telefony__9[[#This Row],[nr]])=8,"komórkowy","zagraniczny"))</f>
        <v>stacjonarny</v>
      </c>
      <c r="F2134" s="3" t="str">
        <f>TEXT(telefony__9[[#This Row],[zakonczenie]]-telefony__9[[#This Row],[rozpoczecie]],"h:mm:ss")</f>
        <v>0:00:52</v>
      </c>
      <c r="G2134" s="3">
        <f>HOUR(telefony__9[[#This Row],[czas trwania]])*3600 + MINUTE(telefony__9[[#This Row],[czas trwania]])*60+SECOND(telefony__9[[#This Row],[czas trwania]])</f>
        <v>52</v>
      </c>
    </row>
    <row r="2135" spans="1:7" hidden="1" x14ac:dyDescent="0.25">
      <c r="A2135" s="3" t="s">
        <v>554</v>
      </c>
      <c r="B2135" s="3" t="s">
        <v>5557</v>
      </c>
      <c r="C2135" s="3" t="s">
        <v>4713</v>
      </c>
      <c r="D2135" s="3" t="s">
        <v>820</v>
      </c>
      <c r="E2135" s="3" t="str">
        <f>IF(LEN(telefony__9[[#This Row],[nr]])=7,"stacjonarny",IF(LEN(telefony__9[[#This Row],[nr]])=8,"komórkowy","zagraniczny"))</f>
        <v>stacjonarny</v>
      </c>
      <c r="F2135" s="3" t="str">
        <f>TEXT(telefony__9[[#This Row],[zakonczenie]]-telefony__9[[#This Row],[rozpoczecie]],"h:mm:ss")</f>
        <v>0:02:15</v>
      </c>
      <c r="G2135" s="3">
        <f>HOUR(telefony__9[[#This Row],[czas trwania]])*3600 + MINUTE(telefony__9[[#This Row],[czas trwania]])*60+SECOND(telefony__9[[#This Row],[czas trwania]])</f>
        <v>135</v>
      </c>
    </row>
    <row r="2136" spans="1:7" hidden="1" x14ac:dyDescent="0.25">
      <c r="A2136" s="3" t="s">
        <v>5808</v>
      </c>
      <c r="B2136" s="3" t="s">
        <v>5557</v>
      </c>
      <c r="C2136" s="3" t="s">
        <v>5809</v>
      </c>
      <c r="D2136" s="3" t="s">
        <v>5810</v>
      </c>
      <c r="E2136" s="3" t="str">
        <f>IF(LEN(telefony__9[[#This Row],[nr]])=7,"stacjonarny",IF(LEN(telefony__9[[#This Row],[nr]])=8,"komórkowy","zagraniczny"))</f>
        <v>komórkowy</v>
      </c>
      <c r="F2136" s="3" t="str">
        <f>TEXT(telefony__9[[#This Row],[zakonczenie]]-telefony__9[[#This Row],[rozpoczecie]],"h:mm:ss")</f>
        <v>0:09:22</v>
      </c>
      <c r="G2136" s="3">
        <f>HOUR(telefony__9[[#This Row],[czas trwania]])*3600 + MINUTE(telefony__9[[#This Row],[czas trwania]])*60+SECOND(telefony__9[[#This Row],[czas trwania]])</f>
        <v>562</v>
      </c>
    </row>
    <row r="2137" spans="1:7" hidden="1" x14ac:dyDescent="0.25">
      <c r="A2137" s="3" t="s">
        <v>5811</v>
      </c>
      <c r="B2137" s="3" t="s">
        <v>5557</v>
      </c>
      <c r="C2137" s="3" t="s">
        <v>5812</v>
      </c>
      <c r="D2137" s="3" t="s">
        <v>4726</v>
      </c>
      <c r="E2137" s="3" t="str">
        <f>IF(LEN(telefony__9[[#This Row],[nr]])=7,"stacjonarny",IF(LEN(telefony__9[[#This Row],[nr]])=8,"komórkowy","zagraniczny"))</f>
        <v>stacjonarny</v>
      </c>
      <c r="F2137" s="3" t="str">
        <f>TEXT(telefony__9[[#This Row],[zakonczenie]]-telefony__9[[#This Row],[rozpoczecie]],"h:mm:ss")</f>
        <v>0:14:52</v>
      </c>
      <c r="G2137" s="3">
        <f>HOUR(telefony__9[[#This Row],[czas trwania]])*3600 + MINUTE(telefony__9[[#This Row],[czas trwania]])*60+SECOND(telefony__9[[#This Row],[czas trwania]])</f>
        <v>892</v>
      </c>
    </row>
    <row r="2138" spans="1:7" hidden="1" x14ac:dyDescent="0.25">
      <c r="A2138" s="3" t="s">
        <v>5813</v>
      </c>
      <c r="B2138" s="3" t="s">
        <v>5557</v>
      </c>
      <c r="C2138" s="3" t="s">
        <v>5814</v>
      </c>
      <c r="D2138" s="3" t="s">
        <v>5815</v>
      </c>
      <c r="E2138" s="3" t="str">
        <f>IF(LEN(telefony__9[[#This Row],[nr]])=7,"stacjonarny",IF(LEN(telefony__9[[#This Row],[nr]])=8,"komórkowy","zagraniczny"))</f>
        <v>stacjonarny</v>
      </c>
      <c r="F2138" s="3" t="str">
        <f>TEXT(telefony__9[[#This Row],[zakonczenie]]-telefony__9[[#This Row],[rozpoczecie]],"h:mm:ss")</f>
        <v>0:11:34</v>
      </c>
      <c r="G2138" s="3">
        <f>HOUR(telefony__9[[#This Row],[czas trwania]])*3600 + MINUTE(telefony__9[[#This Row],[czas trwania]])*60+SECOND(telefony__9[[#This Row],[czas trwania]])</f>
        <v>694</v>
      </c>
    </row>
    <row r="2139" spans="1:7" hidden="1" x14ac:dyDescent="0.25">
      <c r="A2139" s="3" t="s">
        <v>5816</v>
      </c>
      <c r="B2139" s="3" t="s">
        <v>5557</v>
      </c>
      <c r="C2139" s="3" t="s">
        <v>5817</v>
      </c>
      <c r="D2139" s="3" t="s">
        <v>5818</v>
      </c>
      <c r="E2139" s="3" t="str">
        <f>IF(LEN(telefony__9[[#This Row],[nr]])=7,"stacjonarny",IF(LEN(telefony__9[[#This Row],[nr]])=8,"komórkowy","zagraniczny"))</f>
        <v>stacjonarny</v>
      </c>
      <c r="F2139" s="3" t="str">
        <f>TEXT(telefony__9[[#This Row],[zakonczenie]]-telefony__9[[#This Row],[rozpoczecie]],"h:mm:ss")</f>
        <v>0:04:28</v>
      </c>
      <c r="G2139" s="3">
        <f>HOUR(telefony__9[[#This Row],[czas trwania]])*3600 + MINUTE(telefony__9[[#This Row],[czas trwania]])*60+SECOND(telefony__9[[#This Row],[czas trwania]])</f>
        <v>268</v>
      </c>
    </row>
    <row r="2140" spans="1:7" hidden="1" x14ac:dyDescent="0.25">
      <c r="A2140" s="3" t="s">
        <v>5819</v>
      </c>
      <c r="B2140" s="3" t="s">
        <v>5557</v>
      </c>
      <c r="C2140" s="3" t="s">
        <v>5820</v>
      </c>
      <c r="D2140" s="3" t="s">
        <v>5821</v>
      </c>
      <c r="E2140" s="3" t="str">
        <f>IF(LEN(telefony__9[[#This Row],[nr]])=7,"stacjonarny",IF(LEN(telefony__9[[#This Row],[nr]])=8,"komórkowy","zagraniczny"))</f>
        <v>stacjonarny</v>
      </c>
      <c r="F2140" s="3" t="str">
        <f>TEXT(telefony__9[[#This Row],[zakonczenie]]-telefony__9[[#This Row],[rozpoczecie]],"h:mm:ss")</f>
        <v>0:09:29</v>
      </c>
      <c r="G2140" s="3">
        <f>HOUR(telefony__9[[#This Row],[czas trwania]])*3600 + MINUTE(telefony__9[[#This Row],[czas trwania]])*60+SECOND(telefony__9[[#This Row],[czas trwania]])</f>
        <v>569</v>
      </c>
    </row>
    <row r="2141" spans="1:7" hidden="1" x14ac:dyDescent="0.25">
      <c r="A2141" s="3" t="s">
        <v>4655</v>
      </c>
      <c r="B2141" s="3" t="s">
        <v>5557</v>
      </c>
      <c r="C2141" s="3" t="s">
        <v>5822</v>
      </c>
      <c r="D2141" s="3" t="s">
        <v>3384</v>
      </c>
      <c r="E2141" s="3" t="str">
        <f>IF(LEN(telefony__9[[#This Row],[nr]])=7,"stacjonarny",IF(LEN(telefony__9[[#This Row],[nr]])=8,"komórkowy","zagraniczny"))</f>
        <v>stacjonarny</v>
      </c>
      <c r="F2141" s="3" t="str">
        <f>TEXT(telefony__9[[#This Row],[zakonczenie]]-telefony__9[[#This Row],[rozpoczecie]],"h:mm:ss")</f>
        <v>0:14:39</v>
      </c>
      <c r="G2141" s="3">
        <f>HOUR(telefony__9[[#This Row],[czas trwania]])*3600 + MINUTE(telefony__9[[#This Row],[czas trwania]])*60+SECOND(telefony__9[[#This Row],[czas trwania]])</f>
        <v>879</v>
      </c>
    </row>
    <row r="2142" spans="1:7" hidden="1" x14ac:dyDescent="0.25">
      <c r="A2142" s="3" t="s">
        <v>5823</v>
      </c>
      <c r="B2142" s="3" t="s">
        <v>5557</v>
      </c>
      <c r="C2142" s="3" t="s">
        <v>5824</v>
      </c>
      <c r="D2142" s="3" t="s">
        <v>5825</v>
      </c>
      <c r="E2142" s="3" t="str">
        <f>IF(LEN(telefony__9[[#This Row],[nr]])=7,"stacjonarny",IF(LEN(telefony__9[[#This Row],[nr]])=8,"komórkowy","zagraniczny"))</f>
        <v>stacjonarny</v>
      </c>
      <c r="F2142" s="3" t="str">
        <f>TEXT(telefony__9[[#This Row],[zakonczenie]]-telefony__9[[#This Row],[rozpoczecie]],"h:mm:ss")</f>
        <v>0:10:06</v>
      </c>
      <c r="G2142" s="3">
        <f>HOUR(telefony__9[[#This Row],[czas trwania]])*3600 + MINUTE(telefony__9[[#This Row],[czas trwania]])*60+SECOND(telefony__9[[#This Row],[czas trwania]])</f>
        <v>606</v>
      </c>
    </row>
    <row r="2143" spans="1:7" hidden="1" x14ac:dyDescent="0.25">
      <c r="A2143" s="3" t="s">
        <v>5826</v>
      </c>
      <c r="B2143" s="3" t="s">
        <v>5557</v>
      </c>
      <c r="C2143" s="3" t="s">
        <v>5827</v>
      </c>
      <c r="D2143" s="3" t="s">
        <v>2530</v>
      </c>
      <c r="E2143" s="3" t="str">
        <f>IF(LEN(telefony__9[[#This Row],[nr]])=7,"stacjonarny",IF(LEN(telefony__9[[#This Row],[nr]])=8,"komórkowy","zagraniczny"))</f>
        <v>stacjonarny</v>
      </c>
      <c r="F2143" s="3" t="str">
        <f>TEXT(telefony__9[[#This Row],[zakonczenie]]-telefony__9[[#This Row],[rozpoczecie]],"h:mm:ss")</f>
        <v>0:03:13</v>
      </c>
      <c r="G2143" s="3">
        <f>HOUR(telefony__9[[#This Row],[czas trwania]])*3600 + MINUTE(telefony__9[[#This Row],[czas trwania]])*60+SECOND(telefony__9[[#This Row],[czas trwania]])</f>
        <v>193</v>
      </c>
    </row>
    <row r="2144" spans="1:7" hidden="1" x14ac:dyDescent="0.25">
      <c r="A2144" s="3" t="s">
        <v>5828</v>
      </c>
      <c r="B2144" s="3" t="s">
        <v>5557</v>
      </c>
      <c r="C2144" s="3" t="s">
        <v>5829</v>
      </c>
      <c r="D2144" s="3" t="s">
        <v>5830</v>
      </c>
      <c r="E2144" s="3" t="str">
        <f>IF(LEN(telefony__9[[#This Row],[nr]])=7,"stacjonarny",IF(LEN(telefony__9[[#This Row],[nr]])=8,"komórkowy","zagraniczny"))</f>
        <v>stacjonarny</v>
      </c>
      <c r="F2144" s="3" t="str">
        <f>TEXT(telefony__9[[#This Row],[zakonczenie]]-telefony__9[[#This Row],[rozpoczecie]],"h:mm:ss")</f>
        <v>0:03:57</v>
      </c>
      <c r="G2144" s="3">
        <f>HOUR(telefony__9[[#This Row],[czas trwania]])*3600 + MINUTE(telefony__9[[#This Row],[czas trwania]])*60+SECOND(telefony__9[[#This Row],[czas trwania]])</f>
        <v>237</v>
      </c>
    </row>
    <row r="2145" spans="1:7" hidden="1" x14ac:dyDescent="0.25">
      <c r="A2145" s="3" t="s">
        <v>5831</v>
      </c>
      <c r="B2145" s="3" t="s">
        <v>5557</v>
      </c>
      <c r="C2145" s="3" t="s">
        <v>5832</v>
      </c>
      <c r="D2145" s="3" t="s">
        <v>5833</v>
      </c>
      <c r="E2145" s="3" t="str">
        <f>IF(LEN(telefony__9[[#This Row],[nr]])=7,"stacjonarny",IF(LEN(telefony__9[[#This Row],[nr]])=8,"komórkowy","zagraniczny"))</f>
        <v>zagraniczny</v>
      </c>
      <c r="F2145" s="3" t="str">
        <f>TEXT(telefony__9[[#This Row],[zakonczenie]]-telefony__9[[#This Row],[rozpoczecie]],"h:mm:ss")</f>
        <v>0:07:12</v>
      </c>
      <c r="G2145" s="3">
        <f>HOUR(telefony__9[[#This Row],[czas trwania]])*3600 + MINUTE(telefony__9[[#This Row],[czas trwania]])*60+SECOND(telefony__9[[#This Row],[czas trwania]])</f>
        <v>432</v>
      </c>
    </row>
    <row r="2146" spans="1:7" hidden="1" x14ac:dyDescent="0.25">
      <c r="A2146" s="3" t="s">
        <v>5834</v>
      </c>
      <c r="B2146" s="3" t="s">
        <v>5557</v>
      </c>
      <c r="C2146" s="3" t="s">
        <v>5835</v>
      </c>
      <c r="D2146" s="3" t="s">
        <v>5836</v>
      </c>
      <c r="E2146" s="3" t="str">
        <f>IF(LEN(telefony__9[[#This Row],[nr]])=7,"stacjonarny",IF(LEN(telefony__9[[#This Row],[nr]])=8,"komórkowy","zagraniczny"))</f>
        <v>komórkowy</v>
      </c>
      <c r="F2146" s="3" t="str">
        <f>TEXT(telefony__9[[#This Row],[zakonczenie]]-telefony__9[[#This Row],[rozpoczecie]],"h:mm:ss")</f>
        <v>0:13:05</v>
      </c>
      <c r="G2146" s="3">
        <f>HOUR(telefony__9[[#This Row],[czas trwania]])*3600 + MINUTE(telefony__9[[#This Row],[czas trwania]])*60+SECOND(telefony__9[[#This Row],[czas trwania]])</f>
        <v>785</v>
      </c>
    </row>
    <row r="2147" spans="1:7" hidden="1" x14ac:dyDescent="0.25">
      <c r="A2147" s="3" t="s">
        <v>5837</v>
      </c>
      <c r="B2147" s="3" t="s">
        <v>5557</v>
      </c>
      <c r="C2147" s="3" t="s">
        <v>5838</v>
      </c>
      <c r="D2147" s="3" t="s">
        <v>5839</v>
      </c>
      <c r="E2147" s="3" t="str">
        <f>IF(LEN(telefony__9[[#This Row],[nr]])=7,"stacjonarny",IF(LEN(telefony__9[[#This Row],[nr]])=8,"komórkowy","zagraniczny"))</f>
        <v>stacjonarny</v>
      </c>
      <c r="F2147" s="3" t="str">
        <f>TEXT(telefony__9[[#This Row],[zakonczenie]]-telefony__9[[#This Row],[rozpoczecie]],"h:mm:ss")</f>
        <v>0:12:44</v>
      </c>
      <c r="G2147" s="3">
        <f>HOUR(telefony__9[[#This Row],[czas trwania]])*3600 + MINUTE(telefony__9[[#This Row],[czas trwania]])*60+SECOND(telefony__9[[#This Row],[czas trwania]])</f>
        <v>764</v>
      </c>
    </row>
    <row r="2148" spans="1:7" hidden="1" x14ac:dyDescent="0.25">
      <c r="A2148" s="3" t="s">
        <v>5538</v>
      </c>
      <c r="B2148" s="3" t="s">
        <v>5557</v>
      </c>
      <c r="C2148" s="3" t="s">
        <v>5840</v>
      </c>
      <c r="D2148" s="3" t="s">
        <v>5841</v>
      </c>
      <c r="E2148" s="3" t="str">
        <f>IF(LEN(telefony__9[[#This Row],[nr]])=7,"stacjonarny",IF(LEN(telefony__9[[#This Row],[nr]])=8,"komórkowy","zagraniczny"))</f>
        <v>stacjonarny</v>
      </c>
      <c r="F2148" s="3" t="str">
        <f>TEXT(telefony__9[[#This Row],[zakonczenie]]-telefony__9[[#This Row],[rozpoczecie]],"h:mm:ss")</f>
        <v>0:00:10</v>
      </c>
      <c r="G2148" s="3">
        <f>HOUR(telefony__9[[#This Row],[czas trwania]])*3600 + MINUTE(telefony__9[[#This Row],[czas trwania]])*60+SECOND(telefony__9[[#This Row],[czas trwania]])</f>
        <v>10</v>
      </c>
    </row>
    <row r="2149" spans="1:7" hidden="1" x14ac:dyDescent="0.25">
      <c r="A2149" s="3" t="s">
        <v>4930</v>
      </c>
      <c r="B2149" s="3" t="s">
        <v>5557</v>
      </c>
      <c r="C2149" s="3" t="s">
        <v>1173</v>
      </c>
      <c r="D2149" s="3" t="s">
        <v>5842</v>
      </c>
      <c r="E2149" s="3" t="str">
        <f>IF(LEN(telefony__9[[#This Row],[nr]])=7,"stacjonarny",IF(LEN(telefony__9[[#This Row],[nr]])=8,"komórkowy","zagraniczny"))</f>
        <v>stacjonarny</v>
      </c>
      <c r="F2149" s="3" t="str">
        <f>TEXT(telefony__9[[#This Row],[zakonczenie]]-telefony__9[[#This Row],[rozpoczecie]],"h:mm:ss")</f>
        <v>0:02:05</v>
      </c>
      <c r="G2149" s="3">
        <f>HOUR(telefony__9[[#This Row],[czas trwania]])*3600 + MINUTE(telefony__9[[#This Row],[czas trwania]])*60+SECOND(telefony__9[[#This Row],[czas trwania]])</f>
        <v>125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FFA06-96D1-47C0-BC33-45ED931F219A}">
  <dimension ref="A1:N2149"/>
  <sheetViews>
    <sheetView tabSelected="1" topLeftCell="A466" zoomScale="130" zoomScaleNormal="130" workbookViewId="0">
      <selection activeCell="N484" sqref="N484"/>
    </sheetView>
  </sheetViews>
  <sheetFormatPr defaultRowHeight="15" x14ac:dyDescent="0.25"/>
  <cols>
    <col min="1" max="1" width="11" style="7" bestFit="1" customWidth="1"/>
    <col min="2" max="2" width="11.28515625" bestFit="1" customWidth="1"/>
    <col min="3" max="3" width="13.7109375" bestFit="1" customWidth="1"/>
    <col min="4" max="4" width="14.140625" bestFit="1" customWidth="1"/>
    <col min="5" max="5" width="14.28515625" bestFit="1" customWidth="1"/>
    <col min="6" max="6" width="14" bestFit="1" customWidth="1"/>
    <col min="7" max="7" width="18.85546875" bestFit="1" customWidth="1"/>
    <col min="8" max="8" width="19.5703125" bestFit="1" customWidth="1"/>
    <col min="9" max="9" width="19.85546875" bestFit="1" customWidth="1"/>
    <col min="10" max="10" width="19.5703125" bestFit="1" customWidth="1"/>
    <col min="11" max="11" width="28.28515625" bestFit="1" customWidth="1"/>
    <col min="13" max="13" width="27" bestFit="1" customWidth="1"/>
    <col min="14" max="14" width="18.28515625" bestFit="1" customWidth="1"/>
  </cols>
  <sheetData>
    <row r="1" spans="1:11" x14ac:dyDescent="0.25">
      <c r="A1" s="7" t="s">
        <v>0</v>
      </c>
      <c r="B1" t="s">
        <v>1</v>
      </c>
      <c r="C1" t="s">
        <v>2</v>
      </c>
      <c r="D1" t="s">
        <v>3</v>
      </c>
      <c r="E1" t="s">
        <v>7</v>
      </c>
      <c r="F1" t="s">
        <v>5843</v>
      </c>
      <c r="G1" t="s">
        <v>5844</v>
      </c>
      <c r="H1" t="s">
        <v>5847</v>
      </c>
      <c r="I1" t="s">
        <v>5848</v>
      </c>
      <c r="J1" t="s">
        <v>5849</v>
      </c>
      <c r="K1" t="s">
        <v>5850</v>
      </c>
    </row>
    <row r="2" spans="1:11" x14ac:dyDescent="0.25">
      <c r="A2" s="7">
        <v>1100142</v>
      </c>
      <c r="B2" s="1">
        <v>42919</v>
      </c>
      <c r="C2" s="2">
        <v>0.59710648148148149</v>
      </c>
      <c r="D2" s="2">
        <v>0.6003356481481481</v>
      </c>
      <c r="E2" t="str">
        <f>IF(LEN(telefony3412[[#This Row],[nr]])=7,"stacjonarny",IF(LEN(telefony3412[[#This Row],[nr]])=8,"komórkowy","zagraniczny"))</f>
        <v>stacjonarny</v>
      </c>
      <c r="F2" t="str">
        <f>TEXT(telefony__9[[#This Row],[zakonczenie]]-telefony__9[[#This Row],[rozpoczecie]],"h:mm:ss")</f>
        <v>0:16:32</v>
      </c>
      <c r="G2">
        <f>CEILING((HOUR(telefony__9[[#This Row],[czas trwania]])*3600 + MINUTE(telefony__9[[#This Row],[czas trwania]])*60+SECOND(telefony__9[[#This Row],[czas trwania]]))/60,1)</f>
        <v>17</v>
      </c>
      <c r="H2" s="3">
        <v>17</v>
      </c>
      <c r="I2" s="3">
        <v>0</v>
      </c>
      <c r="J2" s="3">
        <v>0</v>
      </c>
      <c r="K2" s="3">
        <f>telefony3412[[#This Row],[ilość stacjonarny]]+telefony3412[[#This Row],[ilość komórkowy]]</f>
        <v>17</v>
      </c>
    </row>
    <row r="3" spans="1:11" x14ac:dyDescent="0.25">
      <c r="A3" s="7">
        <v>1435049</v>
      </c>
      <c r="B3" s="1">
        <v>42919</v>
      </c>
      <c r="C3" s="2">
        <v>0.45494212962962965</v>
      </c>
      <c r="D3" s="2">
        <v>0.45567129629629627</v>
      </c>
      <c r="E3" t="str">
        <f>IF(LEN(telefony3412[[#This Row],[nr]])=7,"stacjonarny",IF(LEN(telefony3412[[#This Row],[nr]])=8,"komórkowy","zagraniczny"))</f>
        <v>stacjonarny</v>
      </c>
      <c r="F3" t="str">
        <f>TEXT(telefony__9[[#This Row],[zakonczenie]]-telefony__9[[#This Row],[rozpoczecie]],"h:mm:ss")</f>
        <v>0:13:38</v>
      </c>
      <c r="G3">
        <f>CEILING((HOUR(telefony__9[[#This Row],[czas trwania]])*3600 + MINUTE(telefony__9[[#This Row],[czas trwania]])*60+SECOND(telefony__9[[#This Row],[czas trwania]]))/60,1)</f>
        <v>14</v>
      </c>
      <c r="H3" s="3">
        <f>IF(telefony3412[[#This Row],[typ telefonu]]="stacjonarny",H2+telefony3412[[#This Row],[czas w minutach]],H2)</f>
        <v>31</v>
      </c>
      <c r="I3" s="3">
        <f>IF(telefony3412[[#This Row],[typ telefonu]]="komórkowy",I2+telefony3412[[#This Row],[czas w minutach]],I2)</f>
        <v>0</v>
      </c>
      <c r="J3" s="3">
        <f>IF(telefony3412[[#This Row],[typ telefonu]]="zagraniczny",J2+telefony3412[[#This Row],[czas w minutach]],J2)</f>
        <v>0</v>
      </c>
      <c r="K3" s="3">
        <f>telefony3412[[#This Row],[ilość stacjonarny]]+telefony3412[[#This Row],[ilość komórkowy]]</f>
        <v>31</v>
      </c>
    </row>
    <row r="4" spans="1:11" x14ac:dyDescent="0.25">
      <c r="A4" s="7">
        <v>1480206</v>
      </c>
      <c r="B4" s="1">
        <v>42919</v>
      </c>
      <c r="C4" s="2">
        <v>0.5645486111111111</v>
      </c>
      <c r="D4" s="2">
        <v>0.56458333333333333</v>
      </c>
      <c r="E4" t="str">
        <f>IF(LEN(telefony3412[[#This Row],[nr]])=7,"stacjonarny",IF(LEN(telefony3412[[#This Row],[nr]])=8,"komórkowy","zagraniczny"))</f>
        <v>stacjonarny</v>
      </c>
      <c r="F4" t="str">
        <f>TEXT(telefony__9[[#This Row],[zakonczenie]]-telefony__9[[#This Row],[rozpoczecie]],"h:mm:ss")</f>
        <v>0:14:27</v>
      </c>
      <c r="G4">
        <f>CEILING((HOUR(telefony__9[[#This Row],[czas trwania]])*3600 + MINUTE(telefony__9[[#This Row],[czas trwania]])*60+SECOND(telefony__9[[#This Row],[czas trwania]]))/60,1)</f>
        <v>15</v>
      </c>
      <c r="H4" s="3">
        <f>IF(telefony3412[[#This Row],[typ telefonu]]="stacjonarny",H3+telefony3412[[#This Row],[czas w minutach]],H3)</f>
        <v>46</v>
      </c>
      <c r="I4" s="3">
        <f>IF(telefony3412[[#This Row],[typ telefonu]]="komórkowy",I3+telefony3412[[#This Row],[czas w minutach]],I3)</f>
        <v>0</v>
      </c>
      <c r="J4" s="3">
        <f>IF(telefony3412[[#This Row],[typ telefonu]]="zagraniczny",J3+telefony3412[[#This Row],[czas w minutach]],J3)</f>
        <v>0</v>
      </c>
      <c r="K4" s="3">
        <f>telefony3412[[#This Row],[ilość stacjonarny]]+telefony3412[[#This Row],[ilość komórkowy]]</f>
        <v>46</v>
      </c>
    </row>
    <row r="5" spans="1:11" x14ac:dyDescent="0.25">
      <c r="A5" s="7">
        <v>1488369</v>
      </c>
      <c r="B5" s="1">
        <v>42919</v>
      </c>
      <c r="C5" s="2">
        <v>0.41612268518518519</v>
      </c>
      <c r="D5" s="2">
        <v>0.41756944444444444</v>
      </c>
      <c r="E5" t="str">
        <f>IF(LEN(telefony3412[[#This Row],[nr]])=7,"stacjonarny",IF(LEN(telefony3412[[#This Row],[nr]])=8,"komórkowy","zagraniczny"))</f>
        <v>stacjonarny</v>
      </c>
      <c r="F5" t="str">
        <f>TEXT(telefony__9[[#This Row],[zakonczenie]]-telefony__9[[#This Row],[rozpoczecie]],"h:mm:ss")</f>
        <v>0:06:44</v>
      </c>
      <c r="G5">
        <f>CEILING((HOUR(telefony__9[[#This Row],[czas trwania]])*3600 + MINUTE(telefony__9[[#This Row],[czas trwania]])*60+SECOND(telefony__9[[#This Row],[czas trwania]]))/60,1)</f>
        <v>7</v>
      </c>
      <c r="H5" s="3">
        <f>IF(telefony3412[[#This Row],[typ telefonu]]="stacjonarny",H4+telefony3412[[#This Row],[czas w minutach]],H4)</f>
        <v>53</v>
      </c>
      <c r="I5" s="3">
        <f>IF(telefony3412[[#This Row],[typ telefonu]]="komórkowy",I4+telefony3412[[#This Row],[czas w minutach]],I4)</f>
        <v>0</v>
      </c>
      <c r="J5" s="3">
        <f>IF(telefony3412[[#This Row],[typ telefonu]]="zagraniczny",J4+telefony3412[[#This Row],[czas w minutach]],J4)</f>
        <v>0</v>
      </c>
      <c r="K5" s="3">
        <f>telefony3412[[#This Row],[ilość stacjonarny]]+telefony3412[[#This Row],[ilość komórkowy]]</f>
        <v>53</v>
      </c>
    </row>
    <row r="6" spans="1:11" x14ac:dyDescent="0.25">
      <c r="A6" s="7">
        <v>1709455</v>
      </c>
      <c r="B6" s="1">
        <v>42919</v>
      </c>
      <c r="C6" s="2">
        <v>0.60313657407407406</v>
      </c>
      <c r="D6" s="2">
        <v>0.60765046296296299</v>
      </c>
      <c r="E6" t="str">
        <f>IF(LEN(telefony3412[[#This Row],[nr]])=7,"stacjonarny",IF(LEN(telefony3412[[#This Row],[nr]])=8,"komórkowy","zagraniczny"))</f>
        <v>stacjonarny</v>
      </c>
      <c r="F6" t="str">
        <f>TEXT(telefony__9[[#This Row],[zakonczenie]]-telefony__9[[#This Row],[rozpoczecie]],"h:mm:ss")</f>
        <v>0:06:49</v>
      </c>
      <c r="G6">
        <f>CEILING((HOUR(telefony__9[[#This Row],[czas trwania]])*3600 + MINUTE(telefony__9[[#This Row],[czas trwania]])*60+SECOND(telefony__9[[#This Row],[czas trwania]]))/60,1)</f>
        <v>7</v>
      </c>
      <c r="H6" s="3">
        <f>IF(telefony3412[[#This Row],[typ telefonu]]="stacjonarny",H5+telefony3412[[#This Row],[czas w minutach]],H5)</f>
        <v>60</v>
      </c>
      <c r="I6" s="3">
        <f>IF(telefony3412[[#This Row],[typ telefonu]]="komórkowy",I5+telefony3412[[#This Row],[czas w minutach]],I5)</f>
        <v>0</v>
      </c>
      <c r="J6" s="3">
        <f>IF(telefony3412[[#This Row],[typ telefonu]]="zagraniczny",J5+telefony3412[[#This Row],[czas w minutach]],J5)</f>
        <v>0</v>
      </c>
      <c r="K6" s="3">
        <f>telefony3412[[#This Row],[ilość stacjonarny]]+telefony3412[[#This Row],[ilość komórkowy]]</f>
        <v>60</v>
      </c>
    </row>
    <row r="7" spans="1:11" x14ac:dyDescent="0.25">
      <c r="A7" s="7">
        <v>1787732</v>
      </c>
      <c r="B7" s="1">
        <v>42919</v>
      </c>
      <c r="C7" s="2">
        <v>0.4052546296296296</v>
      </c>
      <c r="D7" s="2">
        <v>0.41048611111111111</v>
      </c>
      <c r="E7" t="str">
        <f>IF(LEN(telefony3412[[#This Row],[nr]])=7,"stacjonarny",IF(LEN(telefony3412[[#This Row],[nr]])=8,"komórkowy","zagraniczny"))</f>
        <v>stacjonarny</v>
      </c>
      <c r="F7" t="str">
        <f>TEXT(telefony__9[[#This Row],[zakonczenie]]-telefony__9[[#This Row],[rozpoczecie]],"h:mm:ss")</f>
        <v>0:05:18</v>
      </c>
      <c r="G7">
        <f>CEILING((HOUR(telefony__9[[#This Row],[czas trwania]])*3600 + MINUTE(telefony__9[[#This Row],[czas trwania]])*60+SECOND(telefony__9[[#This Row],[czas trwania]]))/60,1)</f>
        <v>6</v>
      </c>
      <c r="H7" s="3">
        <f>IF(telefony3412[[#This Row],[typ telefonu]]="stacjonarny",H6+telefony3412[[#This Row],[czas w minutach]],H6)</f>
        <v>66</v>
      </c>
      <c r="I7" s="3">
        <f>IF(telefony3412[[#This Row],[typ telefonu]]="komórkowy",I6+telefony3412[[#This Row],[czas w minutach]],I6)</f>
        <v>0</v>
      </c>
      <c r="J7" s="3">
        <f>IF(telefony3412[[#This Row],[typ telefonu]]="zagraniczny",J6+telefony3412[[#This Row],[czas w minutach]],J6)</f>
        <v>0</v>
      </c>
      <c r="K7" s="3">
        <f>telefony3412[[#This Row],[ilość stacjonarny]]+telefony3412[[#This Row],[ilość komórkowy]]</f>
        <v>66</v>
      </c>
    </row>
    <row r="8" spans="1:11" x14ac:dyDescent="0.25">
      <c r="A8" s="7">
        <v>1787732</v>
      </c>
      <c r="B8" s="1">
        <v>42919</v>
      </c>
      <c r="C8" s="2">
        <v>0.46151620370370372</v>
      </c>
      <c r="D8" s="2">
        <v>0.46546296296296297</v>
      </c>
      <c r="E8" t="str">
        <f>IF(LEN(telefony3412[[#This Row],[nr]])=7,"stacjonarny",IF(LEN(telefony3412[[#This Row],[nr]])=8,"komórkowy","zagraniczny"))</f>
        <v>stacjonarny</v>
      </c>
      <c r="F8" t="str">
        <f>TEXT(telefony__9[[#This Row],[zakonczenie]]-telefony__9[[#This Row],[rozpoczecie]],"h:mm:ss")</f>
        <v>0:02:03</v>
      </c>
      <c r="G8">
        <f>CEILING((HOUR(telefony__9[[#This Row],[czas trwania]])*3600 + MINUTE(telefony__9[[#This Row],[czas trwania]])*60+SECOND(telefony__9[[#This Row],[czas trwania]]))/60,1)</f>
        <v>3</v>
      </c>
      <c r="H8" s="3">
        <f>IF(telefony3412[[#This Row],[typ telefonu]]="stacjonarny",H7+telefony3412[[#This Row],[czas w minutach]],H7)</f>
        <v>69</v>
      </c>
      <c r="I8" s="3">
        <f>IF(telefony3412[[#This Row],[typ telefonu]]="komórkowy",I7+telefony3412[[#This Row],[czas w minutach]],I7)</f>
        <v>0</v>
      </c>
      <c r="J8" s="3">
        <f>IF(telefony3412[[#This Row],[typ telefonu]]="zagraniczny",J7+telefony3412[[#This Row],[czas w minutach]],J7)</f>
        <v>0</v>
      </c>
      <c r="K8" s="3">
        <f>telefony3412[[#This Row],[ilość stacjonarny]]+telefony3412[[#This Row],[ilość komórkowy]]</f>
        <v>69</v>
      </c>
    </row>
    <row r="9" spans="1:11" x14ac:dyDescent="0.25">
      <c r="A9" s="7">
        <v>1867016</v>
      </c>
      <c r="B9" s="1">
        <v>42919</v>
      </c>
      <c r="C9" s="2">
        <v>0.50910879629629635</v>
      </c>
      <c r="D9" s="2">
        <v>0.50930555555555557</v>
      </c>
      <c r="E9" t="str">
        <f>IF(LEN(telefony3412[[#This Row],[nr]])=7,"stacjonarny",IF(LEN(telefony3412[[#This Row],[nr]])=8,"komórkowy","zagraniczny"))</f>
        <v>stacjonarny</v>
      </c>
      <c r="F9" t="str">
        <f>TEXT(telefony__9[[#This Row],[zakonczenie]]-telefony__9[[#This Row],[rozpoczecie]],"h:mm:ss")</f>
        <v>0:09:18</v>
      </c>
      <c r="G9">
        <f>CEILING((HOUR(telefony__9[[#This Row],[czas trwania]])*3600 + MINUTE(telefony__9[[#This Row],[czas trwania]])*60+SECOND(telefony__9[[#This Row],[czas trwania]]))/60,1)</f>
        <v>10</v>
      </c>
      <c r="H9" s="3">
        <f>IF(telefony3412[[#This Row],[typ telefonu]]="stacjonarny",H8+telefony3412[[#This Row],[czas w minutach]],H8)</f>
        <v>79</v>
      </c>
      <c r="I9" s="3">
        <f>IF(telefony3412[[#This Row],[typ telefonu]]="komórkowy",I8+telefony3412[[#This Row],[czas w minutach]],I8)</f>
        <v>0</v>
      </c>
      <c r="J9" s="3">
        <f>IF(telefony3412[[#This Row],[typ telefonu]]="zagraniczny",J8+telefony3412[[#This Row],[czas w minutach]],J8)</f>
        <v>0</v>
      </c>
      <c r="K9" s="3">
        <f>telefony3412[[#This Row],[ilość stacjonarny]]+telefony3412[[#This Row],[ilość komórkowy]]</f>
        <v>79</v>
      </c>
    </row>
    <row r="10" spans="1:11" x14ac:dyDescent="0.25">
      <c r="A10" s="7">
        <v>1926053</v>
      </c>
      <c r="B10" s="1">
        <v>42919</v>
      </c>
      <c r="C10" s="2">
        <v>0.46155092592592595</v>
      </c>
      <c r="D10" s="2">
        <v>0.46766203703703701</v>
      </c>
      <c r="E10" t="str">
        <f>IF(LEN(telefony3412[[#This Row],[nr]])=7,"stacjonarny",IF(LEN(telefony3412[[#This Row],[nr]])=8,"komórkowy","zagraniczny"))</f>
        <v>stacjonarny</v>
      </c>
      <c r="F10" t="str">
        <f>TEXT(telefony__9[[#This Row],[zakonczenie]]-telefony__9[[#This Row],[rozpoczecie]],"h:mm:ss")</f>
        <v>0:14:03</v>
      </c>
      <c r="G10">
        <f>CEILING((HOUR(telefony__9[[#This Row],[czas trwania]])*3600 + MINUTE(telefony__9[[#This Row],[czas trwania]])*60+SECOND(telefony__9[[#This Row],[czas trwania]]))/60,1)</f>
        <v>15</v>
      </c>
      <c r="H10" s="3">
        <f>IF(telefony3412[[#This Row],[typ telefonu]]="stacjonarny",H9+telefony3412[[#This Row],[czas w minutach]],H9)</f>
        <v>94</v>
      </c>
      <c r="I10" s="3">
        <f>IF(telefony3412[[#This Row],[typ telefonu]]="komórkowy",I9+telefony3412[[#This Row],[czas w minutach]],I9)</f>
        <v>0</v>
      </c>
      <c r="J10" s="3">
        <f>IF(telefony3412[[#This Row],[typ telefonu]]="zagraniczny",J9+telefony3412[[#This Row],[czas w minutach]],J9)</f>
        <v>0</v>
      </c>
      <c r="K10" s="3">
        <f>telefony3412[[#This Row],[ilość stacjonarny]]+telefony3412[[#This Row],[ilość komórkowy]]</f>
        <v>94</v>
      </c>
    </row>
    <row r="11" spans="1:11" x14ac:dyDescent="0.25">
      <c r="A11" s="7">
        <v>2028923</v>
      </c>
      <c r="B11" s="1">
        <v>42919</v>
      </c>
      <c r="C11" s="2">
        <v>0.56800925925925927</v>
      </c>
      <c r="D11" s="2">
        <v>0.57093749999999999</v>
      </c>
      <c r="E11" t="str">
        <f>IF(LEN(telefony3412[[#This Row],[nr]])=7,"stacjonarny",IF(LEN(telefony3412[[#This Row],[nr]])=8,"komórkowy","zagraniczny"))</f>
        <v>stacjonarny</v>
      </c>
      <c r="F11" t="str">
        <f>TEXT(telefony__9[[#This Row],[zakonczenie]]-telefony__9[[#This Row],[rozpoczecie]],"h:mm:ss")</f>
        <v>0:15:35</v>
      </c>
      <c r="G11">
        <f>CEILING((HOUR(telefony__9[[#This Row],[czas trwania]])*3600 + MINUTE(telefony__9[[#This Row],[czas trwania]])*60+SECOND(telefony__9[[#This Row],[czas trwania]]))/60,1)</f>
        <v>16</v>
      </c>
      <c r="H11" s="3">
        <f>IF(telefony3412[[#This Row],[typ telefonu]]="stacjonarny",H10+telefony3412[[#This Row],[czas w minutach]],H10)</f>
        <v>110</v>
      </c>
      <c r="I11" s="3">
        <f>IF(telefony3412[[#This Row],[typ telefonu]]="komórkowy",I10+telefony3412[[#This Row],[czas w minutach]],I10)</f>
        <v>0</v>
      </c>
      <c r="J11" s="3">
        <f>IF(telefony3412[[#This Row],[typ telefonu]]="zagraniczny",J10+telefony3412[[#This Row],[czas w minutach]],J10)</f>
        <v>0</v>
      </c>
      <c r="K11" s="3">
        <f>telefony3412[[#This Row],[ilość stacjonarny]]+telefony3412[[#This Row],[ilość komórkowy]]</f>
        <v>110</v>
      </c>
    </row>
    <row r="12" spans="1:11" x14ac:dyDescent="0.25">
      <c r="A12" s="7">
        <v>2631285</v>
      </c>
      <c r="B12" s="1">
        <v>42919</v>
      </c>
      <c r="C12" s="2">
        <v>0.4176273148148148</v>
      </c>
      <c r="D12" s="2">
        <v>0.42375000000000002</v>
      </c>
      <c r="E12" t="str">
        <f>IF(LEN(telefony3412[[#This Row],[nr]])=7,"stacjonarny",IF(LEN(telefony3412[[#This Row],[nr]])=8,"komórkowy","zagraniczny"))</f>
        <v>stacjonarny</v>
      </c>
      <c r="F12" t="str">
        <f>TEXT(telefony__9[[#This Row],[zakonczenie]]-telefony__9[[#This Row],[rozpoczecie]],"h:mm:ss")</f>
        <v>0:12:28</v>
      </c>
      <c r="G12">
        <f>CEILING((HOUR(telefony__9[[#This Row],[czas trwania]])*3600 + MINUTE(telefony__9[[#This Row],[czas trwania]])*60+SECOND(telefony__9[[#This Row],[czas trwania]]))/60,1)</f>
        <v>13</v>
      </c>
      <c r="H12" s="3">
        <f>IF(telefony3412[[#This Row],[typ telefonu]]="stacjonarny",H11+telefony3412[[#This Row],[czas w minutach]],H11)</f>
        <v>123</v>
      </c>
      <c r="I12" s="3">
        <f>IF(telefony3412[[#This Row],[typ telefonu]]="komórkowy",I11+telefony3412[[#This Row],[czas w minutach]],I11)</f>
        <v>0</v>
      </c>
      <c r="J12" s="3">
        <f>IF(telefony3412[[#This Row],[typ telefonu]]="zagraniczny",J11+telefony3412[[#This Row],[czas w minutach]],J11)</f>
        <v>0</v>
      </c>
      <c r="K12" s="3">
        <f>telefony3412[[#This Row],[ilość stacjonarny]]+telefony3412[[#This Row],[ilość komórkowy]]</f>
        <v>123</v>
      </c>
    </row>
    <row r="13" spans="1:11" x14ac:dyDescent="0.25">
      <c r="A13" s="7">
        <v>2636055</v>
      </c>
      <c r="B13" s="1">
        <v>42919</v>
      </c>
      <c r="C13" s="2">
        <v>0.62174768518518519</v>
      </c>
      <c r="D13" s="2">
        <v>0.62206018518518513</v>
      </c>
      <c r="E13" t="str">
        <f>IF(LEN(telefony3412[[#This Row],[nr]])=7,"stacjonarny",IF(LEN(telefony3412[[#This Row],[nr]])=8,"komórkowy","zagraniczny"))</f>
        <v>stacjonarny</v>
      </c>
      <c r="F13" t="str">
        <f>TEXT(telefony__9[[#This Row],[zakonczenie]]-telefony__9[[#This Row],[rozpoczecie]],"h:mm:ss")</f>
        <v>0:09:59</v>
      </c>
      <c r="G13">
        <f>CEILING((HOUR(telefony__9[[#This Row],[czas trwania]])*3600 + MINUTE(telefony__9[[#This Row],[czas trwania]])*60+SECOND(telefony__9[[#This Row],[czas trwania]]))/60,1)</f>
        <v>10</v>
      </c>
      <c r="H13" s="3">
        <f>IF(telefony3412[[#This Row],[typ telefonu]]="stacjonarny",H12+telefony3412[[#This Row],[czas w minutach]],H12)</f>
        <v>133</v>
      </c>
      <c r="I13" s="3">
        <f>IF(telefony3412[[#This Row],[typ telefonu]]="komórkowy",I12+telefony3412[[#This Row],[czas w minutach]],I12)</f>
        <v>0</v>
      </c>
      <c r="J13" s="3">
        <f>IF(telefony3412[[#This Row],[typ telefonu]]="zagraniczny",J12+telefony3412[[#This Row],[czas w minutach]],J12)</f>
        <v>0</v>
      </c>
      <c r="K13" s="3">
        <f>telefony3412[[#This Row],[ilość stacjonarny]]+telefony3412[[#This Row],[ilość komórkowy]]</f>
        <v>133</v>
      </c>
    </row>
    <row r="14" spans="1:11" x14ac:dyDescent="0.25">
      <c r="A14" s="7">
        <v>2668991</v>
      </c>
      <c r="B14" s="1">
        <v>42919</v>
      </c>
      <c r="C14" s="2">
        <v>0.49284722222222221</v>
      </c>
      <c r="D14" s="2">
        <v>0.50354166666666667</v>
      </c>
      <c r="E14" t="str">
        <f>IF(LEN(telefony3412[[#This Row],[nr]])=7,"stacjonarny",IF(LEN(telefony3412[[#This Row],[nr]])=8,"komórkowy","zagraniczny"))</f>
        <v>stacjonarny</v>
      </c>
      <c r="F14" t="str">
        <f>TEXT(telefony__9[[#This Row],[zakonczenie]]-telefony__9[[#This Row],[rozpoczecie]],"h:mm:ss")</f>
        <v>0:04:29</v>
      </c>
      <c r="G14">
        <f>CEILING((HOUR(telefony__9[[#This Row],[czas trwania]])*3600 + MINUTE(telefony__9[[#This Row],[czas trwania]])*60+SECOND(telefony__9[[#This Row],[czas trwania]]))/60,1)</f>
        <v>5</v>
      </c>
      <c r="H14" s="3">
        <f>IF(telefony3412[[#This Row],[typ telefonu]]="stacjonarny",H13+telefony3412[[#This Row],[czas w minutach]],H13)</f>
        <v>138</v>
      </c>
      <c r="I14" s="3">
        <f>IF(telefony3412[[#This Row],[typ telefonu]]="komórkowy",I13+telefony3412[[#This Row],[czas w minutach]],I13)</f>
        <v>0</v>
      </c>
      <c r="J14" s="3">
        <f>IF(telefony3412[[#This Row],[typ telefonu]]="zagraniczny",J13+telefony3412[[#This Row],[czas w minutach]],J13)</f>
        <v>0</v>
      </c>
      <c r="K14" s="3">
        <f>telefony3412[[#This Row],[ilość stacjonarny]]+telefony3412[[#This Row],[ilość komórkowy]]</f>
        <v>138</v>
      </c>
    </row>
    <row r="15" spans="1:11" x14ac:dyDescent="0.25">
      <c r="A15" s="7">
        <v>2915745</v>
      </c>
      <c r="B15" s="1">
        <v>42919</v>
      </c>
      <c r="C15" s="2">
        <v>0.59324074074074074</v>
      </c>
      <c r="D15" s="2">
        <v>0.6029282407407407</v>
      </c>
      <c r="E15" t="str">
        <f>IF(LEN(telefony3412[[#This Row],[nr]])=7,"stacjonarny",IF(LEN(telefony3412[[#This Row],[nr]])=8,"komórkowy","zagraniczny"))</f>
        <v>stacjonarny</v>
      </c>
      <c r="F15" t="str">
        <f>TEXT(telefony__9[[#This Row],[zakonczenie]]-telefony__9[[#This Row],[rozpoczecie]],"h:mm:ss")</f>
        <v>0:13:05</v>
      </c>
      <c r="G15">
        <f>CEILING((HOUR(telefony__9[[#This Row],[czas trwania]])*3600 + MINUTE(telefony__9[[#This Row],[czas trwania]])*60+SECOND(telefony__9[[#This Row],[czas trwania]]))/60,1)</f>
        <v>14</v>
      </c>
      <c r="H15" s="3">
        <f>IF(telefony3412[[#This Row],[typ telefonu]]="stacjonarny",H14+telefony3412[[#This Row],[czas w minutach]],H14)</f>
        <v>152</v>
      </c>
      <c r="I15" s="3">
        <f>IF(telefony3412[[#This Row],[typ telefonu]]="komórkowy",I14+telefony3412[[#This Row],[czas w minutach]],I14)</f>
        <v>0</v>
      </c>
      <c r="J15" s="3">
        <f>IF(telefony3412[[#This Row],[typ telefonu]]="zagraniczny",J14+telefony3412[[#This Row],[czas w minutach]],J14)</f>
        <v>0</v>
      </c>
      <c r="K15" s="3">
        <f>telefony3412[[#This Row],[ilość stacjonarny]]+telefony3412[[#This Row],[ilość komórkowy]]</f>
        <v>152</v>
      </c>
    </row>
    <row r="16" spans="1:11" x14ac:dyDescent="0.25">
      <c r="A16" s="7">
        <v>3095218</v>
      </c>
      <c r="B16" s="1">
        <v>42919</v>
      </c>
      <c r="C16" s="2">
        <v>0.5358680555555555</v>
      </c>
      <c r="D16" s="2">
        <v>0.54329861111111111</v>
      </c>
      <c r="E16" t="str">
        <f>IF(LEN(telefony3412[[#This Row],[nr]])=7,"stacjonarny",IF(LEN(telefony3412[[#This Row],[nr]])=8,"komórkowy","zagraniczny"))</f>
        <v>stacjonarny</v>
      </c>
      <c r="F16" t="str">
        <f>TEXT(telefony__9[[#This Row],[zakonczenie]]-telefony__9[[#This Row],[rozpoczecie]],"h:mm:ss")</f>
        <v>0:11:26</v>
      </c>
      <c r="G16">
        <f>CEILING((HOUR(telefony__9[[#This Row],[czas trwania]])*3600 + MINUTE(telefony__9[[#This Row],[czas trwania]])*60+SECOND(telefony__9[[#This Row],[czas trwania]]))/60,1)</f>
        <v>12</v>
      </c>
      <c r="H16" s="3">
        <f>IF(telefony3412[[#This Row],[typ telefonu]]="stacjonarny",H15+telefony3412[[#This Row],[czas w minutach]],H15)</f>
        <v>164</v>
      </c>
      <c r="I16" s="3">
        <f>IF(telefony3412[[#This Row],[typ telefonu]]="komórkowy",I15+telefony3412[[#This Row],[czas w minutach]],I15)</f>
        <v>0</v>
      </c>
      <c r="J16" s="3">
        <f>IF(telefony3412[[#This Row],[typ telefonu]]="zagraniczny",J15+telefony3412[[#This Row],[czas w minutach]],J15)</f>
        <v>0</v>
      </c>
      <c r="K16" s="3">
        <f>telefony3412[[#This Row],[ilość stacjonarny]]+telefony3412[[#This Row],[ilość komórkowy]]</f>
        <v>164</v>
      </c>
    </row>
    <row r="17" spans="1:11" x14ac:dyDescent="0.25">
      <c r="A17" s="7">
        <v>3095218</v>
      </c>
      <c r="B17" s="1">
        <v>42919</v>
      </c>
      <c r="C17" s="2">
        <v>0.56555555555555559</v>
      </c>
      <c r="D17" s="2">
        <v>0.56557870370370367</v>
      </c>
      <c r="E17" t="str">
        <f>IF(LEN(telefony3412[[#This Row],[nr]])=7,"stacjonarny",IF(LEN(telefony3412[[#This Row],[nr]])=8,"komórkowy","zagraniczny"))</f>
        <v>stacjonarny</v>
      </c>
      <c r="F17" t="str">
        <f>TEXT(telefony__9[[#This Row],[zakonczenie]]-telefony__9[[#This Row],[rozpoczecie]],"h:mm:ss")</f>
        <v>0:11:44</v>
      </c>
      <c r="G17">
        <f>CEILING((HOUR(telefony__9[[#This Row],[czas trwania]])*3600 + MINUTE(telefony__9[[#This Row],[czas trwania]])*60+SECOND(telefony__9[[#This Row],[czas trwania]]))/60,1)</f>
        <v>12</v>
      </c>
      <c r="H17" s="3">
        <f>IF(telefony3412[[#This Row],[typ telefonu]]="stacjonarny",H16+telefony3412[[#This Row],[czas w minutach]],H16)</f>
        <v>176</v>
      </c>
      <c r="I17" s="3">
        <f>IF(telefony3412[[#This Row],[typ telefonu]]="komórkowy",I16+telefony3412[[#This Row],[czas w minutach]],I16)</f>
        <v>0</v>
      </c>
      <c r="J17" s="3">
        <f>IF(telefony3412[[#This Row],[typ telefonu]]="zagraniczny",J16+telefony3412[[#This Row],[czas w minutach]],J16)</f>
        <v>0</v>
      </c>
      <c r="K17" s="3">
        <f>telefony3412[[#This Row],[ilość stacjonarny]]+telefony3412[[#This Row],[ilość komórkowy]]</f>
        <v>176</v>
      </c>
    </row>
    <row r="18" spans="1:11" x14ac:dyDescent="0.25">
      <c r="A18" s="7">
        <v>3352943</v>
      </c>
      <c r="B18" s="1">
        <v>42919</v>
      </c>
      <c r="C18" s="2">
        <v>0.38701388888888888</v>
      </c>
      <c r="D18" s="2">
        <v>0.3943402777777778</v>
      </c>
      <c r="E18" t="str">
        <f>IF(LEN(telefony3412[[#This Row],[nr]])=7,"stacjonarny",IF(LEN(telefony3412[[#This Row],[nr]])=8,"komórkowy","zagraniczny"))</f>
        <v>stacjonarny</v>
      </c>
      <c r="F18" t="str">
        <f>TEXT(telefony__9[[#This Row],[zakonczenie]]-telefony__9[[#This Row],[rozpoczecie]],"h:mm:ss")</f>
        <v>0:03:50</v>
      </c>
      <c r="G18">
        <f>CEILING((HOUR(telefony__9[[#This Row],[czas trwania]])*3600 + MINUTE(telefony__9[[#This Row],[czas trwania]])*60+SECOND(telefony__9[[#This Row],[czas trwania]]))/60,1)</f>
        <v>4</v>
      </c>
      <c r="H18" s="3">
        <f>IF(telefony3412[[#This Row],[typ telefonu]]="stacjonarny",H17+telefony3412[[#This Row],[czas w minutach]],H17)</f>
        <v>180</v>
      </c>
      <c r="I18" s="3">
        <f>IF(telefony3412[[#This Row],[typ telefonu]]="komórkowy",I17+telefony3412[[#This Row],[czas w minutach]],I17)</f>
        <v>0</v>
      </c>
      <c r="J18" s="3">
        <f>IF(telefony3412[[#This Row],[typ telefonu]]="zagraniczny",J17+telefony3412[[#This Row],[czas w minutach]],J17)</f>
        <v>0</v>
      </c>
      <c r="K18" s="3">
        <f>telefony3412[[#This Row],[ilość stacjonarny]]+telefony3412[[#This Row],[ilość komórkowy]]</f>
        <v>180</v>
      </c>
    </row>
    <row r="19" spans="1:11" x14ac:dyDescent="0.25">
      <c r="A19" s="7">
        <v>3379401</v>
      </c>
      <c r="B19" s="1">
        <v>42919</v>
      </c>
      <c r="C19" s="2">
        <v>0.55576388888888884</v>
      </c>
      <c r="D19" s="2">
        <v>0.56342592592592589</v>
      </c>
      <c r="E19" t="str">
        <f>IF(LEN(telefony3412[[#This Row],[nr]])=7,"stacjonarny",IF(LEN(telefony3412[[#This Row],[nr]])=8,"komórkowy","zagraniczny"))</f>
        <v>stacjonarny</v>
      </c>
      <c r="F19" t="str">
        <f>TEXT(telefony__9[[#This Row],[zakonczenie]]-telefony__9[[#This Row],[rozpoczecie]],"h:mm:ss")</f>
        <v>0:10:33</v>
      </c>
      <c r="G19">
        <f>CEILING((HOUR(telefony__9[[#This Row],[czas trwania]])*3600 + MINUTE(telefony__9[[#This Row],[czas trwania]])*60+SECOND(telefony__9[[#This Row],[czas trwania]]))/60,1)</f>
        <v>11</v>
      </c>
      <c r="H19" s="3">
        <f>IF(telefony3412[[#This Row],[typ telefonu]]="stacjonarny",H18+telefony3412[[#This Row],[czas w minutach]],H18)</f>
        <v>191</v>
      </c>
      <c r="I19" s="3">
        <f>IF(telefony3412[[#This Row],[typ telefonu]]="komórkowy",I18+telefony3412[[#This Row],[czas w minutach]],I18)</f>
        <v>0</v>
      </c>
      <c r="J19" s="3">
        <f>IF(telefony3412[[#This Row],[typ telefonu]]="zagraniczny",J18+telefony3412[[#This Row],[czas w minutach]],J18)</f>
        <v>0</v>
      </c>
      <c r="K19" s="3">
        <f>telefony3412[[#This Row],[ilość stacjonarny]]+telefony3412[[#This Row],[ilość komórkowy]]</f>
        <v>191</v>
      </c>
    </row>
    <row r="20" spans="1:11" x14ac:dyDescent="0.25">
      <c r="A20" s="7">
        <v>3505978</v>
      </c>
      <c r="B20" s="1">
        <v>42919</v>
      </c>
      <c r="C20" s="2">
        <v>0.57642361111111107</v>
      </c>
      <c r="D20" s="2">
        <v>0.5799305555555555</v>
      </c>
      <c r="E20" t="str">
        <f>IF(LEN(telefony3412[[#This Row],[nr]])=7,"stacjonarny",IF(LEN(telefony3412[[#This Row],[nr]])=8,"komórkowy","zagraniczny"))</f>
        <v>stacjonarny</v>
      </c>
      <c r="F20" t="str">
        <f>TEXT(telefony__9[[#This Row],[zakonczenie]]-telefony__9[[#This Row],[rozpoczecie]],"h:mm:ss")</f>
        <v>0:16:36</v>
      </c>
      <c r="G20">
        <f>CEILING((HOUR(telefony__9[[#This Row],[czas trwania]])*3600 + MINUTE(telefony__9[[#This Row],[czas trwania]])*60+SECOND(telefony__9[[#This Row],[czas trwania]]))/60,1)</f>
        <v>17</v>
      </c>
      <c r="H20" s="3">
        <f>IF(telefony3412[[#This Row],[typ telefonu]]="stacjonarny",H19+telefony3412[[#This Row],[czas w minutach]],H19)</f>
        <v>208</v>
      </c>
      <c r="I20" s="3">
        <f>IF(telefony3412[[#This Row],[typ telefonu]]="komórkowy",I19+telefony3412[[#This Row],[czas w minutach]],I19)</f>
        <v>0</v>
      </c>
      <c r="J20" s="3">
        <f>IF(telefony3412[[#This Row],[typ telefonu]]="zagraniczny",J19+telefony3412[[#This Row],[czas w minutach]],J19)</f>
        <v>0</v>
      </c>
      <c r="K20" s="3">
        <f>telefony3412[[#This Row],[ilość stacjonarny]]+telefony3412[[#This Row],[ilość komórkowy]]</f>
        <v>208</v>
      </c>
    </row>
    <row r="21" spans="1:11" x14ac:dyDescent="0.25">
      <c r="A21" s="7">
        <v>3505978</v>
      </c>
      <c r="B21" s="1">
        <v>42919</v>
      </c>
      <c r="C21" s="2">
        <v>0.58699074074074076</v>
      </c>
      <c r="D21" s="2">
        <v>0.59060185185185188</v>
      </c>
      <c r="E21" t="str">
        <f>IF(LEN(telefony3412[[#This Row],[nr]])=7,"stacjonarny",IF(LEN(telefony3412[[#This Row],[nr]])=8,"komórkowy","zagraniczny"))</f>
        <v>stacjonarny</v>
      </c>
      <c r="F21" t="str">
        <f>TEXT(telefony__9[[#This Row],[zakonczenie]]-telefony__9[[#This Row],[rozpoczecie]],"h:mm:ss")</f>
        <v>0:03:56</v>
      </c>
      <c r="G21">
        <f>CEILING((HOUR(telefony__9[[#This Row],[czas trwania]])*3600 + MINUTE(telefony__9[[#This Row],[czas trwania]])*60+SECOND(telefony__9[[#This Row],[czas trwania]]))/60,1)</f>
        <v>4</v>
      </c>
      <c r="H21" s="3">
        <f>IF(telefony3412[[#This Row],[typ telefonu]]="stacjonarny",H20+telefony3412[[#This Row],[czas w minutach]],H20)</f>
        <v>212</v>
      </c>
      <c r="I21" s="3">
        <f>IF(telefony3412[[#This Row],[typ telefonu]]="komórkowy",I20+telefony3412[[#This Row],[czas w minutach]],I20)</f>
        <v>0</v>
      </c>
      <c r="J21" s="3">
        <f>IF(telefony3412[[#This Row],[typ telefonu]]="zagraniczny",J20+telefony3412[[#This Row],[czas w minutach]],J20)</f>
        <v>0</v>
      </c>
      <c r="K21" s="3">
        <f>telefony3412[[#This Row],[ilość stacjonarny]]+telefony3412[[#This Row],[ilość komórkowy]]</f>
        <v>212</v>
      </c>
    </row>
    <row r="22" spans="1:11" x14ac:dyDescent="0.25">
      <c r="A22" s="7">
        <v>3520189</v>
      </c>
      <c r="B22" s="1">
        <v>42919</v>
      </c>
      <c r="C22" s="2">
        <v>0.49862268518518521</v>
      </c>
      <c r="D22" s="2">
        <v>0.50287037037037041</v>
      </c>
      <c r="E22" t="str">
        <f>IF(LEN(telefony3412[[#This Row],[nr]])=7,"stacjonarny",IF(LEN(telefony3412[[#This Row],[nr]])=8,"komórkowy","zagraniczny"))</f>
        <v>stacjonarny</v>
      </c>
      <c r="F22" t="str">
        <f>TEXT(telefony__9[[#This Row],[zakonczenie]]-telefony__9[[#This Row],[rozpoczecie]],"h:mm:ss")</f>
        <v>0:04:46</v>
      </c>
      <c r="G22">
        <f>CEILING((HOUR(telefony__9[[#This Row],[czas trwania]])*3600 + MINUTE(telefony__9[[#This Row],[czas trwania]])*60+SECOND(telefony__9[[#This Row],[czas trwania]]))/60,1)</f>
        <v>5</v>
      </c>
      <c r="H22" s="3">
        <f>IF(telefony3412[[#This Row],[typ telefonu]]="stacjonarny",H21+telefony3412[[#This Row],[czas w minutach]],H21)</f>
        <v>217</v>
      </c>
      <c r="I22" s="3">
        <f>IF(telefony3412[[#This Row],[typ telefonu]]="komórkowy",I21+telefony3412[[#This Row],[czas w minutach]],I21)</f>
        <v>0</v>
      </c>
      <c r="J22" s="3">
        <f>IF(telefony3412[[#This Row],[typ telefonu]]="zagraniczny",J21+telefony3412[[#This Row],[czas w minutach]],J21)</f>
        <v>0</v>
      </c>
      <c r="K22" s="3">
        <f>telefony3412[[#This Row],[ilość stacjonarny]]+telefony3412[[#This Row],[ilość komórkowy]]</f>
        <v>217</v>
      </c>
    </row>
    <row r="23" spans="1:11" x14ac:dyDescent="0.25">
      <c r="A23" s="7">
        <v>3533271</v>
      </c>
      <c r="B23" s="1">
        <v>42919</v>
      </c>
      <c r="C23" s="2">
        <v>0.54280092592592588</v>
      </c>
      <c r="D23" s="2">
        <v>0.54478009259259264</v>
      </c>
      <c r="E23" t="str">
        <f>IF(LEN(telefony3412[[#This Row],[nr]])=7,"stacjonarny",IF(LEN(telefony3412[[#This Row],[nr]])=8,"komórkowy","zagraniczny"))</f>
        <v>stacjonarny</v>
      </c>
      <c r="F23" t="str">
        <f>TEXT(telefony__9[[#This Row],[zakonczenie]]-telefony__9[[#This Row],[rozpoczecie]],"h:mm:ss")</f>
        <v>0:16:17</v>
      </c>
      <c r="G23">
        <f>CEILING((HOUR(telefony__9[[#This Row],[czas trwania]])*3600 + MINUTE(telefony__9[[#This Row],[czas trwania]])*60+SECOND(telefony__9[[#This Row],[czas trwania]]))/60,1)</f>
        <v>17</v>
      </c>
      <c r="H23" s="3">
        <f>IF(telefony3412[[#This Row],[typ telefonu]]="stacjonarny",H22+telefony3412[[#This Row],[czas w minutach]],H22)</f>
        <v>234</v>
      </c>
      <c r="I23" s="3">
        <f>IF(telefony3412[[#This Row],[typ telefonu]]="komórkowy",I22+telefony3412[[#This Row],[czas w minutach]],I22)</f>
        <v>0</v>
      </c>
      <c r="J23" s="3">
        <f>IF(telefony3412[[#This Row],[typ telefonu]]="zagraniczny",J22+telefony3412[[#This Row],[czas w minutach]],J22)</f>
        <v>0</v>
      </c>
      <c r="K23" s="3">
        <f>telefony3412[[#This Row],[ilość stacjonarny]]+telefony3412[[#This Row],[ilość komórkowy]]</f>
        <v>234</v>
      </c>
    </row>
    <row r="24" spans="1:11" x14ac:dyDescent="0.25">
      <c r="A24" s="7">
        <v>3539762</v>
      </c>
      <c r="B24" s="1">
        <v>42919</v>
      </c>
      <c r="C24" s="2">
        <v>0.33673611111111112</v>
      </c>
      <c r="D24" s="2">
        <v>0.34821759259259261</v>
      </c>
      <c r="E24" t="str">
        <f>IF(LEN(telefony3412[[#This Row],[nr]])=7,"stacjonarny",IF(LEN(telefony3412[[#This Row],[nr]])=8,"komórkowy","zagraniczny"))</f>
        <v>stacjonarny</v>
      </c>
      <c r="F24" s="3" t="str">
        <f>TEXT(telefony__9[[#This Row],[zakonczenie]]-telefony__9[[#This Row],[rozpoczecie]],"h:mm:ss")</f>
        <v>0:07:32</v>
      </c>
      <c r="G24" s="3">
        <f>CEILING((HOUR(telefony__9[[#This Row],[czas trwania]])*3600 + MINUTE(telefony__9[[#This Row],[czas trwania]])*60+SECOND(telefony__9[[#This Row],[czas trwania]]))/60,1)</f>
        <v>8</v>
      </c>
      <c r="H24" s="3">
        <f>IF(telefony3412[[#This Row],[typ telefonu]]="stacjonarny",H23+telefony3412[[#This Row],[czas w minutach]],H23)</f>
        <v>242</v>
      </c>
      <c r="I24" s="3">
        <f>IF(telefony3412[[#This Row],[typ telefonu]]="komórkowy",I23+telefony3412[[#This Row],[czas w minutach]],I23)</f>
        <v>0</v>
      </c>
      <c r="J24" s="3">
        <f>IF(telefony3412[[#This Row],[typ telefonu]]="zagraniczny",J23+telefony3412[[#This Row],[czas w minutach]],J23)</f>
        <v>0</v>
      </c>
      <c r="K24" s="3">
        <f>telefony3412[[#This Row],[ilość stacjonarny]]+telefony3412[[#This Row],[ilość komórkowy]]</f>
        <v>242</v>
      </c>
    </row>
    <row r="25" spans="1:11" x14ac:dyDescent="0.25">
      <c r="A25" s="7">
        <v>3697935</v>
      </c>
      <c r="B25" s="1">
        <v>42919</v>
      </c>
      <c r="C25" s="2">
        <v>0.49054398148148148</v>
      </c>
      <c r="D25" s="2">
        <v>0.49251157407407409</v>
      </c>
      <c r="E25" t="str">
        <f>IF(LEN(telefony3412[[#This Row],[nr]])=7,"stacjonarny",IF(LEN(telefony3412[[#This Row],[nr]])=8,"komórkowy","zagraniczny"))</f>
        <v>stacjonarny</v>
      </c>
      <c r="F25" t="str">
        <f>TEXT(telefony__9[[#This Row],[zakonczenie]]-telefony__9[[#This Row],[rozpoczecie]],"h:mm:ss")</f>
        <v>0:00:48</v>
      </c>
      <c r="G25">
        <f>CEILING((HOUR(telefony__9[[#This Row],[czas trwania]])*3600 + MINUTE(telefony__9[[#This Row],[czas trwania]])*60+SECOND(telefony__9[[#This Row],[czas trwania]]))/60,1)</f>
        <v>1</v>
      </c>
      <c r="H25" s="3">
        <f>IF(telefony3412[[#This Row],[typ telefonu]]="stacjonarny",H24+telefony3412[[#This Row],[czas w minutach]],H24)</f>
        <v>243</v>
      </c>
      <c r="I25" s="3">
        <f>IF(telefony3412[[#This Row],[typ telefonu]]="komórkowy",I24+telefony3412[[#This Row],[czas w minutach]],I24)</f>
        <v>0</v>
      </c>
      <c r="J25" s="3">
        <f>IF(telefony3412[[#This Row],[typ telefonu]]="zagraniczny",J24+telefony3412[[#This Row],[czas w minutach]],J24)</f>
        <v>0</v>
      </c>
      <c r="K25" s="3">
        <f>telefony3412[[#This Row],[ilość stacjonarny]]+telefony3412[[#This Row],[ilość komórkowy]]</f>
        <v>243</v>
      </c>
    </row>
    <row r="26" spans="1:11" x14ac:dyDescent="0.25">
      <c r="A26" s="7">
        <v>3776937</v>
      </c>
      <c r="B26" s="1">
        <v>42919</v>
      </c>
      <c r="C26" s="2">
        <v>0.61767361111111108</v>
      </c>
      <c r="D26" s="2">
        <v>0.6234143518518519</v>
      </c>
      <c r="E26" t="str">
        <f>IF(LEN(telefony3412[[#This Row],[nr]])=7,"stacjonarny",IF(LEN(telefony3412[[#This Row],[nr]])=8,"komórkowy","zagraniczny"))</f>
        <v>stacjonarny</v>
      </c>
      <c r="F26" t="str">
        <f>TEXT(telefony__9[[#This Row],[zakonczenie]]-telefony__9[[#This Row],[rozpoczecie]],"h:mm:ss")</f>
        <v>0:16:03</v>
      </c>
      <c r="G26">
        <f>CEILING((HOUR(telefony__9[[#This Row],[czas trwania]])*3600 + MINUTE(telefony__9[[#This Row],[czas trwania]])*60+SECOND(telefony__9[[#This Row],[czas trwania]]))/60,1)</f>
        <v>17</v>
      </c>
      <c r="H26" s="3">
        <f>IF(telefony3412[[#This Row],[typ telefonu]]="stacjonarny",H25+telefony3412[[#This Row],[czas w minutach]],H25)</f>
        <v>260</v>
      </c>
      <c r="I26" s="3">
        <f>IF(telefony3412[[#This Row],[typ telefonu]]="komórkowy",I25+telefony3412[[#This Row],[czas w minutach]],I25)</f>
        <v>0</v>
      </c>
      <c r="J26" s="3">
        <f>IF(telefony3412[[#This Row],[typ telefonu]]="zagraniczny",J25+telefony3412[[#This Row],[czas w minutach]],J25)</f>
        <v>0</v>
      </c>
      <c r="K26" s="3">
        <f>telefony3412[[#This Row],[ilość stacjonarny]]+telefony3412[[#This Row],[ilość komórkowy]]</f>
        <v>260</v>
      </c>
    </row>
    <row r="27" spans="1:11" x14ac:dyDescent="0.25">
      <c r="A27" s="7">
        <v>3897347</v>
      </c>
      <c r="B27" s="1">
        <v>42919</v>
      </c>
      <c r="C27" s="2">
        <v>0.50549768518518523</v>
      </c>
      <c r="D27" s="2">
        <v>0.5100231481481482</v>
      </c>
      <c r="E27" t="str">
        <f>IF(LEN(telefony3412[[#This Row],[nr]])=7,"stacjonarny",IF(LEN(telefony3412[[#This Row],[nr]])=8,"komórkowy","zagraniczny"))</f>
        <v>stacjonarny</v>
      </c>
      <c r="F27" t="str">
        <f>TEXT(telefony__9[[#This Row],[zakonczenie]]-telefony__9[[#This Row],[rozpoczecie]],"h:mm:ss")</f>
        <v>0:02:05</v>
      </c>
      <c r="G27">
        <f>CEILING((HOUR(telefony__9[[#This Row],[czas trwania]])*3600 + MINUTE(telefony__9[[#This Row],[czas trwania]])*60+SECOND(telefony__9[[#This Row],[czas trwania]]))/60,1)</f>
        <v>3</v>
      </c>
      <c r="H27" s="3">
        <f>IF(telefony3412[[#This Row],[typ telefonu]]="stacjonarny",H26+telefony3412[[#This Row],[czas w minutach]],H26)</f>
        <v>263</v>
      </c>
      <c r="I27" s="3">
        <f>IF(telefony3412[[#This Row],[typ telefonu]]="komórkowy",I26+telefony3412[[#This Row],[czas w minutach]],I26)</f>
        <v>0</v>
      </c>
      <c r="J27" s="3">
        <f>IF(telefony3412[[#This Row],[typ telefonu]]="zagraniczny",J26+telefony3412[[#This Row],[czas w minutach]],J26)</f>
        <v>0</v>
      </c>
      <c r="K27" s="3">
        <f>telefony3412[[#This Row],[ilość stacjonarny]]+telefony3412[[#This Row],[ilość komórkowy]]</f>
        <v>263</v>
      </c>
    </row>
    <row r="28" spans="1:11" x14ac:dyDescent="0.25">
      <c r="A28" s="7">
        <v>3954712</v>
      </c>
      <c r="B28" s="1">
        <v>42919</v>
      </c>
      <c r="C28" s="2">
        <v>0.39876157407407409</v>
      </c>
      <c r="D28" s="2">
        <v>0.40207175925925925</v>
      </c>
      <c r="E28" t="str">
        <f>IF(LEN(telefony3412[[#This Row],[nr]])=7,"stacjonarny",IF(LEN(telefony3412[[#This Row],[nr]])=8,"komórkowy","zagraniczny"))</f>
        <v>stacjonarny</v>
      </c>
      <c r="F28" t="str">
        <f>TEXT(telefony__9[[#This Row],[zakonczenie]]-telefony__9[[#This Row],[rozpoczecie]],"h:mm:ss")</f>
        <v>0:08:49</v>
      </c>
      <c r="G28">
        <f>CEILING((HOUR(telefony__9[[#This Row],[czas trwania]])*3600 + MINUTE(telefony__9[[#This Row],[czas trwania]])*60+SECOND(telefony__9[[#This Row],[czas trwania]]))/60,1)</f>
        <v>9</v>
      </c>
      <c r="H28" s="3">
        <f>IF(telefony3412[[#This Row],[typ telefonu]]="stacjonarny",H27+telefony3412[[#This Row],[czas w minutach]],H27)</f>
        <v>272</v>
      </c>
      <c r="I28" s="3">
        <f>IF(telefony3412[[#This Row],[typ telefonu]]="komórkowy",I27+telefony3412[[#This Row],[czas w minutach]],I27)</f>
        <v>0</v>
      </c>
      <c r="J28" s="3">
        <f>IF(telefony3412[[#This Row],[typ telefonu]]="zagraniczny",J27+telefony3412[[#This Row],[czas w minutach]],J27)</f>
        <v>0</v>
      </c>
      <c r="K28" s="3">
        <f>telefony3412[[#This Row],[ilość stacjonarny]]+telefony3412[[#This Row],[ilość komórkowy]]</f>
        <v>272</v>
      </c>
    </row>
    <row r="29" spans="1:11" x14ac:dyDescent="0.25">
      <c r="A29" s="7">
        <v>4093292</v>
      </c>
      <c r="B29" s="1">
        <v>42919</v>
      </c>
      <c r="C29" s="2">
        <v>0.43038194444444444</v>
      </c>
      <c r="D29" s="2">
        <v>0.43494212962962964</v>
      </c>
      <c r="E29" t="str">
        <f>IF(LEN(telefony3412[[#This Row],[nr]])=7,"stacjonarny",IF(LEN(telefony3412[[#This Row],[nr]])=8,"komórkowy","zagraniczny"))</f>
        <v>stacjonarny</v>
      </c>
      <c r="F29" t="str">
        <f>TEXT(telefony__9[[#This Row],[zakonczenie]]-telefony__9[[#This Row],[rozpoczecie]],"h:mm:ss")</f>
        <v>0:16:23</v>
      </c>
      <c r="G29">
        <f>CEILING((HOUR(telefony__9[[#This Row],[czas trwania]])*3600 + MINUTE(telefony__9[[#This Row],[czas trwania]])*60+SECOND(telefony__9[[#This Row],[czas trwania]]))/60,1)</f>
        <v>17</v>
      </c>
      <c r="H29" s="3">
        <f>IF(telefony3412[[#This Row],[typ telefonu]]="stacjonarny",H28+telefony3412[[#This Row],[czas w minutach]],H28)</f>
        <v>289</v>
      </c>
      <c r="I29" s="3">
        <f>IF(telefony3412[[#This Row],[typ telefonu]]="komórkowy",I28+telefony3412[[#This Row],[czas w minutach]],I28)</f>
        <v>0</v>
      </c>
      <c r="J29" s="3">
        <f>IF(telefony3412[[#This Row],[typ telefonu]]="zagraniczny",J28+telefony3412[[#This Row],[czas w minutach]],J28)</f>
        <v>0</v>
      </c>
      <c r="K29" s="3">
        <f>telefony3412[[#This Row],[ilość stacjonarny]]+telefony3412[[#This Row],[ilość komórkowy]]</f>
        <v>289</v>
      </c>
    </row>
    <row r="30" spans="1:11" x14ac:dyDescent="0.25">
      <c r="A30" s="7">
        <v>4146159</v>
      </c>
      <c r="B30" s="1">
        <v>42919</v>
      </c>
      <c r="C30" s="2">
        <v>0.48123842592592592</v>
      </c>
      <c r="D30" s="2">
        <v>0.49261574074074072</v>
      </c>
      <c r="E30" t="str">
        <f>IF(LEN(telefony3412[[#This Row],[nr]])=7,"stacjonarny",IF(LEN(telefony3412[[#This Row],[nr]])=8,"komórkowy","zagraniczny"))</f>
        <v>stacjonarny</v>
      </c>
      <c r="F30" t="str">
        <f>TEXT(telefony__9[[#This Row],[zakonczenie]]-telefony__9[[#This Row],[rozpoczecie]],"h:mm:ss")</f>
        <v>0:03:04</v>
      </c>
      <c r="G30">
        <f>CEILING((HOUR(telefony__9[[#This Row],[czas trwania]])*3600 + MINUTE(telefony__9[[#This Row],[czas trwania]])*60+SECOND(telefony__9[[#This Row],[czas trwania]]))/60,1)</f>
        <v>4</v>
      </c>
      <c r="H30" s="3">
        <f>IF(telefony3412[[#This Row],[typ telefonu]]="stacjonarny",H29+telefony3412[[#This Row],[czas w minutach]],H29)</f>
        <v>293</v>
      </c>
      <c r="I30" s="3">
        <f>IF(telefony3412[[#This Row],[typ telefonu]]="komórkowy",I29+telefony3412[[#This Row],[czas w minutach]],I29)</f>
        <v>0</v>
      </c>
      <c r="J30" s="3">
        <f>IF(telefony3412[[#This Row],[typ telefonu]]="zagraniczny",J29+telefony3412[[#This Row],[czas w minutach]],J29)</f>
        <v>0</v>
      </c>
      <c r="K30" s="3">
        <f>telefony3412[[#This Row],[ilość stacjonarny]]+telefony3412[[#This Row],[ilość komórkowy]]</f>
        <v>293</v>
      </c>
    </row>
    <row r="31" spans="1:11" x14ac:dyDescent="0.25">
      <c r="A31" s="7">
        <v>4174785</v>
      </c>
      <c r="B31" s="1">
        <v>42919</v>
      </c>
      <c r="C31" s="2">
        <v>0.61624999999999996</v>
      </c>
      <c r="D31" s="2">
        <v>0.62702546296296291</v>
      </c>
      <c r="E31" t="str">
        <f>IF(LEN(telefony3412[[#This Row],[nr]])=7,"stacjonarny",IF(LEN(telefony3412[[#This Row],[nr]])=8,"komórkowy","zagraniczny"))</f>
        <v>stacjonarny</v>
      </c>
      <c r="F31" t="str">
        <f>TEXT(telefony__9[[#This Row],[zakonczenie]]-telefony__9[[#This Row],[rozpoczecie]],"h:mm:ss")</f>
        <v>0:12:36</v>
      </c>
      <c r="G31">
        <f>CEILING((HOUR(telefony__9[[#This Row],[czas trwania]])*3600 + MINUTE(telefony__9[[#This Row],[czas trwania]])*60+SECOND(telefony__9[[#This Row],[czas trwania]]))/60,1)</f>
        <v>13</v>
      </c>
      <c r="H31" s="3">
        <f>IF(telefony3412[[#This Row],[typ telefonu]]="stacjonarny",H30+telefony3412[[#This Row],[czas w minutach]],H30)</f>
        <v>306</v>
      </c>
      <c r="I31" s="3">
        <f>IF(telefony3412[[#This Row],[typ telefonu]]="komórkowy",I30+telefony3412[[#This Row],[czas w minutach]],I30)</f>
        <v>0</v>
      </c>
      <c r="J31" s="3">
        <f>IF(telefony3412[[#This Row],[typ telefonu]]="zagraniczny",J30+telefony3412[[#This Row],[czas w minutach]],J30)</f>
        <v>0</v>
      </c>
      <c r="K31" s="3">
        <f>telefony3412[[#This Row],[ilość stacjonarny]]+telefony3412[[#This Row],[ilość komórkowy]]</f>
        <v>306</v>
      </c>
    </row>
    <row r="32" spans="1:11" x14ac:dyDescent="0.25">
      <c r="A32" s="7">
        <v>4250194</v>
      </c>
      <c r="B32" s="1">
        <v>42919</v>
      </c>
      <c r="C32" s="2">
        <v>0.34399305555555554</v>
      </c>
      <c r="D32" s="2">
        <v>0.34872685185185187</v>
      </c>
      <c r="E32" t="str">
        <f>IF(LEN(telefony3412[[#This Row],[nr]])=7,"stacjonarny",IF(LEN(telefony3412[[#This Row],[nr]])=8,"komórkowy","zagraniczny"))</f>
        <v>stacjonarny</v>
      </c>
      <c r="F32" t="str">
        <f>TEXT(telefony__9[[#This Row],[zakonczenie]]-telefony__9[[#This Row],[rozpoczecie]],"h:mm:ss")</f>
        <v>0:06:34</v>
      </c>
      <c r="G32">
        <f>CEILING((HOUR(telefony__9[[#This Row],[czas trwania]])*3600 + MINUTE(telefony__9[[#This Row],[czas trwania]])*60+SECOND(telefony__9[[#This Row],[czas trwania]]))/60,1)</f>
        <v>7</v>
      </c>
      <c r="H32" s="3">
        <f>IF(telefony3412[[#This Row],[typ telefonu]]="stacjonarny",H31+telefony3412[[#This Row],[czas w minutach]],H31)</f>
        <v>313</v>
      </c>
      <c r="I32" s="3">
        <f>IF(telefony3412[[#This Row],[typ telefonu]]="komórkowy",I31+telefony3412[[#This Row],[czas w minutach]],I31)</f>
        <v>0</v>
      </c>
      <c r="J32" s="3">
        <f>IF(telefony3412[[#This Row],[typ telefonu]]="zagraniczny",J31+telefony3412[[#This Row],[czas w minutach]],J31)</f>
        <v>0</v>
      </c>
      <c r="K32" s="3">
        <f>telefony3412[[#This Row],[ilość stacjonarny]]+telefony3412[[#This Row],[ilość komórkowy]]</f>
        <v>313</v>
      </c>
    </row>
    <row r="33" spans="1:11" x14ac:dyDescent="0.25">
      <c r="A33" s="7">
        <v>4250194</v>
      </c>
      <c r="B33" s="1">
        <v>42919</v>
      </c>
      <c r="C33" s="2">
        <v>0.52217592592592588</v>
      </c>
      <c r="D33" s="2">
        <v>0.52918981481481486</v>
      </c>
      <c r="E33" t="str">
        <f>IF(LEN(telefony3412[[#This Row],[nr]])=7,"stacjonarny",IF(LEN(telefony3412[[#This Row],[nr]])=8,"komórkowy","zagraniczny"))</f>
        <v>stacjonarny</v>
      </c>
      <c r="F33" t="str">
        <f>TEXT(telefony__9[[#This Row],[zakonczenie]]-telefony__9[[#This Row],[rozpoczecie]],"h:mm:ss")</f>
        <v>0:09:22</v>
      </c>
      <c r="G33">
        <f>CEILING((HOUR(telefony__9[[#This Row],[czas trwania]])*3600 + MINUTE(telefony__9[[#This Row],[czas trwania]])*60+SECOND(telefony__9[[#This Row],[czas trwania]]))/60,1)</f>
        <v>10</v>
      </c>
      <c r="H33" s="3">
        <f>IF(telefony3412[[#This Row],[typ telefonu]]="stacjonarny",H32+telefony3412[[#This Row],[czas w minutach]],H32)</f>
        <v>323</v>
      </c>
      <c r="I33" s="3">
        <f>IF(telefony3412[[#This Row],[typ telefonu]]="komórkowy",I32+telefony3412[[#This Row],[czas w minutach]],I32)</f>
        <v>0</v>
      </c>
      <c r="J33" s="3">
        <f>IF(telefony3412[[#This Row],[typ telefonu]]="zagraniczny",J32+telefony3412[[#This Row],[czas w minutach]],J32)</f>
        <v>0</v>
      </c>
      <c r="K33" s="3">
        <f>telefony3412[[#This Row],[ilość stacjonarny]]+telefony3412[[#This Row],[ilość komórkowy]]</f>
        <v>323</v>
      </c>
    </row>
    <row r="34" spans="1:11" x14ac:dyDescent="0.25">
      <c r="A34" s="7">
        <v>4274149</v>
      </c>
      <c r="B34" s="1">
        <v>42919</v>
      </c>
      <c r="C34" s="2">
        <v>0.5717592592592593</v>
      </c>
      <c r="D34" s="2">
        <v>0.58065972222222217</v>
      </c>
      <c r="E34" t="str">
        <f>IF(LEN(telefony3412[[#This Row],[nr]])=7,"stacjonarny",IF(LEN(telefony3412[[#This Row],[nr]])=8,"komórkowy","zagraniczny"))</f>
        <v>stacjonarny</v>
      </c>
      <c r="F34" t="str">
        <f>TEXT(telefony__9[[#This Row],[zakonczenie]]-telefony__9[[#This Row],[rozpoczecie]],"h:mm:ss")</f>
        <v>0:11:52</v>
      </c>
      <c r="G34">
        <f>CEILING((HOUR(telefony__9[[#This Row],[czas trwania]])*3600 + MINUTE(telefony__9[[#This Row],[czas trwania]])*60+SECOND(telefony__9[[#This Row],[czas trwania]]))/60,1)</f>
        <v>12</v>
      </c>
      <c r="H34" s="3">
        <f>IF(telefony3412[[#This Row],[typ telefonu]]="stacjonarny",H33+telefony3412[[#This Row],[czas w minutach]],H33)</f>
        <v>335</v>
      </c>
      <c r="I34" s="3">
        <f>IF(telefony3412[[#This Row],[typ telefonu]]="komórkowy",I33+telefony3412[[#This Row],[czas w minutach]],I33)</f>
        <v>0</v>
      </c>
      <c r="J34" s="3">
        <f>IF(telefony3412[[#This Row],[typ telefonu]]="zagraniczny",J33+telefony3412[[#This Row],[czas w minutach]],J33)</f>
        <v>0</v>
      </c>
      <c r="K34" s="3">
        <f>telefony3412[[#This Row],[ilość stacjonarny]]+telefony3412[[#This Row],[ilość komórkowy]]</f>
        <v>335</v>
      </c>
    </row>
    <row r="35" spans="1:11" x14ac:dyDescent="0.25">
      <c r="A35" s="7">
        <v>4546455</v>
      </c>
      <c r="B35" s="1">
        <v>42919</v>
      </c>
      <c r="C35" s="2">
        <v>0.34037037037037038</v>
      </c>
      <c r="D35" s="2">
        <v>0.34983796296296299</v>
      </c>
      <c r="E35" t="str">
        <f>IF(LEN(telefony3412[[#This Row],[nr]])=7,"stacjonarny",IF(LEN(telefony3412[[#This Row],[nr]])=8,"komórkowy","zagraniczny"))</f>
        <v>stacjonarny</v>
      </c>
      <c r="F35" t="str">
        <f>TEXT(telefony__9[[#This Row],[zakonczenie]]-telefony__9[[#This Row],[rozpoczecie]],"h:mm:ss")</f>
        <v>0:01:17</v>
      </c>
      <c r="G35">
        <f>CEILING((HOUR(telefony__9[[#This Row],[czas trwania]])*3600 + MINUTE(telefony__9[[#This Row],[czas trwania]])*60+SECOND(telefony__9[[#This Row],[czas trwania]]))/60,1)</f>
        <v>2</v>
      </c>
      <c r="H35" s="3">
        <f>IF(telefony3412[[#This Row],[typ telefonu]]="stacjonarny",H34+telefony3412[[#This Row],[czas w minutach]],H34)</f>
        <v>337</v>
      </c>
      <c r="I35" s="3">
        <f>IF(telefony3412[[#This Row],[typ telefonu]]="komórkowy",I34+telefony3412[[#This Row],[czas w minutach]],I34)</f>
        <v>0</v>
      </c>
      <c r="J35" s="3">
        <f>IF(telefony3412[[#This Row],[typ telefonu]]="zagraniczny",J34+telefony3412[[#This Row],[czas w minutach]],J34)</f>
        <v>0</v>
      </c>
      <c r="K35" s="3">
        <f>telefony3412[[#This Row],[ilość stacjonarny]]+telefony3412[[#This Row],[ilość komórkowy]]</f>
        <v>337</v>
      </c>
    </row>
    <row r="36" spans="1:11" x14ac:dyDescent="0.25">
      <c r="A36" s="7">
        <v>4546455</v>
      </c>
      <c r="B36" s="1">
        <v>42919</v>
      </c>
      <c r="C36" s="2">
        <v>0.34042824074074074</v>
      </c>
      <c r="D36" s="2">
        <v>0.35046296296296298</v>
      </c>
      <c r="E36" t="str">
        <f>IF(LEN(telefony3412[[#This Row],[nr]])=7,"stacjonarny",IF(LEN(telefony3412[[#This Row],[nr]])=8,"komórkowy","zagraniczny"))</f>
        <v>stacjonarny</v>
      </c>
      <c r="F36" t="str">
        <f>TEXT(telefony__9[[#This Row],[zakonczenie]]-telefony__9[[#This Row],[rozpoczecie]],"h:mm:ss")</f>
        <v>0:14:13</v>
      </c>
      <c r="G36">
        <f>CEILING((HOUR(telefony__9[[#This Row],[czas trwania]])*3600 + MINUTE(telefony__9[[#This Row],[czas trwania]])*60+SECOND(telefony__9[[#This Row],[czas trwania]]))/60,1)</f>
        <v>15</v>
      </c>
      <c r="H36" s="3">
        <f>IF(telefony3412[[#This Row],[typ telefonu]]="stacjonarny",H35+telefony3412[[#This Row],[czas w minutach]],H35)</f>
        <v>352</v>
      </c>
      <c r="I36" s="3">
        <f>IF(telefony3412[[#This Row],[typ telefonu]]="komórkowy",I35+telefony3412[[#This Row],[czas w minutach]],I35)</f>
        <v>0</v>
      </c>
      <c r="J36" s="3">
        <f>IF(telefony3412[[#This Row],[typ telefonu]]="zagraniczny",J35+telefony3412[[#This Row],[czas w minutach]],J35)</f>
        <v>0</v>
      </c>
      <c r="K36" s="3">
        <f>telefony3412[[#This Row],[ilość stacjonarny]]+telefony3412[[#This Row],[ilość komórkowy]]</f>
        <v>352</v>
      </c>
    </row>
    <row r="37" spans="1:11" x14ac:dyDescent="0.25">
      <c r="A37" s="7">
        <v>4546455</v>
      </c>
      <c r="B37" s="1">
        <v>42919</v>
      </c>
      <c r="C37" s="2">
        <v>0.35723379629629631</v>
      </c>
      <c r="D37" s="2">
        <v>0.36699074074074073</v>
      </c>
      <c r="E37" t="str">
        <f>IF(LEN(telefony3412[[#This Row],[nr]])=7,"stacjonarny",IF(LEN(telefony3412[[#This Row],[nr]])=8,"komórkowy","zagraniczny"))</f>
        <v>stacjonarny</v>
      </c>
      <c r="F37" t="str">
        <f>TEXT(telefony__9[[#This Row],[zakonczenie]]-telefony__9[[#This Row],[rozpoczecie]],"h:mm:ss")</f>
        <v>0:03:10</v>
      </c>
      <c r="G37">
        <f>CEILING((HOUR(telefony__9[[#This Row],[czas trwania]])*3600 + MINUTE(telefony__9[[#This Row],[czas trwania]])*60+SECOND(telefony__9[[#This Row],[czas trwania]]))/60,1)</f>
        <v>4</v>
      </c>
      <c r="H37" s="3">
        <f>IF(telefony3412[[#This Row],[typ telefonu]]="stacjonarny",H36+telefony3412[[#This Row],[czas w minutach]],H36)</f>
        <v>356</v>
      </c>
      <c r="I37" s="3">
        <f>IF(telefony3412[[#This Row],[typ telefonu]]="komórkowy",I36+telefony3412[[#This Row],[czas w minutach]],I36)</f>
        <v>0</v>
      </c>
      <c r="J37" s="3">
        <f>IF(telefony3412[[#This Row],[typ telefonu]]="zagraniczny",J36+telefony3412[[#This Row],[czas w minutach]],J36)</f>
        <v>0</v>
      </c>
      <c r="K37" s="3">
        <f>telefony3412[[#This Row],[ilość stacjonarny]]+telefony3412[[#This Row],[ilość komórkowy]]</f>
        <v>356</v>
      </c>
    </row>
    <row r="38" spans="1:11" x14ac:dyDescent="0.25">
      <c r="A38" s="7">
        <v>4546455</v>
      </c>
      <c r="B38" s="1">
        <v>42919</v>
      </c>
      <c r="C38" s="2">
        <v>0.45270833333333332</v>
      </c>
      <c r="D38" s="2">
        <v>0.45620370370370372</v>
      </c>
      <c r="E38" t="str">
        <f>IF(LEN(telefony3412[[#This Row],[nr]])=7,"stacjonarny",IF(LEN(telefony3412[[#This Row],[nr]])=8,"komórkowy","zagraniczny"))</f>
        <v>stacjonarny</v>
      </c>
      <c r="F38" t="str">
        <f>TEXT(telefony__9[[#This Row],[zakonczenie]]-telefony__9[[#This Row],[rozpoczecie]],"h:mm:ss")</f>
        <v>0:15:21</v>
      </c>
      <c r="G38">
        <f>CEILING((HOUR(telefony__9[[#This Row],[czas trwania]])*3600 + MINUTE(telefony__9[[#This Row],[czas trwania]])*60+SECOND(telefony__9[[#This Row],[czas trwania]]))/60,1)</f>
        <v>16</v>
      </c>
      <c r="H38" s="3">
        <f>IF(telefony3412[[#This Row],[typ telefonu]]="stacjonarny",H37+telefony3412[[#This Row],[czas w minutach]],H37)</f>
        <v>372</v>
      </c>
      <c r="I38" s="3">
        <f>IF(telefony3412[[#This Row],[typ telefonu]]="komórkowy",I37+telefony3412[[#This Row],[czas w minutach]],I37)</f>
        <v>0</v>
      </c>
      <c r="J38" s="3">
        <f>IF(telefony3412[[#This Row],[typ telefonu]]="zagraniczny",J37+telefony3412[[#This Row],[czas w minutach]],J37)</f>
        <v>0</v>
      </c>
      <c r="K38" s="3">
        <f>telefony3412[[#This Row],[ilość stacjonarny]]+telefony3412[[#This Row],[ilość komórkowy]]</f>
        <v>372</v>
      </c>
    </row>
    <row r="39" spans="1:11" x14ac:dyDescent="0.25">
      <c r="A39" s="7">
        <v>4546455</v>
      </c>
      <c r="B39" s="1">
        <v>42919</v>
      </c>
      <c r="C39" s="2">
        <v>0.50089120370370366</v>
      </c>
      <c r="D39" s="2">
        <v>0.50876157407407407</v>
      </c>
      <c r="E39" t="str">
        <f>IF(LEN(telefony3412[[#This Row],[nr]])=7,"stacjonarny",IF(LEN(telefony3412[[#This Row],[nr]])=8,"komórkowy","zagraniczny"))</f>
        <v>stacjonarny</v>
      </c>
      <c r="F39" t="str">
        <f>TEXT(telefony__9[[#This Row],[zakonczenie]]-telefony__9[[#This Row],[rozpoczecie]],"h:mm:ss")</f>
        <v>0:05:02</v>
      </c>
      <c r="G39">
        <f>CEILING((HOUR(telefony__9[[#This Row],[czas trwania]])*3600 + MINUTE(telefony__9[[#This Row],[czas trwania]])*60+SECOND(telefony__9[[#This Row],[czas trwania]]))/60,1)</f>
        <v>6</v>
      </c>
      <c r="H39" s="3">
        <f>IF(telefony3412[[#This Row],[typ telefonu]]="stacjonarny",H38+telefony3412[[#This Row],[czas w minutach]],H38)</f>
        <v>378</v>
      </c>
      <c r="I39" s="3">
        <f>IF(telefony3412[[#This Row],[typ telefonu]]="komórkowy",I38+telefony3412[[#This Row],[czas w minutach]],I38)</f>
        <v>0</v>
      </c>
      <c r="J39" s="3">
        <f>IF(telefony3412[[#This Row],[typ telefonu]]="zagraniczny",J38+telefony3412[[#This Row],[czas w minutach]],J38)</f>
        <v>0</v>
      </c>
      <c r="K39" s="3">
        <f>telefony3412[[#This Row],[ilość stacjonarny]]+telefony3412[[#This Row],[ilość komórkowy]]</f>
        <v>378</v>
      </c>
    </row>
    <row r="40" spans="1:11" x14ac:dyDescent="0.25">
      <c r="A40" s="7">
        <v>4546455</v>
      </c>
      <c r="B40" s="1">
        <v>42919</v>
      </c>
      <c r="C40" s="2">
        <v>0.5258680555555556</v>
      </c>
      <c r="D40" s="2">
        <v>0.53531249999999997</v>
      </c>
      <c r="E40" t="str">
        <f>IF(LEN(telefony3412[[#This Row],[nr]])=7,"stacjonarny",IF(LEN(telefony3412[[#This Row],[nr]])=8,"komórkowy","zagraniczny"))</f>
        <v>stacjonarny</v>
      </c>
      <c r="F40" t="str">
        <f>TEXT(telefony__9[[#This Row],[zakonczenie]]-telefony__9[[#This Row],[rozpoczecie]],"h:mm:ss")</f>
        <v>0:01:03</v>
      </c>
      <c r="G40">
        <f>CEILING((HOUR(telefony__9[[#This Row],[czas trwania]])*3600 + MINUTE(telefony__9[[#This Row],[czas trwania]])*60+SECOND(telefony__9[[#This Row],[czas trwania]]))/60,1)</f>
        <v>2</v>
      </c>
      <c r="H40" s="3">
        <f>IF(telefony3412[[#This Row],[typ telefonu]]="stacjonarny",H39+telefony3412[[#This Row],[czas w minutach]],H39)</f>
        <v>380</v>
      </c>
      <c r="I40" s="3">
        <f>IF(telefony3412[[#This Row],[typ telefonu]]="komórkowy",I39+telefony3412[[#This Row],[czas w minutach]],I39)</f>
        <v>0</v>
      </c>
      <c r="J40" s="3">
        <f>IF(telefony3412[[#This Row],[typ telefonu]]="zagraniczny",J39+telefony3412[[#This Row],[czas w minutach]],J39)</f>
        <v>0</v>
      </c>
      <c r="K40" s="3">
        <f>telefony3412[[#This Row],[ilość stacjonarny]]+telefony3412[[#This Row],[ilość komórkowy]]</f>
        <v>380</v>
      </c>
    </row>
    <row r="41" spans="1:11" x14ac:dyDescent="0.25">
      <c r="A41" s="7">
        <v>4555937</v>
      </c>
      <c r="B41" s="1">
        <v>42919</v>
      </c>
      <c r="C41" s="2">
        <v>0.62645833333333334</v>
      </c>
      <c r="D41" s="2">
        <v>0.63792824074074073</v>
      </c>
      <c r="E41" t="str">
        <f>IF(LEN(telefony3412[[#This Row],[nr]])=7,"stacjonarny",IF(LEN(telefony3412[[#This Row],[nr]])=8,"komórkowy","zagraniczny"))</f>
        <v>stacjonarny</v>
      </c>
      <c r="F41" t="str">
        <f>TEXT(telefony__9[[#This Row],[zakonczenie]]-telefony__9[[#This Row],[rozpoczecie]],"h:mm:ss")</f>
        <v>0:10:10</v>
      </c>
      <c r="G41">
        <f>CEILING((HOUR(telefony__9[[#This Row],[czas trwania]])*3600 + MINUTE(telefony__9[[#This Row],[czas trwania]])*60+SECOND(telefony__9[[#This Row],[czas trwania]]))/60,1)</f>
        <v>11</v>
      </c>
      <c r="H41" s="3">
        <f>IF(telefony3412[[#This Row],[typ telefonu]]="stacjonarny",H40+telefony3412[[#This Row],[czas w minutach]],H40)</f>
        <v>391</v>
      </c>
      <c r="I41" s="3">
        <f>IF(telefony3412[[#This Row],[typ telefonu]]="komórkowy",I40+telefony3412[[#This Row],[czas w minutach]],I40)</f>
        <v>0</v>
      </c>
      <c r="J41" s="3">
        <f>IF(telefony3412[[#This Row],[typ telefonu]]="zagraniczny",J40+telefony3412[[#This Row],[czas w minutach]],J40)</f>
        <v>0</v>
      </c>
      <c r="K41" s="3">
        <f>telefony3412[[#This Row],[ilość stacjonarny]]+telefony3412[[#This Row],[ilość komórkowy]]</f>
        <v>391</v>
      </c>
    </row>
    <row r="42" spans="1:11" x14ac:dyDescent="0.25">
      <c r="A42" s="7">
        <v>4657345</v>
      </c>
      <c r="B42" s="1">
        <v>42919</v>
      </c>
      <c r="C42" s="2">
        <v>0.48489583333333336</v>
      </c>
      <c r="D42" s="2">
        <v>0.48734953703703704</v>
      </c>
      <c r="E42" t="str">
        <f>IF(LEN(telefony3412[[#This Row],[nr]])=7,"stacjonarny",IF(LEN(telefony3412[[#This Row],[nr]])=8,"komórkowy","zagraniczny"))</f>
        <v>stacjonarny</v>
      </c>
      <c r="F42" t="str">
        <f>TEXT(telefony__9[[#This Row],[zakonczenie]]-telefony__9[[#This Row],[rozpoczecie]],"h:mm:ss")</f>
        <v>0:05:41</v>
      </c>
      <c r="G42">
        <f>CEILING((HOUR(telefony__9[[#This Row],[czas trwania]])*3600 + MINUTE(telefony__9[[#This Row],[czas trwania]])*60+SECOND(telefony__9[[#This Row],[czas trwania]]))/60,1)</f>
        <v>6</v>
      </c>
      <c r="H42" s="3">
        <f>IF(telefony3412[[#This Row],[typ telefonu]]="stacjonarny",H41+telefony3412[[#This Row],[czas w minutach]],H41)</f>
        <v>397</v>
      </c>
      <c r="I42" s="3">
        <f>IF(telefony3412[[#This Row],[typ telefonu]]="komórkowy",I41+telefony3412[[#This Row],[czas w minutach]],I41)</f>
        <v>0</v>
      </c>
      <c r="J42" s="3">
        <f>IF(telefony3412[[#This Row],[typ telefonu]]="zagraniczny",J41+telefony3412[[#This Row],[czas w minutach]],J41)</f>
        <v>0</v>
      </c>
      <c r="K42" s="3">
        <f>telefony3412[[#This Row],[ilość stacjonarny]]+telefony3412[[#This Row],[ilość komórkowy]]</f>
        <v>397</v>
      </c>
    </row>
    <row r="43" spans="1:11" x14ac:dyDescent="0.25">
      <c r="A43" s="7">
        <v>4787793</v>
      </c>
      <c r="B43" s="1">
        <v>42919</v>
      </c>
      <c r="C43" s="2">
        <v>0.47584490740740742</v>
      </c>
      <c r="D43" s="2">
        <v>0.48518518518518516</v>
      </c>
      <c r="E43" t="str">
        <f>IF(LEN(telefony3412[[#This Row],[nr]])=7,"stacjonarny",IF(LEN(telefony3412[[#This Row],[nr]])=8,"komórkowy","zagraniczny"))</f>
        <v>stacjonarny</v>
      </c>
      <c r="F43" t="str">
        <f>TEXT(telefony__9[[#This Row],[zakonczenie]]-telefony__9[[#This Row],[rozpoczecie]],"h:mm:ss")</f>
        <v>0:08:48</v>
      </c>
      <c r="G43">
        <f>CEILING((HOUR(telefony__9[[#This Row],[czas trwania]])*3600 + MINUTE(telefony__9[[#This Row],[czas trwania]])*60+SECOND(telefony__9[[#This Row],[czas trwania]]))/60,1)</f>
        <v>9</v>
      </c>
      <c r="H43" s="3">
        <f>IF(telefony3412[[#This Row],[typ telefonu]]="stacjonarny",H42+telefony3412[[#This Row],[czas w minutach]],H42)</f>
        <v>406</v>
      </c>
      <c r="I43" s="3">
        <f>IF(telefony3412[[#This Row],[typ telefonu]]="komórkowy",I42+telefony3412[[#This Row],[czas w minutach]],I42)</f>
        <v>0</v>
      </c>
      <c r="J43" s="3">
        <f>IF(telefony3412[[#This Row],[typ telefonu]]="zagraniczny",J42+telefony3412[[#This Row],[czas w minutach]],J42)</f>
        <v>0</v>
      </c>
      <c r="K43" s="3">
        <f>telefony3412[[#This Row],[ilość stacjonarny]]+telefony3412[[#This Row],[ilość komórkowy]]</f>
        <v>406</v>
      </c>
    </row>
    <row r="44" spans="1:11" x14ac:dyDescent="0.25">
      <c r="A44" s="7">
        <v>5816822</v>
      </c>
      <c r="B44" s="1">
        <v>42919</v>
      </c>
      <c r="C44" s="2">
        <v>0.36702546296296296</v>
      </c>
      <c r="D44" s="2">
        <v>0.37568287037037035</v>
      </c>
      <c r="E44" t="str">
        <f>IF(LEN(telefony3412[[#This Row],[nr]])=7,"stacjonarny",IF(LEN(telefony3412[[#This Row],[nr]])=8,"komórkowy","zagraniczny"))</f>
        <v>stacjonarny</v>
      </c>
      <c r="F44" t="str">
        <f>TEXT(telefony__9[[#This Row],[zakonczenie]]-telefony__9[[#This Row],[rozpoczecie]],"h:mm:ss")</f>
        <v>0:02:23</v>
      </c>
      <c r="G44">
        <f>CEILING((HOUR(telefony__9[[#This Row],[czas trwania]])*3600 + MINUTE(telefony__9[[#This Row],[czas trwania]])*60+SECOND(telefony__9[[#This Row],[czas trwania]]))/60,1)</f>
        <v>3</v>
      </c>
      <c r="H44" s="3">
        <f>IF(telefony3412[[#This Row],[typ telefonu]]="stacjonarny",H43+telefony3412[[#This Row],[czas w minutach]],H43)</f>
        <v>409</v>
      </c>
      <c r="I44" s="3">
        <f>IF(telefony3412[[#This Row],[typ telefonu]]="komórkowy",I43+telefony3412[[#This Row],[czas w minutach]],I43)</f>
        <v>0</v>
      </c>
      <c r="J44" s="3">
        <f>IF(telefony3412[[#This Row],[typ telefonu]]="zagraniczny",J43+telefony3412[[#This Row],[czas w minutach]],J43)</f>
        <v>0</v>
      </c>
      <c r="K44" s="3">
        <f>telefony3412[[#This Row],[ilość stacjonarny]]+telefony3412[[#This Row],[ilość komórkowy]]</f>
        <v>409</v>
      </c>
    </row>
    <row r="45" spans="1:11" x14ac:dyDescent="0.25">
      <c r="A45" s="7">
        <v>5816822</v>
      </c>
      <c r="B45" s="1">
        <v>42919</v>
      </c>
      <c r="C45" s="2">
        <v>0.38123842592592594</v>
      </c>
      <c r="D45" s="2">
        <v>0.38390046296296299</v>
      </c>
      <c r="E45" t="str">
        <f>IF(LEN(telefony3412[[#This Row],[nr]])=7,"stacjonarny",IF(LEN(telefony3412[[#This Row],[nr]])=8,"komórkowy","zagraniczny"))</f>
        <v>stacjonarny</v>
      </c>
      <c r="F45" t="str">
        <f>TEXT(telefony__9[[#This Row],[zakonczenie]]-telefony__9[[#This Row],[rozpoczecie]],"h:mm:ss")</f>
        <v>0:13:09</v>
      </c>
      <c r="G45">
        <f>CEILING((HOUR(telefony__9[[#This Row],[czas trwania]])*3600 + MINUTE(telefony__9[[#This Row],[czas trwania]])*60+SECOND(telefony__9[[#This Row],[czas trwania]]))/60,1)</f>
        <v>14</v>
      </c>
      <c r="H45" s="3">
        <f>IF(telefony3412[[#This Row],[typ telefonu]]="stacjonarny",H44+telefony3412[[#This Row],[czas w minutach]],H44)</f>
        <v>423</v>
      </c>
      <c r="I45" s="3">
        <f>IF(telefony3412[[#This Row],[typ telefonu]]="komórkowy",I44+telefony3412[[#This Row],[czas w minutach]],I44)</f>
        <v>0</v>
      </c>
      <c r="J45" s="3">
        <f>IF(telefony3412[[#This Row],[typ telefonu]]="zagraniczny",J44+telefony3412[[#This Row],[czas w minutach]],J44)</f>
        <v>0</v>
      </c>
      <c r="K45" s="3">
        <f>telefony3412[[#This Row],[ilość stacjonarny]]+telefony3412[[#This Row],[ilość komórkowy]]</f>
        <v>423</v>
      </c>
    </row>
    <row r="46" spans="1:11" x14ac:dyDescent="0.25">
      <c r="A46" s="7">
        <v>5913547</v>
      </c>
      <c r="B46" s="1">
        <v>42919</v>
      </c>
      <c r="C46" s="2">
        <v>0.58414351851851853</v>
      </c>
      <c r="D46" s="2">
        <v>0.5861574074074074</v>
      </c>
      <c r="E46" t="str">
        <f>IF(LEN(telefony3412[[#This Row],[nr]])=7,"stacjonarny",IF(LEN(telefony3412[[#This Row],[nr]])=8,"komórkowy","zagraniczny"))</f>
        <v>stacjonarny</v>
      </c>
      <c r="F46" t="str">
        <f>TEXT(telefony__9[[#This Row],[zakonczenie]]-telefony__9[[#This Row],[rozpoczecie]],"h:mm:ss")</f>
        <v>0:10:45</v>
      </c>
      <c r="G46">
        <f>CEILING((HOUR(telefony__9[[#This Row],[czas trwania]])*3600 + MINUTE(telefony__9[[#This Row],[czas trwania]])*60+SECOND(telefony__9[[#This Row],[czas trwania]]))/60,1)</f>
        <v>11</v>
      </c>
      <c r="H46" s="3">
        <f>IF(telefony3412[[#This Row],[typ telefonu]]="stacjonarny",H45+telefony3412[[#This Row],[czas w minutach]],H45)</f>
        <v>434</v>
      </c>
      <c r="I46" s="3">
        <f>IF(telefony3412[[#This Row],[typ telefonu]]="komórkowy",I45+telefony3412[[#This Row],[czas w minutach]],I45)</f>
        <v>0</v>
      </c>
      <c r="J46" s="3">
        <f>IF(telefony3412[[#This Row],[typ telefonu]]="zagraniczny",J45+telefony3412[[#This Row],[czas w minutach]],J45)</f>
        <v>0</v>
      </c>
      <c r="K46" s="3">
        <f>telefony3412[[#This Row],[ilość stacjonarny]]+telefony3412[[#This Row],[ilość komórkowy]]</f>
        <v>434</v>
      </c>
    </row>
    <row r="47" spans="1:11" x14ac:dyDescent="0.25">
      <c r="A47" s="7">
        <v>6050344</v>
      </c>
      <c r="B47" s="1">
        <v>42919</v>
      </c>
      <c r="C47" s="2">
        <v>0.52444444444444449</v>
      </c>
      <c r="D47" s="2">
        <v>0.52681712962962968</v>
      </c>
      <c r="E47" t="str">
        <f>IF(LEN(telefony3412[[#This Row],[nr]])=7,"stacjonarny",IF(LEN(telefony3412[[#This Row],[nr]])=8,"komórkowy","zagraniczny"))</f>
        <v>stacjonarny</v>
      </c>
      <c r="F47" t="str">
        <f>TEXT(telefony__9[[#This Row],[zakonczenie]]-telefony__9[[#This Row],[rozpoczecie]],"h:mm:ss")</f>
        <v>0:13:27</v>
      </c>
      <c r="G47">
        <f>CEILING((HOUR(telefony__9[[#This Row],[czas trwania]])*3600 + MINUTE(telefony__9[[#This Row],[czas trwania]])*60+SECOND(telefony__9[[#This Row],[czas trwania]]))/60,1)</f>
        <v>14</v>
      </c>
      <c r="H47" s="3">
        <f>IF(telefony3412[[#This Row],[typ telefonu]]="stacjonarny",H46+telefony3412[[#This Row],[czas w minutach]],H46)</f>
        <v>448</v>
      </c>
      <c r="I47" s="3">
        <f>IF(telefony3412[[#This Row],[typ telefonu]]="komórkowy",I46+telefony3412[[#This Row],[czas w minutach]],I46)</f>
        <v>0</v>
      </c>
      <c r="J47" s="3">
        <f>IF(telefony3412[[#This Row],[typ telefonu]]="zagraniczny",J46+telefony3412[[#This Row],[czas w minutach]],J46)</f>
        <v>0</v>
      </c>
      <c r="K47" s="3">
        <f>telefony3412[[#This Row],[ilość stacjonarny]]+telefony3412[[#This Row],[ilość komórkowy]]</f>
        <v>448</v>
      </c>
    </row>
    <row r="48" spans="1:11" x14ac:dyDescent="0.25">
      <c r="A48" s="7">
        <v>6161675</v>
      </c>
      <c r="B48" s="1">
        <v>42919</v>
      </c>
      <c r="C48" s="2">
        <v>0.61449074074074073</v>
      </c>
      <c r="D48" s="2">
        <v>0.62415509259259261</v>
      </c>
      <c r="E48" t="str">
        <f>IF(LEN(telefony3412[[#This Row],[nr]])=7,"stacjonarny",IF(LEN(telefony3412[[#This Row],[nr]])=8,"komórkowy","zagraniczny"))</f>
        <v>stacjonarny</v>
      </c>
      <c r="F48" t="str">
        <f>TEXT(telefony__9[[#This Row],[zakonczenie]]-telefony__9[[#This Row],[rozpoczecie]],"h:mm:ss")</f>
        <v>0:06:48</v>
      </c>
      <c r="G48">
        <f>CEILING((HOUR(telefony__9[[#This Row],[czas trwania]])*3600 + MINUTE(telefony__9[[#This Row],[czas trwania]])*60+SECOND(telefony__9[[#This Row],[czas trwania]]))/60,1)</f>
        <v>7</v>
      </c>
      <c r="H48" s="3">
        <f>IF(telefony3412[[#This Row],[typ telefonu]]="stacjonarny",H47+telefony3412[[#This Row],[czas w minutach]],H47)</f>
        <v>455</v>
      </c>
      <c r="I48" s="3">
        <f>IF(telefony3412[[#This Row],[typ telefonu]]="komórkowy",I47+telefony3412[[#This Row],[czas w minutach]],I47)</f>
        <v>0</v>
      </c>
      <c r="J48" s="3">
        <f>IF(telefony3412[[#This Row],[typ telefonu]]="zagraniczny",J47+telefony3412[[#This Row],[czas w minutach]],J47)</f>
        <v>0</v>
      </c>
      <c r="K48" s="3">
        <f>telefony3412[[#This Row],[ilość stacjonarny]]+telefony3412[[#This Row],[ilość komórkowy]]</f>
        <v>455</v>
      </c>
    </row>
    <row r="49" spans="1:11" x14ac:dyDescent="0.25">
      <c r="A49" s="7">
        <v>6312575</v>
      </c>
      <c r="B49" s="1">
        <v>42919</v>
      </c>
      <c r="C49" s="2">
        <v>0.4309837962962963</v>
      </c>
      <c r="D49" s="2">
        <v>0.43748842592592591</v>
      </c>
      <c r="E49" t="str">
        <f>IF(LEN(telefony3412[[#This Row],[nr]])=7,"stacjonarny",IF(LEN(telefony3412[[#This Row],[nr]])=8,"komórkowy","zagraniczny"))</f>
        <v>stacjonarny</v>
      </c>
      <c r="F49" t="str">
        <f>TEXT(telefony__9[[#This Row],[zakonczenie]]-telefony__9[[#This Row],[rozpoczecie]],"h:mm:ss")</f>
        <v>0:16:23</v>
      </c>
      <c r="G49">
        <f>CEILING((HOUR(telefony__9[[#This Row],[czas trwania]])*3600 + MINUTE(telefony__9[[#This Row],[czas trwania]])*60+SECOND(telefony__9[[#This Row],[czas trwania]]))/60,1)</f>
        <v>17</v>
      </c>
      <c r="H49" s="3">
        <f>IF(telefony3412[[#This Row],[typ telefonu]]="stacjonarny",H48+telefony3412[[#This Row],[czas w minutach]],H48)</f>
        <v>472</v>
      </c>
      <c r="I49" s="3">
        <f>IF(telefony3412[[#This Row],[typ telefonu]]="komórkowy",I48+telefony3412[[#This Row],[czas w minutach]],I48)</f>
        <v>0</v>
      </c>
      <c r="J49" s="3">
        <f>IF(telefony3412[[#This Row],[typ telefonu]]="zagraniczny",J48+telefony3412[[#This Row],[czas w minutach]],J48)</f>
        <v>0</v>
      </c>
      <c r="K49" s="3">
        <f>telefony3412[[#This Row],[ilość stacjonarny]]+telefony3412[[#This Row],[ilość komórkowy]]</f>
        <v>472</v>
      </c>
    </row>
    <row r="50" spans="1:11" x14ac:dyDescent="0.25">
      <c r="A50" s="7">
        <v>6674505</v>
      </c>
      <c r="B50" s="1">
        <v>42919</v>
      </c>
      <c r="C50" s="2">
        <v>0.61243055555555559</v>
      </c>
      <c r="D50" s="2">
        <v>0.62267361111111108</v>
      </c>
      <c r="E50" t="str">
        <f>IF(LEN(telefony3412[[#This Row],[nr]])=7,"stacjonarny",IF(LEN(telefony3412[[#This Row],[nr]])=8,"komórkowy","zagraniczny"))</f>
        <v>stacjonarny</v>
      </c>
      <c r="F50" t="str">
        <f>TEXT(telefony__9[[#This Row],[zakonczenie]]-telefony__9[[#This Row],[rozpoczecie]],"h:mm:ss")</f>
        <v>0:06:59</v>
      </c>
      <c r="G50">
        <f>CEILING((HOUR(telefony__9[[#This Row],[czas trwania]])*3600 + MINUTE(telefony__9[[#This Row],[czas trwania]])*60+SECOND(telefony__9[[#This Row],[czas trwania]]))/60,1)</f>
        <v>7</v>
      </c>
      <c r="H50" s="3">
        <f>IF(telefony3412[[#This Row],[typ telefonu]]="stacjonarny",H49+telefony3412[[#This Row],[czas w minutach]],H49)</f>
        <v>479</v>
      </c>
      <c r="I50" s="3">
        <f>IF(telefony3412[[#This Row],[typ telefonu]]="komórkowy",I49+telefony3412[[#This Row],[czas w minutach]],I49)</f>
        <v>0</v>
      </c>
      <c r="J50" s="3">
        <f>IF(telefony3412[[#This Row],[typ telefonu]]="zagraniczny",J49+telefony3412[[#This Row],[czas w minutach]],J49)</f>
        <v>0</v>
      </c>
      <c r="K50" s="3">
        <f>telefony3412[[#This Row],[ilość stacjonarny]]+telefony3412[[#This Row],[ilość komórkowy]]</f>
        <v>479</v>
      </c>
    </row>
    <row r="51" spans="1:11" x14ac:dyDescent="0.25">
      <c r="A51" s="7">
        <v>6894270</v>
      </c>
      <c r="B51" s="1">
        <v>42919</v>
      </c>
      <c r="C51" s="2">
        <v>0.53488425925925931</v>
      </c>
      <c r="D51" s="2">
        <v>0.53523148148148147</v>
      </c>
      <c r="E51" t="str">
        <f>IF(LEN(telefony3412[[#This Row],[nr]])=7,"stacjonarny",IF(LEN(telefony3412[[#This Row],[nr]])=8,"komórkowy","zagraniczny"))</f>
        <v>stacjonarny</v>
      </c>
      <c r="F51" t="str">
        <f>TEXT(telefony__9[[#This Row],[zakonczenie]]-telefony__9[[#This Row],[rozpoczecie]],"h:mm:ss")</f>
        <v>0:03:32</v>
      </c>
      <c r="G51">
        <f>CEILING((HOUR(telefony__9[[#This Row],[czas trwania]])*3600 + MINUTE(telefony__9[[#This Row],[czas trwania]])*60+SECOND(telefony__9[[#This Row],[czas trwania]]))/60,1)</f>
        <v>4</v>
      </c>
      <c r="H51" s="3">
        <f>IF(telefony3412[[#This Row],[typ telefonu]]="stacjonarny",H50+telefony3412[[#This Row],[czas w minutach]],H50)</f>
        <v>483</v>
      </c>
      <c r="I51" s="3">
        <f>IF(telefony3412[[#This Row],[typ telefonu]]="komórkowy",I50+telefony3412[[#This Row],[czas w minutach]],I50)</f>
        <v>0</v>
      </c>
      <c r="J51" s="3">
        <f>IF(telefony3412[[#This Row],[typ telefonu]]="zagraniczny",J50+telefony3412[[#This Row],[czas w minutach]],J50)</f>
        <v>0</v>
      </c>
      <c r="K51" s="3">
        <f>telefony3412[[#This Row],[ilość stacjonarny]]+telefony3412[[#This Row],[ilość komórkowy]]</f>
        <v>483</v>
      </c>
    </row>
    <row r="52" spans="1:11" x14ac:dyDescent="0.25">
      <c r="A52" s="7">
        <v>6900303</v>
      </c>
      <c r="B52" s="1">
        <v>42919</v>
      </c>
      <c r="C52" s="2">
        <v>0.34362268518518518</v>
      </c>
      <c r="D52" s="2">
        <v>0.3482986111111111</v>
      </c>
      <c r="E52" t="str">
        <f>IF(LEN(telefony3412[[#This Row],[nr]])=7,"stacjonarny",IF(LEN(telefony3412[[#This Row],[nr]])=8,"komórkowy","zagraniczny"))</f>
        <v>stacjonarny</v>
      </c>
      <c r="F52" t="str">
        <f>TEXT(telefony__9[[#This Row],[zakonczenie]]-telefony__9[[#This Row],[rozpoczecie]],"h:mm:ss")</f>
        <v>0:02:50</v>
      </c>
      <c r="G52">
        <f>CEILING((HOUR(telefony__9[[#This Row],[czas trwania]])*3600 + MINUTE(telefony__9[[#This Row],[czas trwania]])*60+SECOND(telefony__9[[#This Row],[czas trwania]]))/60,1)</f>
        <v>3</v>
      </c>
      <c r="H52" s="3">
        <f>IF(telefony3412[[#This Row],[typ telefonu]]="stacjonarny",H51+telefony3412[[#This Row],[czas w minutach]],H51)</f>
        <v>486</v>
      </c>
      <c r="I52" s="3">
        <f>IF(telefony3412[[#This Row],[typ telefonu]]="komórkowy",I51+telefony3412[[#This Row],[czas w minutach]],I51)</f>
        <v>0</v>
      </c>
      <c r="J52" s="3">
        <f>IF(telefony3412[[#This Row],[typ telefonu]]="zagraniczny",J51+telefony3412[[#This Row],[czas w minutach]],J51)</f>
        <v>0</v>
      </c>
      <c r="K52" s="3">
        <f>telefony3412[[#This Row],[ilość stacjonarny]]+telefony3412[[#This Row],[ilość komórkowy]]</f>
        <v>486</v>
      </c>
    </row>
    <row r="53" spans="1:11" x14ac:dyDescent="0.25">
      <c r="A53" s="7">
        <v>6920814</v>
      </c>
      <c r="B53" s="1">
        <v>42919</v>
      </c>
      <c r="C53" s="2">
        <v>0.6141550925925926</v>
      </c>
      <c r="D53" s="2">
        <v>0.61440972222222223</v>
      </c>
      <c r="E53" t="str">
        <f>IF(LEN(telefony3412[[#This Row],[nr]])=7,"stacjonarny",IF(LEN(telefony3412[[#This Row],[nr]])=8,"komórkowy","zagraniczny"))</f>
        <v>stacjonarny</v>
      </c>
      <c r="F53" t="str">
        <f>TEXT(telefony__9[[#This Row],[zakonczenie]]-telefony__9[[#This Row],[rozpoczecie]],"h:mm:ss")</f>
        <v>0:15:24</v>
      </c>
      <c r="G53">
        <f>CEILING((HOUR(telefony__9[[#This Row],[czas trwania]])*3600 + MINUTE(telefony__9[[#This Row],[czas trwania]])*60+SECOND(telefony__9[[#This Row],[czas trwania]]))/60,1)</f>
        <v>16</v>
      </c>
      <c r="H53" s="3">
        <f>IF(telefony3412[[#This Row],[typ telefonu]]="stacjonarny",H52+telefony3412[[#This Row],[czas w minutach]],H52)</f>
        <v>502</v>
      </c>
      <c r="I53" s="3">
        <f>IF(telefony3412[[#This Row],[typ telefonu]]="komórkowy",I52+telefony3412[[#This Row],[czas w minutach]],I52)</f>
        <v>0</v>
      </c>
      <c r="J53" s="3">
        <f>IF(telefony3412[[#This Row],[typ telefonu]]="zagraniczny",J52+telefony3412[[#This Row],[czas w minutach]],J52)</f>
        <v>0</v>
      </c>
      <c r="K53" s="3">
        <f>telefony3412[[#This Row],[ilość stacjonarny]]+telefony3412[[#This Row],[ilość komórkowy]]</f>
        <v>502</v>
      </c>
    </row>
    <row r="54" spans="1:11" x14ac:dyDescent="0.25">
      <c r="A54" s="7">
        <v>6976431</v>
      </c>
      <c r="B54" s="1">
        <v>42919</v>
      </c>
      <c r="C54" s="2">
        <v>0.4281712962962963</v>
      </c>
      <c r="D54" s="2">
        <v>0.43692129629629628</v>
      </c>
      <c r="E54" t="str">
        <f>IF(LEN(telefony3412[[#This Row],[nr]])=7,"stacjonarny",IF(LEN(telefony3412[[#This Row],[nr]])=8,"komórkowy","zagraniczny"))</f>
        <v>stacjonarny</v>
      </c>
      <c r="F54" t="str">
        <f>TEXT(telefony__9[[#This Row],[zakonczenie]]-telefony__9[[#This Row],[rozpoczecie]],"h:mm:ss")</f>
        <v>0:06:07</v>
      </c>
      <c r="G54">
        <f>CEILING((HOUR(telefony__9[[#This Row],[czas trwania]])*3600 + MINUTE(telefony__9[[#This Row],[czas trwania]])*60+SECOND(telefony__9[[#This Row],[czas trwania]]))/60,1)</f>
        <v>7</v>
      </c>
      <c r="H54" s="3">
        <f>IF(telefony3412[[#This Row],[typ telefonu]]="stacjonarny",H53+telefony3412[[#This Row],[czas w minutach]],H53)</f>
        <v>509</v>
      </c>
      <c r="I54" s="3">
        <f>IF(telefony3412[[#This Row],[typ telefonu]]="komórkowy",I53+telefony3412[[#This Row],[czas w minutach]],I53)</f>
        <v>0</v>
      </c>
      <c r="J54" s="3">
        <f>IF(telefony3412[[#This Row],[typ telefonu]]="zagraniczny",J53+telefony3412[[#This Row],[czas w minutach]],J53)</f>
        <v>0</v>
      </c>
      <c r="K54" s="3">
        <f>telefony3412[[#This Row],[ilość stacjonarny]]+telefony3412[[#This Row],[ilość komórkowy]]</f>
        <v>509</v>
      </c>
    </row>
    <row r="55" spans="1:11" x14ac:dyDescent="0.25">
      <c r="A55" s="7">
        <v>7415603</v>
      </c>
      <c r="B55" s="1">
        <v>42919</v>
      </c>
      <c r="C55" s="2">
        <v>0.42078703703703701</v>
      </c>
      <c r="D55" s="2">
        <v>0.43216435185185187</v>
      </c>
      <c r="E55" t="str">
        <f>IF(LEN(telefony3412[[#This Row],[nr]])=7,"stacjonarny",IF(LEN(telefony3412[[#This Row],[nr]])=8,"komórkowy","zagraniczny"))</f>
        <v>stacjonarny</v>
      </c>
      <c r="F55" t="str">
        <f>TEXT(telefony__9[[#This Row],[zakonczenie]]-telefony__9[[#This Row],[rozpoczecie]],"h:mm:ss")</f>
        <v>0:11:20</v>
      </c>
      <c r="G55">
        <f>CEILING((HOUR(telefony__9[[#This Row],[czas trwania]])*3600 + MINUTE(telefony__9[[#This Row],[czas trwania]])*60+SECOND(telefony__9[[#This Row],[czas trwania]]))/60,1)</f>
        <v>12</v>
      </c>
      <c r="H55" s="3">
        <f>IF(telefony3412[[#This Row],[typ telefonu]]="stacjonarny",H54+telefony3412[[#This Row],[czas w minutach]],H54)</f>
        <v>521</v>
      </c>
      <c r="I55" s="3">
        <f>IF(telefony3412[[#This Row],[typ telefonu]]="komórkowy",I54+telefony3412[[#This Row],[czas w minutach]],I54)</f>
        <v>0</v>
      </c>
      <c r="J55" s="3">
        <f>IF(telefony3412[[#This Row],[typ telefonu]]="zagraniczny",J54+telefony3412[[#This Row],[czas w minutach]],J54)</f>
        <v>0</v>
      </c>
      <c r="K55" s="3">
        <f>telefony3412[[#This Row],[ilość stacjonarny]]+telefony3412[[#This Row],[ilość komórkowy]]</f>
        <v>521</v>
      </c>
    </row>
    <row r="56" spans="1:11" x14ac:dyDescent="0.25">
      <c r="A56" s="7">
        <v>7415603</v>
      </c>
      <c r="B56" s="1">
        <v>42919</v>
      </c>
      <c r="C56" s="2">
        <v>0.54848379629629629</v>
      </c>
      <c r="D56" s="2">
        <v>0.5578819444444445</v>
      </c>
      <c r="E56" t="str">
        <f>IF(LEN(telefony3412[[#This Row],[nr]])=7,"stacjonarny",IF(LEN(telefony3412[[#This Row],[nr]])=8,"komórkowy","zagraniczny"))</f>
        <v>stacjonarny</v>
      </c>
      <c r="F56" t="str">
        <f>TEXT(telefony__9[[#This Row],[zakonczenie]]-telefony__9[[#This Row],[rozpoczecie]],"h:mm:ss")</f>
        <v>0:06:31</v>
      </c>
      <c r="G56">
        <f>CEILING((HOUR(telefony__9[[#This Row],[czas trwania]])*3600 + MINUTE(telefony__9[[#This Row],[czas trwania]])*60+SECOND(telefony__9[[#This Row],[czas trwania]]))/60,1)</f>
        <v>7</v>
      </c>
      <c r="H56" s="3">
        <f>IF(telefony3412[[#This Row],[typ telefonu]]="stacjonarny",H55+telefony3412[[#This Row],[czas w minutach]],H55)</f>
        <v>528</v>
      </c>
      <c r="I56" s="3">
        <f>IF(telefony3412[[#This Row],[typ telefonu]]="komórkowy",I55+telefony3412[[#This Row],[czas w minutach]],I55)</f>
        <v>0</v>
      </c>
      <c r="J56" s="3">
        <f>IF(telefony3412[[#This Row],[typ telefonu]]="zagraniczny",J55+telefony3412[[#This Row],[czas w minutach]],J55)</f>
        <v>0</v>
      </c>
      <c r="K56" s="3">
        <f>telefony3412[[#This Row],[ilość stacjonarny]]+telefony3412[[#This Row],[ilość komórkowy]]</f>
        <v>528</v>
      </c>
    </row>
    <row r="57" spans="1:11" x14ac:dyDescent="0.25">
      <c r="A57" s="7">
        <v>7727942</v>
      </c>
      <c r="B57" s="1">
        <v>42919</v>
      </c>
      <c r="C57" s="2">
        <v>0.53013888888888894</v>
      </c>
      <c r="D57" s="2">
        <v>0.53707175925925921</v>
      </c>
      <c r="E57" t="str">
        <f>IF(LEN(telefony3412[[#This Row],[nr]])=7,"stacjonarny",IF(LEN(telefony3412[[#This Row],[nr]])=8,"komórkowy","zagraniczny"))</f>
        <v>stacjonarny</v>
      </c>
      <c r="F57" t="str">
        <f>TEXT(telefony__9[[#This Row],[zakonczenie]]-telefony__9[[#This Row],[rozpoczecie]],"h:mm:ss")</f>
        <v>0:00:17</v>
      </c>
      <c r="G57">
        <f>CEILING((HOUR(telefony__9[[#This Row],[czas trwania]])*3600 + MINUTE(telefony__9[[#This Row],[czas trwania]])*60+SECOND(telefony__9[[#This Row],[czas trwania]]))/60,1)</f>
        <v>1</v>
      </c>
      <c r="H57" s="3">
        <f>IF(telefony3412[[#This Row],[typ telefonu]]="stacjonarny",H56+telefony3412[[#This Row],[czas w minutach]],H56)</f>
        <v>529</v>
      </c>
      <c r="I57" s="3">
        <f>IF(telefony3412[[#This Row],[typ telefonu]]="komórkowy",I56+telefony3412[[#This Row],[czas w minutach]],I56)</f>
        <v>0</v>
      </c>
      <c r="J57" s="3">
        <f>IF(telefony3412[[#This Row],[typ telefonu]]="zagraniczny",J56+telefony3412[[#This Row],[czas w minutach]],J56)</f>
        <v>0</v>
      </c>
      <c r="K57" s="3">
        <f>telefony3412[[#This Row],[ilość stacjonarny]]+telefony3412[[#This Row],[ilość komórkowy]]</f>
        <v>529</v>
      </c>
    </row>
    <row r="58" spans="1:11" x14ac:dyDescent="0.25">
      <c r="A58" s="7">
        <v>7795911</v>
      </c>
      <c r="B58" s="1">
        <v>42919</v>
      </c>
      <c r="C58" s="2">
        <v>0.60196759259259258</v>
      </c>
      <c r="D58" s="2">
        <v>0.61259259259259258</v>
      </c>
      <c r="E58" t="str">
        <f>IF(LEN(telefony3412[[#This Row],[nr]])=7,"stacjonarny",IF(LEN(telefony3412[[#This Row],[nr]])=8,"komórkowy","zagraniczny"))</f>
        <v>stacjonarny</v>
      </c>
      <c r="F58" t="str">
        <f>TEXT(telefony__9[[#This Row],[zakonczenie]]-telefony__9[[#This Row],[rozpoczecie]],"h:mm:ss")</f>
        <v>0:02:21</v>
      </c>
      <c r="G58">
        <f>CEILING((HOUR(telefony__9[[#This Row],[czas trwania]])*3600 + MINUTE(telefony__9[[#This Row],[czas trwania]])*60+SECOND(telefony__9[[#This Row],[czas trwania]]))/60,1)</f>
        <v>3</v>
      </c>
      <c r="H58" s="3">
        <f>IF(telefony3412[[#This Row],[typ telefonu]]="stacjonarny",H57+telefony3412[[#This Row],[czas w minutach]],H57)</f>
        <v>532</v>
      </c>
      <c r="I58" s="3">
        <f>IF(telefony3412[[#This Row],[typ telefonu]]="komórkowy",I57+telefony3412[[#This Row],[czas w minutach]],I57)</f>
        <v>0</v>
      </c>
      <c r="J58" s="3">
        <f>IF(telefony3412[[#This Row],[typ telefonu]]="zagraniczny",J57+telefony3412[[#This Row],[czas w minutach]],J57)</f>
        <v>0</v>
      </c>
      <c r="K58" s="3">
        <f>telefony3412[[#This Row],[ilość stacjonarny]]+telefony3412[[#This Row],[ilość komórkowy]]</f>
        <v>532</v>
      </c>
    </row>
    <row r="59" spans="1:11" x14ac:dyDescent="0.25">
      <c r="A59" s="7">
        <v>7834807</v>
      </c>
      <c r="B59" s="1">
        <v>42919</v>
      </c>
      <c r="C59" s="2">
        <v>0.40980324074074076</v>
      </c>
      <c r="D59" s="2">
        <v>0.41035879629629629</v>
      </c>
      <c r="E59" t="str">
        <f>IF(LEN(telefony3412[[#This Row],[nr]])=7,"stacjonarny",IF(LEN(telefony3412[[#This Row],[nr]])=8,"komórkowy","zagraniczny"))</f>
        <v>stacjonarny</v>
      </c>
      <c r="F59" t="str">
        <f>TEXT(telefony__9[[#This Row],[zakonczenie]]-telefony__9[[#This Row],[rozpoczecie]],"h:mm:ss")</f>
        <v>0:03:47</v>
      </c>
      <c r="G59">
        <f>CEILING((HOUR(telefony__9[[#This Row],[czas trwania]])*3600 + MINUTE(telefony__9[[#This Row],[czas trwania]])*60+SECOND(telefony__9[[#This Row],[czas trwania]]))/60,1)</f>
        <v>4</v>
      </c>
      <c r="H59" s="3">
        <f>IF(telefony3412[[#This Row],[typ telefonu]]="stacjonarny",H58+telefony3412[[#This Row],[czas w minutach]],H58)</f>
        <v>536</v>
      </c>
      <c r="I59" s="3">
        <f>IF(telefony3412[[#This Row],[typ telefonu]]="komórkowy",I58+telefony3412[[#This Row],[czas w minutach]],I58)</f>
        <v>0</v>
      </c>
      <c r="J59" s="3">
        <f>IF(telefony3412[[#This Row],[typ telefonu]]="zagraniczny",J58+telefony3412[[#This Row],[czas w minutach]],J58)</f>
        <v>0</v>
      </c>
      <c r="K59" s="3">
        <f>telefony3412[[#This Row],[ilość stacjonarny]]+telefony3412[[#This Row],[ilość komórkowy]]</f>
        <v>536</v>
      </c>
    </row>
    <row r="60" spans="1:11" x14ac:dyDescent="0.25">
      <c r="A60" s="7">
        <v>8214927</v>
      </c>
      <c r="B60" s="1">
        <v>42919</v>
      </c>
      <c r="C60" s="2">
        <v>0.5819212962962963</v>
      </c>
      <c r="D60" s="2">
        <v>0.59106481481481477</v>
      </c>
      <c r="E60" t="str">
        <f>IF(LEN(telefony3412[[#This Row],[nr]])=7,"stacjonarny",IF(LEN(telefony3412[[#This Row],[nr]])=8,"komórkowy","zagraniczny"))</f>
        <v>stacjonarny</v>
      </c>
      <c r="F60" t="str">
        <f>TEXT(telefony__9[[#This Row],[zakonczenie]]-telefony__9[[#This Row],[rozpoczecie]],"h:mm:ss")</f>
        <v>0:10:06</v>
      </c>
      <c r="G60">
        <f>CEILING((HOUR(telefony__9[[#This Row],[czas trwania]])*3600 + MINUTE(telefony__9[[#This Row],[czas trwania]])*60+SECOND(telefony__9[[#This Row],[czas trwania]]))/60,1)</f>
        <v>11</v>
      </c>
      <c r="H60" s="3">
        <f>IF(telefony3412[[#This Row],[typ telefonu]]="stacjonarny",H59+telefony3412[[#This Row],[czas w minutach]],H59)</f>
        <v>547</v>
      </c>
      <c r="I60" s="3">
        <f>IF(telefony3412[[#This Row],[typ telefonu]]="komórkowy",I59+telefony3412[[#This Row],[czas w minutach]],I59)</f>
        <v>0</v>
      </c>
      <c r="J60" s="3">
        <f>IF(telefony3412[[#This Row],[typ telefonu]]="zagraniczny",J59+telefony3412[[#This Row],[czas w minutach]],J59)</f>
        <v>0</v>
      </c>
      <c r="K60" s="3">
        <f>telefony3412[[#This Row],[ilość stacjonarny]]+telefony3412[[#This Row],[ilość komórkowy]]</f>
        <v>547</v>
      </c>
    </row>
    <row r="61" spans="1:11" x14ac:dyDescent="0.25">
      <c r="A61" s="7">
        <v>8249721</v>
      </c>
      <c r="B61" s="1">
        <v>42919</v>
      </c>
      <c r="C61" s="2">
        <v>0.53486111111111112</v>
      </c>
      <c r="D61" s="2">
        <v>0.53756944444444443</v>
      </c>
      <c r="E61" t="str">
        <f>IF(LEN(telefony3412[[#This Row],[nr]])=7,"stacjonarny",IF(LEN(telefony3412[[#This Row],[nr]])=8,"komórkowy","zagraniczny"))</f>
        <v>stacjonarny</v>
      </c>
      <c r="F61" t="str">
        <f>TEXT(telefony__9[[#This Row],[zakonczenie]]-telefony__9[[#This Row],[rozpoczecie]],"h:mm:ss")</f>
        <v>0:03:25</v>
      </c>
      <c r="G61">
        <f>CEILING((HOUR(telefony__9[[#This Row],[czas trwania]])*3600 + MINUTE(telefony__9[[#This Row],[czas trwania]])*60+SECOND(telefony__9[[#This Row],[czas trwania]]))/60,1)</f>
        <v>4</v>
      </c>
      <c r="H61" s="3">
        <f>IF(telefony3412[[#This Row],[typ telefonu]]="stacjonarny",H60+telefony3412[[#This Row],[czas w minutach]],H60)</f>
        <v>551</v>
      </c>
      <c r="I61" s="3">
        <f>IF(telefony3412[[#This Row],[typ telefonu]]="komórkowy",I60+telefony3412[[#This Row],[czas w minutach]],I60)</f>
        <v>0</v>
      </c>
      <c r="J61" s="3">
        <f>IF(telefony3412[[#This Row],[typ telefonu]]="zagraniczny",J60+telefony3412[[#This Row],[czas w minutach]],J60)</f>
        <v>0</v>
      </c>
      <c r="K61" s="3">
        <f>telefony3412[[#This Row],[ilość stacjonarny]]+telefony3412[[#This Row],[ilość komórkowy]]</f>
        <v>551</v>
      </c>
    </row>
    <row r="62" spans="1:11" x14ac:dyDescent="0.25">
      <c r="A62" s="7">
        <v>8313390</v>
      </c>
      <c r="B62" s="1">
        <v>42919</v>
      </c>
      <c r="C62" s="2">
        <v>0.39571759259259259</v>
      </c>
      <c r="D62" s="2">
        <v>0.39844907407407409</v>
      </c>
      <c r="E62" t="str">
        <f>IF(LEN(telefony3412[[#This Row],[nr]])=7,"stacjonarny",IF(LEN(telefony3412[[#This Row],[nr]])=8,"komórkowy","zagraniczny"))</f>
        <v>stacjonarny</v>
      </c>
      <c r="F62" t="str">
        <f>TEXT(telefony__9[[#This Row],[zakonczenie]]-telefony__9[[#This Row],[rozpoczecie]],"h:mm:ss")</f>
        <v>0:13:36</v>
      </c>
      <c r="G62">
        <f>CEILING((HOUR(telefony__9[[#This Row],[czas trwania]])*3600 + MINUTE(telefony__9[[#This Row],[czas trwania]])*60+SECOND(telefony__9[[#This Row],[czas trwania]]))/60,1)</f>
        <v>14</v>
      </c>
      <c r="H62" s="3">
        <f>IF(telefony3412[[#This Row],[typ telefonu]]="stacjonarny",H61+telefony3412[[#This Row],[czas w minutach]],H61)</f>
        <v>565</v>
      </c>
      <c r="I62" s="3">
        <f>IF(telefony3412[[#This Row],[typ telefonu]]="komórkowy",I61+telefony3412[[#This Row],[czas w minutach]],I61)</f>
        <v>0</v>
      </c>
      <c r="J62" s="3">
        <f>IF(telefony3412[[#This Row],[typ telefonu]]="zagraniczny",J61+telefony3412[[#This Row],[czas w minutach]],J61)</f>
        <v>0</v>
      </c>
      <c r="K62" s="3">
        <f>telefony3412[[#This Row],[ilość stacjonarny]]+telefony3412[[#This Row],[ilość komórkowy]]</f>
        <v>565</v>
      </c>
    </row>
    <row r="63" spans="1:11" x14ac:dyDescent="0.25">
      <c r="A63" s="7">
        <v>8498076</v>
      </c>
      <c r="B63" s="1">
        <v>42919</v>
      </c>
      <c r="C63" s="2">
        <v>0.61523148148148143</v>
      </c>
      <c r="D63" s="2">
        <v>0.62223379629629627</v>
      </c>
      <c r="E63" t="str">
        <f>IF(LEN(telefony3412[[#This Row],[nr]])=7,"stacjonarny",IF(LEN(telefony3412[[#This Row],[nr]])=8,"komórkowy","zagraniczny"))</f>
        <v>stacjonarny</v>
      </c>
      <c r="F63" t="str">
        <f>TEXT(telefony__9[[#This Row],[zakonczenie]]-telefony__9[[#This Row],[rozpoczecie]],"h:mm:ss")</f>
        <v>0:09:59</v>
      </c>
      <c r="G63">
        <f>CEILING((HOUR(telefony__9[[#This Row],[czas trwania]])*3600 + MINUTE(telefony__9[[#This Row],[czas trwania]])*60+SECOND(telefony__9[[#This Row],[czas trwania]]))/60,1)</f>
        <v>10</v>
      </c>
      <c r="H63" s="3">
        <f>IF(telefony3412[[#This Row],[typ telefonu]]="stacjonarny",H62+telefony3412[[#This Row],[czas w minutach]],H62)</f>
        <v>575</v>
      </c>
      <c r="I63" s="3">
        <f>IF(telefony3412[[#This Row],[typ telefonu]]="komórkowy",I62+telefony3412[[#This Row],[czas w minutach]],I62)</f>
        <v>0</v>
      </c>
      <c r="J63" s="3">
        <f>IF(telefony3412[[#This Row],[typ telefonu]]="zagraniczny",J62+telefony3412[[#This Row],[czas w minutach]],J62)</f>
        <v>0</v>
      </c>
      <c r="K63" s="3">
        <f>telefony3412[[#This Row],[ilość stacjonarny]]+telefony3412[[#This Row],[ilość komórkowy]]</f>
        <v>575</v>
      </c>
    </row>
    <row r="64" spans="1:11" x14ac:dyDescent="0.25">
      <c r="A64" s="7">
        <v>8504601</v>
      </c>
      <c r="B64" s="1">
        <v>42919</v>
      </c>
      <c r="C64" s="2">
        <v>0.57958333333333334</v>
      </c>
      <c r="D64" s="2">
        <v>0.58056712962962964</v>
      </c>
      <c r="E64" t="str">
        <f>IF(LEN(telefony3412[[#This Row],[nr]])=7,"stacjonarny",IF(LEN(telefony3412[[#This Row],[nr]])=8,"komórkowy","zagraniczny"))</f>
        <v>stacjonarny</v>
      </c>
      <c r="F64" t="str">
        <f>TEXT(telefony__9[[#This Row],[zakonczenie]]-telefony__9[[#This Row],[rozpoczecie]],"h:mm:ss")</f>
        <v>0:03:54</v>
      </c>
      <c r="G64">
        <f>CEILING((HOUR(telefony__9[[#This Row],[czas trwania]])*3600 + MINUTE(telefony__9[[#This Row],[czas trwania]])*60+SECOND(telefony__9[[#This Row],[czas trwania]]))/60,1)</f>
        <v>4</v>
      </c>
      <c r="H64" s="3">
        <f>IF(telefony3412[[#This Row],[typ telefonu]]="stacjonarny",H63+telefony3412[[#This Row],[czas w minutach]],H63)</f>
        <v>579</v>
      </c>
      <c r="I64" s="3">
        <f>IF(telefony3412[[#This Row],[typ telefonu]]="komórkowy",I63+telefony3412[[#This Row],[czas w minutach]],I63)</f>
        <v>0</v>
      </c>
      <c r="J64" s="3">
        <f>IF(telefony3412[[#This Row],[typ telefonu]]="zagraniczny",J63+telefony3412[[#This Row],[czas w minutach]],J63)</f>
        <v>0</v>
      </c>
      <c r="K64" s="3">
        <f>telefony3412[[#This Row],[ilość stacjonarny]]+telefony3412[[#This Row],[ilość komórkowy]]</f>
        <v>579</v>
      </c>
    </row>
    <row r="65" spans="1:11" x14ac:dyDescent="0.25">
      <c r="A65" s="7">
        <v>8514016</v>
      </c>
      <c r="B65" s="1">
        <v>42919</v>
      </c>
      <c r="C65" s="2">
        <v>0.44778935185185187</v>
      </c>
      <c r="D65" s="2">
        <v>0.44998842592592592</v>
      </c>
      <c r="E65" t="str">
        <f>IF(LEN(telefony3412[[#This Row],[nr]])=7,"stacjonarny",IF(LEN(telefony3412[[#This Row],[nr]])=8,"komórkowy","zagraniczny"))</f>
        <v>stacjonarny</v>
      </c>
      <c r="F65" t="str">
        <f>TEXT(telefony__9[[#This Row],[zakonczenie]]-telefony__9[[#This Row],[rozpoczecie]],"h:mm:ss")</f>
        <v>0:00:30</v>
      </c>
      <c r="G65">
        <f>CEILING((HOUR(telefony__9[[#This Row],[czas trwania]])*3600 + MINUTE(telefony__9[[#This Row],[czas trwania]])*60+SECOND(telefony__9[[#This Row],[czas trwania]]))/60,1)</f>
        <v>1</v>
      </c>
      <c r="H65" s="3">
        <f>IF(telefony3412[[#This Row],[typ telefonu]]="stacjonarny",H64+telefony3412[[#This Row],[czas w minutach]],H64)</f>
        <v>580</v>
      </c>
      <c r="I65" s="3">
        <f>IF(telefony3412[[#This Row],[typ telefonu]]="komórkowy",I64+telefony3412[[#This Row],[czas w minutach]],I64)</f>
        <v>0</v>
      </c>
      <c r="J65" s="3">
        <f>IF(telefony3412[[#This Row],[typ telefonu]]="zagraniczny",J64+telefony3412[[#This Row],[czas w minutach]],J64)</f>
        <v>0</v>
      </c>
      <c r="K65" s="3">
        <f>telefony3412[[#This Row],[ilość stacjonarny]]+telefony3412[[#This Row],[ilość komórkowy]]</f>
        <v>580</v>
      </c>
    </row>
    <row r="66" spans="1:11" x14ac:dyDescent="0.25">
      <c r="A66" s="7">
        <v>8596929</v>
      </c>
      <c r="B66" s="1">
        <v>42919</v>
      </c>
      <c r="C66" s="2">
        <v>0.35322916666666665</v>
      </c>
      <c r="D66" s="2">
        <v>0.35968749999999999</v>
      </c>
      <c r="E66" t="str">
        <f>IF(LEN(telefony3412[[#This Row],[nr]])=7,"stacjonarny",IF(LEN(telefony3412[[#This Row],[nr]])=8,"komórkowy","zagraniczny"))</f>
        <v>stacjonarny</v>
      </c>
      <c r="F66" t="str">
        <f>TEXT(telefony__9[[#This Row],[zakonczenie]]-telefony__9[[#This Row],[rozpoczecie]],"h:mm:ss")</f>
        <v>0:10:42</v>
      </c>
      <c r="G66">
        <f>CEILING((HOUR(telefony__9[[#This Row],[czas trwania]])*3600 + MINUTE(telefony__9[[#This Row],[czas trwania]])*60+SECOND(telefony__9[[#This Row],[czas trwania]]))/60,1)</f>
        <v>11</v>
      </c>
      <c r="H66" s="3">
        <f>IF(telefony3412[[#This Row],[typ telefonu]]="stacjonarny",H65+telefony3412[[#This Row],[czas w minutach]],H65)</f>
        <v>591</v>
      </c>
      <c r="I66" s="3">
        <f>IF(telefony3412[[#This Row],[typ telefonu]]="komórkowy",I65+telefony3412[[#This Row],[czas w minutach]],I65)</f>
        <v>0</v>
      </c>
      <c r="J66" s="3">
        <f>IF(telefony3412[[#This Row],[typ telefonu]]="zagraniczny",J65+telefony3412[[#This Row],[czas w minutach]],J65)</f>
        <v>0</v>
      </c>
      <c r="K66" s="3">
        <f>telefony3412[[#This Row],[ilość stacjonarny]]+telefony3412[[#This Row],[ilość komórkowy]]</f>
        <v>591</v>
      </c>
    </row>
    <row r="67" spans="1:11" x14ac:dyDescent="0.25">
      <c r="A67" s="7">
        <v>9088452</v>
      </c>
      <c r="B67" s="1">
        <v>42919</v>
      </c>
      <c r="C67" s="2">
        <v>0.55283564814814812</v>
      </c>
      <c r="D67" s="2">
        <v>0.55756944444444445</v>
      </c>
      <c r="E67" t="str">
        <f>IF(LEN(telefony3412[[#This Row],[nr]])=7,"stacjonarny",IF(LEN(telefony3412[[#This Row],[nr]])=8,"komórkowy","zagraniczny"))</f>
        <v>stacjonarny</v>
      </c>
      <c r="F67" t="str">
        <f>TEXT(telefony__9[[#This Row],[zakonczenie]]-telefony__9[[#This Row],[rozpoczecie]],"h:mm:ss")</f>
        <v>0:04:03</v>
      </c>
      <c r="G67">
        <f>CEILING((HOUR(telefony__9[[#This Row],[czas trwania]])*3600 + MINUTE(telefony__9[[#This Row],[czas trwania]])*60+SECOND(telefony__9[[#This Row],[czas trwania]]))/60,1)</f>
        <v>5</v>
      </c>
      <c r="H67" s="3">
        <f>IF(telefony3412[[#This Row],[typ telefonu]]="stacjonarny",H66+telefony3412[[#This Row],[czas w minutach]],H66)</f>
        <v>596</v>
      </c>
      <c r="I67" s="3">
        <f>IF(telefony3412[[#This Row],[typ telefonu]]="komórkowy",I66+telefony3412[[#This Row],[czas w minutach]],I66)</f>
        <v>0</v>
      </c>
      <c r="J67" s="3">
        <f>IF(telefony3412[[#This Row],[typ telefonu]]="zagraniczny",J66+telefony3412[[#This Row],[czas w minutach]],J66)</f>
        <v>0</v>
      </c>
      <c r="K67" s="3">
        <f>telefony3412[[#This Row],[ilość stacjonarny]]+telefony3412[[#This Row],[ilość komórkowy]]</f>
        <v>596</v>
      </c>
    </row>
    <row r="68" spans="1:11" x14ac:dyDescent="0.25">
      <c r="A68" s="7">
        <v>9413315</v>
      </c>
      <c r="B68" s="1">
        <v>42919</v>
      </c>
      <c r="C68" s="2">
        <v>0.44313657407407409</v>
      </c>
      <c r="D68" s="2">
        <v>0.45300925925925928</v>
      </c>
      <c r="E68" t="str">
        <f>IF(LEN(telefony3412[[#This Row],[nr]])=7,"stacjonarny",IF(LEN(telefony3412[[#This Row],[nr]])=8,"komórkowy","zagraniczny"))</f>
        <v>stacjonarny</v>
      </c>
      <c r="F68" t="str">
        <f>TEXT(telefony__9[[#This Row],[zakonczenie]]-telefony__9[[#This Row],[rozpoczecie]],"h:mm:ss")</f>
        <v>0:02:51</v>
      </c>
      <c r="G68">
        <f>CEILING((HOUR(telefony__9[[#This Row],[czas trwania]])*3600 + MINUTE(telefony__9[[#This Row],[czas trwania]])*60+SECOND(telefony__9[[#This Row],[czas trwania]]))/60,1)</f>
        <v>3</v>
      </c>
      <c r="H68" s="3">
        <f>IF(telefony3412[[#This Row],[typ telefonu]]="stacjonarny",H67+telefony3412[[#This Row],[czas w minutach]],H67)</f>
        <v>599</v>
      </c>
      <c r="I68" s="3">
        <f>IF(telefony3412[[#This Row],[typ telefonu]]="komórkowy",I67+telefony3412[[#This Row],[czas w minutach]],I67)</f>
        <v>0</v>
      </c>
      <c r="J68" s="3">
        <f>IF(telefony3412[[#This Row],[typ telefonu]]="zagraniczny",J67+telefony3412[[#This Row],[czas w minutach]],J67)</f>
        <v>0</v>
      </c>
      <c r="K68" s="3">
        <f>telefony3412[[#This Row],[ilość stacjonarny]]+telefony3412[[#This Row],[ilość komórkowy]]</f>
        <v>599</v>
      </c>
    </row>
    <row r="69" spans="1:11" x14ac:dyDescent="0.25">
      <c r="A69" s="7">
        <v>13484133</v>
      </c>
      <c r="B69" s="1">
        <v>42919</v>
      </c>
      <c r="C69" s="2">
        <v>0.48254629629629631</v>
      </c>
      <c r="D69" s="2">
        <v>0.48739583333333331</v>
      </c>
      <c r="E69" t="str">
        <f>IF(LEN(telefony3412[[#This Row],[nr]])=7,"stacjonarny",IF(LEN(telefony3412[[#This Row],[nr]])=8,"komórkowy","zagraniczny"))</f>
        <v>komórkowy</v>
      </c>
      <c r="F69" t="str">
        <f>TEXT(telefony__9[[#This Row],[zakonczenie]]-telefony__9[[#This Row],[rozpoczecie]],"h:mm:ss")</f>
        <v>0:13:32</v>
      </c>
      <c r="G69">
        <f>CEILING((HOUR(telefony__9[[#This Row],[czas trwania]])*3600 + MINUTE(telefony__9[[#This Row],[czas trwania]])*60+SECOND(telefony__9[[#This Row],[czas trwania]]))/60,1)</f>
        <v>14</v>
      </c>
      <c r="H69" s="3">
        <f>IF(telefony3412[[#This Row],[typ telefonu]]="stacjonarny",H68+telefony3412[[#This Row],[czas w minutach]],H68)</f>
        <v>599</v>
      </c>
      <c r="I69" s="3">
        <f>IF(telefony3412[[#This Row],[typ telefonu]]="komórkowy",I68+telefony3412[[#This Row],[czas w minutach]],I68)</f>
        <v>14</v>
      </c>
      <c r="J69" s="3">
        <f>IF(telefony3412[[#This Row],[typ telefonu]]="zagraniczny",J68+telefony3412[[#This Row],[czas w minutach]],J68)</f>
        <v>0</v>
      </c>
      <c r="K69" s="3">
        <f>telefony3412[[#This Row],[ilość stacjonarny]]+telefony3412[[#This Row],[ilość komórkowy]]</f>
        <v>613</v>
      </c>
    </row>
    <row r="70" spans="1:11" x14ac:dyDescent="0.25">
      <c r="A70" s="7">
        <v>14783929</v>
      </c>
      <c r="B70" s="1">
        <v>42919</v>
      </c>
      <c r="C70" s="2">
        <v>0.5902546296296296</v>
      </c>
      <c r="D70" s="2">
        <v>0.59516203703703707</v>
      </c>
      <c r="E70" t="str">
        <f>IF(LEN(telefony3412[[#This Row],[nr]])=7,"stacjonarny",IF(LEN(telefony3412[[#This Row],[nr]])=8,"komórkowy","zagraniczny"))</f>
        <v>komórkowy</v>
      </c>
      <c r="F70" t="str">
        <f>TEXT(telefony__9[[#This Row],[zakonczenie]]-telefony__9[[#This Row],[rozpoczecie]],"h:mm:ss")</f>
        <v>0:06:49</v>
      </c>
      <c r="G70">
        <f>CEILING((HOUR(telefony__9[[#This Row],[czas trwania]])*3600 + MINUTE(telefony__9[[#This Row],[czas trwania]])*60+SECOND(telefony__9[[#This Row],[czas trwania]]))/60,1)</f>
        <v>7</v>
      </c>
      <c r="H70" s="3">
        <f>IF(telefony3412[[#This Row],[typ telefonu]]="stacjonarny",H69+telefony3412[[#This Row],[czas w minutach]],H69)</f>
        <v>599</v>
      </c>
      <c r="I70" s="3">
        <f>IF(telefony3412[[#This Row],[typ telefonu]]="komórkowy",I69+telefony3412[[#This Row],[czas w minutach]],I69)</f>
        <v>21</v>
      </c>
      <c r="J70" s="3">
        <f>IF(telefony3412[[#This Row],[typ telefonu]]="zagraniczny",J69+telefony3412[[#This Row],[czas w minutach]],J69)</f>
        <v>0</v>
      </c>
      <c r="K70" s="3">
        <f>telefony3412[[#This Row],[ilość stacjonarny]]+telefony3412[[#This Row],[ilość komórkowy]]</f>
        <v>620</v>
      </c>
    </row>
    <row r="71" spans="1:11" x14ac:dyDescent="0.25">
      <c r="A71" s="7">
        <v>22747425</v>
      </c>
      <c r="B71" s="1">
        <v>42919</v>
      </c>
      <c r="C71" s="2">
        <v>0.37719907407407405</v>
      </c>
      <c r="D71" s="2">
        <v>0.38513888888888886</v>
      </c>
      <c r="E71" t="str">
        <f>IF(LEN(telefony3412[[#This Row],[nr]])=7,"stacjonarny",IF(LEN(telefony3412[[#This Row],[nr]])=8,"komórkowy","zagraniczny"))</f>
        <v>komórkowy</v>
      </c>
      <c r="F71" t="str">
        <f>TEXT(telefony__9[[#This Row],[zakonczenie]]-telefony__9[[#This Row],[rozpoczecie]],"h:mm:ss")</f>
        <v>0:11:02</v>
      </c>
      <c r="G71">
        <f>CEILING((HOUR(telefony__9[[#This Row],[czas trwania]])*3600 + MINUTE(telefony__9[[#This Row],[czas trwania]])*60+SECOND(telefony__9[[#This Row],[czas trwania]]))/60,1)</f>
        <v>12</v>
      </c>
      <c r="H71" s="3">
        <f>IF(telefony3412[[#This Row],[typ telefonu]]="stacjonarny",H70+telefony3412[[#This Row],[czas w minutach]],H70)</f>
        <v>599</v>
      </c>
      <c r="I71" s="3">
        <f>IF(telefony3412[[#This Row],[typ telefonu]]="komórkowy",I70+telefony3412[[#This Row],[czas w minutach]],I70)</f>
        <v>33</v>
      </c>
      <c r="J71" s="3">
        <f>IF(telefony3412[[#This Row],[typ telefonu]]="zagraniczny",J70+telefony3412[[#This Row],[czas w minutach]],J70)</f>
        <v>0</v>
      </c>
      <c r="K71" s="3">
        <f>telefony3412[[#This Row],[ilość stacjonarny]]+telefony3412[[#This Row],[ilość komórkowy]]</f>
        <v>632</v>
      </c>
    </row>
    <row r="72" spans="1:11" x14ac:dyDescent="0.25">
      <c r="A72" s="7">
        <v>26204415</v>
      </c>
      <c r="B72" s="1">
        <v>42919</v>
      </c>
      <c r="C72" s="2">
        <v>0.34880787037037037</v>
      </c>
      <c r="D72" s="2">
        <v>0.35023148148148148</v>
      </c>
      <c r="E72" t="str">
        <f>IF(LEN(telefony3412[[#This Row],[nr]])=7,"stacjonarny",IF(LEN(telefony3412[[#This Row],[nr]])=8,"komórkowy","zagraniczny"))</f>
        <v>komórkowy</v>
      </c>
      <c r="F72" t="str">
        <f>TEXT(telefony__9[[#This Row],[zakonczenie]]-telefony__9[[#This Row],[rozpoczecie]],"h:mm:ss")</f>
        <v>0:00:56</v>
      </c>
      <c r="G72">
        <f>CEILING((HOUR(telefony__9[[#This Row],[czas trwania]])*3600 + MINUTE(telefony__9[[#This Row],[czas trwania]])*60+SECOND(telefony__9[[#This Row],[czas trwania]]))/60,1)</f>
        <v>1</v>
      </c>
      <c r="H72" s="3">
        <f>IF(telefony3412[[#This Row],[typ telefonu]]="stacjonarny",H71+telefony3412[[#This Row],[czas w minutach]],H71)</f>
        <v>599</v>
      </c>
      <c r="I72" s="3">
        <f>IF(telefony3412[[#This Row],[typ telefonu]]="komórkowy",I71+telefony3412[[#This Row],[czas w minutach]],I71)</f>
        <v>34</v>
      </c>
      <c r="J72" s="3">
        <f>IF(telefony3412[[#This Row],[typ telefonu]]="zagraniczny",J71+telefony3412[[#This Row],[czas w minutach]],J71)</f>
        <v>0</v>
      </c>
      <c r="K72" s="3">
        <f>telefony3412[[#This Row],[ilość stacjonarny]]+telefony3412[[#This Row],[ilość komórkowy]]</f>
        <v>633</v>
      </c>
    </row>
    <row r="73" spans="1:11" x14ac:dyDescent="0.25">
      <c r="A73" s="7">
        <v>26204415</v>
      </c>
      <c r="B73" s="1">
        <v>42919</v>
      </c>
      <c r="C73" s="2">
        <v>0.37516203703703704</v>
      </c>
      <c r="D73" s="2">
        <v>0.38424768518518521</v>
      </c>
      <c r="E73" t="str">
        <f>IF(LEN(telefony3412[[#This Row],[nr]])=7,"stacjonarny",IF(LEN(telefony3412[[#This Row],[nr]])=8,"komórkowy","zagraniczny"))</f>
        <v>komórkowy</v>
      </c>
      <c r="F73" t="str">
        <f>TEXT(telefony__9[[#This Row],[zakonczenie]]-telefony__9[[#This Row],[rozpoczecie]],"h:mm:ss")</f>
        <v>0:05:21</v>
      </c>
      <c r="G73">
        <f>CEILING((HOUR(telefony__9[[#This Row],[czas trwania]])*3600 + MINUTE(telefony__9[[#This Row],[czas trwania]])*60+SECOND(telefony__9[[#This Row],[czas trwania]]))/60,1)</f>
        <v>6</v>
      </c>
      <c r="H73" s="3">
        <f>IF(telefony3412[[#This Row],[typ telefonu]]="stacjonarny",H72+telefony3412[[#This Row],[czas w minutach]],H72)</f>
        <v>599</v>
      </c>
      <c r="I73" s="3">
        <f>IF(telefony3412[[#This Row],[typ telefonu]]="komórkowy",I72+telefony3412[[#This Row],[czas w minutach]],I72)</f>
        <v>40</v>
      </c>
      <c r="J73" s="3">
        <f>IF(telefony3412[[#This Row],[typ telefonu]]="zagraniczny",J72+telefony3412[[#This Row],[czas w minutach]],J72)</f>
        <v>0</v>
      </c>
      <c r="K73" s="3">
        <f>telefony3412[[#This Row],[ilość stacjonarny]]+telefony3412[[#This Row],[ilość komórkowy]]</f>
        <v>639</v>
      </c>
    </row>
    <row r="74" spans="1:11" x14ac:dyDescent="0.25">
      <c r="A74" s="7">
        <v>33320202</v>
      </c>
      <c r="B74" s="1">
        <v>42919</v>
      </c>
      <c r="C74" s="2">
        <v>0.41506944444444444</v>
      </c>
      <c r="D74" s="2">
        <v>0.42621527777777779</v>
      </c>
      <c r="E74" t="str">
        <f>IF(LEN(telefony3412[[#This Row],[nr]])=7,"stacjonarny",IF(LEN(telefony3412[[#This Row],[nr]])=8,"komórkowy","zagraniczny"))</f>
        <v>komórkowy</v>
      </c>
      <c r="F74" t="str">
        <f>TEXT(telefony__9[[#This Row],[zakonczenie]]-telefony__9[[#This Row],[rozpoczecie]],"h:mm:ss")</f>
        <v>0:12:20</v>
      </c>
      <c r="G74">
        <f>CEILING((HOUR(telefony__9[[#This Row],[czas trwania]])*3600 + MINUTE(telefony__9[[#This Row],[czas trwania]])*60+SECOND(telefony__9[[#This Row],[czas trwania]]))/60,1)</f>
        <v>13</v>
      </c>
      <c r="H74" s="3">
        <f>IF(telefony3412[[#This Row],[typ telefonu]]="stacjonarny",H73+telefony3412[[#This Row],[czas w minutach]],H73)</f>
        <v>599</v>
      </c>
      <c r="I74" s="3">
        <f>IF(telefony3412[[#This Row],[typ telefonu]]="komórkowy",I73+telefony3412[[#This Row],[czas w minutach]],I73)</f>
        <v>53</v>
      </c>
      <c r="J74" s="3">
        <f>IF(telefony3412[[#This Row],[typ telefonu]]="zagraniczny",J73+telefony3412[[#This Row],[czas w minutach]],J73)</f>
        <v>0</v>
      </c>
      <c r="K74" s="3">
        <f>telefony3412[[#This Row],[ilość stacjonarny]]+telefony3412[[#This Row],[ilość komórkowy]]</f>
        <v>652</v>
      </c>
    </row>
    <row r="75" spans="1:11" x14ac:dyDescent="0.25">
      <c r="A75" s="7">
        <v>35634368</v>
      </c>
      <c r="B75" s="1">
        <v>42919</v>
      </c>
      <c r="C75" s="2">
        <v>0.39181712962962961</v>
      </c>
      <c r="D75" s="2">
        <v>0.40334490740740742</v>
      </c>
      <c r="E75" t="str">
        <f>IF(LEN(telefony3412[[#This Row],[nr]])=7,"stacjonarny",IF(LEN(telefony3412[[#This Row],[nr]])=8,"komórkowy","zagraniczny"))</f>
        <v>komórkowy</v>
      </c>
      <c r="F75" t="str">
        <f>TEXT(telefony__9[[#This Row],[zakonczenie]]-telefony__9[[#This Row],[rozpoczecie]],"h:mm:ss")</f>
        <v>0:00:03</v>
      </c>
      <c r="G75">
        <f>CEILING((HOUR(telefony__9[[#This Row],[czas trwania]])*3600 + MINUTE(telefony__9[[#This Row],[czas trwania]])*60+SECOND(telefony__9[[#This Row],[czas trwania]]))/60,1)</f>
        <v>1</v>
      </c>
      <c r="H75" s="3">
        <f>IF(telefony3412[[#This Row],[typ telefonu]]="stacjonarny",H74+telefony3412[[#This Row],[czas w minutach]],H74)</f>
        <v>599</v>
      </c>
      <c r="I75" s="3">
        <f>IF(telefony3412[[#This Row],[typ telefonu]]="komórkowy",I74+telefony3412[[#This Row],[czas w minutach]],I74)</f>
        <v>54</v>
      </c>
      <c r="J75" s="3">
        <f>IF(telefony3412[[#This Row],[typ telefonu]]="zagraniczny",J74+telefony3412[[#This Row],[czas w minutach]],J74)</f>
        <v>0</v>
      </c>
      <c r="K75" s="3">
        <f>telefony3412[[#This Row],[ilość stacjonarny]]+telefony3412[[#This Row],[ilość komórkowy]]</f>
        <v>653</v>
      </c>
    </row>
    <row r="76" spans="1:11" x14ac:dyDescent="0.25">
      <c r="A76" s="7">
        <v>38535407</v>
      </c>
      <c r="B76" s="1">
        <v>42919</v>
      </c>
      <c r="C76" s="2">
        <v>0.43593749999999998</v>
      </c>
      <c r="D76" s="2">
        <v>0.44417824074074075</v>
      </c>
      <c r="E76" t="str">
        <f>IF(LEN(telefony3412[[#This Row],[nr]])=7,"stacjonarny",IF(LEN(telefony3412[[#This Row],[nr]])=8,"komórkowy","zagraniczny"))</f>
        <v>komórkowy</v>
      </c>
      <c r="F76" t="str">
        <f>TEXT(telefony__9[[#This Row],[zakonczenie]]-telefony__9[[#This Row],[rozpoczecie]],"h:mm:ss")</f>
        <v>0:00:02</v>
      </c>
      <c r="G76">
        <f>CEILING((HOUR(telefony__9[[#This Row],[czas trwania]])*3600 + MINUTE(telefony__9[[#This Row],[czas trwania]])*60+SECOND(telefony__9[[#This Row],[czas trwania]]))/60,1)</f>
        <v>1</v>
      </c>
      <c r="H76" s="3">
        <f>IF(telefony3412[[#This Row],[typ telefonu]]="stacjonarny",H75+telefony3412[[#This Row],[czas w minutach]],H75)</f>
        <v>599</v>
      </c>
      <c r="I76" s="3">
        <f>IF(telefony3412[[#This Row],[typ telefonu]]="komórkowy",I75+telefony3412[[#This Row],[czas w minutach]],I75)</f>
        <v>55</v>
      </c>
      <c r="J76" s="3">
        <f>IF(telefony3412[[#This Row],[typ telefonu]]="zagraniczny",J75+telefony3412[[#This Row],[czas w minutach]],J75)</f>
        <v>0</v>
      </c>
      <c r="K76" s="3">
        <f>telefony3412[[#This Row],[ilość stacjonarny]]+telefony3412[[#This Row],[ilość komórkowy]]</f>
        <v>654</v>
      </c>
    </row>
    <row r="77" spans="1:11" x14ac:dyDescent="0.25">
      <c r="A77" s="7">
        <v>38535407</v>
      </c>
      <c r="B77" s="1">
        <v>42919</v>
      </c>
      <c r="C77" s="2">
        <v>0.43824074074074076</v>
      </c>
      <c r="D77" s="2">
        <v>0.43913194444444442</v>
      </c>
      <c r="E77" t="str">
        <f>IF(LEN(telefony3412[[#This Row],[nr]])=7,"stacjonarny",IF(LEN(telefony3412[[#This Row],[nr]])=8,"komórkowy","zagraniczny"))</f>
        <v>komórkowy</v>
      </c>
      <c r="F77" t="str">
        <f>TEXT(telefony__9[[#This Row],[zakonczenie]]-telefony__9[[#This Row],[rozpoczecie]],"h:mm:ss")</f>
        <v>0:04:13</v>
      </c>
      <c r="G77">
        <f>CEILING((HOUR(telefony__9[[#This Row],[czas trwania]])*3600 + MINUTE(telefony__9[[#This Row],[czas trwania]])*60+SECOND(telefony__9[[#This Row],[czas trwania]]))/60,1)</f>
        <v>5</v>
      </c>
      <c r="H77" s="3">
        <f>IF(telefony3412[[#This Row],[typ telefonu]]="stacjonarny",H76+telefony3412[[#This Row],[czas w minutach]],H76)</f>
        <v>599</v>
      </c>
      <c r="I77" s="3">
        <f>IF(telefony3412[[#This Row],[typ telefonu]]="komórkowy",I76+telefony3412[[#This Row],[czas w minutach]],I76)</f>
        <v>60</v>
      </c>
      <c r="J77" s="3">
        <f>IF(telefony3412[[#This Row],[typ telefonu]]="zagraniczny",J76+telefony3412[[#This Row],[czas w minutach]],J76)</f>
        <v>0</v>
      </c>
      <c r="K77" s="3">
        <f>telefony3412[[#This Row],[ilość stacjonarny]]+telefony3412[[#This Row],[ilość komórkowy]]</f>
        <v>659</v>
      </c>
    </row>
    <row r="78" spans="1:11" x14ac:dyDescent="0.25">
      <c r="A78" s="7">
        <v>40965486</v>
      </c>
      <c r="B78" s="1">
        <v>42919</v>
      </c>
      <c r="C78" s="2">
        <v>0.44945601851851852</v>
      </c>
      <c r="D78" s="2">
        <v>0.46011574074074074</v>
      </c>
      <c r="E78" t="str">
        <f>IF(LEN(telefony3412[[#This Row],[nr]])=7,"stacjonarny",IF(LEN(telefony3412[[#This Row],[nr]])=8,"komórkowy","zagraniczny"))</f>
        <v>komórkowy</v>
      </c>
      <c r="F78" t="str">
        <f>TEXT(telefony__9[[#This Row],[zakonczenie]]-telefony__9[[#This Row],[rozpoczecie]],"h:mm:ss")</f>
        <v>0:05:51</v>
      </c>
      <c r="G78">
        <f>CEILING((HOUR(telefony__9[[#This Row],[czas trwania]])*3600 + MINUTE(telefony__9[[#This Row],[czas trwania]])*60+SECOND(telefony__9[[#This Row],[czas trwania]]))/60,1)</f>
        <v>6</v>
      </c>
      <c r="H78" s="3">
        <f>IF(telefony3412[[#This Row],[typ telefonu]]="stacjonarny",H77+telefony3412[[#This Row],[czas w minutach]],H77)</f>
        <v>599</v>
      </c>
      <c r="I78" s="3">
        <f>IF(telefony3412[[#This Row],[typ telefonu]]="komórkowy",I77+telefony3412[[#This Row],[czas w minutach]],I77)</f>
        <v>66</v>
      </c>
      <c r="J78" s="3">
        <f>IF(telefony3412[[#This Row],[typ telefonu]]="zagraniczny",J77+telefony3412[[#This Row],[czas w minutach]],J77)</f>
        <v>0</v>
      </c>
      <c r="K78" s="3">
        <f>telefony3412[[#This Row],[ilość stacjonarny]]+telefony3412[[#This Row],[ilość komórkowy]]</f>
        <v>665</v>
      </c>
    </row>
    <row r="79" spans="1:11" x14ac:dyDescent="0.25">
      <c r="A79" s="7">
        <v>44937926</v>
      </c>
      <c r="B79" s="1">
        <v>42919</v>
      </c>
      <c r="C79" s="2">
        <v>0.36178240740740741</v>
      </c>
      <c r="D79" s="2">
        <v>0.37260416666666668</v>
      </c>
      <c r="E79" t="str">
        <f>IF(LEN(telefony3412[[#This Row],[nr]])=7,"stacjonarny",IF(LEN(telefony3412[[#This Row],[nr]])=8,"komórkowy","zagraniczny"))</f>
        <v>komórkowy</v>
      </c>
      <c r="F79" t="str">
        <f>TEXT(telefony__9[[#This Row],[zakonczenie]]-telefony__9[[#This Row],[rozpoczecie]],"h:mm:ss")</f>
        <v>0:12:49</v>
      </c>
      <c r="G79">
        <f>CEILING((HOUR(telefony__9[[#This Row],[czas trwania]])*3600 + MINUTE(telefony__9[[#This Row],[czas trwania]])*60+SECOND(telefony__9[[#This Row],[czas trwania]]))/60,1)</f>
        <v>13</v>
      </c>
      <c r="H79" s="3">
        <f>IF(telefony3412[[#This Row],[typ telefonu]]="stacjonarny",H78+telefony3412[[#This Row],[czas w minutach]],H78)</f>
        <v>599</v>
      </c>
      <c r="I79" s="3">
        <f>IF(telefony3412[[#This Row],[typ telefonu]]="komórkowy",I78+telefony3412[[#This Row],[czas w minutach]],I78)</f>
        <v>79</v>
      </c>
      <c r="J79" s="3">
        <f>IF(telefony3412[[#This Row],[typ telefonu]]="zagraniczny",J78+telefony3412[[#This Row],[czas w minutach]],J78)</f>
        <v>0</v>
      </c>
      <c r="K79" s="3">
        <f>telefony3412[[#This Row],[ilość stacjonarny]]+telefony3412[[#This Row],[ilość komórkowy]]</f>
        <v>678</v>
      </c>
    </row>
    <row r="80" spans="1:11" x14ac:dyDescent="0.25">
      <c r="A80" s="7">
        <v>45081794</v>
      </c>
      <c r="B80" s="1">
        <v>42919</v>
      </c>
      <c r="C80" s="2">
        <v>0.54016203703703702</v>
      </c>
      <c r="D80" s="2">
        <v>0.54297453703703702</v>
      </c>
      <c r="E80" t="str">
        <f>IF(LEN(telefony3412[[#This Row],[nr]])=7,"stacjonarny",IF(LEN(telefony3412[[#This Row],[nr]])=8,"komórkowy","zagraniczny"))</f>
        <v>komórkowy</v>
      </c>
      <c r="F80" t="str">
        <f>TEXT(telefony__9[[#This Row],[zakonczenie]]-telefony__9[[#This Row],[rozpoczecie]],"h:mm:ss")</f>
        <v>0:05:03</v>
      </c>
      <c r="G80">
        <f>CEILING((HOUR(telefony__9[[#This Row],[czas trwania]])*3600 + MINUTE(telefony__9[[#This Row],[czas trwania]])*60+SECOND(telefony__9[[#This Row],[czas trwania]]))/60,1)</f>
        <v>6</v>
      </c>
      <c r="H80" s="3">
        <f>IF(telefony3412[[#This Row],[typ telefonu]]="stacjonarny",H79+telefony3412[[#This Row],[czas w minutach]],H79)</f>
        <v>599</v>
      </c>
      <c r="I80" s="3">
        <f>IF(telefony3412[[#This Row],[typ telefonu]]="komórkowy",I79+telefony3412[[#This Row],[czas w minutach]],I79)</f>
        <v>85</v>
      </c>
      <c r="J80" s="3">
        <f>IF(telefony3412[[#This Row],[typ telefonu]]="zagraniczny",J79+telefony3412[[#This Row],[czas w minutach]],J79)</f>
        <v>0</v>
      </c>
      <c r="K80" s="3">
        <f>telefony3412[[#This Row],[ilość stacjonarny]]+telefony3412[[#This Row],[ilość komórkowy]]</f>
        <v>684</v>
      </c>
    </row>
    <row r="81" spans="1:13" x14ac:dyDescent="0.25">
      <c r="A81" s="7">
        <v>47261256</v>
      </c>
      <c r="B81" s="1">
        <v>42919</v>
      </c>
      <c r="C81" s="2">
        <v>0.37017361111111113</v>
      </c>
      <c r="D81" s="2">
        <v>0.37328703703703703</v>
      </c>
      <c r="E81" t="str">
        <f>IF(LEN(telefony3412[[#This Row],[nr]])=7,"stacjonarny",IF(LEN(telefony3412[[#This Row],[nr]])=8,"komórkowy","zagraniczny"))</f>
        <v>komórkowy</v>
      </c>
      <c r="F81" t="str">
        <f>TEXT(telefony__9[[#This Row],[zakonczenie]]-telefony__9[[#This Row],[rozpoczecie]],"h:mm:ss")</f>
        <v>0:01:25</v>
      </c>
      <c r="G81">
        <f>CEILING((HOUR(telefony__9[[#This Row],[czas trwania]])*3600 + MINUTE(telefony__9[[#This Row],[czas trwania]])*60+SECOND(telefony__9[[#This Row],[czas trwania]]))/60,1)</f>
        <v>2</v>
      </c>
      <c r="H81" s="3">
        <f>IF(telefony3412[[#This Row],[typ telefonu]]="stacjonarny",H80+telefony3412[[#This Row],[czas w minutach]],H80)</f>
        <v>599</v>
      </c>
      <c r="I81" s="3">
        <f>IF(telefony3412[[#This Row],[typ telefonu]]="komórkowy",I80+telefony3412[[#This Row],[czas w minutach]],I80)</f>
        <v>87</v>
      </c>
      <c r="J81" s="3">
        <f>IF(telefony3412[[#This Row],[typ telefonu]]="zagraniczny",J80+telefony3412[[#This Row],[czas w minutach]],J80)</f>
        <v>0</v>
      </c>
      <c r="K81" s="3">
        <f>telefony3412[[#This Row],[ilość stacjonarny]]+telefony3412[[#This Row],[ilość komórkowy]]</f>
        <v>686</v>
      </c>
    </row>
    <row r="82" spans="1:13" x14ac:dyDescent="0.25">
      <c r="A82" s="7">
        <v>54586484</v>
      </c>
      <c r="B82" s="1">
        <v>42919</v>
      </c>
      <c r="C82" s="2">
        <v>0.3460185185185185</v>
      </c>
      <c r="D82" s="2">
        <v>0.34969907407407408</v>
      </c>
      <c r="E82" t="str">
        <f>IF(LEN(telefony3412[[#This Row],[nr]])=7,"stacjonarny",IF(LEN(telefony3412[[#This Row],[nr]])=8,"komórkowy","zagraniczny"))</f>
        <v>komórkowy</v>
      </c>
      <c r="F82" t="str">
        <f>TEXT(telefony__9[[#This Row],[zakonczenie]]-telefony__9[[#This Row],[rozpoczecie]],"h:mm:ss")</f>
        <v>0:13:10</v>
      </c>
      <c r="G82">
        <f>CEILING((HOUR(telefony__9[[#This Row],[czas trwania]])*3600 + MINUTE(telefony__9[[#This Row],[czas trwania]])*60+SECOND(telefony__9[[#This Row],[czas trwania]]))/60,1)</f>
        <v>14</v>
      </c>
      <c r="H82" s="3">
        <f>IF(telefony3412[[#This Row],[typ telefonu]]="stacjonarny",H81+telefony3412[[#This Row],[czas w minutach]],H81)</f>
        <v>599</v>
      </c>
      <c r="I82" s="3">
        <f>IF(telefony3412[[#This Row],[typ telefonu]]="komórkowy",I81+telefony3412[[#This Row],[czas w minutach]],I81)</f>
        <v>101</v>
      </c>
      <c r="J82" s="3">
        <f>IF(telefony3412[[#This Row],[typ telefonu]]="zagraniczny",J81+telefony3412[[#This Row],[czas w minutach]],J81)</f>
        <v>0</v>
      </c>
      <c r="K82" s="3">
        <f>telefony3412[[#This Row],[ilość stacjonarny]]+telefony3412[[#This Row],[ilość komórkowy]]</f>
        <v>700</v>
      </c>
    </row>
    <row r="83" spans="1:13" x14ac:dyDescent="0.25">
      <c r="A83" s="7">
        <v>54586484</v>
      </c>
      <c r="B83" s="1">
        <v>42919</v>
      </c>
      <c r="C83" s="2">
        <v>0.60753472222222227</v>
      </c>
      <c r="D83" s="2">
        <v>0.61120370370370369</v>
      </c>
      <c r="E83" t="str">
        <f>IF(LEN(telefony3412[[#This Row],[nr]])=7,"stacjonarny",IF(LEN(telefony3412[[#This Row],[nr]])=8,"komórkowy","zagraniczny"))</f>
        <v>komórkowy</v>
      </c>
      <c r="F83" t="str">
        <f>TEXT(telefony__9[[#This Row],[zakonczenie]]-telefony__9[[#This Row],[rozpoczecie]],"h:mm:ss")</f>
        <v>0:02:54</v>
      </c>
      <c r="G83">
        <f>CEILING((HOUR(telefony__9[[#This Row],[czas trwania]])*3600 + MINUTE(telefony__9[[#This Row],[czas trwania]])*60+SECOND(telefony__9[[#This Row],[czas trwania]]))/60,1)</f>
        <v>3</v>
      </c>
      <c r="H83" s="3">
        <f>IF(telefony3412[[#This Row],[typ telefonu]]="stacjonarny",H82+telefony3412[[#This Row],[czas w minutach]],H82)</f>
        <v>599</v>
      </c>
      <c r="I83" s="3">
        <f>IF(telefony3412[[#This Row],[typ telefonu]]="komórkowy",I82+telefony3412[[#This Row],[czas w minutach]],I82)</f>
        <v>104</v>
      </c>
      <c r="J83" s="3">
        <f>IF(telefony3412[[#This Row],[typ telefonu]]="zagraniczny",J82+telefony3412[[#This Row],[czas w minutach]],J82)</f>
        <v>0</v>
      </c>
      <c r="K83" s="3">
        <f>telefony3412[[#This Row],[ilość stacjonarny]]+telefony3412[[#This Row],[ilość komórkowy]]</f>
        <v>703</v>
      </c>
    </row>
    <row r="84" spans="1:13" x14ac:dyDescent="0.25">
      <c r="A84" s="7">
        <v>73350537</v>
      </c>
      <c r="B84" s="1">
        <v>42919</v>
      </c>
      <c r="C84" s="2">
        <v>0.55722222222222217</v>
      </c>
      <c r="D84" s="2">
        <v>0.55787037037037035</v>
      </c>
      <c r="E84" t="str">
        <f>IF(LEN(telefony3412[[#This Row],[nr]])=7,"stacjonarny",IF(LEN(telefony3412[[#This Row],[nr]])=8,"komórkowy","zagraniczny"))</f>
        <v>komórkowy</v>
      </c>
      <c r="F84" t="str">
        <f>TEXT(telefony__9[[#This Row],[zakonczenie]]-telefony__9[[#This Row],[rozpoczecie]],"h:mm:ss")</f>
        <v>0:05:12</v>
      </c>
      <c r="G84">
        <f>CEILING((HOUR(telefony__9[[#This Row],[czas trwania]])*3600 + MINUTE(telefony__9[[#This Row],[czas trwania]])*60+SECOND(telefony__9[[#This Row],[czas trwania]]))/60,1)</f>
        <v>6</v>
      </c>
      <c r="H84" s="3">
        <f>IF(telefony3412[[#This Row],[typ telefonu]]="stacjonarny",H83+telefony3412[[#This Row],[czas w minutach]],H83)</f>
        <v>599</v>
      </c>
      <c r="I84" s="3">
        <f>IF(telefony3412[[#This Row],[typ telefonu]]="komórkowy",I83+telefony3412[[#This Row],[czas w minutach]],I83)</f>
        <v>110</v>
      </c>
      <c r="J84" s="3">
        <f>IF(telefony3412[[#This Row],[typ telefonu]]="zagraniczny",J83+telefony3412[[#This Row],[czas w minutach]],J83)</f>
        <v>0</v>
      </c>
      <c r="K84" s="3">
        <f>telefony3412[[#This Row],[ilość stacjonarny]]+telefony3412[[#This Row],[ilość komórkowy]]</f>
        <v>709</v>
      </c>
    </row>
    <row r="85" spans="1:13" x14ac:dyDescent="0.25">
      <c r="A85" s="7">
        <v>73690742</v>
      </c>
      <c r="B85" s="1">
        <v>42919</v>
      </c>
      <c r="C85" s="2">
        <v>0.46766203703703701</v>
      </c>
      <c r="D85" s="2">
        <v>0.4767939814814815</v>
      </c>
      <c r="E85" t="str">
        <f>IF(LEN(telefony3412[[#This Row],[nr]])=7,"stacjonarny",IF(LEN(telefony3412[[#This Row],[nr]])=8,"komórkowy","zagraniczny"))</f>
        <v>komórkowy</v>
      </c>
      <c r="F85" t="str">
        <f>TEXT(telefony__9[[#This Row],[zakonczenie]]-telefony__9[[#This Row],[rozpoczecie]],"h:mm:ss")</f>
        <v>0:07:04</v>
      </c>
      <c r="G85">
        <f>CEILING((HOUR(telefony__9[[#This Row],[czas trwania]])*3600 + MINUTE(telefony__9[[#This Row],[czas trwania]])*60+SECOND(telefony__9[[#This Row],[czas trwania]]))/60,1)</f>
        <v>8</v>
      </c>
      <c r="H85" s="3">
        <f>IF(telefony3412[[#This Row],[typ telefonu]]="stacjonarny",H84+telefony3412[[#This Row],[czas w minutach]],H84)</f>
        <v>599</v>
      </c>
      <c r="I85" s="3">
        <f>IF(telefony3412[[#This Row],[typ telefonu]]="komórkowy",I84+telefony3412[[#This Row],[czas w minutach]],I84)</f>
        <v>118</v>
      </c>
      <c r="J85" s="3">
        <f>IF(telefony3412[[#This Row],[typ telefonu]]="zagraniczny",J84+telefony3412[[#This Row],[czas w minutach]],J84)</f>
        <v>0</v>
      </c>
      <c r="K85" s="3">
        <f>telefony3412[[#This Row],[ilość stacjonarny]]+telefony3412[[#This Row],[ilość komórkowy]]</f>
        <v>717</v>
      </c>
    </row>
    <row r="86" spans="1:13" x14ac:dyDescent="0.25">
      <c r="A86" s="7">
        <v>79381100</v>
      </c>
      <c r="B86" s="1">
        <v>42919</v>
      </c>
      <c r="C86" s="2">
        <v>0.48078703703703701</v>
      </c>
      <c r="D86" s="2">
        <v>0.48550925925925925</v>
      </c>
      <c r="E86" t="str">
        <f>IF(LEN(telefony3412[[#This Row],[nr]])=7,"stacjonarny",IF(LEN(telefony3412[[#This Row],[nr]])=8,"komórkowy","zagraniczny"))</f>
        <v>komórkowy</v>
      </c>
      <c r="F86" t="str">
        <f>TEXT(telefony__9[[#This Row],[zakonczenie]]-telefony__9[[#This Row],[rozpoczecie]],"h:mm:ss")</f>
        <v>0:13:57</v>
      </c>
      <c r="G86">
        <f>CEILING((HOUR(telefony__9[[#This Row],[czas trwania]])*3600 + MINUTE(telefony__9[[#This Row],[czas trwania]])*60+SECOND(telefony__9[[#This Row],[czas trwania]]))/60,1)</f>
        <v>14</v>
      </c>
      <c r="H86" s="3">
        <f>IF(telefony3412[[#This Row],[typ telefonu]]="stacjonarny",H85+telefony3412[[#This Row],[czas w minutach]],H85)</f>
        <v>599</v>
      </c>
      <c r="I86" s="3">
        <f>IF(telefony3412[[#This Row],[typ telefonu]]="komórkowy",I85+telefony3412[[#This Row],[czas w minutach]],I85)</f>
        <v>132</v>
      </c>
      <c r="J86" s="3">
        <f>IF(telefony3412[[#This Row],[typ telefonu]]="zagraniczny",J85+telefony3412[[#This Row],[czas w minutach]],J85)</f>
        <v>0</v>
      </c>
      <c r="K86" s="3">
        <f>telefony3412[[#This Row],[ilość stacjonarny]]+telefony3412[[#This Row],[ilość komórkowy]]</f>
        <v>731</v>
      </c>
    </row>
    <row r="87" spans="1:13" x14ac:dyDescent="0.25">
      <c r="A87" s="7">
        <v>81613163</v>
      </c>
      <c r="B87" s="1">
        <v>42919</v>
      </c>
      <c r="C87" s="2">
        <v>0.5175925925925926</v>
      </c>
      <c r="D87" s="2">
        <v>0.52021990740740742</v>
      </c>
      <c r="E87" t="str">
        <f>IF(LEN(telefony3412[[#This Row],[nr]])=7,"stacjonarny",IF(LEN(telefony3412[[#This Row],[nr]])=8,"komórkowy","zagraniczny"))</f>
        <v>komórkowy</v>
      </c>
      <c r="F87" t="str">
        <f>TEXT(telefony__9[[#This Row],[zakonczenie]]-telefony__9[[#This Row],[rozpoczecie]],"h:mm:ss")</f>
        <v>0:04:39</v>
      </c>
      <c r="G87">
        <f>CEILING((HOUR(telefony__9[[#This Row],[czas trwania]])*3600 + MINUTE(telefony__9[[#This Row],[czas trwania]])*60+SECOND(telefony__9[[#This Row],[czas trwania]]))/60,1)</f>
        <v>5</v>
      </c>
      <c r="H87" s="3">
        <f>IF(telefony3412[[#This Row],[typ telefonu]]="stacjonarny",H86+telefony3412[[#This Row],[czas w minutach]],H86)</f>
        <v>599</v>
      </c>
      <c r="I87" s="3">
        <f>IF(telefony3412[[#This Row],[typ telefonu]]="komórkowy",I86+telefony3412[[#This Row],[czas w minutach]],I86)</f>
        <v>137</v>
      </c>
      <c r="J87" s="3">
        <f>IF(telefony3412[[#This Row],[typ telefonu]]="zagraniczny",J86+telefony3412[[#This Row],[czas w minutach]],J86)</f>
        <v>0</v>
      </c>
      <c r="K87" s="3">
        <f>telefony3412[[#This Row],[ilość stacjonarny]]+telefony3412[[#This Row],[ilość komórkowy]]</f>
        <v>736</v>
      </c>
    </row>
    <row r="88" spans="1:13" x14ac:dyDescent="0.25">
      <c r="A88" s="7">
        <v>81880891</v>
      </c>
      <c r="B88" s="1">
        <v>42919</v>
      </c>
      <c r="C88" s="2">
        <v>0.57141203703703702</v>
      </c>
      <c r="D88" s="2">
        <v>0.57547453703703699</v>
      </c>
      <c r="E88" t="str">
        <f>IF(LEN(telefony3412[[#This Row],[nr]])=7,"stacjonarny",IF(LEN(telefony3412[[#This Row],[nr]])=8,"komórkowy","zagraniczny"))</f>
        <v>komórkowy</v>
      </c>
      <c r="F88" t="str">
        <f>TEXT(telefony__9[[#This Row],[zakonczenie]]-telefony__9[[#This Row],[rozpoczecie]],"h:mm:ss")</f>
        <v>0:15:18</v>
      </c>
      <c r="G88">
        <f>CEILING((HOUR(telefony__9[[#This Row],[czas trwania]])*3600 + MINUTE(telefony__9[[#This Row],[czas trwania]])*60+SECOND(telefony__9[[#This Row],[czas trwania]]))/60,1)</f>
        <v>16</v>
      </c>
      <c r="H88" s="3">
        <f>IF(telefony3412[[#This Row],[typ telefonu]]="stacjonarny",H87+telefony3412[[#This Row],[czas w minutach]],H87)</f>
        <v>599</v>
      </c>
      <c r="I88" s="3">
        <f>IF(telefony3412[[#This Row],[typ telefonu]]="komórkowy",I87+telefony3412[[#This Row],[czas w minutach]],I87)</f>
        <v>153</v>
      </c>
      <c r="J88" s="3">
        <f>IF(telefony3412[[#This Row],[typ telefonu]]="zagraniczny",J87+telefony3412[[#This Row],[czas w minutach]],J87)</f>
        <v>0</v>
      </c>
      <c r="K88" s="3">
        <f>telefony3412[[#This Row],[ilość stacjonarny]]+telefony3412[[#This Row],[ilość komórkowy]]</f>
        <v>752</v>
      </c>
    </row>
    <row r="89" spans="1:13" x14ac:dyDescent="0.25">
      <c r="A89" s="7">
        <v>82949156</v>
      </c>
      <c r="B89" s="1">
        <v>42919</v>
      </c>
      <c r="C89" s="2">
        <v>0.46224537037037039</v>
      </c>
      <c r="D89" s="2">
        <v>0.46390046296296295</v>
      </c>
      <c r="E89" t="str">
        <f>IF(LEN(telefony3412[[#This Row],[nr]])=7,"stacjonarny",IF(LEN(telefony3412[[#This Row],[nr]])=8,"komórkowy","zagraniczny"))</f>
        <v>komórkowy</v>
      </c>
      <c r="F89" t="str">
        <f>TEXT(telefony__9[[#This Row],[zakonczenie]]-telefony__9[[#This Row],[rozpoczecie]],"h:mm:ss")</f>
        <v>0:06:30</v>
      </c>
      <c r="G89">
        <f>CEILING((HOUR(telefony__9[[#This Row],[czas trwania]])*3600 + MINUTE(telefony__9[[#This Row],[czas trwania]])*60+SECOND(telefony__9[[#This Row],[czas trwania]]))/60,1)</f>
        <v>7</v>
      </c>
      <c r="H89" s="3">
        <f>IF(telefony3412[[#This Row],[typ telefonu]]="stacjonarny",H88+telefony3412[[#This Row],[czas w minutach]],H88)</f>
        <v>599</v>
      </c>
      <c r="I89" s="3">
        <f>IF(telefony3412[[#This Row],[typ telefonu]]="komórkowy",I88+telefony3412[[#This Row],[czas w minutach]],I88)</f>
        <v>160</v>
      </c>
      <c r="J89" s="3">
        <f>IF(telefony3412[[#This Row],[typ telefonu]]="zagraniczny",J88+telefony3412[[#This Row],[czas w minutach]],J88)</f>
        <v>0</v>
      </c>
      <c r="K89" s="3">
        <f>telefony3412[[#This Row],[ilość stacjonarny]]+telefony3412[[#This Row],[ilość komórkowy]]</f>
        <v>759</v>
      </c>
    </row>
    <row r="90" spans="1:13" x14ac:dyDescent="0.25">
      <c r="A90" s="7">
        <v>83707586</v>
      </c>
      <c r="B90" s="1">
        <v>42919</v>
      </c>
      <c r="C90" s="2">
        <v>0.55803240740740745</v>
      </c>
      <c r="D90" s="2">
        <v>0.56174768518518514</v>
      </c>
      <c r="E90" t="str">
        <f>IF(LEN(telefony3412[[#This Row],[nr]])=7,"stacjonarny",IF(LEN(telefony3412[[#This Row],[nr]])=8,"komórkowy","zagraniczny"))</f>
        <v>komórkowy</v>
      </c>
      <c r="F90" t="str">
        <f>TEXT(telefony__9[[#This Row],[zakonczenie]]-telefony__9[[#This Row],[rozpoczecie]],"h:mm:ss")</f>
        <v>0:05:17</v>
      </c>
      <c r="G90">
        <f>CEILING((HOUR(telefony__9[[#This Row],[czas trwania]])*3600 + MINUTE(telefony__9[[#This Row],[czas trwania]])*60+SECOND(telefony__9[[#This Row],[czas trwania]]))/60,1)</f>
        <v>6</v>
      </c>
      <c r="H90" s="3">
        <f>IF(telefony3412[[#This Row],[typ telefonu]]="stacjonarny",H89+telefony3412[[#This Row],[czas w minutach]],H89)</f>
        <v>599</v>
      </c>
      <c r="I90" s="3">
        <f>IF(telefony3412[[#This Row],[typ telefonu]]="komórkowy",I89+telefony3412[[#This Row],[czas w minutach]],I89)</f>
        <v>166</v>
      </c>
      <c r="J90" s="3">
        <f>IF(telefony3412[[#This Row],[typ telefonu]]="zagraniczny",J89+telefony3412[[#This Row],[czas w minutach]],J89)</f>
        <v>0</v>
      </c>
      <c r="K90" s="3">
        <f>telefony3412[[#This Row],[ilość stacjonarny]]+telefony3412[[#This Row],[ilość komórkowy]]</f>
        <v>765</v>
      </c>
    </row>
    <row r="91" spans="1:13" x14ac:dyDescent="0.25">
      <c r="A91" s="7">
        <v>85598139</v>
      </c>
      <c r="B91" s="1">
        <v>42919</v>
      </c>
      <c r="C91" s="2">
        <v>0.45608796296296295</v>
      </c>
      <c r="D91" s="2">
        <v>0.46314814814814814</v>
      </c>
      <c r="E91" t="str">
        <f>IF(LEN(telefony3412[[#This Row],[nr]])=7,"stacjonarny",IF(LEN(telefony3412[[#This Row],[nr]])=8,"komórkowy","zagraniczny"))</f>
        <v>komórkowy</v>
      </c>
      <c r="F91" t="str">
        <f>TEXT(telefony__9[[#This Row],[zakonczenie]]-telefony__9[[#This Row],[rozpoczecie]],"h:mm:ss")</f>
        <v>0:14:45</v>
      </c>
      <c r="G91">
        <f>CEILING((HOUR(telefony__9[[#This Row],[czas trwania]])*3600 + MINUTE(telefony__9[[#This Row],[czas trwania]])*60+SECOND(telefony__9[[#This Row],[czas trwania]]))/60,1)</f>
        <v>15</v>
      </c>
      <c r="H91" s="3">
        <f>IF(telefony3412[[#This Row],[typ telefonu]]="stacjonarny",H90+telefony3412[[#This Row],[czas w minutach]],H90)</f>
        <v>599</v>
      </c>
      <c r="I91" s="3">
        <f>IF(telefony3412[[#This Row],[typ telefonu]]="komórkowy",I90+telefony3412[[#This Row],[czas w minutach]],I90)</f>
        <v>181</v>
      </c>
      <c r="J91" s="3">
        <f>IF(telefony3412[[#This Row],[typ telefonu]]="zagraniczny",J90+telefony3412[[#This Row],[czas w minutach]],J90)</f>
        <v>0</v>
      </c>
      <c r="K91" s="3">
        <f>telefony3412[[#This Row],[ilość stacjonarny]]+telefony3412[[#This Row],[ilość komórkowy]]</f>
        <v>780</v>
      </c>
    </row>
    <row r="92" spans="1:13" x14ac:dyDescent="0.25">
      <c r="A92" s="7">
        <v>96191858</v>
      </c>
      <c r="B92" s="1">
        <v>42919</v>
      </c>
      <c r="C92" s="2">
        <v>0.36861111111111111</v>
      </c>
      <c r="D92" s="2">
        <v>0.37554398148148149</v>
      </c>
      <c r="E92" t="str">
        <f>IF(LEN(telefony3412[[#This Row],[nr]])=7,"stacjonarny",IF(LEN(telefony3412[[#This Row],[nr]])=8,"komórkowy","zagraniczny"))</f>
        <v>komórkowy</v>
      </c>
      <c r="F92" t="str">
        <f>TEXT(telefony__9[[#This Row],[zakonczenie]]-telefony__9[[#This Row],[rozpoczecie]],"h:mm:ss")</f>
        <v>0:00:22</v>
      </c>
      <c r="G92">
        <f>CEILING((HOUR(telefony__9[[#This Row],[czas trwania]])*3600 + MINUTE(telefony__9[[#This Row],[czas trwania]])*60+SECOND(telefony__9[[#This Row],[czas trwania]]))/60,1)</f>
        <v>1</v>
      </c>
      <c r="H92" s="3">
        <f>IF(telefony3412[[#This Row],[typ telefonu]]="stacjonarny",H91+telefony3412[[#This Row],[czas w minutach]],H91)</f>
        <v>599</v>
      </c>
      <c r="I92" s="3">
        <f>IF(telefony3412[[#This Row],[typ telefonu]]="komórkowy",I91+telefony3412[[#This Row],[czas w minutach]],I91)</f>
        <v>182</v>
      </c>
      <c r="J92" s="3">
        <f>IF(telefony3412[[#This Row],[typ telefonu]]="zagraniczny",J91+telefony3412[[#This Row],[czas w minutach]],J91)</f>
        <v>0</v>
      </c>
      <c r="K92" s="3">
        <f>telefony3412[[#This Row],[ilość stacjonarny]]+telefony3412[[#This Row],[ilość komórkowy]]</f>
        <v>781</v>
      </c>
    </row>
    <row r="93" spans="1:13" x14ac:dyDescent="0.25">
      <c r="A93" s="7">
        <v>96191858</v>
      </c>
      <c r="B93" s="1">
        <v>42919</v>
      </c>
      <c r="C93" s="2">
        <v>0.37987268518518519</v>
      </c>
      <c r="D93" s="2">
        <v>0.38802083333333331</v>
      </c>
      <c r="E93" t="str">
        <f>IF(LEN(telefony3412[[#This Row],[nr]])=7,"stacjonarny",IF(LEN(telefony3412[[#This Row],[nr]])=8,"komórkowy","zagraniczny"))</f>
        <v>komórkowy</v>
      </c>
      <c r="F93" t="str">
        <f>TEXT(telefony__9[[#This Row],[zakonczenie]]-telefony__9[[#This Row],[rozpoczecie]],"h:mm:ss")</f>
        <v>0:13:55</v>
      </c>
      <c r="G93" s="9">
        <f>CEILING((HOUR(telefony__9[[#This Row],[czas trwania]])*3600 + MINUTE(telefony__9[[#This Row],[czas trwania]])*60+SECOND(telefony__9[[#This Row],[czas trwania]]))/60,1)</f>
        <v>14</v>
      </c>
      <c r="H93" s="10">
        <f>IF(telefony3412[[#This Row],[typ telefonu]]="stacjonarny",H92+telefony3412[[#This Row],[czas w minutach]],H92)</f>
        <v>599</v>
      </c>
      <c r="I93" s="10">
        <f>IF(telefony3412[[#This Row],[typ telefonu]]="komórkowy",I92+telefony3412[[#This Row],[czas w minutach]],I92)</f>
        <v>196</v>
      </c>
      <c r="J93" s="10">
        <f>IF(telefony3412[[#This Row],[typ telefonu]]="zagraniczny",J92+telefony3412[[#This Row],[czas w minutach]],J92)</f>
        <v>0</v>
      </c>
      <c r="K93" s="10">
        <f>telefony3412[[#This Row],[ilość stacjonarny]]+telefony3412[[#This Row],[ilość komórkowy]]</f>
        <v>795</v>
      </c>
      <c r="M93" s="11" t="s">
        <v>5851</v>
      </c>
    </row>
    <row r="94" spans="1:13" x14ac:dyDescent="0.25">
      <c r="A94" s="7">
        <v>96375379</v>
      </c>
      <c r="B94" s="1">
        <v>42919</v>
      </c>
      <c r="C94" s="2">
        <v>0.42447916666666669</v>
      </c>
      <c r="D94" s="2">
        <v>0.42660879629629628</v>
      </c>
      <c r="E94" t="str">
        <f>IF(LEN(telefony3412[[#This Row],[nr]])=7,"stacjonarny",IF(LEN(telefony3412[[#This Row],[nr]])=8,"komórkowy","zagraniczny"))</f>
        <v>komórkowy</v>
      </c>
      <c r="F94" t="str">
        <f>TEXT(telefony__9[[#This Row],[zakonczenie]]-telefony__9[[#This Row],[rozpoczecie]],"h:mm:ss")</f>
        <v>0:10:05</v>
      </c>
      <c r="G94">
        <f>CEILING((HOUR(telefony__9[[#This Row],[czas trwania]])*3600 + MINUTE(telefony__9[[#This Row],[czas trwania]])*60+SECOND(telefony__9[[#This Row],[czas trwania]]))/60,1)</f>
        <v>11</v>
      </c>
      <c r="H94" s="3">
        <f>IF(telefony3412[[#This Row],[typ telefonu]]="stacjonarny",H93+telefony3412[[#This Row],[czas w minutach]],H93)</f>
        <v>599</v>
      </c>
      <c r="I94" s="3">
        <f>IF(telefony3412[[#This Row],[typ telefonu]]="komórkowy",I93+telefony3412[[#This Row],[czas w minutach]],I93)</f>
        <v>207</v>
      </c>
      <c r="J94" s="3">
        <f>IF(telefony3412[[#This Row],[typ telefonu]]="zagraniczny",J93+telefony3412[[#This Row],[czas w minutach]],J93)</f>
        <v>0</v>
      </c>
      <c r="K94" s="3">
        <f>telefony3412[[#This Row],[ilość stacjonarny]]+telefony3412[[#This Row],[ilość komórkowy]]</f>
        <v>806</v>
      </c>
      <c r="M94" s="11">
        <v>202</v>
      </c>
    </row>
    <row r="95" spans="1:13" x14ac:dyDescent="0.25">
      <c r="A95" s="7">
        <v>96949751</v>
      </c>
      <c r="B95" s="1">
        <v>42919</v>
      </c>
      <c r="C95" s="2">
        <v>0.51262731481481483</v>
      </c>
      <c r="D95" s="2">
        <v>0.5142592592592593</v>
      </c>
      <c r="E95" t="str">
        <f>IF(LEN(telefony3412[[#This Row],[nr]])=7,"stacjonarny",IF(LEN(telefony3412[[#This Row],[nr]])=8,"komórkowy","zagraniczny"))</f>
        <v>komórkowy</v>
      </c>
      <c r="F95" t="str">
        <f>TEXT(telefony__9[[#This Row],[zakonczenie]]-telefony__9[[#This Row],[rozpoczecie]],"h:mm:ss")</f>
        <v>0:15:31</v>
      </c>
      <c r="G95">
        <f>CEILING((HOUR(telefony__9[[#This Row],[czas trwania]])*3600 + MINUTE(telefony__9[[#This Row],[czas trwania]])*60+SECOND(telefony__9[[#This Row],[czas trwania]]))/60,1)</f>
        <v>16</v>
      </c>
      <c r="H95" s="3">
        <f>IF(telefony3412[[#This Row],[typ telefonu]]="stacjonarny",H94+telefony3412[[#This Row],[czas w minutach]],H94)</f>
        <v>599</v>
      </c>
      <c r="I95" s="3">
        <f>IF(telefony3412[[#This Row],[typ telefonu]]="komórkowy",I94+telefony3412[[#This Row],[czas w minutach]],I94)</f>
        <v>223</v>
      </c>
      <c r="J95" s="3">
        <f>IF(telefony3412[[#This Row],[typ telefonu]]="zagraniczny",J94+telefony3412[[#This Row],[czas w minutach]],J94)</f>
        <v>0</v>
      </c>
      <c r="K95" s="3">
        <f>telefony3412[[#This Row],[ilość stacjonarny]]+telefony3412[[#This Row],[ilość komórkowy]]</f>
        <v>822</v>
      </c>
      <c r="M95" s="11"/>
    </row>
    <row r="96" spans="1:13" x14ac:dyDescent="0.25">
      <c r="A96" s="7">
        <v>2109147679</v>
      </c>
      <c r="B96" s="1">
        <v>42919</v>
      </c>
      <c r="C96" s="2">
        <v>0.40035879629629628</v>
      </c>
      <c r="D96" s="2">
        <v>0.41166666666666668</v>
      </c>
      <c r="E96" t="str">
        <f>IF(LEN(telefony3412[[#This Row],[nr]])=7,"stacjonarny",IF(LEN(telefony3412[[#This Row],[nr]])=8,"komórkowy","zagraniczny"))</f>
        <v>zagraniczny</v>
      </c>
      <c r="F96" t="str">
        <f>TEXT(telefony__9[[#This Row],[zakonczenie]]-telefony__9[[#This Row],[rozpoczecie]],"h:mm:ss")</f>
        <v>0:08:16</v>
      </c>
      <c r="G96">
        <f>CEILING((HOUR(telefony__9[[#This Row],[czas trwania]])*3600 + MINUTE(telefony__9[[#This Row],[czas trwania]])*60+SECOND(telefony__9[[#This Row],[czas trwania]]))/60,1)</f>
        <v>9</v>
      </c>
      <c r="H96" s="3">
        <f>IF(telefony3412[[#This Row],[typ telefonu]]="stacjonarny",H95+telefony3412[[#This Row],[czas w minutach]],H95)</f>
        <v>599</v>
      </c>
      <c r="I96" s="3">
        <f>IF(telefony3412[[#This Row],[typ telefonu]]="komórkowy",I95+telefony3412[[#This Row],[czas w minutach]],I95)</f>
        <v>223</v>
      </c>
      <c r="J96" s="3">
        <f>IF(telefony3412[[#This Row],[typ telefonu]]="zagraniczny",J95+telefony3412[[#This Row],[czas w minutach]],J95)</f>
        <v>9</v>
      </c>
      <c r="K96" s="3">
        <f>telefony3412[[#This Row],[ilość stacjonarny]]+telefony3412[[#This Row],[ilość komórkowy]]</f>
        <v>822</v>
      </c>
      <c r="M96" s="11" t="s">
        <v>5852</v>
      </c>
    </row>
    <row r="97" spans="1:14" x14ac:dyDescent="0.25">
      <c r="A97" s="7">
        <v>5107477025</v>
      </c>
      <c r="B97" s="1">
        <v>42919</v>
      </c>
      <c r="C97" s="2">
        <v>0.47125</v>
      </c>
      <c r="D97" s="2">
        <v>0.47871527777777778</v>
      </c>
      <c r="E97" t="str">
        <f>IF(LEN(telefony3412[[#This Row],[nr]])=7,"stacjonarny",IF(LEN(telefony3412[[#This Row],[nr]])=8,"komórkowy","zagraniczny"))</f>
        <v>zagraniczny</v>
      </c>
      <c r="F97" t="str">
        <f>TEXT(telefony__9[[#This Row],[zakonczenie]]-telefony__9[[#This Row],[rozpoczecie]],"h:mm:ss")</f>
        <v>0:00:27</v>
      </c>
      <c r="G97">
        <f>CEILING((HOUR(telefony__9[[#This Row],[czas trwania]])*3600 + MINUTE(telefony__9[[#This Row],[czas trwania]])*60+SECOND(telefony__9[[#This Row],[czas trwania]]))/60,1)</f>
        <v>1</v>
      </c>
      <c r="H97" s="3">
        <f>IF(telefony3412[[#This Row],[typ telefonu]]="stacjonarny",H96+telefony3412[[#This Row],[czas w minutach]],H96)</f>
        <v>599</v>
      </c>
      <c r="I97" s="3">
        <f>IF(telefony3412[[#This Row],[typ telefonu]]="komórkowy",I96+telefony3412[[#This Row],[czas w minutach]],I96)</f>
        <v>223</v>
      </c>
      <c r="J97" s="3">
        <f>IF(telefony3412[[#This Row],[typ telefonu]]="zagraniczny",J96+telefony3412[[#This Row],[czas w minutach]],J96)</f>
        <v>10</v>
      </c>
      <c r="K97" s="3">
        <f>telefony3412[[#This Row],[ilość stacjonarny]]+telefony3412[[#This Row],[ilość komórkowy]]</f>
        <v>822</v>
      </c>
      <c r="M97" s="11">
        <v>599</v>
      </c>
    </row>
    <row r="98" spans="1:14" x14ac:dyDescent="0.25">
      <c r="A98" s="7">
        <v>5107477025</v>
      </c>
      <c r="B98" s="1">
        <v>42919</v>
      </c>
      <c r="C98" s="2">
        <v>0.55888888888888888</v>
      </c>
      <c r="D98" s="2">
        <v>0.56745370370370374</v>
      </c>
      <c r="E98" t="str">
        <f>IF(LEN(telefony3412[[#This Row],[nr]])=7,"stacjonarny",IF(LEN(telefony3412[[#This Row],[nr]])=8,"komórkowy","zagraniczny"))</f>
        <v>zagraniczny</v>
      </c>
      <c r="F98" t="str">
        <f>TEXT(telefony__9[[#This Row],[zakonczenie]]-telefony__9[[#This Row],[rozpoczecie]],"h:mm:ss")</f>
        <v>0:16:31</v>
      </c>
      <c r="G98">
        <f>CEILING((HOUR(telefony__9[[#This Row],[czas trwania]])*3600 + MINUTE(telefony__9[[#This Row],[czas trwania]])*60+SECOND(telefony__9[[#This Row],[czas trwania]]))/60,1)</f>
        <v>17</v>
      </c>
      <c r="H98" s="3">
        <f>IF(telefony3412[[#This Row],[typ telefonu]]="stacjonarny",H97+telefony3412[[#This Row],[czas w minutach]],H97)</f>
        <v>599</v>
      </c>
      <c r="I98" s="3">
        <f>IF(telefony3412[[#This Row],[typ telefonu]]="komórkowy",I97+telefony3412[[#This Row],[czas w minutach]],I97)</f>
        <v>223</v>
      </c>
      <c r="J98" s="3">
        <f>IF(telefony3412[[#This Row],[typ telefonu]]="zagraniczny",J97+telefony3412[[#This Row],[czas w minutach]],J97)</f>
        <v>27</v>
      </c>
      <c r="K98" s="3">
        <f>telefony3412[[#This Row],[ilość stacjonarny]]+telefony3412[[#This Row],[ilość komórkowy]]</f>
        <v>822</v>
      </c>
      <c r="M98" s="11" t="s">
        <v>5853</v>
      </c>
    </row>
    <row r="99" spans="1:14" x14ac:dyDescent="0.25">
      <c r="A99" s="7">
        <v>1269611</v>
      </c>
      <c r="B99" s="1">
        <v>42920</v>
      </c>
      <c r="C99" s="2">
        <v>0.45596064814814813</v>
      </c>
      <c r="D99" s="2">
        <v>0.46010416666666665</v>
      </c>
      <c r="E99" t="str">
        <f>IF(LEN(telefony3412[[#This Row],[nr]])=7,"stacjonarny",IF(LEN(telefony3412[[#This Row],[nr]])=8,"komórkowy","zagraniczny"))</f>
        <v>stacjonarny</v>
      </c>
      <c r="F99" t="str">
        <f>TEXT(telefony__9[[#This Row],[zakonczenie]]-telefony__9[[#This Row],[rozpoczecie]],"h:mm:ss")</f>
        <v>0:03:27</v>
      </c>
      <c r="G99">
        <f>CEILING((HOUR(telefony__9[[#This Row],[czas trwania]])*3600 + MINUTE(telefony__9[[#This Row],[czas trwania]])*60+SECOND(telefony__9[[#This Row],[czas trwania]]))/60,1)</f>
        <v>4</v>
      </c>
      <c r="H99" s="3">
        <f>IF(telefony3412[[#This Row],[typ telefonu]]="stacjonarny",H98+telefony3412[[#This Row],[czas w minutach]],H98)</f>
        <v>603</v>
      </c>
      <c r="I99" s="3">
        <f>IF(telefony3412[[#This Row],[typ telefonu]]="komórkowy",I98+telefony3412[[#This Row],[czas w minutach]],I98)</f>
        <v>223</v>
      </c>
      <c r="J99" s="3">
        <f>IF(telefony3412[[#This Row],[typ telefonu]]="zagraniczny",J98+telefony3412[[#This Row],[czas w minutach]],J98)</f>
        <v>27</v>
      </c>
      <c r="K99" s="3">
        <f>telefony3412[[#This Row],[ilość stacjonarny]]+telefony3412[[#This Row],[ilość komórkowy]]</f>
        <v>826</v>
      </c>
    </row>
    <row r="100" spans="1:14" x14ac:dyDescent="0.25">
      <c r="A100" s="7">
        <v>1301099</v>
      </c>
      <c r="B100" s="1">
        <v>42920</v>
      </c>
      <c r="C100" s="2">
        <v>0.58452546296296293</v>
      </c>
      <c r="D100" s="2">
        <v>0.58862268518518523</v>
      </c>
      <c r="E100" t="str">
        <f>IF(LEN(telefony3412[[#This Row],[nr]])=7,"stacjonarny",IF(LEN(telefony3412[[#This Row],[nr]])=8,"komórkowy","zagraniczny"))</f>
        <v>stacjonarny</v>
      </c>
      <c r="F100" t="str">
        <f>TEXT(telefony__9[[#This Row],[zakonczenie]]-telefony__9[[#This Row],[rozpoczecie]],"h:mm:ss")</f>
        <v>0:16:26</v>
      </c>
      <c r="G100">
        <f>CEILING((HOUR(telefony__9[[#This Row],[czas trwania]])*3600 + MINUTE(telefony__9[[#This Row],[czas trwania]])*60+SECOND(telefony__9[[#This Row],[czas trwania]]))/60,1)</f>
        <v>17</v>
      </c>
      <c r="H100" s="8">
        <f>IF(telefony3412[[#This Row],[typ telefonu]]="stacjonarny",H99+telefony3412[[#This Row],[czas w minutach]],H99)</f>
        <v>620</v>
      </c>
      <c r="I100" s="8">
        <f>IF(telefony3412[[#This Row],[typ telefonu]]="komórkowy",I99+telefony3412[[#This Row],[czas w minutach]],I99)</f>
        <v>223</v>
      </c>
      <c r="J100" s="8">
        <f>IF(telefony3412[[#This Row],[typ telefonu]]="zagraniczny",J99+telefony3412[[#This Row],[czas w minutach]],J99)</f>
        <v>27</v>
      </c>
      <c r="K100" s="3">
        <f>telefony3412[[#This Row],[ilość stacjonarny]]+telefony3412[[#This Row],[ilość komórkowy]]</f>
        <v>843</v>
      </c>
      <c r="M100" t="s">
        <v>5854</v>
      </c>
      <c r="N100" t="s">
        <v>5855</v>
      </c>
    </row>
    <row r="101" spans="1:14" x14ac:dyDescent="0.25">
      <c r="A101" s="7">
        <v>1508356</v>
      </c>
      <c r="B101" s="1">
        <v>42920</v>
      </c>
      <c r="C101" s="2">
        <v>0.37013888888888891</v>
      </c>
      <c r="D101" s="2">
        <v>0.38033564814814813</v>
      </c>
      <c r="E101" t="str">
        <f>IF(LEN(telefony3412[[#This Row],[nr]])=7,"stacjonarny",IF(LEN(telefony3412[[#This Row],[nr]])=8,"komórkowy","zagraniczny"))</f>
        <v>stacjonarny</v>
      </c>
      <c r="F101" t="str">
        <f>TEXT(telefony__9[[#This Row],[zakonczenie]]-telefony__9[[#This Row],[rozpoczecie]],"h:mm:ss")</f>
        <v>0:12:49</v>
      </c>
      <c r="G101">
        <f>CEILING((HOUR(telefony__9[[#This Row],[czas trwania]])*3600 + MINUTE(telefony__9[[#This Row],[czas trwania]])*60+SECOND(telefony__9[[#This Row],[czas trwania]]))/60,1)</f>
        <v>13</v>
      </c>
      <c r="H101" s="3">
        <f>IF(telefony3412[[#This Row],[typ telefonu]]="stacjonarny",H100+telefony3412[[#This Row],[czas w minutach]],H100)</f>
        <v>633</v>
      </c>
      <c r="I101" s="3">
        <f>IF(telefony3412[[#This Row],[typ telefonu]]="komórkowy",I100+telefony3412[[#This Row],[czas w minutach]],I100)</f>
        <v>223</v>
      </c>
      <c r="J101" s="3">
        <f>IF(telefony3412[[#This Row],[typ telefonu]]="zagraniczny",J100+telefony3412[[#This Row],[czas w minutach]],J100)</f>
        <v>27</v>
      </c>
      <c r="K101" s="3">
        <f>telefony3412[[#This Row],[ilość stacjonarny]]+telefony3412[[#This Row],[ilość komórkowy]]</f>
        <v>856</v>
      </c>
      <c r="M101">
        <v>13405</v>
      </c>
      <c r="N101">
        <v>4478</v>
      </c>
    </row>
    <row r="102" spans="1:14" x14ac:dyDescent="0.25">
      <c r="A102" s="7">
        <v>1583683</v>
      </c>
      <c r="B102" s="1">
        <v>42920</v>
      </c>
      <c r="C102" s="2">
        <v>0.6275694444444444</v>
      </c>
      <c r="D102" s="2">
        <v>0.63215277777777779</v>
      </c>
      <c r="E102" t="str">
        <f>IF(LEN(telefony3412[[#This Row],[nr]])=7,"stacjonarny",IF(LEN(telefony3412[[#This Row],[nr]])=8,"komórkowy","zagraniczny"))</f>
        <v>stacjonarny</v>
      </c>
      <c r="F102" t="str">
        <f>TEXT(telefony__9[[#This Row],[zakonczenie]]-telefony__9[[#This Row],[rozpoczecie]],"h:mm:ss")</f>
        <v>0:16:20</v>
      </c>
      <c r="G102">
        <f>CEILING((HOUR(telefony__9[[#This Row],[czas trwania]])*3600 + MINUTE(telefony__9[[#This Row],[czas trwania]])*60+SECOND(telefony__9[[#This Row],[czas trwania]]))/60,1)</f>
        <v>17</v>
      </c>
      <c r="H102" s="3">
        <f>IF(telefony3412[[#This Row],[typ telefonu]]="stacjonarny",H101+telefony3412[[#This Row],[czas w minutach]],H101)</f>
        <v>650</v>
      </c>
      <c r="I102" s="3">
        <f>IF(telefony3412[[#This Row],[typ telefonu]]="komórkowy",I101+telefony3412[[#This Row],[czas w minutach]],I101)</f>
        <v>223</v>
      </c>
      <c r="J102" s="3">
        <f>IF(telefony3412[[#This Row],[typ telefonu]]="zagraniczny",J101+telefony3412[[#This Row],[czas w minutach]],J101)</f>
        <v>27</v>
      </c>
      <c r="K102" s="3">
        <f>telefony3412[[#This Row],[ilość stacjonarny]]+telefony3412[[#This Row],[ilość komórkowy]]</f>
        <v>873</v>
      </c>
    </row>
    <row r="103" spans="1:14" x14ac:dyDescent="0.25">
      <c r="A103" s="7">
        <v>1611389</v>
      </c>
      <c r="B103" s="1">
        <v>42920</v>
      </c>
      <c r="C103" s="2">
        <v>0.39879629629629632</v>
      </c>
      <c r="D103" s="2">
        <v>0.41033564814814816</v>
      </c>
      <c r="E103" t="str">
        <f>IF(LEN(telefony3412[[#This Row],[nr]])=7,"stacjonarny",IF(LEN(telefony3412[[#This Row],[nr]])=8,"komórkowy","zagraniczny"))</f>
        <v>stacjonarny</v>
      </c>
      <c r="F103" t="str">
        <f>TEXT(telefony__9[[#This Row],[zakonczenie]]-telefony__9[[#This Row],[rozpoczecie]],"h:mm:ss")</f>
        <v>0:08:27</v>
      </c>
      <c r="G103">
        <f>CEILING((HOUR(telefony__9[[#This Row],[czas trwania]])*3600 + MINUTE(telefony__9[[#This Row],[czas trwania]])*60+SECOND(telefony__9[[#This Row],[czas trwania]]))/60,1)</f>
        <v>9</v>
      </c>
      <c r="H103" s="3">
        <f>IF(telefony3412[[#This Row],[typ telefonu]]="stacjonarny",H102+telefony3412[[#This Row],[czas w minutach]],H102)</f>
        <v>659</v>
      </c>
      <c r="I103" s="3">
        <f>IF(telefony3412[[#This Row],[typ telefonu]]="komórkowy",I102+telefony3412[[#This Row],[czas w minutach]],I102)</f>
        <v>223</v>
      </c>
      <c r="J103" s="3">
        <f>IF(telefony3412[[#This Row],[typ telefonu]]="zagraniczny",J102+telefony3412[[#This Row],[czas w minutach]],J102)</f>
        <v>27</v>
      </c>
      <c r="K103" s="3">
        <f>telefony3412[[#This Row],[ilość stacjonarny]]+telefony3412[[#This Row],[ilość komórkowy]]</f>
        <v>882</v>
      </c>
      <c r="M103" t="s">
        <v>5856</v>
      </c>
      <c r="N103">
        <f>M101-M97</f>
        <v>12806</v>
      </c>
    </row>
    <row r="104" spans="1:14" x14ac:dyDescent="0.25">
      <c r="A104" s="7">
        <v>1714791</v>
      </c>
      <c r="B104" s="1">
        <v>42920</v>
      </c>
      <c r="C104" s="2">
        <v>0.47230324074074076</v>
      </c>
      <c r="D104" s="2">
        <v>0.47288194444444442</v>
      </c>
      <c r="E104" t="str">
        <f>IF(LEN(telefony3412[[#This Row],[nr]])=7,"stacjonarny",IF(LEN(telefony3412[[#This Row],[nr]])=8,"komórkowy","zagraniczny"))</f>
        <v>stacjonarny</v>
      </c>
      <c r="F104" t="str">
        <f>TEXT(telefony__9[[#This Row],[zakonczenie]]-telefony__9[[#This Row],[rozpoczecie]],"h:mm:ss")</f>
        <v>0:05:53</v>
      </c>
      <c r="G104">
        <f>CEILING((HOUR(telefony__9[[#This Row],[czas trwania]])*3600 + MINUTE(telefony__9[[#This Row],[czas trwania]])*60+SECOND(telefony__9[[#This Row],[czas trwania]]))/60,1)</f>
        <v>6</v>
      </c>
      <c r="H104" s="3">
        <f>IF(telefony3412[[#This Row],[typ telefonu]]="stacjonarny",H103+telefony3412[[#This Row],[czas w minutach]],H103)</f>
        <v>665</v>
      </c>
      <c r="I104" s="3">
        <f>IF(telefony3412[[#This Row],[typ telefonu]]="komórkowy",I103+telefony3412[[#This Row],[czas w minutach]],I103)</f>
        <v>223</v>
      </c>
      <c r="J104" s="3">
        <f>IF(telefony3412[[#This Row],[typ telefonu]]="zagraniczny",J103+telefony3412[[#This Row],[czas w minutach]],J103)</f>
        <v>27</v>
      </c>
      <c r="K104" s="3">
        <f>telefony3412[[#This Row],[ilość stacjonarny]]+telefony3412[[#This Row],[ilość komórkowy]]</f>
        <v>888</v>
      </c>
      <c r="M104" t="s">
        <v>5857</v>
      </c>
      <c r="N104">
        <f>N101-M94</f>
        <v>4276</v>
      </c>
    </row>
    <row r="105" spans="1:14" x14ac:dyDescent="0.25">
      <c r="A105" s="7">
        <v>1761255</v>
      </c>
      <c r="B105" s="1">
        <v>42920</v>
      </c>
      <c r="C105" s="2">
        <v>0.51958333333333329</v>
      </c>
      <c r="D105" s="2">
        <v>0.52266203703703706</v>
      </c>
      <c r="E105" t="str">
        <f>IF(LEN(telefony3412[[#This Row],[nr]])=7,"stacjonarny",IF(LEN(telefony3412[[#This Row],[nr]])=8,"komórkowy","zagraniczny"))</f>
        <v>stacjonarny</v>
      </c>
      <c r="F105" t="str">
        <f>TEXT(telefony__9[[#This Row],[zakonczenie]]-telefony__9[[#This Row],[rozpoczecie]],"h:mm:ss")</f>
        <v>0:07:30</v>
      </c>
      <c r="G105">
        <f>CEILING((HOUR(telefony__9[[#This Row],[czas trwania]])*3600 + MINUTE(telefony__9[[#This Row],[czas trwania]])*60+SECOND(telefony__9[[#This Row],[czas trwania]]))/60,1)</f>
        <v>8</v>
      </c>
      <c r="H105" s="3">
        <f>IF(telefony3412[[#This Row],[typ telefonu]]="stacjonarny",H104+telefony3412[[#This Row],[czas w minutach]],H104)</f>
        <v>673</v>
      </c>
      <c r="I105" s="3">
        <f>IF(telefony3412[[#This Row],[typ telefonu]]="komórkowy",I104+telefony3412[[#This Row],[czas w minutach]],I104)</f>
        <v>223</v>
      </c>
      <c r="J105" s="3">
        <f>IF(telefony3412[[#This Row],[typ telefonu]]="zagraniczny",J104+telefony3412[[#This Row],[czas w minutach]],J104)</f>
        <v>27</v>
      </c>
      <c r="K105" s="3">
        <f>telefony3412[[#This Row],[ilość stacjonarny]]+telefony3412[[#This Row],[ilość komórkowy]]</f>
        <v>896</v>
      </c>
    </row>
    <row r="106" spans="1:14" x14ac:dyDescent="0.25">
      <c r="A106" s="7">
        <v>1837797</v>
      </c>
      <c r="B106" s="1">
        <v>42920</v>
      </c>
      <c r="C106" s="2">
        <v>0.5688657407407407</v>
      </c>
      <c r="D106" s="2">
        <v>0.57524305555555555</v>
      </c>
      <c r="E106" t="str">
        <f>IF(LEN(telefony3412[[#This Row],[nr]])=7,"stacjonarny",IF(LEN(telefony3412[[#This Row],[nr]])=8,"komórkowy","zagraniczny"))</f>
        <v>stacjonarny</v>
      </c>
      <c r="F106" t="str">
        <f>TEXT(telefony__9[[#This Row],[zakonczenie]]-telefony__9[[#This Row],[rozpoczecie]],"h:mm:ss")</f>
        <v>0:14:03</v>
      </c>
      <c r="G106">
        <f>CEILING((HOUR(telefony__9[[#This Row],[czas trwania]])*3600 + MINUTE(telefony__9[[#This Row],[czas trwania]])*60+SECOND(telefony__9[[#This Row],[czas trwania]]))/60,1)</f>
        <v>15</v>
      </c>
      <c r="H106" s="3">
        <f>IF(telefony3412[[#This Row],[typ telefonu]]="stacjonarny",H105+telefony3412[[#This Row],[czas w minutach]],H105)</f>
        <v>688</v>
      </c>
      <c r="I106" s="3">
        <f>IF(telefony3412[[#This Row],[typ telefonu]]="komórkowy",I105+telefony3412[[#This Row],[czas w minutach]],I105)</f>
        <v>223</v>
      </c>
      <c r="J106" s="3">
        <f>IF(telefony3412[[#This Row],[typ telefonu]]="zagraniczny",J105+telefony3412[[#This Row],[czas w minutach]],J105)</f>
        <v>27</v>
      </c>
      <c r="K106" s="3">
        <f>telefony3412[[#This Row],[ilość stacjonarny]]+telefony3412[[#This Row],[ilość komórkowy]]</f>
        <v>911</v>
      </c>
      <c r="M106" t="s">
        <v>5846</v>
      </c>
      <c r="N106">
        <f>CEILING(N103/100,1)*5</f>
        <v>645</v>
      </c>
    </row>
    <row r="107" spans="1:14" x14ac:dyDescent="0.25">
      <c r="A107" s="7">
        <v>2157195</v>
      </c>
      <c r="B107" s="1">
        <v>42920</v>
      </c>
      <c r="C107" s="2">
        <v>0.42942129629629627</v>
      </c>
      <c r="D107" s="2">
        <v>0.4349189814814815</v>
      </c>
      <c r="E107" t="str">
        <f>IF(LEN(telefony3412[[#This Row],[nr]])=7,"stacjonarny",IF(LEN(telefony3412[[#This Row],[nr]])=8,"komórkowy","zagraniczny"))</f>
        <v>stacjonarny</v>
      </c>
      <c r="F107" t="str">
        <f>TEXT(telefony__9[[#This Row],[zakonczenie]]-telefony__9[[#This Row],[rozpoczecie]],"h:mm:ss")</f>
        <v>0:00:52</v>
      </c>
      <c r="G107">
        <f>CEILING((HOUR(telefony__9[[#This Row],[czas trwania]])*3600 + MINUTE(telefony__9[[#This Row],[czas trwania]])*60+SECOND(telefony__9[[#This Row],[czas trwania]]))/60,1)</f>
        <v>1</v>
      </c>
      <c r="H107" s="3">
        <f>IF(telefony3412[[#This Row],[typ telefonu]]="stacjonarny",H106+telefony3412[[#This Row],[czas w minutach]],H106)</f>
        <v>689</v>
      </c>
      <c r="I107" s="3">
        <f>IF(telefony3412[[#This Row],[typ telefonu]]="komórkowy",I106+telefony3412[[#This Row],[czas w minutach]],I106)</f>
        <v>223</v>
      </c>
      <c r="J107" s="3">
        <f>IF(telefony3412[[#This Row],[typ telefonu]]="zagraniczny",J106+telefony3412[[#This Row],[czas w minutach]],J106)</f>
        <v>27</v>
      </c>
      <c r="K107" s="3">
        <f>telefony3412[[#This Row],[ilość stacjonarny]]+telefony3412[[#This Row],[ilość komórkowy]]</f>
        <v>912</v>
      </c>
      <c r="M107" t="s">
        <v>5858</v>
      </c>
      <c r="N107">
        <f>CEILING(N104/100,1)*6</f>
        <v>258</v>
      </c>
    </row>
    <row r="108" spans="1:14" x14ac:dyDescent="0.25">
      <c r="A108" s="7">
        <v>2235911</v>
      </c>
      <c r="B108" s="1">
        <v>42920</v>
      </c>
      <c r="C108" s="2">
        <v>0.39656249999999998</v>
      </c>
      <c r="D108" s="2">
        <v>0.40236111111111111</v>
      </c>
      <c r="E108" t="str">
        <f>IF(LEN(telefony3412[[#This Row],[nr]])=7,"stacjonarny",IF(LEN(telefony3412[[#This Row],[nr]])=8,"komórkowy","zagraniczny"))</f>
        <v>stacjonarny</v>
      </c>
      <c r="F108" t="str">
        <f>TEXT(telefony__9[[#This Row],[zakonczenie]]-telefony__9[[#This Row],[rozpoczecie]],"h:mm:ss")</f>
        <v>0:14:41</v>
      </c>
      <c r="G108">
        <f>CEILING((HOUR(telefony__9[[#This Row],[czas trwania]])*3600 + MINUTE(telefony__9[[#This Row],[czas trwania]])*60+SECOND(telefony__9[[#This Row],[czas trwania]]))/60,1)</f>
        <v>15</v>
      </c>
      <c r="H108" s="3">
        <f>IF(telefony3412[[#This Row],[typ telefonu]]="stacjonarny",H107+telefony3412[[#This Row],[czas w minutach]],H107)</f>
        <v>704</v>
      </c>
      <c r="I108" s="3">
        <f>IF(telefony3412[[#This Row],[typ telefonu]]="komórkowy",I107+telefony3412[[#This Row],[czas w minutach]],I107)</f>
        <v>223</v>
      </c>
      <c r="J108" s="3">
        <f>IF(telefony3412[[#This Row],[typ telefonu]]="zagraniczny",J107+telefony3412[[#This Row],[czas w minutach]],J107)</f>
        <v>27</v>
      </c>
      <c r="K108" s="3">
        <f>telefony3412[[#This Row],[ilość stacjonarny]]+telefony3412[[#This Row],[ilość komórkowy]]</f>
        <v>927</v>
      </c>
    </row>
    <row r="109" spans="1:14" x14ac:dyDescent="0.25">
      <c r="A109" s="7">
        <v>2235911</v>
      </c>
      <c r="B109" s="1">
        <v>42920</v>
      </c>
      <c r="C109" s="2">
        <v>0.52454861111111106</v>
      </c>
      <c r="D109" s="2">
        <v>0.53546296296296292</v>
      </c>
      <c r="E109" t="str">
        <f>IF(LEN(telefony3412[[#This Row],[nr]])=7,"stacjonarny",IF(LEN(telefony3412[[#This Row],[nr]])=8,"komórkowy","zagraniczny"))</f>
        <v>stacjonarny</v>
      </c>
      <c r="F109" t="str">
        <f>TEXT(telefony__9[[#This Row],[zakonczenie]]-telefony__9[[#This Row],[rozpoczecie]],"h:mm:ss")</f>
        <v>0:15:48</v>
      </c>
      <c r="G109">
        <f>CEILING((HOUR(telefony__9[[#This Row],[czas trwania]])*3600 + MINUTE(telefony__9[[#This Row],[czas trwania]])*60+SECOND(telefony__9[[#This Row],[czas trwania]]))/60,1)</f>
        <v>16</v>
      </c>
      <c r="H109" s="3">
        <f>IF(telefony3412[[#This Row],[typ telefonu]]="stacjonarny",H108+telefony3412[[#This Row],[czas w minutach]],H108)</f>
        <v>720</v>
      </c>
      <c r="I109" s="3">
        <f>IF(telefony3412[[#This Row],[typ telefonu]]="komórkowy",I108+telefony3412[[#This Row],[czas w minutach]],I108)</f>
        <v>223</v>
      </c>
      <c r="J109" s="3">
        <f>IF(telefony3412[[#This Row],[typ telefonu]]="zagraniczny",J108+telefony3412[[#This Row],[czas w minutach]],J108)</f>
        <v>27</v>
      </c>
      <c r="K109" s="3">
        <f>telefony3412[[#This Row],[ilość stacjonarny]]+telefony3412[[#This Row],[ilość komórkowy]]</f>
        <v>943</v>
      </c>
      <c r="M109" t="s">
        <v>5859</v>
      </c>
      <c r="N109">
        <f>970*1</f>
        <v>970</v>
      </c>
    </row>
    <row r="110" spans="1:14" x14ac:dyDescent="0.25">
      <c r="A110" s="7">
        <v>2255197</v>
      </c>
      <c r="B110" s="1">
        <v>42920</v>
      </c>
      <c r="C110" s="2">
        <v>0.55905092592592598</v>
      </c>
      <c r="D110" s="2">
        <v>0.56342592592592589</v>
      </c>
      <c r="E110" t="str">
        <f>IF(LEN(telefony3412[[#This Row],[nr]])=7,"stacjonarny",IF(LEN(telefony3412[[#This Row],[nr]])=8,"komórkowy","zagraniczny"))</f>
        <v>stacjonarny</v>
      </c>
      <c r="F110" t="str">
        <f>TEXT(telefony__9[[#This Row],[zakonczenie]]-telefony__9[[#This Row],[rozpoczecie]],"h:mm:ss")</f>
        <v>0:06:09</v>
      </c>
      <c r="G110">
        <f>CEILING((HOUR(telefony__9[[#This Row],[czas trwania]])*3600 + MINUTE(telefony__9[[#This Row],[czas trwania]])*60+SECOND(telefony__9[[#This Row],[czas trwania]]))/60,1)</f>
        <v>7</v>
      </c>
      <c r="H110" s="3">
        <f>IF(telefony3412[[#This Row],[typ telefonu]]="stacjonarny",H109+telefony3412[[#This Row],[czas w minutach]],H109)</f>
        <v>727</v>
      </c>
      <c r="I110" s="3">
        <f>IF(telefony3412[[#This Row],[typ telefonu]]="komórkowy",I109+telefony3412[[#This Row],[czas w minutach]],I109)</f>
        <v>223</v>
      </c>
      <c r="J110" s="3">
        <f>IF(telefony3412[[#This Row],[typ telefonu]]="zagraniczny",J109+telefony3412[[#This Row],[czas w minutach]],J109)</f>
        <v>27</v>
      </c>
      <c r="K110" s="3">
        <f>telefony3412[[#This Row],[ilość stacjonarny]]+telefony3412[[#This Row],[ilość komórkowy]]</f>
        <v>950</v>
      </c>
    </row>
    <row r="111" spans="1:14" x14ac:dyDescent="0.25">
      <c r="A111" s="7">
        <v>2514802</v>
      </c>
      <c r="B111" s="1">
        <v>42920</v>
      </c>
      <c r="C111" s="2">
        <v>0.6186342592592593</v>
      </c>
      <c r="D111" s="2">
        <v>0.6265856481481481</v>
      </c>
      <c r="E111" t="str">
        <f>IF(LEN(telefony3412[[#This Row],[nr]])=7,"stacjonarny",IF(LEN(telefony3412[[#This Row],[nr]])=8,"komórkowy","zagraniczny"))</f>
        <v>stacjonarny</v>
      </c>
      <c r="F111" t="str">
        <f>TEXT(telefony__9[[#This Row],[zakonczenie]]-telefony__9[[#This Row],[rozpoczecie]],"h:mm:ss")</f>
        <v>0:06:22</v>
      </c>
      <c r="G111">
        <f>CEILING((HOUR(telefony__9[[#This Row],[czas trwania]])*3600 + MINUTE(telefony__9[[#This Row],[czas trwania]])*60+SECOND(telefony__9[[#This Row],[czas trwania]]))/60,1)</f>
        <v>7</v>
      </c>
      <c r="H111" s="3">
        <f>IF(telefony3412[[#This Row],[typ telefonu]]="stacjonarny",H110+telefony3412[[#This Row],[czas w minutach]],H110)</f>
        <v>734</v>
      </c>
      <c r="I111" s="3">
        <f>IF(telefony3412[[#This Row],[typ telefonu]]="komórkowy",I110+telefony3412[[#This Row],[czas w minutach]],I110)</f>
        <v>223</v>
      </c>
      <c r="J111" s="3">
        <f>IF(telefony3412[[#This Row],[typ telefonu]]="zagraniczny",J110+telefony3412[[#This Row],[czas w minutach]],J110)</f>
        <v>27</v>
      </c>
      <c r="K111" s="3">
        <f>telefony3412[[#This Row],[ilość stacjonarny]]+telefony3412[[#This Row],[ilość komórkowy]]</f>
        <v>957</v>
      </c>
    </row>
    <row r="112" spans="1:14" x14ac:dyDescent="0.25">
      <c r="A112" s="7">
        <v>2668991</v>
      </c>
      <c r="B112" s="1">
        <v>42920</v>
      </c>
      <c r="C112" s="2">
        <v>0.42249999999999999</v>
      </c>
      <c r="D112" s="2">
        <v>0.42834490740740738</v>
      </c>
      <c r="E112" t="str">
        <f>IF(LEN(telefony3412[[#This Row],[nr]])=7,"stacjonarny",IF(LEN(telefony3412[[#This Row],[nr]])=8,"komórkowy","zagraniczny"))</f>
        <v>stacjonarny</v>
      </c>
      <c r="F112" t="str">
        <f>TEXT(telefony__9[[#This Row],[zakonczenie]]-telefony__9[[#This Row],[rozpoczecie]],"h:mm:ss")</f>
        <v>0:11:09</v>
      </c>
      <c r="G112">
        <f>CEILING((HOUR(telefony__9[[#This Row],[czas trwania]])*3600 + MINUTE(telefony__9[[#This Row],[czas trwania]])*60+SECOND(telefony__9[[#This Row],[czas trwania]]))/60,1)</f>
        <v>12</v>
      </c>
      <c r="H112" s="3">
        <f>IF(telefony3412[[#This Row],[typ telefonu]]="stacjonarny",H111+telefony3412[[#This Row],[czas w minutach]],H111)</f>
        <v>746</v>
      </c>
      <c r="I112" s="3">
        <f>IF(telefony3412[[#This Row],[typ telefonu]]="komórkowy",I111+telefony3412[[#This Row],[czas w minutach]],I111)</f>
        <v>223</v>
      </c>
      <c r="J112" s="3">
        <f>IF(telefony3412[[#This Row],[typ telefonu]]="zagraniczny",J111+telefony3412[[#This Row],[czas w minutach]],J111)</f>
        <v>27</v>
      </c>
      <c r="K112" s="3">
        <f>telefony3412[[#This Row],[ilość stacjonarny]]+telefony3412[[#This Row],[ilość komórkowy]]</f>
        <v>969</v>
      </c>
    </row>
    <row r="113" spans="1:11" x14ac:dyDescent="0.25">
      <c r="A113" s="7">
        <v>2915745</v>
      </c>
      <c r="B113" s="1">
        <v>42920</v>
      </c>
      <c r="C113" s="2">
        <v>0.39210648148148147</v>
      </c>
      <c r="D113" s="2">
        <v>0.39277777777777778</v>
      </c>
      <c r="E113" t="str">
        <f>IF(LEN(telefony3412[[#This Row],[nr]])=7,"stacjonarny",IF(LEN(telefony3412[[#This Row],[nr]])=8,"komórkowy","zagraniczny"))</f>
        <v>stacjonarny</v>
      </c>
      <c r="F113" t="str">
        <f>TEXT(telefony__9[[#This Row],[zakonczenie]]-telefony__9[[#This Row],[rozpoczecie]],"h:mm:ss")</f>
        <v>0:05:08</v>
      </c>
      <c r="G113">
        <f>CEILING((HOUR(telefony__9[[#This Row],[czas trwania]])*3600 + MINUTE(telefony__9[[#This Row],[czas trwania]])*60+SECOND(telefony__9[[#This Row],[czas trwania]]))/60,1)</f>
        <v>6</v>
      </c>
      <c r="H113" s="3">
        <f>IF(telefony3412[[#This Row],[typ telefonu]]="stacjonarny",H112+telefony3412[[#This Row],[czas w minutach]],H112)</f>
        <v>752</v>
      </c>
      <c r="I113" s="3">
        <f>IF(telefony3412[[#This Row],[typ telefonu]]="komórkowy",I112+telefony3412[[#This Row],[czas w minutach]],I112)</f>
        <v>223</v>
      </c>
      <c r="J113" s="3">
        <f>IF(telefony3412[[#This Row],[typ telefonu]]="zagraniczny",J112+telefony3412[[#This Row],[czas w minutach]],J112)</f>
        <v>27</v>
      </c>
      <c r="K113" s="3">
        <f>telefony3412[[#This Row],[ilość stacjonarny]]+telefony3412[[#This Row],[ilość komórkowy]]</f>
        <v>975</v>
      </c>
    </row>
    <row r="114" spans="1:11" x14ac:dyDescent="0.25">
      <c r="A114" s="7">
        <v>3121850</v>
      </c>
      <c r="B114" s="1">
        <v>42920</v>
      </c>
      <c r="C114" s="2">
        <v>0.61410879629629633</v>
      </c>
      <c r="D114" s="2">
        <v>0.6216666666666667</v>
      </c>
      <c r="E114" t="str">
        <f>IF(LEN(telefony3412[[#This Row],[nr]])=7,"stacjonarny",IF(LEN(telefony3412[[#This Row],[nr]])=8,"komórkowy","zagraniczny"))</f>
        <v>stacjonarny</v>
      </c>
      <c r="F114" t="str">
        <f>TEXT(telefony__9[[#This Row],[zakonczenie]]-telefony__9[[#This Row],[rozpoczecie]],"h:mm:ss")</f>
        <v>0:02:57</v>
      </c>
      <c r="G114">
        <f>CEILING((HOUR(telefony__9[[#This Row],[czas trwania]])*3600 + MINUTE(telefony__9[[#This Row],[czas trwania]])*60+SECOND(telefony__9[[#This Row],[czas trwania]]))/60,1)</f>
        <v>3</v>
      </c>
      <c r="H114" s="3">
        <f>IF(telefony3412[[#This Row],[typ telefonu]]="stacjonarny",H113+telefony3412[[#This Row],[czas w minutach]],H113)</f>
        <v>755</v>
      </c>
      <c r="I114" s="3">
        <f>IF(telefony3412[[#This Row],[typ telefonu]]="komórkowy",I113+telefony3412[[#This Row],[czas w minutach]],I113)</f>
        <v>223</v>
      </c>
      <c r="J114" s="3">
        <f>IF(telefony3412[[#This Row],[typ telefonu]]="zagraniczny",J113+telefony3412[[#This Row],[czas w minutach]],J113)</f>
        <v>27</v>
      </c>
      <c r="K114" s="3">
        <f>telefony3412[[#This Row],[ilość stacjonarny]]+telefony3412[[#This Row],[ilość komórkowy]]</f>
        <v>978</v>
      </c>
    </row>
    <row r="115" spans="1:11" x14ac:dyDescent="0.25">
      <c r="A115" s="7">
        <v>3127402</v>
      </c>
      <c r="B115" s="1">
        <v>42920</v>
      </c>
      <c r="C115" s="2">
        <v>0.46861111111111109</v>
      </c>
      <c r="D115" s="2">
        <v>0.47747685185185185</v>
      </c>
      <c r="E115" t="str">
        <f>IF(LEN(telefony3412[[#This Row],[nr]])=7,"stacjonarny",IF(LEN(telefony3412[[#This Row],[nr]])=8,"komórkowy","zagraniczny"))</f>
        <v>stacjonarny</v>
      </c>
      <c r="F115" t="str">
        <f>TEXT(telefony__9[[#This Row],[zakonczenie]]-telefony__9[[#This Row],[rozpoczecie]],"h:mm:ss")</f>
        <v>0:07:58</v>
      </c>
      <c r="G115">
        <f>CEILING((HOUR(telefony__9[[#This Row],[czas trwania]])*3600 + MINUTE(telefony__9[[#This Row],[czas trwania]])*60+SECOND(telefony__9[[#This Row],[czas trwania]]))/60,1)</f>
        <v>8</v>
      </c>
      <c r="H115" s="3">
        <f>IF(telefony3412[[#This Row],[typ telefonu]]="stacjonarny",H114+telefony3412[[#This Row],[czas w minutach]],H114)</f>
        <v>763</v>
      </c>
      <c r="I115" s="3">
        <f>IF(telefony3412[[#This Row],[typ telefonu]]="komórkowy",I114+telefony3412[[#This Row],[czas w minutach]],I114)</f>
        <v>223</v>
      </c>
      <c r="J115" s="3">
        <f>IF(telefony3412[[#This Row],[typ telefonu]]="zagraniczny",J114+telefony3412[[#This Row],[czas w minutach]],J114)</f>
        <v>27</v>
      </c>
      <c r="K115" s="3">
        <f>telefony3412[[#This Row],[ilość stacjonarny]]+telefony3412[[#This Row],[ilość komórkowy]]</f>
        <v>986</v>
      </c>
    </row>
    <row r="116" spans="1:11" x14ac:dyDescent="0.25">
      <c r="A116" s="7">
        <v>3178616</v>
      </c>
      <c r="B116" s="1">
        <v>42920</v>
      </c>
      <c r="C116" s="2">
        <v>0.48312500000000003</v>
      </c>
      <c r="D116" s="2">
        <v>0.49138888888888888</v>
      </c>
      <c r="E116" t="str">
        <f>IF(LEN(telefony3412[[#This Row],[nr]])=7,"stacjonarny",IF(LEN(telefony3412[[#This Row],[nr]])=8,"komórkowy","zagraniczny"))</f>
        <v>stacjonarny</v>
      </c>
      <c r="F116" t="str">
        <f>TEXT(telefony__9[[#This Row],[zakonczenie]]-telefony__9[[#This Row],[rozpoczecie]],"h:mm:ss")</f>
        <v>0:00:58</v>
      </c>
      <c r="G116">
        <f>CEILING((HOUR(telefony__9[[#This Row],[czas trwania]])*3600 + MINUTE(telefony__9[[#This Row],[czas trwania]])*60+SECOND(telefony__9[[#This Row],[czas trwania]]))/60,1)</f>
        <v>1</v>
      </c>
      <c r="H116" s="3">
        <f>IF(telefony3412[[#This Row],[typ telefonu]]="stacjonarny",H115+telefony3412[[#This Row],[czas w minutach]],H115)</f>
        <v>764</v>
      </c>
      <c r="I116" s="3">
        <f>IF(telefony3412[[#This Row],[typ telefonu]]="komórkowy",I115+telefony3412[[#This Row],[czas w minutach]],I115)</f>
        <v>223</v>
      </c>
      <c r="J116" s="3">
        <f>IF(telefony3412[[#This Row],[typ telefonu]]="zagraniczny",J115+telefony3412[[#This Row],[czas w minutach]],J115)</f>
        <v>27</v>
      </c>
      <c r="K116" s="3">
        <f>telefony3412[[#This Row],[ilość stacjonarny]]+telefony3412[[#This Row],[ilość komórkowy]]</f>
        <v>987</v>
      </c>
    </row>
    <row r="117" spans="1:11" x14ac:dyDescent="0.25">
      <c r="A117" s="7">
        <v>3326913</v>
      </c>
      <c r="B117" s="1">
        <v>42920</v>
      </c>
      <c r="C117" s="2">
        <v>0.50594907407407408</v>
      </c>
      <c r="D117" s="2">
        <v>0.5154050925925926</v>
      </c>
      <c r="E117" t="str">
        <f>IF(LEN(telefony3412[[#This Row],[nr]])=7,"stacjonarny",IF(LEN(telefony3412[[#This Row],[nr]])=8,"komórkowy","zagraniczny"))</f>
        <v>stacjonarny</v>
      </c>
      <c r="F117" t="str">
        <f>TEXT(telefony__9[[#This Row],[zakonczenie]]-telefony__9[[#This Row],[rozpoczecie]],"h:mm:ss")</f>
        <v>0:08:21</v>
      </c>
      <c r="G117">
        <f>CEILING((HOUR(telefony__9[[#This Row],[czas trwania]])*3600 + MINUTE(telefony__9[[#This Row],[czas trwania]])*60+SECOND(telefony__9[[#This Row],[czas trwania]]))/60,1)</f>
        <v>9</v>
      </c>
      <c r="H117" s="3">
        <f>IF(telefony3412[[#This Row],[typ telefonu]]="stacjonarny",H116+telefony3412[[#This Row],[czas w minutach]],H116)</f>
        <v>773</v>
      </c>
      <c r="I117" s="3">
        <f>IF(telefony3412[[#This Row],[typ telefonu]]="komórkowy",I116+telefony3412[[#This Row],[czas w minutach]],I116)</f>
        <v>223</v>
      </c>
      <c r="J117" s="3">
        <f>IF(telefony3412[[#This Row],[typ telefonu]]="zagraniczny",J116+telefony3412[[#This Row],[czas w minutach]],J116)</f>
        <v>27</v>
      </c>
      <c r="K117" s="3">
        <f>telefony3412[[#This Row],[ilość stacjonarny]]+telefony3412[[#This Row],[ilość komórkowy]]</f>
        <v>996</v>
      </c>
    </row>
    <row r="118" spans="1:11" x14ac:dyDescent="0.25">
      <c r="A118" s="7">
        <v>3505978</v>
      </c>
      <c r="B118" s="1">
        <v>42920</v>
      </c>
      <c r="C118" s="2">
        <v>0.37769675925925927</v>
      </c>
      <c r="D118" s="2">
        <v>0.38211805555555556</v>
      </c>
      <c r="E118" t="str">
        <f>IF(LEN(telefony3412[[#This Row],[nr]])=7,"stacjonarny",IF(LEN(telefony3412[[#This Row],[nr]])=8,"komórkowy","zagraniczny"))</f>
        <v>stacjonarny</v>
      </c>
      <c r="F118" t="str">
        <f>TEXT(telefony__9[[#This Row],[zakonczenie]]-telefony__9[[#This Row],[rozpoczecie]],"h:mm:ss")</f>
        <v>0:16:37</v>
      </c>
      <c r="G118">
        <f>CEILING((HOUR(telefony__9[[#This Row],[czas trwania]])*3600 + MINUTE(telefony__9[[#This Row],[czas trwania]])*60+SECOND(telefony__9[[#This Row],[czas trwania]]))/60,1)</f>
        <v>17</v>
      </c>
      <c r="H118" s="3">
        <f>IF(telefony3412[[#This Row],[typ telefonu]]="stacjonarny",H117+telefony3412[[#This Row],[czas w minutach]],H117)</f>
        <v>790</v>
      </c>
      <c r="I118" s="3">
        <f>IF(telefony3412[[#This Row],[typ telefonu]]="komórkowy",I117+telefony3412[[#This Row],[czas w minutach]],I117)</f>
        <v>223</v>
      </c>
      <c r="J118" s="3">
        <f>IF(telefony3412[[#This Row],[typ telefonu]]="zagraniczny",J117+telefony3412[[#This Row],[czas w minutach]],J117)</f>
        <v>27</v>
      </c>
      <c r="K118" s="3">
        <f>telefony3412[[#This Row],[ilość stacjonarny]]+telefony3412[[#This Row],[ilość komórkowy]]</f>
        <v>1013</v>
      </c>
    </row>
    <row r="119" spans="1:11" x14ac:dyDescent="0.25">
      <c r="A119" s="7">
        <v>3931464</v>
      </c>
      <c r="B119" s="1">
        <v>42920</v>
      </c>
      <c r="C119" s="2">
        <v>0.62381944444444448</v>
      </c>
      <c r="D119" s="2">
        <v>0.6322106481481482</v>
      </c>
      <c r="E119" t="str">
        <f>IF(LEN(telefony3412[[#This Row],[nr]])=7,"stacjonarny",IF(LEN(telefony3412[[#This Row],[nr]])=8,"komórkowy","zagraniczny"))</f>
        <v>stacjonarny</v>
      </c>
      <c r="F119" t="str">
        <f>TEXT(telefony__9[[#This Row],[zakonczenie]]-telefony__9[[#This Row],[rozpoczecie]],"h:mm:ss")</f>
        <v>0:07:05</v>
      </c>
      <c r="G119">
        <f>CEILING((HOUR(telefony__9[[#This Row],[czas trwania]])*3600 + MINUTE(telefony__9[[#This Row],[czas trwania]])*60+SECOND(telefony__9[[#This Row],[czas trwania]]))/60,1)</f>
        <v>8</v>
      </c>
      <c r="H119" s="3">
        <f>IF(telefony3412[[#This Row],[typ telefonu]]="stacjonarny",H118+telefony3412[[#This Row],[czas w minutach]],H118)</f>
        <v>798</v>
      </c>
      <c r="I119" s="3">
        <f>IF(telefony3412[[#This Row],[typ telefonu]]="komórkowy",I118+telefony3412[[#This Row],[czas w minutach]],I118)</f>
        <v>223</v>
      </c>
      <c r="J119" s="3">
        <f>IF(telefony3412[[#This Row],[typ telefonu]]="zagraniczny",J118+telefony3412[[#This Row],[czas w minutach]],J118)</f>
        <v>27</v>
      </c>
      <c r="K119" s="3">
        <f>telefony3412[[#This Row],[ilość stacjonarny]]+telefony3412[[#This Row],[ilość komórkowy]]</f>
        <v>1021</v>
      </c>
    </row>
    <row r="120" spans="1:11" x14ac:dyDescent="0.25">
      <c r="A120" s="7">
        <v>3990337</v>
      </c>
      <c r="B120" s="1">
        <v>42920</v>
      </c>
      <c r="C120" s="2">
        <v>0.44158564814814816</v>
      </c>
      <c r="D120" s="2">
        <v>0.4470601851851852</v>
      </c>
      <c r="E120" t="str">
        <f>IF(LEN(telefony3412[[#This Row],[nr]])=7,"stacjonarny",IF(LEN(telefony3412[[#This Row],[nr]])=8,"komórkowy","zagraniczny"))</f>
        <v>stacjonarny</v>
      </c>
      <c r="F120" t="str">
        <f>TEXT(telefony__9[[#This Row],[zakonczenie]]-telefony__9[[#This Row],[rozpoczecie]],"h:mm:ss")</f>
        <v>0:11:58</v>
      </c>
      <c r="G120">
        <f>CEILING((HOUR(telefony__9[[#This Row],[czas trwania]])*3600 + MINUTE(telefony__9[[#This Row],[czas trwania]])*60+SECOND(telefony__9[[#This Row],[czas trwania]]))/60,1)</f>
        <v>12</v>
      </c>
      <c r="H120" s="3">
        <f>IF(telefony3412[[#This Row],[typ telefonu]]="stacjonarny",H119+telefony3412[[#This Row],[czas w minutach]],H119)</f>
        <v>810</v>
      </c>
      <c r="I120" s="3">
        <f>IF(telefony3412[[#This Row],[typ telefonu]]="komórkowy",I119+telefony3412[[#This Row],[czas w minutach]],I119)</f>
        <v>223</v>
      </c>
      <c r="J120" s="3">
        <f>IF(telefony3412[[#This Row],[typ telefonu]]="zagraniczny",J119+telefony3412[[#This Row],[czas w minutach]],J119)</f>
        <v>27</v>
      </c>
      <c r="K120" s="3">
        <f>telefony3412[[#This Row],[ilość stacjonarny]]+telefony3412[[#This Row],[ilość komórkowy]]</f>
        <v>1033</v>
      </c>
    </row>
    <row r="121" spans="1:11" x14ac:dyDescent="0.25">
      <c r="A121" s="7">
        <v>4176704</v>
      </c>
      <c r="B121" s="1">
        <v>42920</v>
      </c>
      <c r="C121" s="2">
        <v>0.47983796296296294</v>
      </c>
      <c r="D121" s="2">
        <v>0.48949074074074073</v>
      </c>
      <c r="E121" t="str">
        <f>IF(LEN(telefony3412[[#This Row],[nr]])=7,"stacjonarny",IF(LEN(telefony3412[[#This Row],[nr]])=8,"komórkowy","zagraniczny"))</f>
        <v>stacjonarny</v>
      </c>
      <c r="F121" t="str">
        <f>TEXT(telefony__9[[#This Row],[zakonczenie]]-telefony__9[[#This Row],[rozpoczecie]],"h:mm:ss")</f>
        <v>0:01:48</v>
      </c>
      <c r="G121">
        <f>CEILING((HOUR(telefony__9[[#This Row],[czas trwania]])*3600 + MINUTE(telefony__9[[#This Row],[czas trwania]])*60+SECOND(telefony__9[[#This Row],[czas trwania]]))/60,1)</f>
        <v>2</v>
      </c>
      <c r="H121" s="3">
        <f>IF(telefony3412[[#This Row],[typ telefonu]]="stacjonarny",H120+telefony3412[[#This Row],[czas w minutach]],H120)</f>
        <v>812</v>
      </c>
      <c r="I121" s="3">
        <f>IF(telefony3412[[#This Row],[typ telefonu]]="komórkowy",I120+telefony3412[[#This Row],[czas w minutach]],I120)</f>
        <v>223</v>
      </c>
      <c r="J121" s="3">
        <f>IF(telefony3412[[#This Row],[typ telefonu]]="zagraniczny",J120+telefony3412[[#This Row],[czas w minutach]],J120)</f>
        <v>27</v>
      </c>
      <c r="K121" s="3">
        <f>telefony3412[[#This Row],[ilość stacjonarny]]+telefony3412[[#This Row],[ilość komórkowy]]</f>
        <v>1035</v>
      </c>
    </row>
    <row r="122" spans="1:11" x14ac:dyDescent="0.25">
      <c r="A122" s="7">
        <v>4230507</v>
      </c>
      <c r="B122" s="1">
        <v>42920</v>
      </c>
      <c r="C122" s="2">
        <v>0.38763888888888887</v>
      </c>
      <c r="D122" s="2">
        <v>0.39317129629629627</v>
      </c>
      <c r="E122" t="str">
        <f>IF(LEN(telefony3412[[#This Row],[nr]])=7,"stacjonarny",IF(LEN(telefony3412[[#This Row],[nr]])=8,"komórkowy","zagraniczny"))</f>
        <v>stacjonarny</v>
      </c>
      <c r="F122" t="str">
        <f>TEXT(telefony__9[[#This Row],[zakonczenie]]-telefony__9[[#This Row],[rozpoczecie]],"h:mm:ss")</f>
        <v>0:16:31</v>
      </c>
      <c r="G122">
        <f>CEILING((HOUR(telefony__9[[#This Row],[czas trwania]])*3600 + MINUTE(telefony__9[[#This Row],[czas trwania]])*60+SECOND(telefony__9[[#This Row],[czas trwania]]))/60,1)</f>
        <v>17</v>
      </c>
      <c r="H122" s="3">
        <f>IF(telefony3412[[#This Row],[typ telefonu]]="stacjonarny",H121+telefony3412[[#This Row],[czas w minutach]],H121)</f>
        <v>829</v>
      </c>
      <c r="I122" s="3">
        <f>IF(telefony3412[[#This Row],[typ telefonu]]="komórkowy",I121+telefony3412[[#This Row],[czas w minutach]],I121)</f>
        <v>223</v>
      </c>
      <c r="J122" s="3">
        <f>IF(telefony3412[[#This Row],[typ telefonu]]="zagraniczny",J121+telefony3412[[#This Row],[czas w minutach]],J121)</f>
        <v>27</v>
      </c>
      <c r="K122" s="3">
        <f>telefony3412[[#This Row],[ilość stacjonarny]]+telefony3412[[#This Row],[ilość komórkowy]]</f>
        <v>1052</v>
      </c>
    </row>
    <row r="123" spans="1:11" x14ac:dyDescent="0.25">
      <c r="A123" s="7">
        <v>4238684</v>
      </c>
      <c r="B123" s="1">
        <v>42920</v>
      </c>
      <c r="C123" s="2">
        <v>0.44466435185185182</v>
      </c>
      <c r="D123" s="2">
        <v>0.4535763888888889</v>
      </c>
      <c r="E123" t="str">
        <f>IF(LEN(telefony3412[[#This Row],[nr]])=7,"stacjonarny",IF(LEN(telefony3412[[#This Row],[nr]])=8,"komórkowy","zagraniczny"))</f>
        <v>stacjonarny</v>
      </c>
      <c r="F123" t="str">
        <f>TEXT(telefony__9[[#This Row],[zakonczenie]]-telefony__9[[#This Row],[rozpoczecie]],"h:mm:ss")</f>
        <v>0:04:11</v>
      </c>
      <c r="G123">
        <f>CEILING((HOUR(telefony__9[[#This Row],[czas trwania]])*3600 + MINUTE(telefony__9[[#This Row],[czas trwania]])*60+SECOND(telefony__9[[#This Row],[czas trwania]]))/60,1)</f>
        <v>5</v>
      </c>
      <c r="H123" s="3">
        <f>IF(telefony3412[[#This Row],[typ telefonu]]="stacjonarny",H122+telefony3412[[#This Row],[czas w minutach]],H122)</f>
        <v>834</v>
      </c>
      <c r="I123" s="3">
        <f>IF(telefony3412[[#This Row],[typ telefonu]]="komórkowy",I122+telefony3412[[#This Row],[czas w minutach]],I122)</f>
        <v>223</v>
      </c>
      <c r="J123" s="3">
        <f>IF(telefony3412[[#This Row],[typ telefonu]]="zagraniczny",J122+telefony3412[[#This Row],[czas w minutach]],J122)</f>
        <v>27</v>
      </c>
      <c r="K123" s="3">
        <f>telefony3412[[#This Row],[ilość stacjonarny]]+telefony3412[[#This Row],[ilość komórkowy]]</f>
        <v>1057</v>
      </c>
    </row>
    <row r="124" spans="1:11" x14ac:dyDescent="0.25">
      <c r="A124" s="7">
        <v>4371394</v>
      </c>
      <c r="B124" s="1">
        <v>42920</v>
      </c>
      <c r="C124" s="2">
        <v>0.47967592592592595</v>
      </c>
      <c r="D124" s="2">
        <v>0.48236111111111113</v>
      </c>
      <c r="E124" t="str">
        <f>IF(LEN(telefony3412[[#This Row],[nr]])=7,"stacjonarny",IF(LEN(telefony3412[[#This Row],[nr]])=8,"komórkowy","zagraniczny"))</f>
        <v>stacjonarny</v>
      </c>
      <c r="F124" t="str">
        <f>TEXT(telefony__9[[#This Row],[zakonczenie]]-telefony__9[[#This Row],[rozpoczecie]],"h:mm:ss")</f>
        <v>0:10:04</v>
      </c>
      <c r="G124">
        <f>CEILING((HOUR(telefony__9[[#This Row],[czas trwania]])*3600 + MINUTE(telefony__9[[#This Row],[czas trwania]])*60+SECOND(telefony__9[[#This Row],[czas trwania]]))/60,1)</f>
        <v>11</v>
      </c>
      <c r="H124" s="3">
        <f>IF(telefony3412[[#This Row],[typ telefonu]]="stacjonarny",H123+telefony3412[[#This Row],[czas w minutach]],H123)</f>
        <v>845</v>
      </c>
      <c r="I124" s="3">
        <f>IF(telefony3412[[#This Row],[typ telefonu]]="komórkowy",I123+telefony3412[[#This Row],[czas w minutach]],I123)</f>
        <v>223</v>
      </c>
      <c r="J124" s="3">
        <f>IF(telefony3412[[#This Row],[typ telefonu]]="zagraniczny",J123+telefony3412[[#This Row],[czas w minutach]],J123)</f>
        <v>27</v>
      </c>
      <c r="K124" s="3">
        <f>telefony3412[[#This Row],[ilość stacjonarny]]+telefony3412[[#This Row],[ilość komórkowy]]</f>
        <v>1068</v>
      </c>
    </row>
    <row r="125" spans="1:11" x14ac:dyDescent="0.25">
      <c r="A125" s="7">
        <v>4546455</v>
      </c>
      <c r="B125" s="1">
        <v>42920</v>
      </c>
      <c r="C125" s="2">
        <v>0.41912037037037037</v>
      </c>
      <c r="D125" s="2">
        <v>0.42031249999999998</v>
      </c>
      <c r="E125" t="str">
        <f>IF(LEN(telefony3412[[#This Row],[nr]])=7,"stacjonarny",IF(LEN(telefony3412[[#This Row],[nr]])=8,"komórkowy","zagraniczny"))</f>
        <v>stacjonarny</v>
      </c>
      <c r="F125" t="str">
        <f>TEXT(telefony__9[[#This Row],[zakonczenie]]-telefony__9[[#This Row],[rozpoczecie]],"h:mm:ss")</f>
        <v>0:07:26</v>
      </c>
      <c r="G125">
        <f>CEILING((HOUR(telefony__9[[#This Row],[czas trwania]])*3600 + MINUTE(telefony__9[[#This Row],[czas trwania]])*60+SECOND(telefony__9[[#This Row],[czas trwania]]))/60,1)</f>
        <v>8</v>
      </c>
      <c r="H125" s="3">
        <f>IF(telefony3412[[#This Row],[typ telefonu]]="stacjonarny",H124+telefony3412[[#This Row],[czas w minutach]],H124)</f>
        <v>853</v>
      </c>
      <c r="I125" s="3">
        <f>IF(telefony3412[[#This Row],[typ telefonu]]="komórkowy",I124+telefony3412[[#This Row],[czas w minutach]],I124)</f>
        <v>223</v>
      </c>
      <c r="J125" s="3">
        <f>IF(telefony3412[[#This Row],[typ telefonu]]="zagraniczny",J124+telefony3412[[#This Row],[czas w minutach]],J124)</f>
        <v>27</v>
      </c>
      <c r="K125" s="3">
        <f>telefony3412[[#This Row],[ilość stacjonarny]]+telefony3412[[#This Row],[ilość komórkowy]]</f>
        <v>1076</v>
      </c>
    </row>
    <row r="126" spans="1:11" x14ac:dyDescent="0.25">
      <c r="A126" s="7">
        <v>4555937</v>
      </c>
      <c r="B126" s="1">
        <v>42920</v>
      </c>
      <c r="C126" s="2">
        <v>0.53748842592592594</v>
      </c>
      <c r="D126" s="2">
        <v>0.54775462962962962</v>
      </c>
      <c r="E126" t="str">
        <f>IF(LEN(telefony3412[[#This Row],[nr]])=7,"stacjonarny",IF(LEN(telefony3412[[#This Row],[nr]])=8,"komórkowy","zagraniczny"))</f>
        <v>stacjonarny</v>
      </c>
      <c r="F126" t="str">
        <f>TEXT(telefony__9[[#This Row],[zakonczenie]]-telefony__9[[#This Row],[rozpoczecie]],"h:mm:ss")</f>
        <v>0:15:15</v>
      </c>
      <c r="G126">
        <f>CEILING((HOUR(telefony__9[[#This Row],[czas trwania]])*3600 + MINUTE(telefony__9[[#This Row],[czas trwania]])*60+SECOND(telefony__9[[#This Row],[czas trwania]]))/60,1)</f>
        <v>16</v>
      </c>
      <c r="H126" s="3">
        <f>IF(telefony3412[[#This Row],[typ telefonu]]="stacjonarny",H125+telefony3412[[#This Row],[czas w minutach]],H125)</f>
        <v>869</v>
      </c>
      <c r="I126" s="3">
        <f>IF(telefony3412[[#This Row],[typ telefonu]]="komórkowy",I125+telefony3412[[#This Row],[czas w minutach]],I125)</f>
        <v>223</v>
      </c>
      <c r="J126" s="3">
        <f>IF(telefony3412[[#This Row],[typ telefonu]]="zagraniczny",J125+telefony3412[[#This Row],[czas w minutach]],J125)</f>
        <v>27</v>
      </c>
      <c r="K126" s="3">
        <f>telefony3412[[#This Row],[ilość stacjonarny]]+telefony3412[[#This Row],[ilość komórkowy]]</f>
        <v>1092</v>
      </c>
    </row>
    <row r="127" spans="1:11" x14ac:dyDescent="0.25">
      <c r="A127" s="7">
        <v>4555937</v>
      </c>
      <c r="B127" s="1">
        <v>42920</v>
      </c>
      <c r="C127" s="2">
        <v>0.60509259259259263</v>
      </c>
      <c r="D127" s="2">
        <v>0.60509259259259263</v>
      </c>
      <c r="E127" t="str">
        <f>IF(LEN(telefony3412[[#This Row],[nr]])=7,"stacjonarny",IF(LEN(telefony3412[[#This Row],[nr]])=8,"komórkowy","zagraniczny"))</f>
        <v>stacjonarny</v>
      </c>
      <c r="F127" t="str">
        <f>TEXT(telefony__9[[#This Row],[zakonczenie]]-telefony__9[[#This Row],[rozpoczecie]],"h:mm:ss")</f>
        <v>0:02:17</v>
      </c>
      <c r="G127">
        <f>CEILING((HOUR(telefony__9[[#This Row],[czas trwania]])*3600 + MINUTE(telefony__9[[#This Row],[czas trwania]])*60+SECOND(telefony__9[[#This Row],[czas trwania]]))/60,1)</f>
        <v>3</v>
      </c>
      <c r="H127" s="3">
        <f>IF(telefony3412[[#This Row],[typ telefonu]]="stacjonarny",H126+telefony3412[[#This Row],[czas w minutach]],H126)</f>
        <v>872</v>
      </c>
      <c r="I127" s="3">
        <f>IF(telefony3412[[#This Row],[typ telefonu]]="komórkowy",I126+telefony3412[[#This Row],[czas w minutach]],I126)</f>
        <v>223</v>
      </c>
      <c r="J127" s="3">
        <f>IF(telefony3412[[#This Row],[typ telefonu]]="zagraniczny",J126+telefony3412[[#This Row],[czas w minutach]],J126)</f>
        <v>27</v>
      </c>
      <c r="K127" s="3">
        <f>telefony3412[[#This Row],[ilość stacjonarny]]+telefony3412[[#This Row],[ilość komórkowy]]</f>
        <v>1095</v>
      </c>
    </row>
    <row r="128" spans="1:11" x14ac:dyDescent="0.25">
      <c r="A128" s="7">
        <v>4623731</v>
      </c>
      <c r="B128" s="1">
        <v>42920</v>
      </c>
      <c r="C128" s="2">
        <v>0.46053240740740742</v>
      </c>
      <c r="D128" s="2">
        <v>0.47131944444444446</v>
      </c>
      <c r="E128" t="str">
        <f>IF(LEN(telefony3412[[#This Row],[nr]])=7,"stacjonarny",IF(LEN(telefony3412[[#This Row],[nr]])=8,"komórkowy","zagraniczny"))</f>
        <v>stacjonarny</v>
      </c>
      <c r="F128" t="str">
        <f>TEXT(telefony__9[[#This Row],[zakonczenie]]-telefony__9[[#This Row],[rozpoczecie]],"h:mm:ss")</f>
        <v>0:01:43</v>
      </c>
      <c r="G128">
        <f>CEILING((HOUR(telefony__9[[#This Row],[czas trwania]])*3600 + MINUTE(telefony__9[[#This Row],[czas trwania]])*60+SECOND(telefony__9[[#This Row],[czas trwania]]))/60,1)</f>
        <v>2</v>
      </c>
      <c r="H128" s="3">
        <f>IF(telefony3412[[#This Row],[typ telefonu]]="stacjonarny",H127+telefony3412[[#This Row],[czas w minutach]],H127)</f>
        <v>874</v>
      </c>
      <c r="I128" s="3">
        <f>IF(telefony3412[[#This Row],[typ telefonu]]="komórkowy",I127+telefony3412[[#This Row],[czas w minutach]],I127)</f>
        <v>223</v>
      </c>
      <c r="J128" s="3">
        <f>IF(telefony3412[[#This Row],[typ telefonu]]="zagraniczny",J127+telefony3412[[#This Row],[czas w minutach]],J127)</f>
        <v>27</v>
      </c>
      <c r="K128" s="3">
        <f>telefony3412[[#This Row],[ilość stacjonarny]]+telefony3412[[#This Row],[ilość komórkowy]]</f>
        <v>1097</v>
      </c>
    </row>
    <row r="129" spans="1:11" x14ac:dyDescent="0.25">
      <c r="A129" s="7">
        <v>4623731</v>
      </c>
      <c r="B129" s="1">
        <v>42920</v>
      </c>
      <c r="C129" s="2">
        <v>0.46423611111111113</v>
      </c>
      <c r="D129" s="2">
        <v>0.46842592592592591</v>
      </c>
      <c r="E129" t="str">
        <f>IF(LEN(telefony3412[[#This Row],[nr]])=7,"stacjonarny",IF(LEN(telefony3412[[#This Row],[nr]])=8,"komórkowy","zagraniczny"))</f>
        <v>stacjonarny</v>
      </c>
      <c r="F129" t="str">
        <f>TEXT(telefony__9[[#This Row],[zakonczenie]]-telefony__9[[#This Row],[rozpoczecie]],"h:mm:ss")</f>
        <v>0:08:25</v>
      </c>
      <c r="G129">
        <f>CEILING((HOUR(telefony__9[[#This Row],[czas trwania]])*3600 + MINUTE(telefony__9[[#This Row],[czas trwania]])*60+SECOND(telefony__9[[#This Row],[czas trwania]]))/60,1)</f>
        <v>9</v>
      </c>
      <c r="H129" s="3">
        <f>IF(telefony3412[[#This Row],[typ telefonu]]="stacjonarny",H128+telefony3412[[#This Row],[czas w minutach]],H128)</f>
        <v>883</v>
      </c>
      <c r="I129" s="3">
        <f>IF(telefony3412[[#This Row],[typ telefonu]]="komórkowy",I128+telefony3412[[#This Row],[czas w minutach]],I128)</f>
        <v>223</v>
      </c>
      <c r="J129" s="3">
        <f>IF(telefony3412[[#This Row],[typ telefonu]]="zagraniczny",J128+telefony3412[[#This Row],[czas w minutach]],J128)</f>
        <v>27</v>
      </c>
      <c r="K129" s="3">
        <f>telefony3412[[#This Row],[ilość stacjonarny]]+telefony3412[[#This Row],[ilość komórkowy]]</f>
        <v>1106</v>
      </c>
    </row>
    <row r="130" spans="1:11" x14ac:dyDescent="0.25">
      <c r="A130" s="7">
        <v>4697138</v>
      </c>
      <c r="B130" s="1">
        <v>42920</v>
      </c>
      <c r="C130" s="2">
        <v>0.40737268518518521</v>
      </c>
      <c r="D130" s="2">
        <v>0.4102777777777778</v>
      </c>
      <c r="E130" t="str">
        <f>IF(LEN(telefony3412[[#This Row],[nr]])=7,"stacjonarny",IF(LEN(telefony3412[[#This Row],[nr]])=8,"komórkowy","zagraniczny"))</f>
        <v>stacjonarny</v>
      </c>
      <c r="F130" t="str">
        <f>TEXT(telefony__9[[#This Row],[zakonczenie]]-telefony__9[[#This Row],[rozpoczecie]],"h:mm:ss")</f>
        <v>0:12:53</v>
      </c>
      <c r="G130">
        <f>CEILING((HOUR(telefony__9[[#This Row],[czas trwania]])*3600 + MINUTE(telefony__9[[#This Row],[czas trwania]])*60+SECOND(telefony__9[[#This Row],[czas trwania]]))/60,1)</f>
        <v>13</v>
      </c>
      <c r="H130" s="3">
        <f>IF(telefony3412[[#This Row],[typ telefonu]]="stacjonarny",H129+telefony3412[[#This Row],[czas w minutach]],H129)</f>
        <v>896</v>
      </c>
      <c r="I130" s="3">
        <f>IF(telefony3412[[#This Row],[typ telefonu]]="komórkowy",I129+telefony3412[[#This Row],[czas w minutach]],I129)</f>
        <v>223</v>
      </c>
      <c r="J130" s="3">
        <f>IF(telefony3412[[#This Row],[typ telefonu]]="zagraniczny",J129+telefony3412[[#This Row],[czas w minutach]],J129)</f>
        <v>27</v>
      </c>
      <c r="K130" s="3">
        <f>telefony3412[[#This Row],[ilość stacjonarny]]+telefony3412[[#This Row],[ilość komórkowy]]</f>
        <v>1119</v>
      </c>
    </row>
    <row r="131" spans="1:11" x14ac:dyDescent="0.25">
      <c r="A131" s="7">
        <v>4738129</v>
      </c>
      <c r="B131" s="1">
        <v>42920</v>
      </c>
      <c r="C131" s="2">
        <v>0.48979166666666668</v>
      </c>
      <c r="D131" s="2">
        <v>0.500462962962963</v>
      </c>
      <c r="E131" t="str">
        <f>IF(LEN(telefony3412[[#This Row],[nr]])=7,"stacjonarny",IF(LEN(telefony3412[[#This Row],[nr]])=8,"komórkowy","zagraniczny"))</f>
        <v>stacjonarny</v>
      </c>
      <c r="F131" t="str">
        <f>TEXT(telefony__9[[#This Row],[zakonczenie]]-telefony__9[[#This Row],[rozpoczecie]],"h:mm:ss")</f>
        <v>0:07:55</v>
      </c>
      <c r="G131">
        <f>CEILING((HOUR(telefony__9[[#This Row],[czas trwania]])*3600 + MINUTE(telefony__9[[#This Row],[czas trwania]])*60+SECOND(telefony__9[[#This Row],[czas trwania]]))/60,1)</f>
        <v>8</v>
      </c>
      <c r="H131" s="3">
        <f>IF(telefony3412[[#This Row],[typ telefonu]]="stacjonarny",H130+telefony3412[[#This Row],[czas w minutach]],H130)</f>
        <v>904</v>
      </c>
      <c r="I131" s="3">
        <f>IF(telefony3412[[#This Row],[typ telefonu]]="komórkowy",I130+telefony3412[[#This Row],[czas w minutach]],I130)</f>
        <v>223</v>
      </c>
      <c r="J131" s="3">
        <f>IF(telefony3412[[#This Row],[typ telefonu]]="zagraniczny",J130+telefony3412[[#This Row],[czas w minutach]],J130)</f>
        <v>27</v>
      </c>
      <c r="K131" s="3">
        <f>telefony3412[[#This Row],[ilość stacjonarny]]+telefony3412[[#This Row],[ilość komórkowy]]</f>
        <v>1127</v>
      </c>
    </row>
    <row r="132" spans="1:11" x14ac:dyDescent="0.25">
      <c r="A132" s="7">
        <v>5131341</v>
      </c>
      <c r="B132" s="1">
        <v>42920</v>
      </c>
      <c r="C132" s="2">
        <v>0.61186342592592591</v>
      </c>
      <c r="D132" s="2">
        <v>0.61896990740740743</v>
      </c>
      <c r="E132" t="str">
        <f>IF(LEN(telefony3412[[#This Row],[nr]])=7,"stacjonarny",IF(LEN(telefony3412[[#This Row],[nr]])=8,"komórkowy","zagraniczny"))</f>
        <v>stacjonarny</v>
      </c>
      <c r="F132" t="str">
        <f>TEXT(telefony__9[[#This Row],[zakonczenie]]-telefony__9[[#This Row],[rozpoczecie]],"h:mm:ss")</f>
        <v>0:05:16</v>
      </c>
      <c r="G132">
        <f>CEILING((HOUR(telefony__9[[#This Row],[czas trwania]])*3600 + MINUTE(telefony__9[[#This Row],[czas trwania]])*60+SECOND(telefony__9[[#This Row],[czas trwania]]))/60,1)</f>
        <v>6</v>
      </c>
      <c r="H132" s="3">
        <f>IF(telefony3412[[#This Row],[typ telefonu]]="stacjonarny",H131+telefony3412[[#This Row],[czas w minutach]],H131)</f>
        <v>910</v>
      </c>
      <c r="I132" s="3">
        <f>IF(telefony3412[[#This Row],[typ telefonu]]="komórkowy",I131+telefony3412[[#This Row],[czas w minutach]],I131)</f>
        <v>223</v>
      </c>
      <c r="J132" s="3">
        <f>IF(telefony3412[[#This Row],[typ telefonu]]="zagraniczny",J131+telefony3412[[#This Row],[czas w minutach]],J131)</f>
        <v>27</v>
      </c>
      <c r="K132" s="3">
        <f>telefony3412[[#This Row],[ilość stacjonarny]]+telefony3412[[#This Row],[ilość komórkowy]]</f>
        <v>1133</v>
      </c>
    </row>
    <row r="133" spans="1:11" x14ac:dyDescent="0.25">
      <c r="A133" s="7">
        <v>5215912</v>
      </c>
      <c r="B133" s="1">
        <v>42920</v>
      </c>
      <c r="C133" s="2">
        <v>0.5512731481481481</v>
      </c>
      <c r="D133" s="2">
        <v>0.55435185185185187</v>
      </c>
      <c r="E133" t="str">
        <f>IF(LEN(telefony3412[[#This Row],[nr]])=7,"stacjonarny",IF(LEN(telefony3412[[#This Row],[nr]])=8,"komórkowy","zagraniczny"))</f>
        <v>stacjonarny</v>
      </c>
      <c r="F133" t="str">
        <f>TEXT(telefony__9[[#This Row],[zakonczenie]]-telefony__9[[#This Row],[rozpoczecie]],"h:mm:ss")</f>
        <v>0:15:56</v>
      </c>
      <c r="G133">
        <f>CEILING((HOUR(telefony__9[[#This Row],[czas trwania]])*3600 + MINUTE(telefony__9[[#This Row],[czas trwania]])*60+SECOND(telefony__9[[#This Row],[czas trwania]]))/60,1)</f>
        <v>16</v>
      </c>
      <c r="H133" s="3">
        <f>IF(telefony3412[[#This Row],[typ telefonu]]="stacjonarny",H132+telefony3412[[#This Row],[czas w minutach]],H132)</f>
        <v>926</v>
      </c>
      <c r="I133" s="3">
        <f>IF(telefony3412[[#This Row],[typ telefonu]]="komórkowy",I132+telefony3412[[#This Row],[czas w minutach]],I132)</f>
        <v>223</v>
      </c>
      <c r="J133" s="3">
        <f>IF(telefony3412[[#This Row],[typ telefonu]]="zagraniczny",J132+telefony3412[[#This Row],[czas w minutach]],J132)</f>
        <v>27</v>
      </c>
      <c r="K133" s="3">
        <f>telefony3412[[#This Row],[ilość stacjonarny]]+telefony3412[[#This Row],[ilość komórkowy]]</f>
        <v>1149</v>
      </c>
    </row>
    <row r="134" spans="1:11" x14ac:dyDescent="0.25">
      <c r="A134" s="7">
        <v>5253133</v>
      </c>
      <c r="B134" s="1">
        <v>42920</v>
      </c>
      <c r="C134" s="2">
        <v>0.35986111111111113</v>
      </c>
      <c r="D134" s="2">
        <v>0.36961805555555555</v>
      </c>
      <c r="E134" t="str">
        <f>IF(LEN(telefony3412[[#This Row],[nr]])=7,"stacjonarny",IF(LEN(telefony3412[[#This Row],[nr]])=8,"komórkowy","zagraniczny"))</f>
        <v>stacjonarny</v>
      </c>
      <c r="F134" t="str">
        <f>TEXT(telefony__9[[#This Row],[zakonczenie]]-telefony__9[[#This Row],[rozpoczecie]],"h:mm:ss")</f>
        <v>0:12:09</v>
      </c>
      <c r="G134">
        <f>CEILING((HOUR(telefony__9[[#This Row],[czas trwania]])*3600 + MINUTE(telefony__9[[#This Row],[czas trwania]])*60+SECOND(telefony__9[[#This Row],[czas trwania]]))/60,1)</f>
        <v>13</v>
      </c>
      <c r="H134" s="3">
        <f>IF(telefony3412[[#This Row],[typ telefonu]]="stacjonarny",H133+telefony3412[[#This Row],[czas w minutach]],H133)</f>
        <v>939</v>
      </c>
      <c r="I134" s="3">
        <f>IF(telefony3412[[#This Row],[typ telefonu]]="komórkowy",I133+telefony3412[[#This Row],[czas w minutach]],I133)</f>
        <v>223</v>
      </c>
      <c r="J134" s="3">
        <f>IF(telefony3412[[#This Row],[typ telefonu]]="zagraniczny",J133+telefony3412[[#This Row],[czas w minutach]],J133)</f>
        <v>27</v>
      </c>
      <c r="K134" s="3">
        <f>telefony3412[[#This Row],[ilość stacjonarny]]+telefony3412[[#This Row],[ilość komórkowy]]</f>
        <v>1162</v>
      </c>
    </row>
    <row r="135" spans="1:11" x14ac:dyDescent="0.25">
      <c r="A135" s="7">
        <v>5528648</v>
      </c>
      <c r="B135" s="1">
        <v>42920</v>
      </c>
      <c r="C135" s="2">
        <v>0.42591435185185184</v>
      </c>
      <c r="D135" s="2">
        <v>0.43486111111111109</v>
      </c>
      <c r="E135" t="str">
        <f>IF(LEN(telefony3412[[#This Row],[nr]])=7,"stacjonarny",IF(LEN(telefony3412[[#This Row],[nr]])=8,"komórkowy","zagraniczny"))</f>
        <v>stacjonarny</v>
      </c>
      <c r="F135" t="str">
        <f>TEXT(telefony__9[[#This Row],[zakonczenie]]-telefony__9[[#This Row],[rozpoczecie]],"h:mm:ss")</f>
        <v>0:07:53</v>
      </c>
      <c r="G135">
        <f>CEILING((HOUR(telefony__9[[#This Row],[czas trwania]])*3600 + MINUTE(telefony__9[[#This Row],[czas trwania]])*60+SECOND(telefony__9[[#This Row],[czas trwania]]))/60,1)</f>
        <v>8</v>
      </c>
      <c r="H135" s="3">
        <f>IF(telefony3412[[#This Row],[typ telefonu]]="stacjonarny",H134+telefony3412[[#This Row],[czas w minutach]],H134)</f>
        <v>947</v>
      </c>
      <c r="I135" s="3">
        <f>IF(telefony3412[[#This Row],[typ telefonu]]="komórkowy",I134+telefony3412[[#This Row],[czas w minutach]],I134)</f>
        <v>223</v>
      </c>
      <c r="J135" s="3">
        <f>IF(telefony3412[[#This Row],[typ telefonu]]="zagraniczny",J134+telefony3412[[#This Row],[czas w minutach]],J134)</f>
        <v>27</v>
      </c>
      <c r="K135" s="3">
        <f>telefony3412[[#This Row],[ilość stacjonarny]]+telefony3412[[#This Row],[ilość komórkowy]]</f>
        <v>1170</v>
      </c>
    </row>
    <row r="136" spans="1:11" x14ac:dyDescent="0.25">
      <c r="A136" s="7">
        <v>5786740</v>
      </c>
      <c r="B136" s="1">
        <v>42920</v>
      </c>
      <c r="C136" s="2">
        <v>0.40796296296296297</v>
      </c>
      <c r="D136" s="2">
        <v>0.41495370370370371</v>
      </c>
      <c r="E136" t="str">
        <f>IF(LEN(telefony3412[[#This Row],[nr]])=7,"stacjonarny",IF(LEN(telefony3412[[#This Row],[nr]])=8,"komórkowy","zagraniczny"))</f>
        <v>stacjonarny</v>
      </c>
      <c r="F136" t="str">
        <f>TEXT(telefony__9[[#This Row],[zakonczenie]]-telefony__9[[#This Row],[rozpoczecie]],"h:mm:ss")</f>
        <v>0:12:50</v>
      </c>
      <c r="G136">
        <f>CEILING((HOUR(telefony__9[[#This Row],[czas trwania]])*3600 + MINUTE(telefony__9[[#This Row],[czas trwania]])*60+SECOND(telefony__9[[#This Row],[czas trwania]]))/60,1)</f>
        <v>13</v>
      </c>
      <c r="H136" s="3">
        <f>IF(telefony3412[[#This Row],[typ telefonu]]="stacjonarny",H135+telefony3412[[#This Row],[czas w minutach]],H135)</f>
        <v>960</v>
      </c>
      <c r="I136" s="3">
        <f>IF(telefony3412[[#This Row],[typ telefonu]]="komórkowy",I135+telefony3412[[#This Row],[czas w minutach]],I135)</f>
        <v>223</v>
      </c>
      <c r="J136" s="3">
        <f>IF(telefony3412[[#This Row],[typ telefonu]]="zagraniczny",J135+telefony3412[[#This Row],[czas w minutach]],J135)</f>
        <v>27</v>
      </c>
      <c r="K136" s="3">
        <f>telefony3412[[#This Row],[ilość stacjonarny]]+telefony3412[[#This Row],[ilość komórkowy]]</f>
        <v>1183</v>
      </c>
    </row>
    <row r="137" spans="1:11" x14ac:dyDescent="0.25">
      <c r="A137" s="7">
        <v>5997385</v>
      </c>
      <c r="B137" s="1">
        <v>42920</v>
      </c>
      <c r="C137" s="2">
        <v>0.58136574074074077</v>
      </c>
      <c r="D137" s="2">
        <v>0.58156249999999998</v>
      </c>
      <c r="E137" t="str">
        <f>IF(LEN(telefony3412[[#This Row],[nr]])=7,"stacjonarny",IF(LEN(telefony3412[[#This Row],[nr]])=8,"komórkowy","zagraniczny"))</f>
        <v>stacjonarny</v>
      </c>
      <c r="F137" t="str">
        <f>TEXT(telefony__9[[#This Row],[zakonczenie]]-telefony__9[[#This Row],[rozpoczecie]],"h:mm:ss")</f>
        <v>0:12:32</v>
      </c>
      <c r="G137">
        <f>CEILING((HOUR(telefony__9[[#This Row],[czas trwania]])*3600 + MINUTE(telefony__9[[#This Row],[czas trwania]])*60+SECOND(telefony__9[[#This Row],[czas trwania]]))/60,1)</f>
        <v>13</v>
      </c>
      <c r="H137" s="3">
        <f>IF(telefony3412[[#This Row],[typ telefonu]]="stacjonarny",H136+telefony3412[[#This Row],[czas w minutach]],H136)</f>
        <v>973</v>
      </c>
      <c r="I137" s="3">
        <f>IF(telefony3412[[#This Row],[typ telefonu]]="komórkowy",I136+telefony3412[[#This Row],[czas w minutach]],I136)</f>
        <v>223</v>
      </c>
      <c r="J137" s="3">
        <f>IF(telefony3412[[#This Row],[typ telefonu]]="zagraniczny",J136+telefony3412[[#This Row],[czas w minutach]],J136)</f>
        <v>27</v>
      </c>
      <c r="K137" s="3">
        <f>telefony3412[[#This Row],[ilość stacjonarny]]+telefony3412[[#This Row],[ilość komórkowy]]</f>
        <v>1196</v>
      </c>
    </row>
    <row r="138" spans="1:11" x14ac:dyDescent="0.25">
      <c r="A138" s="7">
        <v>6087997</v>
      </c>
      <c r="B138" s="1">
        <v>42920</v>
      </c>
      <c r="C138" s="2">
        <v>0.35653935185185187</v>
      </c>
      <c r="D138" s="2">
        <v>0.36062499999999997</v>
      </c>
      <c r="E138" t="str">
        <f>IF(LEN(telefony3412[[#This Row],[nr]])=7,"stacjonarny",IF(LEN(telefony3412[[#This Row],[nr]])=8,"komórkowy","zagraniczny"))</f>
        <v>stacjonarny</v>
      </c>
      <c r="F138" t="str">
        <f>TEXT(telefony__9[[#This Row],[zakonczenie]]-telefony__9[[#This Row],[rozpoczecie]],"h:mm:ss")</f>
        <v>0:07:27</v>
      </c>
      <c r="G138">
        <f>CEILING((HOUR(telefony__9[[#This Row],[czas trwania]])*3600 + MINUTE(telefony__9[[#This Row],[czas trwania]])*60+SECOND(telefony__9[[#This Row],[czas trwania]]))/60,1)</f>
        <v>8</v>
      </c>
      <c r="H138" s="3">
        <f>IF(telefony3412[[#This Row],[typ telefonu]]="stacjonarny",H137+telefony3412[[#This Row],[czas w minutach]],H137)</f>
        <v>981</v>
      </c>
      <c r="I138" s="3">
        <f>IF(telefony3412[[#This Row],[typ telefonu]]="komórkowy",I137+telefony3412[[#This Row],[czas w minutach]],I137)</f>
        <v>223</v>
      </c>
      <c r="J138" s="3">
        <f>IF(telefony3412[[#This Row],[typ telefonu]]="zagraniczny",J137+telefony3412[[#This Row],[czas w minutach]],J137)</f>
        <v>27</v>
      </c>
      <c r="K138" s="3">
        <f>telefony3412[[#This Row],[ilość stacjonarny]]+telefony3412[[#This Row],[ilość komórkowy]]</f>
        <v>1204</v>
      </c>
    </row>
    <row r="139" spans="1:11" x14ac:dyDescent="0.25">
      <c r="A139" s="7">
        <v>6231537</v>
      </c>
      <c r="B139" s="1">
        <v>42920</v>
      </c>
      <c r="C139" s="2">
        <v>0.59767361111111106</v>
      </c>
      <c r="D139" s="2">
        <v>0.6026273148148148</v>
      </c>
      <c r="E139" t="str">
        <f>IF(LEN(telefony3412[[#This Row],[nr]])=7,"stacjonarny",IF(LEN(telefony3412[[#This Row],[nr]])=8,"komórkowy","zagraniczny"))</f>
        <v>stacjonarny</v>
      </c>
      <c r="F139" t="str">
        <f>TEXT(telefony__9[[#This Row],[zakonczenie]]-telefony__9[[#This Row],[rozpoczecie]],"h:mm:ss")</f>
        <v>0:05:58</v>
      </c>
      <c r="G139">
        <f>CEILING((HOUR(telefony__9[[#This Row],[czas trwania]])*3600 + MINUTE(telefony__9[[#This Row],[czas trwania]])*60+SECOND(telefony__9[[#This Row],[czas trwania]]))/60,1)</f>
        <v>6</v>
      </c>
      <c r="H139" s="3">
        <f>IF(telefony3412[[#This Row],[typ telefonu]]="stacjonarny",H138+telefony3412[[#This Row],[czas w minutach]],H138)</f>
        <v>987</v>
      </c>
      <c r="I139" s="3">
        <f>IF(telefony3412[[#This Row],[typ telefonu]]="komórkowy",I138+telefony3412[[#This Row],[czas w minutach]],I138)</f>
        <v>223</v>
      </c>
      <c r="J139" s="3">
        <f>IF(telefony3412[[#This Row],[typ telefonu]]="zagraniczny",J138+telefony3412[[#This Row],[czas w minutach]],J138)</f>
        <v>27</v>
      </c>
      <c r="K139" s="3">
        <f>telefony3412[[#This Row],[ilość stacjonarny]]+telefony3412[[#This Row],[ilość komórkowy]]</f>
        <v>1210</v>
      </c>
    </row>
    <row r="140" spans="1:11" x14ac:dyDescent="0.25">
      <c r="A140" s="7">
        <v>6495517</v>
      </c>
      <c r="B140" s="1">
        <v>42920</v>
      </c>
      <c r="C140" s="2">
        <v>0.57347222222222227</v>
      </c>
      <c r="D140" s="2">
        <v>0.58420138888888884</v>
      </c>
      <c r="E140" t="str">
        <f>IF(LEN(telefony3412[[#This Row],[nr]])=7,"stacjonarny",IF(LEN(telefony3412[[#This Row],[nr]])=8,"komórkowy","zagraniczny"))</f>
        <v>stacjonarny</v>
      </c>
      <c r="F140" t="str">
        <f>TEXT(telefony__9[[#This Row],[zakonczenie]]-telefony__9[[#This Row],[rozpoczecie]],"h:mm:ss")</f>
        <v>0:15:32</v>
      </c>
      <c r="G140">
        <f>CEILING((HOUR(telefony__9[[#This Row],[czas trwania]])*3600 + MINUTE(telefony__9[[#This Row],[czas trwania]])*60+SECOND(telefony__9[[#This Row],[czas trwania]]))/60,1)</f>
        <v>16</v>
      </c>
      <c r="H140" s="3">
        <f>IF(telefony3412[[#This Row],[typ telefonu]]="stacjonarny",H139+telefony3412[[#This Row],[czas w minutach]],H139)</f>
        <v>1003</v>
      </c>
      <c r="I140" s="3">
        <f>IF(telefony3412[[#This Row],[typ telefonu]]="komórkowy",I139+telefony3412[[#This Row],[czas w minutach]],I139)</f>
        <v>223</v>
      </c>
      <c r="J140" s="3">
        <f>IF(telefony3412[[#This Row],[typ telefonu]]="zagraniczny",J139+telefony3412[[#This Row],[czas w minutach]],J139)</f>
        <v>27</v>
      </c>
      <c r="K140" s="3">
        <f>telefony3412[[#This Row],[ilość stacjonarny]]+telefony3412[[#This Row],[ilość komórkowy]]</f>
        <v>1226</v>
      </c>
    </row>
    <row r="141" spans="1:11" x14ac:dyDescent="0.25">
      <c r="A141" s="7">
        <v>6719542</v>
      </c>
      <c r="B141" s="1">
        <v>42920</v>
      </c>
      <c r="C141" s="2">
        <v>0.5638657407407407</v>
      </c>
      <c r="D141" s="2">
        <v>0.56425925925925924</v>
      </c>
      <c r="E141" t="str">
        <f>IF(LEN(telefony3412[[#This Row],[nr]])=7,"stacjonarny",IF(LEN(telefony3412[[#This Row],[nr]])=8,"komórkowy","zagraniczny"))</f>
        <v>stacjonarny</v>
      </c>
      <c r="F141" t="str">
        <f>TEXT(telefony__9[[#This Row],[zakonczenie]]-telefony__9[[#This Row],[rozpoczecie]],"h:mm:ss")</f>
        <v>0:06:02</v>
      </c>
      <c r="G141">
        <f>CEILING((HOUR(telefony__9[[#This Row],[czas trwania]])*3600 + MINUTE(telefony__9[[#This Row],[czas trwania]])*60+SECOND(telefony__9[[#This Row],[czas trwania]]))/60,1)</f>
        <v>7</v>
      </c>
      <c r="H141" s="3">
        <f>IF(telefony3412[[#This Row],[typ telefonu]]="stacjonarny",H140+telefony3412[[#This Row],[czas w minutach]],H140)</f>
        <v>1010</v>
      </c>
      <c r="I141" s="3">
        <f>IF(telefony3412[[#This Row],[typ telefonu]]="komórkowy",I140+telefony3412[[#This Row],[czas w minutach]],I140)</f>
        <v>223</v>
      </c>
      <c r="J141" s="3">
        <f>IF(telefony3412[[#This Row],[typ telefonu]]="zagraniczny",J140+telefony3412[[#This Row],[czas w minutach]],J140)</f>
        <v>27</v>
      </c>
      <c r="K141" s="3">
        <f>telefony3412[[#This Row],[ilość stacjonarny]]+telefony3412[[#This Row],[ilość komórkowy]]</f>
        <v>1233</v>
      </c>
    </row>
    <row r="142" spans="1:11" x14ac:dyDescent="0.25">
      <c r="A142" s="7">
        <v>6730442</v>
      </c>
      <c r="B142" s="1">
        <v>42920</v>
      </c>
      <c r="C142" s="2">
        <v>0.50063657407407403</v>
      </c>
      <c r="D142" s="2">
        <v>0.50876157407407407</v>
      </c>
      <c r="E142" t="str">
        <f>IF(LEN(telefony3412[[#This Row],[nr]])=7,"stacjonarny",IF(LEN(telefony3412[[#This Row],[nr]])=8,"komórkowy","zagraniczny"))</f>
        <v>stacjonarny</v>
      </c>
      <c r="F142" t="str">
        <f>TEXT(telefony__9[[#This Row],[zakonczenie]]-telefony__9[[#This Row],[rozpoczecie]],"h:mm:ss")</f>
        <v>0:12:46</v>
      </c>
      <c r="G142">
        <f>CEILING((HOUR(telefony__9[[#This Row],[czas trwania]])*3600 + MINUTE(telefony__9[[#This Row],[czas trwania]])*60+SECOND(telefony__9[[#This Row],[czas trwania]]))/60,1)</f>
        <v>13</v>
      </c>
      <c r="H142" s="3">
        <f>IF(telefony3412[[#This Row],[typ telefonu]]="stacjonarny",H141+telefony3412[[#This Row],[czas w minutach]],H141)</f>
        <v>1023</v>
      </c>
      <c r="I142" s="3">
        <f>IF(telefony3412[[#This Row],[typ telefonu]]="komórkowy",I141+telefony3412[[#This Row],[czas w minutach]],I141)</f>
        <v>223</v>
      </c>
      <c r="J142" s="3">
        <f>IF(telefony3412[[#This Row],[typ telefonu]]="zagraniczny",J141+telefony3412[[#This Row],[czas w minutach]],J141)</f>
        <v>27</v>
      </c>
      <c r="K142" s="3">
        <f>telefony3412[[#This Row],[ilość stacjonarny]]+telefony3412[[#This Row],[ilość komórkowy]]</f>
        <v>1246</v>
      </c>
    </row>
    <row r="143" spans="1:11" x14ac:dyDescent="0.25">
      <c r="A143" s="7">
        <v>6772052</v>
      </c>
      <c r="B143" s="1">
        <v>42920</v>
      </c>
      <c r="C143" s="2">
        <v>0.57204861111111116</v>
      </c>
      <c r="D143" s="2">
        <v>0.57371527777777775</v>
      </c>
      <c r="E143" t="str">
        <f>IF(LEN(telefony3412[[#This Row],[nr]])=7,"stacjonarny",IF(LEN(telefony3412[[#This Row],[nr]])=8,"komórkowy","zagraniczny"))</f>
        <v>stacjonarny</v>
      </c>
      <c r="F143" t="str">
        <f>TEXT(telefony__9[[#This Row],[zakonczenie]]-telefony__9[[#This Row],[rozpoczecie]],"h:mm:ss")</f>
        <v>0:00:50</v>
      </c>
      <c r="G143">
        <f>CEILING((HOUR(telefony__9[[#This Row],[czas trwania]])*3600 + MINUTE(telefony__9[[#This Row],[czas trwania]])*60+SECOND(telefony__9[[#This Row],[czas trwania]]))/60,1)</f>
        <v>1</v>
      </c>
      <c r="H143" s="3">
        <f>IF(telefony3412[[#This Row],[typ telefonu]]="stacjonarny",H142+telefony3412[[#This Row],[czas w minutach]],H142)</f>
        <v>1024</v>
      </c>
      <c r="I143" s="3">
        <f>IF(telefony3412[[#This Row],[typ telefonu]]="komórkowy",I142+telefony3412[[#This Row],[czas w minutach]],I142)</f>
        <v>223</v>
      </c>
      <c r="J143" s="3">
        <f>IF(telefony3412[[#This Row],[typ telefonu]]="zagraniczny",J142+telefony3412[[#This Row],[czas w minutach]],J142)</f>
        <v>27</v>
      </c>
      <c r="K143" s="3">
        <f>telefony3412[[#This Row],[ilość stacjonarny]]+telefony3412[[#This Row],[ilość komórkowy]]</f>
        <v>1247</v>
      </c>
    </row>
    <row r="144" spans="1:11" x14ac:dyDescent="0.25">
      <c r="A144" s="7">
        <v>6859181</v>
      </c>
      <c r="B144" s="1">
        <v>42920</v>
      </c>
      <c r="C144" s="2">
        <v>0.38188657407407406</v>
      </c>
      <c r="D144" s="2">
        <v>0.38545138888888891</v>
      </c>
      <c r="E144" t="str">
        <f>IF(LEN(telefony3412[[#This Row],[nr]])=7,"stacjonarny",IF(LEN(telefony3412[[#This Row],[nr]])=8,"komórkowy","zagraniczny"))</f>
        <v>stacjonarny</v>
      </c>
      <c r="F144" t="str">
        <f>TEXT(telefony__9[[#This Row],[zakonczenie]]-telefony__9[[#This Row],[rozpoczecie]],"h:mm:ss")</f>
        <v>0:07:56</v>
      </c>
      <c r="G144">
        <f>CEILING((HOUR(telefony__9[[#This Row],[czas trwania]])*3600 + MINUTE(telefony__9[[#This Row],[czas trwania]])*60+SECOND(telefony__9[[#This Row],[czas trwania]]))/60,1)</f>
        <v>8</v>
      </c>
      <c r="H144" s="3">
        <f>IF(telefony3412[[#This Row],[typ telefonu]]="stacjonarny",H143+telefony3412[[#This Row],[czas w minutach]],H143)</f>
        <v>1032</v>
      </c>
      <c r="I144" s="3">
        <f>IF(telefony3412[[#This Row],[typ telefonu]]="komórkowy",I143+telefony3412[[#This Row],[czas w minutach]],I143)</f>
        <v>223</v>
      </c>
      <c r="J144" s="3">
        <f>IF(telefony3412[[#This Row],[typ telefonu]]="zagraniczny",J143+telefony3412[[#This Row],[czas w minutach]],J143)</f>
        <v>27</v>
      </c>
      <c r="K144" s="3">
        <f>telefony3412[[#This Row],[ilość stacjonarny]]+telefony3412[[#This Row],[ilość komórkowy]]</f>
        <v>1255</v>
      </c>
    </row>
    <row r="145" spans="1:11" x14ac:dyDescent="0.25">
      <c r="A145" s="7">
        <v>6865106</v>
      </c>
      <c r="B145" s="1">
        <v>42920</v>
      </c>
      <c r="C145" s="2">
        <v>0.43741898148148151</v>
      </c>
      <c r="D145" s="2">
        <v>0.44848379629629631</v>
      </c>
      <c r="E145" t="str">
        <f>IF(LEN(telefony3412[[#This Row],[nr]])=7,"stacjonarny",IF(LEN(telefony3412[[#This Row],[nr]])=8,"komórkowy","zagraniczny"))</f>
        <v>stacjonarny</v>
      </c>
      <c r="F145" t="str">
        <f>TEXT(telefony__9[[#This Row],[zakonczenie]]-telefony__9[[#This Row],[rozpoczecie]],"h:mm:ss")</f>
        <v>0:03:52</v>
      </c>
      <c r="G145">
        <f>CEILING((HOUR(telefony__9[[#This Row],[czas trwania]])*3600 + MINUTE(telefony__9[[#This Row],[czas trwania]])*60+SECOND(telefony__9[[#This Row],[czas trwania]]))/60,1)</f>
        <v>4</v>
      </c>
      <c r="H145" s="3">
        <f>IF(telefony3412[[#This Row],[typ telefonu]]="stacjonarny",H144+telefony3412[[#This Row],[czas w minutach]],H144)</f>
        <v>1036</v>
      </c>
      <c r="I145" s="3">
        <f>IF(telefony3412[[#This Row],[typ telefonu]]="komórkowy",I144+telefony3412[[#This Row],[czas w minutach]],I144)</f>
        <v>223</v>
      </c>
      <c r="J145" s="3">
        <f>IF(telefony3412[[#This Row],[typ telefonu]]="zagraniczny",J144+telefony3412[[#This Row],[czas w minutach]],J144)</f>
        <v>27</v>
      </c>
      <c r="K145" s="3">
        <f>telefony3412[[#This Row],[ilość stacjonarny]]+telefony3412[[#This Row],[ilość komórkowy]]</f>
        <v>1259</v>
      </c>
    </row>
    <row r="146" spans="1:11" x14ac:dyDescent="0.25">
      <c r="A146" s="7">
        <v>6905863</v>
      </c>
      <c r="B146" s="1">
        <v>42920</v>
      </c>
      <c r="C146" s="2">
        <v>0.6186342592592593</v>
      </c>
      <c r="D146" s="2">
        <v>0.62296296296296294</v>
      </c>
      <c r="E146" t="str">
        <f>IF(LEN(telefony3412[[#This Row],[nr]])=7,"stacjonarny",IF(LEN(telefony3412[[#This Row],[nr]])=8,"komórkowy","zagraniczny"))</f>
        <v>stacjonarny</v>
      </c>
      <c r="F146" t="str">
        <f>TEXT(telefony__9[[#This Row],[zakonczenie]]-telefony__9[[#This Row],[rozpoczecie]],"h:mm:ss")</f>
        <v>0:16:31</v>
      </c>
      <c r="G146">
        <f>CEILING((HOUR(telefony__9[[#This Row],[czas trwania]])*3600 + MINUTE(telefony__9[[#This Row],[czas trwania]])*60+SECOND(telefony__9[[#This Row],[czas trwania]]))/60,1)</f>
        <v>17</v>
      </c>
      <c r="H146" s="3">
        <f>IF(telefony3412[[#This Row],[typ telefonu]]="stacjonarny",H145+telefony3412[[#This Row],[czas w minutach]],H145)</f>
        <v>1053</v>
      </c>
      <c r="I146" s="3">
        <f>IF(telefony3412[[#This Row],[typ telefonu]]="komórkowy",I145+telefony3412[[#This Row],[czas w minutach]],I145)</f>
        <v>223</v>
      </c>
      <c r="J146" s="3">
        <f>IF(telefony3412[[#This Row],[typ telefonu]]="zagraniczny",J145+telefony3412[[#This Row],[czas w minutach]],J145)</f>
        <v>27</v>
      </c>
      <c r="K146" s="3">
        <f>telefony3412[[#This Row],[ilość stacjonarny]]+telefony3412[[#This Row],[ilość komórkowy]]</f>
        <v>1276</v>
      </c>
    </row>
    <row r="147" spans="1:11" x14ac:dyDescent="0.25">
      <c r="A147" s="7">
        <v>7191598</v>
      </c>
      <c r="B147" s="1">
        <v>42920</v>
      </c>
      <c r="C147" s="2">
        <v>0.37559027777777776</v>
      </c>
      <c r="D147" s="2">
        <v>0.37986111111111109</v>
      </c>
      <c r="E147" t="str">
        <f>IF(LEN(telefony3412[[#This Row],[nr]])=7,"stacjonarny",IF(LEN(telefony3412[[#This Row],[nr]])=8,"komórkowy","zagraniczny"))</f>
        <v>stacjonarny</v>
      </c>
      <c r="F147" t="str">
        <f>TEXT(telefony__9[[#This Row],[zakonczenie]]-telefony__9[[#This Row],[rozpoczecie]],"h:mm:ss")</f>
        <v>0:13:54</v>
      </c>
      <c r="G147">
        <f>CEILING((HOUR(telefony__9[[#This Row],[czas trwania]])*3600 + MINUTE(telefony__9[[#This Row],[czas trwania]])*60+SECOND(telefony__9[[#This Row],[czas trwania]]))/60,1)</f>
        <v>14</v>
      </c>
      <c r="H147" s="3">
        <f>IF(telefony3412[[#This Row],[typ telefonu]]="stacjonarny",H146+telefony3412[[#This Row],[czas w minutach]],H146)</f>
        <v>1067</v>
      </c>
      <c r="I147" s="3">
        <f>IF(telefony3412[[#This Row],[typ telefonu]]="komórkowy",I146+telefony3412[[#This Row],[czas w minutach]],I146)</f>
        <v>223</v>
      </c>
      <c r="J147" s="3">
        <f>IF(telefony3412[[#This Row],[typ telefonu]]="zagraniczny",J146+telefony3412[[#This Row],[czas w minutach]],J146)</f>
        <v>27</v>
      </c>
      <c r="K147" s="3">
        <f>telefony3412[[#This Row],[ilość stacjonarny]]+telefony3412[[#This Row],[ilość komórkowy]]</f>
        <v>1290</v>
      </c>
    </row>
    <row r="148" spans="1:11" x14ac:dyDescent="0.25">
      <c r="A148" s="7">
        <v>7207066</v>
      </c>
      <c r="B148" s="1">
        <v>42920</v>
      </c>
      <c r="C148" s="2">
        <v>0.3862962962962963</v>
      </c>
      <c r="D148" s="2">
        <v>0.3883449074074074</v>
      </c>
      <c r="E148" t="str">
        <f>IF(LEN(telefony3412[[#This Row],[nr]])=7,"stacjonarny",IF(LEN(telefony3412[[#This Row],[nr]])=8,"komórkowy","zagraniczny"))</f>
        <v>stacjonarny</v>
      </c>
      <c r="F148" t="str">
        <f>TEXT(telefony__9[[#This Row],[zakonczenie]]-telefony__9[[#This Row],[rozpoczecie]],"h:mm:ss")</f>
        <v>0:09:12</v>
      </c>
      <c r="G148">
        <f>CEILING((HOUR(telefony__9[[#This Row],[czas trwania]])*3600 + MINUTE(telefony__9[[#This Row],[czas trwania]])*60+SECOND(telefony__9[[#This Row],[czas trwania]]))/60,1)</f>
        <v>10</v>
      </c>
      <c r="H148" s="3">
        <f>IF(telefony3412[[#This Row],[typ telefonu]]="stacjonarny",H147+telefony3412[[#This Row],[czas w minutach]],H147)</f>
        <v>1077</v>
      </c>
      <c r="I148" s="3">
        <f>IF(telefony3412[[#This Row],[typ telefonu]]="komórkowy",I147+telefony3412[[#This Row],[czas w minutach]],I147)</f>
        <v>223</v>
      </c>
      <c r="J148" s="3">
        <f>IF(telefony3412[[#This Row],[typ telefonu]]="zagraniczny",J147+telefony3412[[#This Row],[czas w minutach]],J147)</f>
        <v>27</v>
      </c>
      <c r="K148" s="3">
        <f>telefony3412[[#This Row],[ilość stacjonarny]]+telefony3412[[#This Row],[ilość komórkowy]]</f>
        <v>1300</v>
      </c>
    </row>
    <row r="149" spans="1:11" x14ac:dyDescent="0.25">
      <c r="A149" s="7">
        <v>7421868</v>
      </c>
      <c r="B149" s="1">
        <v>42920</v>
      </c>
      <c r="C149" s="2">
        <v>0.61136574074074079</v>
      </c>
      <c r="D149" s="2">
        <v>0.61636574074074069</v>
      </c>
      <c r="E149" t="str">
        <f>IF(LEN(telefony3412[[#This Row],[nr]])=7,"stacjonarny",IF(LEN(telefony3412[[#This Row],[nr]])=8,"komórkowy","zagraniczny"))</f>
        <v>stacjonarny</v>
      </c>
      <c r="F149" t="str">
        <f>TEXT(telefony__9[[#This Row],[zakonczenie]]-telefony__9[[#This Row],[rozpoczecie]],"h:mm:ss")</f>
        <v>0:13:20</v>
      </c>
      <c r="G149">
        <f>CEILING((HOUR(telefony__9[[#This Row],[czas trwania]])*3600 + MINUTE(telefony__9[[#This Row],[czas trwania]])*60+SECOND(telefony__9[[#This Row],[czas trwania]]))/60,1)</f>
        <v>14</v>
      </c>
      <c r="H149" s="3">
        <f>IF(telefony3412[[#This Row],[typ telefonu]]="stacjonarny",H148+telefony3412[[#This Row],[czas w minutach]],H148)</f>
        <v>1091</v>
      </c>
      <c r="I149" s="3">
        <f>IF(telefony3412[[#This Row],[typ telefonu]]="komórkowy",I148+telefony3412[[#This Row],[czas w minutach]],I148)</f>
        <v>223</v>
      </c>
      <c r="J149" s="3">
        <f>IF(telefony3412[[#This Row],[typ telefonu]]="zagraniczny",J148+telefony3412[[#This Row],[czas w minutach]],J148)</f>
        <v>27</v>
      </c>
      <c r="K149" s="3">
        <f>telefony3412[[#This Row],[ilość stacjonarny]]+telefony3412[[#This Row],[ilość komórkowy]]</f>
        <v>1314</v>
      </c>
    </row>
    <row r="150" spans="1:11" x14ac:dyDescent="0.25">
      <c r="A150" s="7">
        <v>7727942</v>
      </c>
      <c r="B150" s="1">
        <v>42920</v>
      </c>
      <c r="C150" s="2">
        <v>0.41097222222222224</v>
      </c>
      <c r="D150" s="2">
        <v>0.41613425925925923</v>
      </c>
      <c r="E150" t="str">
        <f>IF(LEN(telefony3412[[#This Row],[nr]])=7,"stacjonarny",IF(LEN(telefony3412[[#This Row],[nr]])=8,"komórkowy","zagraniczny"))</f>
        <v>stacjonarny</v>
      </c>
      <c r="F150" t="str">
        <f>TEXT(telefony__9[[#This Row],[zakonczenie]]-telefony__9[[#This Row],[rozpoczecie]],"h:mm:ss")</f>
        <v>0:11:54</v>
      </c>
      <c r="G150">
        <f>CEILING((HOUR(telefony__9[[#This Row],[czas trwania]])*3600 + MINUTE(telefony__9[[#This Row],[czas trwania]])*60+SECOND(telefony__9[[#This Row],[czas trwania]]))/60,1)</f>
        <v>12</v>
      </c>
      <c r="H150" s="3">
        <f>IF(telefony3412[[#This Row],[typ telefonu]]="stacjonarny",H149+telefony3412[[#This Row],[czas w minutach]],H149)</f>
        <v>1103</v>
      </c>
      <c r="I150" s="3">
        <f>IF(telefony3412[[#This Row],[typ telefonu]]="komórkowy",I149+telefony3412[[#This Row],[czas w minutach]],I149)</f>
        <v>223</v>
      </c>
      <c r="J150" s="3">
        <f>IF(telefony3412[[#This Row],[typ telefonu]]="zagraniczny",J149+telefony3412[[#This Row],[czas w minutach]],J149)</f>
        <v>27</v>
      </c>
      <c r="K150" s="3">
        <f>telefony3412[[#This Row],[ilość stacjonarny]]+telefony3412[[#This Row],[ilość komórkowy]]</f>
        <v>1326</v>
      </c>
    </row>
    <row r="151" spans="1:11" x14ac:dyDescent="0.25">
      <c r="A151" s="7">
        <v>7747085</v>
      </c>
      <c r="B151" s="1">
        <v>42920</v>
      </c>
      <c r="C151" s="2">
        <v>0.43247685185185186</v>
      </c>
      <c r="D151" s="2">
        <v>0.43613425925925925</v>
      </c>
      <c r="E151" t="str">
        <f>IF(LEN(telefony3412[[#This Row],[nr]])=7,"stacjonarny",IF(LEN(telefony3412[[#This Row],[nr]])=8,"komórkowy","zagraniczny"))</f>
        <v>stacjonarny</v>
      </c>
      <c r="F151" t="str">
        <f>TEXT(telefony__9[[#This Row],[zakonczenie]]-telefony__9[[#This Row],[rozpoczecie]],"h:mm:ss")</f>
        <v>0:12:40</v>
      </c>
      <c r="G151">
        <f>CEILING((HOUR(telefony__9[[#This Row],[czas trwania]])*3600 + MINUTE(telefony__9[[#This Row],[czas trwania]])*60+SECOND(telefony__9[[#This Row],[czas trwania]]))/60,1)</f>
        <v>13</v>
      </c>
      <c r="H151" s="3">
        <f>IF(telefony3412[[#This Row],[typ telefonu]]="stacjonarny",H150+telefony3412[[#This Row],[czas w minutach]],H150)</f>
        <v>1116</v>
      </c>
      <c r="I151" s="3">
        <f>IF(telefony3412[[#This Row],[typ telefonu]]="komórkowy",I150+telefony3412[[#This Row],[czas w minutach]],I150)</f>
        <v>223</v>
      </c>
      <c r="J151" s="3">
        <f>IF(telefony3412[[#This Row],[typ telefonu]]="zagraniczny",J150+telefony3412[[#This Row],[czas w minutach]],J150)</f>
        <v>27</v>
      </c>
      <c r="K151" s="3">
        <f>telefony3412[[#This Row],[ilość stacjonarny]]+telefony3412[[#This Row],[ilość komórkowy]]</f>
        <v>1339</v>
      </c>
    </row>
    <row r="152" spans="1:11" x14ac:dyDescent="0.25">
      <c r="A152" s="7">
        <v>7768277</v>
      </c>
      <c r="B152" s="1">
        <v>42920</v>
      </c>
      <c r="C152" s="2">
        <v>0.47453703703703703</v>
      </c>
      <c r="D152" s="2">
        <v>0.4800462962962963</v>
      </c>
      <c r="E152" t="str">
        <f>IF(LEN(telefony3412[[#This Row],[nr]])=7,"stacjonarny",IF(LEN(telefony3412[[#This Row],[nr]])=8,"komórkowy","zagraniczny"))</f>
        <v>stacjonarny</v>
      </c>
      <c r="F152" t="str">
        <f>TEXT(telefony__9[[#This Row],[zakonczenie]]-telefony__9[[#This Row],[rozpoczecie]],"h:mm:ss")</f>
        <v>0:15:22</v>
      </c>
      <c r="G152">
        <f>CEILING((HOUR(telefony__9[[#This Row],[czas trwania]])*3600 + MINUTE(telefony__9[[#This Row],[czas trwania]])*60+SECOND(telefony__9[[#This Row],[czas trwania]]))/60,1)</f>
        <v>16</v>
      </c>
      <c r="H152" s="3">
        <f>IF(telefony3412[[#This Row],[typ telefonu]]="stacjonarny",H151+telefony3412[[#This Row],[czas w minutach]],H151)</f>
        <v>1132</v>
      </c>
      <c r="I152" s="3">
        <f>IF(telefony3412[[#This Row],[typ telefonu]]="komórkowy",I151+telefony3412[[#This Row],[czas w minutach]],I151)</f>
        <v>223</v>
      </c>
      <c r="J152" s="3">
        <f>IF(telefony3412[[#This Row],[typ telefonu]]="zagraniczny",J151+telefony3412[[#This Row],[czas w minutach]],J151)</f>
        <v>27</v>
      </c>
      <c r="K152" s="3">
        <f>telefony3412[[#This Row],[ilość stacjonarny]]+telefony3412[[#This Row],[ilość komórkowy]]</f>
        <v>1355</v>
      </c>
    </row>
    <row r="153" spans="1:11" x14ac:dyDescent="0.25">
      <c r="A153" s="7">
        <v>8086847</v>
      </c>
      <c r="B153" s="1">
        <v>42920</v>
      </c>
      <c r="C153" s="2">
        <v>0.54909722222222224</v>
      </c>
      <c r="D153" s="2">
        <v>0.5524768518518518</v>
      </c>
      <c r="E153" t="str">
        <f>IF(LEN(telefony3412[[#This Row],[nr]])=7,"stacjonarny",IF(LEN(telefony3412[[#This Row],[nr]])=8,"komórkowy","zagraniczny"))</f>
        <v>stacjonarny</v>
      </c>
      <c r="F153" t="str">
        <f>TEXT(telefony__9[[#This Row],[zakonczenie]]-telefony__9[[#This Row],[rozpoczecie]],"h:mm:ss")</f>
        <v>0:11:32</v>
      </c>
      <c r="G153">
        <f>CEILING((HOUR(telefony__9[[#This Row],[czas trwania]])*3600 + MINUTE(telefony__9[[#This Row],[czas trwania]])*60+SECOND(telefony__9[[#This Row],[czas trwania]]))/60,1)</f>
        <v>12</v>
      </c>
      <c r="H153" s="3">
        <f>IF(telefony3412[[#This Row],[typ telefonu]]="stacjonarny",H152+telefony3412[[#This Row],[czas w minutach]],H152)</f>
        <v>1144</v>
      </c>
      <c r="I153" s="3">
        <f>IF(telefony3412[[#This Row],[typ telefonu]]="komórkowy",I152+telefony3412[[#This Row],[czas w minutach]],I152)</f>
        <v>223</v>
      </c>
      <c r="J153" s="3">
        <f>IF(telefony3412[[#This Row],[typ telefonu]]="zagraniczny",J152+telefony3412[[#This Row],[czas w minutach]],J152)</f>
        <v>27</v>
      </c>
      <c r="K153" s="3">
        <f>telefony3412[[#This Row],[ilość stacjonarny]]+telefony3412[[#This Row],[ilość komórkowy]]</f>
        <v>1367</v>
      </c>
    </row>
    <row r="154" spans="1:11" x14ac:dyDescent="0.25">
      <c r="A154" s="7">
        <v>8136309</v>
      </c>
      <c r="B154" s="1">
        <v>42920</v>
      </c>
      <c r="C154" s="2">
        <v>0.48189814814814813</v>
      </c>
      <c r="D154" s="2">
        <v>0.49115740740740743</v>
      </c>
      <c r="E154" t="str">
        <f>IF(LEN(telefony3412[[#This Row],[nr]])=7,"stacjonarny",IF(LEN(telefony3412[[#This Row],[nr]])=8,"komórkowy","zagraniczny"))</f>
        <v>stacjonarny</v>
      </c>
      <c r="F154" t="str">
        <f>TEXT(telefony__9[[#This Row],[zakonczenie]]-telefony__9[[#This Row],[rozpoczecie]],"h:mm:ss")</f>
        <v>0:14:03</v>
      </c>
      <c r="G154">
        <f>CEILING((HOUR(telefony__9[[#This Row],[czas trwania]])*3600 + MINUTE(telefony__9[[#This Row],[czas trwania]])*60+SECOND(telefony__9[[#This Row],[czas trwania]]))/60,1)</f>
        <v>15</v>
      </c>
      <c r="H154" s="3">
        <f>IF(telefony3412[[#This Row],[typ telefonu]]="stacjonarny",H153+telefony3412[[#This Row],[czas w minutach]],H153)</f>
        <v>1159</v>
      </c>
      <c r="I154" s="3">
        <f>IF(telefony3412[[#This Row],[typ telefonu]]="komórkowy",I153+telefony3412[[#This Row],[czas w minutach]],I153)</f>
        <v>223</v>
      </c>
      <c r="J154" s="3">
        <f>IF(telefony3412[[#This Row],[typ telefonu]]="zagraniczny",J153+telefony3412[[#This Row],[czas w minutach]],J153)</f>
        <v>27</v>
      </c>
      <c r="K154" s="3">
        <f>telefony3412[[#This Row],[ilość stacjonarny]]+telefony3412[[#This Row],[ilość komórkowy]]</f>
        <v>1382</v>
      </c>
    </row>
    <row r="155" spans="1:11" x14ac:dyDescent="0.25">
      <c r="A155" s="7">
        <v>8384647</v>
      </c>
      <c r="B155" s="1">
        <v>42920</v>
      </c>
      <c r="C155" s="2">
        <v>0.4110300925925926</v>
      </c>
      <c r="D155" s="2">
        <v>0.42162037037037037</v>
      </c>
      <c r="E155" t="str">
        <f>IF(LEN(telefony3412[[#This Row],[nr]])=7,"stacjonarny",IF(LEN(telefony3412[[#This Row],[nr]])=8,"komórkowy","zagraniczny"))</f>
        <v>stacjonarny</v>
      </c>
      <c r="F155" t="str">
        <f>TEXT(telefony__9[[#This Row],[zakonczenie]]-telefony__9[[#This Row],[rozpoczecie]],"h:mm:ss")</f>
        <v>0:11:42</v>
      </c>
      <c r="G155">
        <f>CEILING((HOUR(telefony__9[[#This Row],[czas trwania]])*3600 + MINUTE(telefony__9[[#This Row],[czas trwania]])*60+SECOND(telefony__9[[#This Row],[czas trwania]]))/60,1)</f>
        <v>12</v>
      </c>
      <c r="H155" s="3">
        <f>IF(telefony3412[[#This Row],[typ telefonu]]="stacjonarny",H154+telefony3412[[#This Row],[czas w minutach]],H154)</f>
        <v>1171</v>
      </c>
      <c r="I155" s="3">
        <f>IF(telefony3412[[#This Row],[typ telefonu]]="komórkowy",I154+telefony3412[[#This Row],[czas w minutach]],I154)</f>
        <v>223</v>
      </c>
      <c r="J155" s="3">
        <f>IF(telefony3412[[#This Row],[typ telefonu]]="zagraniczny",J154+telefony3412[[#This Row],[czas w minutach]],J154)</f>
        <v>27</v>
      </c>
      <c r="K155" s="3">
        <f>telefony3412[[#This Row],[ilość stacjonarny]]+telefony3412[[#This Row],[ilość komórkowy]]</f>
        <v>1394</v>
      </c>
    </row>
    <row r="156" spans="1:11" x14ac:dyDescent="0.25">
      <c r="A156" s="7">
        <v>8385222</v>
      </c>
      <c r="B156" s="1">
        <v>42920</v>
      </c>
      <c r="C156" s="2">
        <v>0.5455092592592593</v>
      </c>
      <c r="D156" s="2">
        <v>0.54748842592592595</v>
      </c>
      <c r="E156" t="str">
        <f>IF(LEN(telefony3412[[#This Row],[nr]])=7,"stacjonarny",IF(LEN(telefony3412[[#This Row],[nr]])=8,"komórkowy","zagraniczny"))</f>
        <v>stacjonarny</v>
      </c>
      <c r="F156" t="str">
        <f>TEXT(telefony__9[[#This Row],[zakonczenie]]-telefony__9[[#This Row],[rozpoczecie]],"h:mm:ss")</f>
        <v>0:13:37</v>
      </c>
      <c r="G156">
        <f>CEILING((HOUR(telefony__9[[#This Row],[czas trwania]])*3600 + MINUTE(telefony__9[[#This Row],[czas trwania]])*60+SECOND(telefony__9[[#This Row],[czas trwania]]))/60,1)</f>
        <v>14</v>
      </c>
      <c r="H156" s="3">
        <f>IF(telefony3412[[#This Row],[typ telefonu]]="stacjonarny",H155+telefony3412[[#This Row],[czas w minutach]],H155)</f>
        <v>1185</v>
      </c>
      <c r="I156" s="3">
        <f>IF(telefony3412[[#This Row],[typ telefonu]]="komórkowy",I155+telefony3412[[#This Row],[czas w minutach]],I155)</f>
        <v>223</v>
      </c>
      <c r="J156" s="3">
        <f>IF(telefony3412[[#This Row],[typ telefonu]]="zagraniczny",J155+telefony3412[[#This Row],[czas w minutach]],J155)</f>
        <v>27</v>
      </c>
      <c r="K156" s="3">
        <f>telefony3412[[#This Row],[ilość stacjonarny]]+telefony3412[[#This Row],[ilość komórkowy]]</f>
        <v>1408</v>
      </c>
    </row>
    <row r="157" spans="1:11" x14ac:dyDescent="0.25">
      <c r="A157" s="7">
        <v>8449157</v>
      </c>
      <c r="B157" s="1">
        <v>42920</v>
      </c>
      <c r="C157" s="2">
        <v>0.58377314814814818</v>
      </c>
      <c r="D157" s="2">
        <v>0.59186342592592589</v>
      </c>
      <c r="E157" t="str">
        <f>IF(LEN(telefony3412[[#This Row],[nr]])=7,"stacjonarny",IF(LEN(telefony3412[[#This Row],[nr]])=8,"komórkowy","zagraniczny"))</f>
        <v>stacjonarny</v>
      </c>
      <c r="F157" t="str">
        <f>TEXT(telefony__9[[#This Row],[zakonczenie]]-telefony__9[[#This Row],[rozpoczecie]],"h:mm:ss")</f>
        <v>0:11:43</v>
      </c>
      <c r="G157">
        <f>CEILING((HOUR(telefony__9[[#This Row],[czas trwania]])*3600 + MINUTE(telefony__9[[#This Row],[czas trwania]])*60+SECOND(telefony__9[[#This Row],[czas trwania]]))/60,1)</f>
        <v>12</v>
      </c>
      <c r="H157" s="3">
        <f>IF(telefony3412[[#This Row],[typ telefonu]]="stacjonarny",H156+telefony3412[[#This Row],[czas w minutach]],H156)</f>
        <v>1197</v>
      </c>
      <c r="I157" s="3">
        <f>IF(telefony3412[[#This Row],[typ telefonu]]="komórkowy",I156+telefony3412[[#This Row],[czas w minutach]],I156)</f>
        <v>223</v>
      </c>
      <c r="J157" s="3">
        <f>IF(telefony3412[[#This Row],[typ telefonu]]="zagraniczny",J156+telefony3412[[#This Row],[czas w minutach]],J156)</f>
        <v>27</v>
      </c>
      <c r="K157" s="3">
        <f>telefony3412[[#This Row],[ilość stacjonarny]]+telefony3412[[#This Row],[ilość komórkowy]]</f>
        <v>1420</v>
      </c>
    </row>
    <row r="158" spans="1:11" x14ac:dyDescent="0.25">
      <c r="A158" s="7">
        <v>8819206</v>
      </c>
      <c r="B158" s="1">
        <v>42920</v>
      </c>
      <c r="C158" s="2">
        <v>0.44068287037037035</v>
      </c>
      <c r="D158" s="2">
        <v>0.44912037037037039</v>
      </c>
      <c r="E158" t="str">
        <f>IF(LEN(telefony3412[[#This Row],[nr]])=7,"stacjonarny",IF(LEN(telefony3412[[#This Row],[nr]])=8,"komórkowy","zagraniczny"))</f>
        <v>stacjonarny</v>
      </c>
      <c r="F158" t="str">
        <f>TEXT(telefony__9[[#This Row],[zakonczenie]]-telefony__9[[#This Row],[rozpoczecie]],"h:mm:ss")</f>
        <v>0:05:51</v>
      </c>
      <c r="G158">
        <f>CEILING((HOUR(telefony__9[[#This Row],[czas trwania]])*3600 + MINUTE(telefony__9[[#This Row],[czas trwania]])*60+SECOND(telefony__9[[#This Row],[czas trwania]]))/60,1)</f>
        <v>6</v>
      </c>
      <c r="H158" s="3">
        <f>IF(telefony3412[[#This Row],[typ telefonu]]="stacjonarny",H157+telefony3412[[#This Row],[czas w minutach]],H157)</f>
        <v>1203</v>
      </c>
      <c r="I158" s="3">
        <f>IF(telefony3412[[#This Row],[typ telefonu]]="komórkowy",I157+telefony3412[[#This Row],[czas w minutach]],I157)</f>
        <v>223</v>
      </c>
      <c r="J158" s="3">
        <f>IF(telefony3412[[#This Row],[typ telefonu]]="zagraniczny",J157+telefony3412[[#This Row],[czas w minutach]],J157)</f>
        <v>27</v>
      </c>
      <c r="K158" s="3">
        <f>telefony3412[[#This Row],[ilość stacjonarny]]+telefony3412[[#This Row],[ilość komórkowy]]</f>
        <v>1426</v>
      </c>
    </row>
    <row r="159" spans="1:11" x14ac:dyDescent="0.25">
      <c r="A159" s="7">
        <v>8831940</v>
      </c>
      <c r="B159" s="1">
        <v>42920</v>
      </c>
      <c r="C159" s="2">
        <v>0.6066435185185185</v>
      </c>
      <c r="D159" s="2">
        <v>0.61133101851851857</v>
      </c>
      <c r="E159" t="str">
        <f>IF(LEN(telefony3412[[#This Row],[nr]])=7,"stacjonarny",IF(LEN(telefony3412[[#This Row],[nr]])=8,"komórkowy","zagraniczny"))</f>
        <v>stacjonarny</v>
      </c>
      <c r="F159" t="str">
        <f>TEXT(telefony__9[[#This Row],[zakonczenie]]-telefony__9[[#This Row],[rozpoczecie]],"h:mm:ss")</f>
        <v>0:04:26</v>
      </c>
      <c r="G159">
        <f>CEILING((HOUR(telefony__9[[#This Row],[czas trwania]])*3600 + MINUTE(telefony__9[[#This Row],[czas trwania]])*60+SECOND(telefony__9[[#This Row],[czas trwania]]))/60,1)</f>
        <v>5</v>
      </c>
      <c r="H159" s="3">
        <f>IF(telefony3412[[#This Row],[typ telefonu]]="stacjonarny",H158+telefony3412[[#This Row],[czas w minutach]],H158)</f>
        <v>1208</v>
      </c>
      <c r="I159" s="3">
        <f>IF(telefony3412[[#This Row],[typ telefonu]]="komórkowy",I158+telefony3412[[#This Row],[czas w minutach]],I158)</f>
        <v>223</v>
      </c>
      <c r="J159" s="3">
        <f>IF(telefony3412[[#This Row],[typ telefonu]]="zagraniczny",J158+telefony3412[[#This Row],[czas w minutach]],J158)</f>
        <v>27</v>
      </c>
      <c r="K159" s="3">
        <f>telefony3412[[#This Row],[ilość stacjonarny]]+telefony3412[[#This Row],[ilość komórkowy]]</f>
        <v>1431</v>
      </c>
    </row>
    <row r="160" spans="1:11" x14ac:dyDescent="0.25">
      <c r="A160" s="7">
        <v>8885606</v>
      </c>
      <c r="B160" s="1">
        <v>42920</v>
      </c>
      <c r="C160" s="2">
        <v>0.49984953703703705</v>
      </c>
      <c r="D160" s="2">
        <v>0.50960648148148147</v>
      </c>
      <c r="E160" t="str">
        <f>IF(LEN(telefony3412[[#This Row],[nr]])=7,"stacjonarny",IF(LEN(telefony3412[[#This Row],[nr]])=8,"komórkowy","zagraniczny"))</f>
        <v>stacjonarny</v>
      </c>
      <c r="F160" t="str">
        <f>TEXT(telefony__9[[#This Row],[zakonczenie]]-telefony__9[[#This Row],[rozpoczecie]],"h:mm:ss")</f>
        <v>0:01:15</v>
      </c>
      <c r="G160">
        <f>CEILING((HOUR(telefony__9[[#This Row],[czas trwania]])*3600 + MINUTE(telefony__9[[#This Row],[czas trwania]])*60+SECOND(telefony__9[[#This Row],[czas trwania]]))/60,1)</f>
        <v>2</v>
      </c>
      <c r="H160" s="3">
        <f>IF(telefony3412[[#This Row],[typ telefonu]]="stacjonarny",H159+telefony3412[[#This Row],[czas w minutach]],H159)</f>
        <v>1210</v>
      </c>
      <c r="I160" s="3">
        <f>IF(telefony3412[[#This Row],[typ telefonu]]="komórkowy",I159+telefony3412[[#This Row],[czas w minutach]],I159)</f>
        <v>223</v>
      </c>
      <c r="J160" s="3">
        <f>IF(telefony3412[[#This Row],[typ telefonu]]="zagraniczny",J159+telefony3412[[#This Row],[czas w minutach]],J159)</f>
        <v>27</v>
      </c>
      <c r="K160" s="3">
        <f>telefony3412[[#This Row],[ilość stacjonarny]]+telefony3412[[#This Row],[ilość komórkowy]]</f>
        <v>1433</v>
      </c>
    </row>
    <row r="161" spans="1:11" x14ac:dyDescent="0.25">
      <c r="A161" s="7">
        <v>9052652</v>
      </c>
      <c r="B161" s="1">
        <v>42920</v>
      </c>
      <c r="C161" s="2">
        <v>0.3997337962962963</v>
      </c>
      <c r="D161" s="2">
        <v>0.40465277777777775</v>
      </c>
      <c r="E161" t="str">
        <f>IF(LEN(telefony3412[[#This Row],[nr]])=7,"stacjonarny",IF(LEN(telefony3412[[#This Row],[nr]])=8,"komórkowy","zagraniczny"))</f>
        <v>stacjonarny</v>
      </c>
      <c r="F161" t="str">
        <f>TEXT(telefony__9[[#This Row],[zakonczenie]]-telefony__9[[#This Row],[rozpoczecie]],"h:mm:ss")</f>
        <v>0:15:43</v>
      </c>
      <c r="G161">
        <f>CEILING((HOUR(telefony__9[[#This Row],[czas trwania]])*3600 + MINUTE(telefony__9[[#This Row],[czas trwania]])*60+SECOND(telefony__9[[#This Row],[czas trwania]]))/60,1)</f>
        <v>16</v>
      </c>
      <c r="H161" s="3">
        <f>IF(telefony3412[[#This Row],[typ telefonu]]="stacjonarny",H160+telefony3412[[#This Row],[czas w minutach]],H160)</f>
        <v>1226</v>
      </c>
      <c r="I161" s="3">
        <f>IF(telefony3412[[#This Row],[typ telefonu]]="komórkowy",I160+telefony3412[[#This Row],[czas w minutach]],I160)</f>
        <v>223</v>
      </c>
      <c r="J161" s="3">
        <f>IF(telefony3412[[#This Row],[typ telefonu]]="zagraniczny",J160+telefony3412[[#This Row],[czas w minutach]],J160)</f>
        <v>27</v>
      </c>
      <c r="K161" s="3">
        <f>telefony3412[[#This Row],[ilość stacjonarny]]+telefony3412[[#This Row],[ilość komórkowy]]</f>
        <v>1449</v>
      </c>
    </row>
    <row r="162" spans="1:11" x14ac:dyDescent="0.25">
      <c r="A162" s="7">
        <v>9171025</v>
      </c>
      <c r="B162" s="1">
        <v>42920</v>
      </c>
      <c r="C162" s="2">
        <v>0.37292824074074077</v>
      </c>
      <c r="D162" s="2">
        <v>0.38390046296296299</v>
      </c>
      <c r="E162" t="str">
        <f>IF(LEN(telefony3412[[#This Row],[nr]])=7,"stacjonarny",IF(LEN(telefony3412[[#This Row],[nr]])=8,"komórkowy","zagraniczny"))</f>
        <v>stacjonarny</v>
      </c>
      <c r="F162" t="str">
        <f>TEXT(telefony__9[[#This Row],[zakonczenie]]-telefony__9[[#This Row],[rozpoczecie]],"h:mm:ss")</f>
        <v>0:03:45</v>
      </c>
      <c r="G162">
        <f>CEILING((HOUR(telefony__9[[#This Row],[czas trwania]])*3600 + MINUTE(telefony__9[[#This Row],[czas trwania]])*60+SECOND(telefony__9[[#This Row],[czas trwania]]))/60,1)</f>
        <v>4</v>
      </c>
      <c r="H162" s="3">
        <f>IF(telefony3412[[#This Row],[typ telefonu]]="stacjonarny",H161+telefony3412[[#This Row],[czas w minutach]],H161)</f>
        <v>1230</v>
      </c>
      <c r="I162" s="3">
        <f>IF(telefony3412[[#This Row],[typ telefonu]]="komórkowy",I161+telefony3412[[#This Row],[czas w minutach]],I161)</f>
        <v>223</v>
      </c>
      <c r="J162" s="3">
        <f>IF(telefony3412[[#This Row],[typ telefonu]]="zagraniczny",J161+telefony3412[[#This Row],[czas w minutach]],J161)</f>
        <v>27</v>
      </c>
      <c r="K162" s="3">
        <f>telefony3412[[#This Row],[ilość stacjonarny]]+telefony3412[[#This Row],[ilość komórkowy]]</f>
        <v>1453</v>
      </c>
    </row>
    <row r="163" spans="1:11" x14ac:dyDescent="0.25">
      <c r="A163" s="7">
        <v>9422310</v>
      </c>
      <c r="B163" s="1">
        <v>42920</v>
      </c>
      <c r="C163" s="2">
        <v>0.35071759259259261</v>
      </c>
      <c r="D163" s="2">
        <v>0.36206018518518518</v>
      </c>
      <c r="E163" t="str">
        <f>IF(LEN(telefony3412[[#This Row],[nr]])=7,"stacjonarny",IF(LEN(telefony3412[[#This Row],[nr]])=8,"komórkowy","zagraniczny"))</f>
        <v>stacjonarny</v>
      </c>
      <c r="F163" t="str">
        <f>TEXT(telefony__9[[#This Row],[zakonczenie]]-telefony__9[[#This Row],[rozpoczecie]],"h:mm:ss")</f>
        <v>0:06:38</v>
      </c>
      <c r="G163">
        <f>CEILING((HOUR(telefony__9[[#This Row],[czas trwania]])*3600 + MINUTE(telefony__9[[#This Row],[czas trwania]])*60+SECOND(telefony__9[[#This Row],[czas trwania]]))/60,1)</f>
        <v>7</v>
      </c>
      <c r="H163" s="3">
        <f>IF(telefony3412[[#This Row],[typ telefonu]]="stacjonarny",H162+telefony3412[[#This Row],[czas w minutach]],H162)</f>
        <v>1237</v>
      </c>
      <c r="I163" s="3">
        <f>IF(telefony3412[[#This Row],[typ telefonu]]="komórkowy",I162+telefony3412[[#This Row],[czas w minutach]],I162)</f>
        <v>223</v>
      </c>
      <c r="J163" s="3">
        <f>IF(telefony3412[[#This Row],[typ telefonu]]="zagraniczny",J162+telefony3412[[#This Row],[czas w minutach]],J162)</f>
        <v>27</v>
      </c>
      <c r="K163" s="3">
        <f>telefony3412[[#This Row],[ilość stacjonarny]]+telefony3412[[#This Row],[ilość komórkowy]]</f>
        <v>1460</v>
      </c>
    </row>
    <row r="164" spans="1:11" x14ac:dyDescent="0.25">
      <c r="A164" s="7">
        <v>9422310</v>
      </c>
      <c r="B164" s="1">
        <v>42920</v>
      </c>
      <c r="C164" s="2">
        <v>0.54137731481481477</v>
      </c>
      <c r="D164" s="2">
        <v>0.5506712962962963</v>
      </c>
      <c r="E164" t="str">
        <f>IF(LEN(telefony3412[[#This Row],[nr]])=7,"stacjonarny",IF(LEN(telefony3412[[#This Row],[nr]])=8,"komórkowy","zagraniczny"))</f>
        <v>stacjonarny</v>
      </c>
      <c r="F164" t="str">
        <f>TEXT(telefony__9[[#This Row],[zakonczenie]]-telefony__9[[#This Row],[rozpoczecie]],"h:mm:ss")</f>
        <v>0:14:47</v>
      </c>
      <c r="G164">
        <f>CEILING((HOUR(telefony__9[[#This Row],[czas trwania]])*3600 + MINUTE(telefony__9[[#This Row],[czas trwania]])*60+SECOND(telefony__9[[#This Row],[czas trwania]]))/60,1)</f>
        <v>15</v>
      </c>
      <c r="H164" s="3">
        <f>IF(telefony3412[[#This Row],[typ telefonu]]="stacjonarny",H163+telefony3412[[#This Row],[czas w minutach]],H163)</f>
        <v>1252</v>
      </c>
      <c r="I164" s="3">
        <f>IF(telefony3412[[#This Row],[typ telefonu]]="komórkowy",I163+telefony3412[[#This Row],[czas w minutach]],I163)</f>
        <v>223</v>
      </c>
      <c r="J164" s="3">
        <f>IF(telefony3412[[#This Row],[typ telefonu]]="zagraniczny",J163+telefony3412[[#This Row],[czas w minutach]],J163)</f>
        <v>27</v>
      </c>
      <c r="K164" s="3">
        <f>telefony3412[[#This Row],[ilość stacjonarny]]+telefony3412[[#This Row],[ilość komórkowy]]</f>
        <v>1475</v>
      </c>
    </row>
    <row r="165" spans="1:11" x14ac:dyDescent="0.25">
      <c r="A165" s="7">
        <v>9803545</v>
      </c>
      <c r="B165" s="1">
        <v>42920</v>
      </c>
      <c r="C165" s="2">
        <v>0.47978009259259258</v>
      </c>
      <c r="D165" s="2">
        <v>0.49125000000000002</v>
      </c>
      <c r="E165" t="str">
        <f>IF(LEN(telefony3412[[#This Row],[nr]])=7,"stacjonarny",IF(LEN(telefony3412[[#This Row],[nr]])=8,"komórkowy","zagraniczny"))</f>
        <v>stacjonarny</v>
      </c>
      <c r="F165" t="str">
        <f>TEXT(telefony__9[[#This Row],[zakonczenie]]-telefony__9[[#This Row],[rozpoczecie]],"h:mm:ss")</f>
        <v>0:13:23</v>
      </c>
      <c r="G165">
        <f>CEILING((HOUR(telefony__9[[#This Row],[czas trwania]])*3600 + MINUTE(telefony__9[[#This Row],[czas trwania]])*60+SECOND(telefony__9[[#This Row],[czas trwania]]))/60,1)</f>
        <v>14</v>
      </c>
      <c r="H165" s="3">
        <f>IF(telefony3412[[#This Row],[typ telefonu]]="stacjonarny",H164+telefony3412[[#This Row],[czas w minutach]],H164)</f>
        <v>1266</v>
      </c>
      <c r="I165" s="3">
        <f>IF(telefony3412[[#This Row],[typ telefonu]]="komórkowy",I164+telefony3412[[#This Row],[czas w minutach]],I164)</f>
        <v>223</v>
      </c>
      <c r="J165" s="3">
        <f>IF(telefony3412[[#This Row],[typ telefonu]]="zagraniczny",J164+telefony3412[[#This Row],[czas w minutach]],J164)</f>
        <v>27</v>
      </c>
      <c r="K165" s="3">
        <f>telefony3412[[#This Row],[ilość stacjonarny]]+telefony3412[[#This Row],[ilość komórkowy]]</f>
        <v>1489</v>
      </c>
    </row>
    <row r="166" spans="1:11" x14ac:dyDescent="0.25">
      <c r="A166" s="7">
        <v>9865716</v>
      </c>
      <c r="B166" s="1">
        <v>42920</v>
      </c>
      <c r="C166" s="2">
        <v>0.51076388888888891</v>
      </c>
      <c r="D166" s="2">
        <v>0.51890046296296299</v>
      </c>
      <c r="E166" t="str">
        <f>IF(LEN(telefony3412[[#This Row],[nr]])=7,"stacjonarny",IF(LEN(telefony3412[[#This Row],[nr]])=8,"komórkowy","zagraniczny"))</f>
        <v>stacjonarny</v>
      </c>
      <c r="F166" t="str">
        <f>TEXT(telefony__9[[#This Row],[zakonczenie]]-telefony__9[[#This Row],[rozpoczecie]],"h:mm:ss")</f>
        <v>0:00:48</v>
      </c>
      <c r="G166">
        <f>CEILING((HOUR(telefony__9[[#This Row],[czas trwania]])*3600 + MINUTE(telefony__9[[#This Row],[czas trwania]])*60+SECOND(telefony__9[[#This Row],[czas trwania]]))/60,1)</f>
        <v>1</v>
      </c>
      <c r="H166" s="3">
        <f>IF(telefony3412[[#This Row],[typ telefonu]]="stacjonarny",H165+telefony3412[[#This Row],[czas w minutach]],H165)</f>
        <v>1267</v>
      </c>
      <c r="I166" s="3">
        <f>IF(telefony3412[[#This Row],[typ telefonu]]="komórkowy",I165+telefony3412[[#This Row],[czas w minutach]],I165)</f>
        <v>223</v>
      </c>
      <c r="J166" s="3">
        <f>IF(telefony3412[[#This Row],[typ telefonu]]="zagraniczny",J165+telefony3412[[#This Row],[czas w minutach]],J165)</f>
        <v>27</v>
      </c>
      <c r="K166" s="3">
        <f>telefony3412[[#This Row],[ilość stacjonarny]]+telefony3412[[#This Row],[ilość komórkowy]]</f>
        <v>1490</v>
      </c>
    </row>
    <row r="167" spans="1:11" x14ac:dyDescent="0.25">
      <c r="A167" s="7">
        <v>16999529</v>
      </c>
      <c r="B167" s="1">
        <v>42920</v>
      </c>
      <c r="C167" s="2">
        <v>0.54395833333333332</v>
      </c>
      <c r="D167" s="2">
        <v>0.54451388888888885</v>
      </c>
      <c r="E167" t="str">
        <f>IF(LEN(telefony3412[[#This Row],[nr]])=7,"stacjonarny",IF(LEN(telefony3412[[#This Row],[nr]])=8,"komórkowy","zagraniczny"))</f>
        <v>komórkowy</v>
      </c>
      <c r="F167" t="str">
        <f>TEXT(telefony__9[[#This Row],[zakonczenie]]-telefony__9[[#This Row],[rozpoczecie]],"h:mm:ss")</f>
        <v>0:02:51</v>
      </c>
      <c r="G167">
        <f>CEILING((HOUR(telefony__9[[#This Row],[czas trwania]])*3600 + MINUTE(telefony__9[[#This Row],[czas trwania]])*60+SECOND(telefony__9[[#This Row],[czas trwania]]))/60,1)</f>
        <v>3</v>
      </c>
      <c r="H167" s="3">
        <f>IF(telefony3412[[#This Row],[typ telefonu]]="stacjonarny",H166+telefony3412[[#This Row],[czas w minutach]],H166)</f>
        <v>1267</v>
      </c>
      <c r="I167" s="3">
        <f>IF(telefony3412[[#This Row],[typ telefonu]]="komórkowy",I166+telefony3412[[#This Row],[czas w minutach]],I166)</f>
        <v>226</v>
      </c>
      <c r="J167" s="3">
        <f>IF(telefony3412[[#This Row],[typ telefonu]]="zagraniczny",J166+telefony3412[[#This Row],[czas w minutach]],J166)</f>
        <v>27</v>
      </c>
      <c r="K167" s="3">
        <f>telefony3412[[#This Row],[ilość stacjonarny]]+telefony3412[[#This Row],[ilość komórkowy]]</f>
        <v>1493</v>
      </c>
    </row>
    <row r="168" spans="1:11" x14ac:dyDescent="0.25">
      <c r="A168" s="7">
        <v>18036364</v>
      </c>
      <c r="B168" s="1">
        <v>42920</v>
      </c>
      <c r="C168" s="2">
        <v>0.53015046296296298</v>
      </c>
      <c r="D168" s="2">
        <v>0.53275462962962961</v>
      </c>
      <c r="E168" t="str">
        <f>IF(LEN(telefony3412[[#This Row],[nr]])=7,"stacjonarny",IF(LEN(telefony3412[[#This Row],[nr]])=8,"komórkowy","zagraniczny"))</f>
        <v>komórkowy</v>
      </c>
      <c r="F168" t="str">
        <f>TEXT(telefony__9[[#This Row],[zakonczenie]]-telefony__9[[#This Row],[rozpoczecie]],"h:mm:ss")</f>
        <v>0:04:52</v>
      </c>
      <c r="G168">
        <f>CEILING((HOUR(telefony__9[[#This Row],[czas trwania]])*3600 + MINUTE(telefony__9[[#This Row],[czas trwania]])*60+SECOND(telefony__9[[#This Row],[czas trwania]]))/60,1)</f>
        <v>5</v>
      </c>
      <c r="H168" s="3">
        <f>IF(telefony3412[[#This Row],[typ telefonu]]="stacjonarny",H167+telefony3412[[#This Row],[czas w minutach]],H167)</f>
        <v>1267</v>
      </c>
      <c r="I168" s="3">
        <f>IF(telefony3412[[#This Row],[typ telefonu]]="komórkowy",I167+telefony3412[[#This Row],[czas w minutach]],I167)</f>
        <v>231</v>
      </c>
      <c r="J168" s="3">
        <f>IF(telefony3412[[#This Row],[typ telefonu]]="zagraniczny",J167+telefony3412[[#This Row],[czas w minutach]],J167)</f>
        <v>27</v>
      </c>
      <c r="K168" s="3">
        <f>telefony3412[[#This Row],[ilość stacjonarny]]+telefony3412[[#This Row],[ilość komórkowy]]</f>
        <v>1498</v>
      </c>
    </row>
    <row r="169" spans="1:11" x14ac:dyDescent="0.25">
      <c r="A169" s="7">
        <v>20679187</v>
      </c>
      <c r="B169" s="1">
        <v>42920</v>
      </c>
      <c r="C169" s="2">
        <v>0.35372685185185188</v>
      </c>
      <c r="D169" s="2">
        <v>0.3595949074074074</v>
      </c>
      <c r="E169" t="str">
        <f>IF(LEN(telefony3412[[#This Row],[nr]])=7,"stacjonarny",IF(LEN(telefony3412[[#This Row],[nr]])=8,"komórkowy","zagraniczny"))</f>
        <v>komórkowy</v>
      </c>
      <c r="F169" t="str">
        <f>TEXT(telefony__9[[#This Row],[zakonczenie]]-telefony__9[[#This Row],[rozpoczecie]],"h:mm:ss")</f>
        <v>0:04:26</v>
      </c>
      <c r="G169">
        <f>CEILING((HOUR(telefony__9[[#This Row],[czas trwania]])*3600 + MINUTE(telefony__9[[#This Row],[czas trwania]])*60+SECOND(telefony__9[[#This Row],[czas trwania]]))/60,1)</f>
        <v>5</v>
      </c>
      <c r="H169" s="3">
        <f>IF(telefony3412[[#This Row],[typ telefonu]]="stacjonarny",H168+telefony3412[[#This Row],[czas w minutach]],H168)</f>
        <v>1267</v>
      </c>
      <c r="I169" s="3">
        <f>IF(telefony3412[[#This Row],[typ telefonu]]="komórkowy",I168+telefony3412[[#This Row],[czas w minutach]],I168)</f>
        <v>236</v>
      </c>
      <c r="J169" s="3">
        <f>IF(telefony3412[[#This Row],[typ telefonu]]="zagraniczny",J168+telefony3412[[#This Row],[czas w minutach]],J168)</f>
        <v>27</v>
      </c>
      <c r="K169" s="3">
        <f>telefony3412[[#This Row],[ilość stacjonarny]]+telefony3412[[#This Row],[ilość komórkowy]]</f>
        <v>1503</v>
      </c>
    </row>
    <row r="170" spans="1:11" x14ac:dyDescent="0.25">
      <c r="A170" s="7">
        <v>20679187</v>
      </c>
      <c r="B170" s="1">
        <v>42920</v>
      </c>
      <c r="C170" s="2">
        <v>0.35850694444444442</v>
      </c>
      <c r="D170" s="2">
        <v>0.36371527777777779</v>
      </c>
      <c r="E170" t="str">
        <f>IF(LEN(telefony3412[[#This Row],[nr]])=7,"stacjonarny",IF(LEN(telefony3412[[#This Row],[nr]])=8,"komórkowy","zagraniczny"))</f>
        <v>komórkowy</v>
      </c>
      <c r="F170" t="str">
        <f>TEXT(telefony__9[[#This Row],[zakonczenie]]-telefony__9[[#This Row],[rozpoczecie]],"h:mm:ss")</f>
        <v>0:04:16</v>
      </c>
      <c r="G170">
        <f>CEILING((HOUR(telefony__9[[#This Row],[czas trwania]])*3600 + MINUTE(telefony__9[[#This Row],[czas trwania]])*60+SECOND(telefony__9[[#This Row],[czas trwania]]))/60,1)</f>
        <v>5</v>
      </c>
      <c r="H170" s="3">
        <f>IF(telefony3412[[#This Row],[typ telefonu]]="stacjonarny",H169+telefony3412[[#This Row],[czas w minutach]],H169)</f>
        <v>1267</v>
      </c>
      <c r="I170" s="3">
        <f>IF(telefony3412[[#This Row],[typ telefonu]]="komórkowy",I169+telefony3412[[#This Row],[czas w minutach]],I169)</f>
        <v>241</v>
      </c>
      <c r="J170" s="3">
        <f>IF(telefony3412[[#This Row],[typ telefonu]]="zagraniczny",J169+telefony3412[[#This Row],[czas w minutach]],J169)</f>
        <v>27</v>
      </c>
      <c r="K170" s="3">
        <f>telefony3412[[#This Row],[ilość stacjonarny]]+telefony3412[[#This Row],[ilość komórkowy]]</f>
        <v>1508</v>
      </c>
    </row>
    <row r="171" spans="1:11" x14ac:dyDescent="0.25">
      <c r="A171" s="7">
        <v>27791497</v>
      </c>
      <c r="B171" s="1">
        <v>42920</v>
      </c>
      <c r="C171" s="2">
        <v>0.48803240740740739</v>
      </c>
      <c r="D171" s="2">
        <v>0.49682870370370369</v>
      </c>
      <c r="E171" t="str">
        <f>IF(LEN(telefony3412[[#This Row],[nr]])=7,"stacjonarny",IF(LEN(telefony3412[[#This Row],[nr]])=8,"komórkowy","zagraniczny"))</f>
        <v>komórkowy</v>
      </c>
      <c r="F171" t="str">
        <f>TEXT(telefony__9[[#This Row],[zakonczenie]]-telefony__9[[#This Row],[rozpoczecie]],"h:mm:ss")</f>
        <v>0:06:18</v>
      </c>
      <c r="G171">
        <f>CEILING((HOUR(telefony__9[[#This Row],[czas trwania]])*3600 + MINUTE(telefony__9[[#This Row],[czas trwania]])*60+SECOND(telefony__9[[#This Row],[czas trwania]]))/60,1)</f>
        <v>7</v>
      </c>
      <c r="H171" s="3">
        <f>IF(telefony3412[[#This Row],[typ telefonu]]="stacjonarny",H170+telefony3412[[#This Row],[czas w minutach]],H170)</f>
        <v>1267</v>
      </c>
      <c r="I171" s="3">
        <f>IF(telefony3412[[#This Row],[typ telefonu]]="komórkowy",I170+telefony3412[[#This Row],[czas w minutach]],I170)</f>
        <v>248</v>
      </c>
      <c r="J171" s="3">
        <f>IF(telefony3412[[#This Row],[typ telefonu]]="zagraniczny",J170+telefony3412[[#This Row],[czas w minutach]],J170)</f>
        <v>27</v>
      </c>
      <c r="K171" s="3">
        <f>telefony3412[[#This Row],[ilość stacjonarny]]+telefony3412[[#This Row],[ilość komórkowy]]</f>
        <v>1515</v>
      </c>
    </row>
    <row r="172" spans="1:11" x14ac:dyDescent="0.25">
      <c r="A172" s="7">
        <v>38063903</v>
      </c>
      <c r="B172" s="1">
        <v>42920</v>
      </c>
      <c r="C172" s="2">
        <v>0.53465277777777775</v>
      </c>
      <c r="D172" s="2">
        <v>0.53925925925925922</v>
      </c>
      <c r="E172" t="str">
        <f>IF(LEN(telefony3412[[#This Row],[nr]])=7,"stacjonarny",IF(LEN(telefony3412[[#This Row],[nr]])=8,"komórkowy","zagraniczny"))</f>
        <v>komórkowy</v>
      </c>
      <c r="F172" t="str">
        <f>TEXT(telefony__9[[#This Row],[zakonczenie]]-telefony__9[[#This Row],[rozpoczecie]],"h:mm:ss")</f>
        <v>0:00:34</v>
      </c>
      <c r="G172">
        <f>CEILING((HOUR(telefony__9[[#This Row],[czas trwania]])*3600 + MINUTE(telefony__9[[#This Row],[czas trwania]])*60+SECOND(telefony__9[[#This Row],[czas trwania]]))/60,1)</f>
        <v>1</v>
      </c>
      <c r="H172" s="3">
        <f>IF(telefony3412[[#This Row],[typ telefonu]]="stacjonarny",H171+telefony3412[[#This Row],[czas w minutach]],H171)</f>
        <v>1267</v>
      </c>
      <c r="I172" s="3">
        <f>IF(telefony3412[[#This Row],[typ telefonu]]="komórkowy",I171+telefony3412[[#This Row],[czas w minutach]],I171)</f>
        <v>249</v>
      </c>
      <c r="J172" s="3">
        <f>IF(telefony3412[[#This Row],[typ telefonu]]="zagraniczny",J171+telefony3412[[#This Row],[czas w minutach]],J171)</f>
        <v>27</v>
      </c>
      <c r="K172" s="3">
        <f>telefony3412[[#This Row],[ilość stacjonarny]]+telefony3412[[#This Row],[ilość komórkowy]]</f>
        <v>1516</v>
      </c>
    </row>
    <row r="173" spans="1:11" x14ac:dyDescent="0.25">
      <c r="A173" s="7">
        <v>48625903</v>
      </c>
      <c r="B173" s="1">
        <v>42920</v>
      </c>
      <c r="C173" s="2">
        <v>0.52303240740740742</v>
      </c>
      <c r="D173" s="2">
        <v>0.523900462962963</v>
      </c>
      <c r="E173" t="str">
        <f>IF(LEN(telefony3412[[#This Row],[nr]])=7,"stacjonarny",IF(LEN(telefony3412[[#This Row],[nr]])=8,"komórkowy","zagraniczny"))</f>
        <v>komórkowy</v>
      </c>
      <c r="F173" t="str">
        <f>TEXT(telefony__9[[#This Row],[zakonczenie]]-telefony__9[[#This Row],[rozpoczecie]],"h:mm:ss")</f>
        <v>0:09:11</v>
      </c>
      <c r="G173">
        <f>CEILING((HOUR(telefony__9[[#This Row],[czas trwania]])*3600 + MINUTE(telefony__9[[#This Row],[czas trwania]])*60+SECOND(telefony__9[[#This Row],[czas trwania]]))/60,1)</f>
        <v>10</v>
      </c>
      <c r="H173" s="3">
        <f>IF(telefony3412[[#This Row],[typ telefonu]]="stacjonarny",H172+telefony3412[[#This Row],[czas w minutach]],H172)</f>
        <v>1267</v>
      </c>
      <c r="I173" s="3">
        <f>IF(telefony3412[[#This Row],[typ telefonu]]="komórkowy",I172+telefony3412[[#This Row],[czas w minutach]],I172)</f>
        <v>259</v>
      </c>
      <c r="J173" s="3">
        <f>IF(telefony3412[[#This Row],[typ telefonu]]="zagraniczny",J172+telefony3412[[#This Row],[czas w minutach]],J172)</f>
        <v>27</v>
      </c>
      <c r="K173" s="3">
        <f>telefony3412[[#This Row],[ilość stacjonarny]]+telefony3412[[#This Row],[ilość komórkowy]]</f>
        <v>1526</v>
      </c>
    </row>
    <row r="174" spans="1:11" x14ac:dyDescent="0.25">
      <c r="A174" s="7">
        <v>49158974</v>
      </c>
      <c r="B174" s="1">
        <v>42920</v>
      </c>
      <c r="C174" s="2">
        <v>0.59425925925925926</v>
      </c>
      <c r="D174" s="2">
        <v>0.59886574074074073</v>
      </c>
      <c r="E174" t="str">
        <f>IF(LEN(telefony3412[[#This Row],[nr]])=7,"stacjonarny",IF(LEN(telefony3412[[#This Row],[nr]])=8,"komórkowy","zagraniczny"))</f>
        <v>komórkowy</v>
      </c>
      <c r="F174" t="str">
        <f>TEXT(telefony__9[[#This Row],[zakonczenie]]-telefony__9[[#This Row],[rozpoczecie]],"h:mm:ss")</f>
        <v>0:02:24</v>
      </c>
      <c r="G174">
        <f>CEILING((HOUR(telefony__9[[#This Row],[czas trwania]])*3600 + MINUTE(telefony__9[[#This Row],[czas trwania]])*60+SECOND(telefony__9[[#This Row],[czas trwania]]))/60,1)</f>
        <v>3</v>
      </c>
      <c r="H174" s="3">
        <f>IF(telefony3412[[#This Row],[typ telefonu]]="stacjonarny",H173+telefony3412[[#This Row],[czas w minutach]],H173)</f>
        <v>1267</v>
      </c>
      <c r="I174" s="3">
        <f>IF(telefony3412[[#This Row],[typ telefonu]]="komórkowy",I173+telefony3412[[#This Row],[czas w minutach]],I173)</f>
        <v>262</v>
      </c>
      <c r="J174" s="3">
        <f>IF(telefony3412[[#This Row],[typ telefonu]]="zagraniczny",J173+telefony3412[[#This Row],[czas w minutach]],J173)</f>
        <v>27</v>
      </c>
      <c r="K174" s="3">
        <f>telefony3412[[#This Row],[ilość stacjonarny]]+telefony3412[[#This Row],[ilość komórkowy]]</f>
        <v>1529</v>
      </c>
    </row>
    <row r="175" spans="1:11" x14ac:dyDescent="0.25">
      <c r="A175" s="7">
        <v>52165701</v>
      </c>
      <c r="B175" s="1">
        <v>42920</v>
      </c>
      <c r="C175" s="2">
        <v>0.59018518518518515</v>
      </c>
      <c r="D175" s="2">
        <v>0.60047453703703701</v>
      </c>
      <c r="E175" t="str">
        <f>IF(LEN(telefony3412[[#This Row],[nr]])=7,"stacjonarny",IF(LEN(telefony3412[[#This Row],[nr]])=8,"komórkowy","zagraniczny"))</f>
        <v>komórkowy</v>
      </c>
      <c r="F175" t="str">
        <f>TEXT(telefony__9[[#This Row],[zakonczenie]]-telefony__9[[#This Row],[rozpoczecie]],"h:mm:ss")</f>
        <v>0:15:27</v>
      </c>
      <c r="G175">
        <f>CEILING((HOUR(telefony__9[[#This Row],[czas trwania]])*3600 + MINUTE(telefony__9[[#This Row],[czas trwania]])*60+SECOND(telefony__9[[#This Row],[czas trwania]]))/60,1)</f>
        <v>16</v>
      </c>
      <c r="H175" s="3">
        <f>IF(telefony3412[[#This Row],[typ telefonu]]="stacjonarny",H174+telefony3412[[#This Row],[czas w minutach]],H174)</f>
        <v>1267</v>
      </c>
      <c r="I175" s="3">
        <f>IF(telefony3412[[#This Row],[typ telefonu]]="komórkowy",I174+telefony3412[[#This Row],[czas w minutach]],I174)</f>
        <v>278</v>
      </c>
      <c r="J175" s="3">
        <f>IF(telefony3412[[#This Row],[typ telefonu]]="zagraniczny",J174+telefony3412[[#This Row],[czas w minutach]],J174)</f>
        <v>27</v>
      </c>
      <c r="K175" s="3">
        <f>telefony3412[[#This Row],[ilość stacjonarny]]+telefony3412[[#This Row],[ilość komórkowy]]</f>
        <v>1545</v>
      </c>
    </row>
    <row r="176" spans="1:11" x14ac:dyDescent="0.25">
      <c r="A176" s="7">
        <v>54586484</v>
      </c>
      <c r="B176" s="1">
        <v>42920</v>
      </c>
      <c r="C176" s="2">
        <v>0.58335648148148145</v>
      </c>
      <c r="D176" s="2">
        <v>0.5841319444444445</v>
      </c>
      <c r="E176" t="str">
        <f>IF(LEN(telefony3412[[#This Row],[nr]])=7,"stacjonarny",IF(LEN(telefony3412[[#This Row],[nr]])=8,"komórkowy","zagraniczny"))</f>
        <v>komórkowy</v>
      </c>
      <c r="F176" t="str">
        <f>TEXT(telefony__9[[#This Row],[zakonczenie]]-telefony__9[[#This Row],[rozpoczecie]],"h:mm:ss")</f>
        <v>0:06:16</v>
      </c>
      <c r="G176">
        <f>CEILING((HOUR(telefony__9[[#This Row],[czas trwania]])*3600 + MINUTE(telefony__9[[#This Row],[czas trwania]])*60+SECOND(telefony__9[[#This Row],[czas trwania]]))/60,1)</f>
        <v>7</v>
      </c>
      <c r="H176" s="3">
        <f>IF(telefony3412[[#This Row],[typ telefonu]]="stacjonarny",H175+telefony3412[[#This Row],[czas w minutach]],H175)</f>
        <v>1267</v>
      </c>
      <c r="I176" s="3">
        <f>IF(telefony3412[[#This Row],[typ telefonu]]="komórkowy",I175+telefony3412[[#This Row],[czas w minutach]],I175)</f>
        <v>285</v>
      </c>
      <c r="J176" s="3">
        <f>IF(telefony3412[[#This Row],[typ telefonu]]="zagraniczny",J175+telefony3412[[#This Row],[czas w minutach]],J175)</f>
        <v>27</v>
      </c>
      <c r="K176" s="3">
        <f>telefony3412[[#This Row],[ilość stacjonarny]]+telefony3412[[#This Row],[ilość komórkowy]]</f>
        <v>1552</v>
      </c>
    </row>
    <row r="177" spans="1:11" x14ac:dyDescent="0.25">
      <c r="A177" s="7">
        <v>54840810</v>
      </c>
      <c r="B177" s="1">
        <v>42920</v>
      </c>
      <c r="C177" s="2">
        <v>0.49430555555555555</v>
      </c>
      <c r="D177" s="2">
        <v>0.50231481481481477</v>
      </c>
      <c r="E177" t="str">
        <f>IF(LEN(telefony3412[[#This Row],[nr]])=7,"stacjonarny",IF(LEN(telefony3412[[#This Row],[nr]])=8,"komórkowy","zagraniczny"))</f>
        <v>komórkowy</v>
      </c>
      <c r="F177" t="str">
        <f>TEXT(telefony__9[[#This Row],[zakonczenie]]-telefony__9[[#This Row],[rozpoczecie]],"h:mm:ss")</f>
        <v>0:00:17</v>
      </c>
      <c r="G177">
        <f>CEILING((HOUR(telefony__9[[#This Row],[czas trwania]])*3600 + MINUTE(telefony__9[[#This Row],[czas trwania]])*60+SECOND(telefony__9[[#This Row],[czas trwania]]))/60,1)</f>
        <v>1</v>
      </c>
      <c r="H177" s="3">
        <f>IF(telefony3412[[#This Row],[typ telefonu]]="stacjonarny",H176+telefony3412[[#This Row],[czas w minutach]],H176)</f>
        <v>1267</v>
      </c>
      <c r="I177" s="3">
        <f>IF(telefony3412[[#This Row],[typ telefonu]]="komórkowy",I176+telefony3412[[#This Row],[czas w minutach]],I176)</f>
        <v>286</v>
      </c>
      <c r="J177" s="3">
        <f>IF(telefony3412[[#This Row],[typ telefonu]]="zagraniczny",J176+telefony3412[[#This Row],[czas w minutach]],J176)</f>
        <v>27</v>
      </c>
      <c r="K177" s="3">
        <f>telefony3412[[#This Row],[ilość stacjonarny]]+telefony3412[[#This Row],[ilość komórkowy]]</f>
        <v>1553</v>
      </c>
    </row>
    <row r="178" spans="1:11" x14ac:dyDescent="0.25">
      <c r="A178" s="7">
        <v>68966479</v>
      </c>
      <c r="B178" s="1">
        <v>42920</v>
      </c>
      <c r="C178" s="2">
        <v>0.40493055555555557</v>
      </c>
      <c r="D178" s="2">
        <v>0.40618055555555554</v>
      </c>
      <c r="E178" t="str">
        <f>IF(LEN(telefony3412[[#This Row],[nr]])=7,"stacjonarny",IF(LEN(telefony3412[[#This Row],[nr]])=8,"komórkowy","zagraniczny"))</f>
        <v>komórkowy</v>
      </c>
      <c r="F178" t="str">
        <f>TEXT(telefony__9[[#This Row],[zakonczenie]]-telefony__9[[#This Row],[rozpoczecie]],"h:mm:ss")</f>
        <v>0:01:07</v>
      </c>
      <c r="G178">
        <f>CEILING((HOUR(telefony__9[[#This Row],[czas trwania]])*3600 + MINUTE(telefony__9[[#This Row],[czas trwania]])*60+SECOND(telefony__9[[#This Row],[czas trwania]]))/60,1)</f>
        <v>2</v>
      </c>
      <c r="H178" s="3">
        <f>IF(telefony3412[[#This Row],[typ telefonu]]="stacjonarny",H177+telefony3412[[#This Row],[czas w minutach]],H177)</f>
        <v>1267</v>
      </c>
      <c r="I178" s="3">
        <f>IF(telefony3412[[#This Row],[typ telefonu]]="komórkowy",I177+telefony3412[[#This Row],[czas w minutach]],I177)</f>
        <v>288</v>
      </c>
      <c r="J178" s="3">
        <f>IF(telefony3412[[#This Row],[typ telefonu]]="zagraniczny",J177+telefony3412[[#This Row],[czas w minutach]],J177)</f>
        <v>27</v>
      </c>
      <c r="K178" s="3">
        <f>telefony3412[[#This Row],[ilość stacjonarny]]+telefony3412[[#This Row],[ilość komórkowy]]</f>
        <v>1555</v>
      </c>
    </row>
    <row r="179" spans="1:11" x14ac:dyDescent="0.25">
      <c r="A179" s="7">
        <v>73284745</v>
      </c>
      <c r="B179" s="1">
        <v>42920</v>
      </c>
      <c r="C179" s="2">
        <v>0.51451388888888894</v>
      </c>
      <c r="D179" s="2">
        <v>0.51857638888888891</v>
      </c>
      <c r="E179" t="str">
        <f>IF(LEN(telefony3412[[#This Row],[nr]])=7,"stacjonarny",IF(LEN(telefony3412[[#This Row],[nr]])=8,"komórkowy","zagraniczny"))</f>
        <v>komórkowy</v>
      </c>
      <c r="F179" t="str">
        <f>TEXT(telefony__9[[#This Row],[zakonczenie]]-telefony__9[[#This Row],[rozpoczecie]],"h:mm:ss")</f>
        <v>0:11:39</v>
      </c>
      <c r="G179">
        <f>CEILING((HOUR(telefony__9[[#This Row],[czas trwania]])*3600 + MINUTE(telefony__9[[#This Row],[czas trwania]])*60+SECOND(telefony__9[[#This Row],[czas trwania]]))/60,1)</f>
        <v>12</v>
      </c>
      <c r="H179" s="3">
        <f>IF(telefony3412[[#This Row],[typ telefonu]]="stacjonarny",H178+telefony3412[[#This Row],[czas w minutach]],H178)</f>
        <v>1267</v>
      </c>
      <c r="I179" s="3">
        <f>IF(telefony3412[[#This Row],[typ telefonu]]="komórkowy",I178+telefony3412[[#This Row],[czas w minutach]],I178)</f>
        <v>300</v>
      </c>
      <c r="J179" s="3">
        <f>IF(telefony3412[[#This Row],[typ telefonu]]="zagraniczny",J178+telefony3412[[#This Row],[czas w minutach]],J178)</f>
        <v>27</v>
      </c>
      <c r="K179" s="3">
        <f>telefony3412[[#This Row],[ilość stacjonarny]]+telefony3412[[#This Row],[ilość komórkowy]]</f>
        <v>1567</v>
      </c>
    </row>
    <row r="180" spans="1:11" x14ac:dyDescent="0.25">
      <c r="A180" s="7">
        <v>79381100</v>
      </c>
      <c r="B180" s="1">
        <v>42920</v>
      </c>
      <c r="C180" s="2">
        <v>0.40614583333333332</v>
      </c>
      <c r="D180" s="2">
        <v>0.41761574074074076</v>
      </c>
      <c r="E180" t="str">
        <f>IF(LEN(telefony3412[[#This Row],[nr]])=7,"stacjonarny",IF(LEN(telefony3412[[#This Row],[nr]])=8,"komórkowy","zagraniczny"))</f>
        <v>komórkowy</v>
      </c>
      <c r="F180" t="str">
        <f>TEXT(telefony__9[[#This Row],[zakonczenie]]-telefony__9[[#This Row],[rozpoczecie]],"h:mm:ss")</f>
        <v>0:05:54</v>
      </c>
      <c r="G180">
        <f>CEILING((HOUR(telefony__9[[#This Row],[czas trwania]])*3600 + MINUTE(telefony__9[[#This Row],[czas trwania]])*60+SECOND(telefony__9[[#This Row],[czas trwania]]))/60,1)</f>
        <v>6</v>
      </c>
      <c r="H180" s="3">
        <f>IF(telefony3412[[#This Row],[typ telefonu]]="stacjonarny",H179+telefony3412[[#This Row],[czas w minutach]],H179)</f>
        <v>1267</v>
      </c>
      <c r="I180" s="3">
        <f>IF(telefony3412[[#This Row],[typ telefonu]]="komórkowy",I179+telefony3412[[#This Row],[czas w minutach]],I179)</f>
        <v>306</v>
      </c>
      <c r="J180" s="3">
        <f>IF(telefony3412[[#This Row],[typ telefonu]]="zagraniczny",J179+telefony3412[[#This Row],[czas w minutach]],J179)</f>
        <v>27</v>
      </c>
      <c r="K180" s="3">
        <f>telefony3412[[#This Row],[ilość stacjonarny]]+telefony3412[[#This Row],[ilość komórkowy]]</f>
        <v>1573</v>
      </c>
    </row>
    <row r="181" spans="1:11" x14ac:dyDescent="0.25">
      <c r="A181" s="7">
        <v>80306197</v>
      </c>
      <c r="B181" s="1">
        <v>42920</v>
      </c>
      <c r="C181" s="2">
        <v>0.33644675925925926</v>
      </c>
      <c r="D181" s="2">
        <v>0.33884259259259258</v>
      </c>
      <c r="E181" t="str">
        <f>IF(LEN(telefony3412[[#This Row],[nr]])=7,"stacjonarny",IF(LEN(telefony3412[[#This Row],[nr]])=8,"komórkowy","zagraniczny"))</f>
        <v>komórkowy</v>
      </c>
      <c r="F181" t="str">
        <f>TEXT(telefony__9[[#This Row],[zakonczenie]]-telefony__9[[#This Row],[rozpoczecie]],"h:mm:ss")</f>
        <v>0:09:09</v>
      </c>
      <c r="G181">
        <f>CEILING((HOUR(telefony__9[[#This Row],[czas trwania]])*3600 + MINUTE(telefony__9[[#This Row],[czas trwania]])*60+SECOND(telefony__9[[#This Row],[czas trwania]]))/60,1)</f>
        <v>10</v>
      </c>
      <c r="H181" s="3">
        <f>IF(telefony3412[[#This Row],[typ telefonu]]="stacjonarny",H180+telefony3412[[#This Row],[czas w minutach]],H180)</f>
        <v>1267</v>
      </c>
      <c r="I181" s="3">
        <f>IF(telefony3412[[#This Row],[typ telefonu]]="komórkowy",I180+telefony3412[[#This Row],[czas w minutach]],I180)</f>
        <v>316</v>
      </c>
      <c r="J181" s="3">
        <f>IF(telefony3412[[#This Row],[typ telefonu]]="zagraniczny",J180+telefony3412[[#This Row],[czas w minutach]],J180)</f>
        <v>27</v>
      </c>
      <c r="K181" s="3">
        <f>telefony3412[[#This Row],[ilość stacjonarny]]+telefony3412[[#This Row],[ilość komórkowy]]</f>
        <v>1583</v>
      </c>
    </row>
    <row r="182" spans="1:11" x14ac:dyDescent="0.25">
      <c r="A182" s="7">
        <v>86774913</v>
      </c>
      <c r="B182" s="1">
        <v>42920</v>
      </c>
      <c r="C182" s="2">
        <v>0.44548611111111114</v>
      </c>
      <c r="D182" s="2">
        <v>0.4541898148148148</v>
      </c>
      <c r="E182" t="str">
        <f>IF(LEN(telefony3412[[#This Row],[nr]])=7,"stacjonarny",IF(LEN(telefony3412[[#This Row],[nr]])=8,"komórkowy","zagraniczny"))</f>
        <v>komórkowy</v>
      </c>
      <c r="F182" t="str">
        <f>TEXT(telefony__9[[#This Row],[zakonczenie]]-telefony__9[[#This Row],[rozpoczecie]],"h:mm:ss")</f>
        <v>0:14:49</v>
      </c>
      <c r="G182">
        <f>CEILING((HOUR(telefony__9[[#This Row],[czas trwania]])*3600 + MINUTE(telefony__9[[#This Row],[czas trwania]])*60+SECOND(telefony__9[[#This Row],[czas trwania]]))/60,1)</f>
        <v>15</v>
      </c>
      <c r="H182" s="3">
        <f>IF(telefony3412[[#This Row],[typ telefonu]]="stacjonarny",H181+telefony3412[[#This Row],[czas w minutach]],H181)</f>
        <v>1267</v>
      </c>
      <c r="I182" s="3">
        <f>IF(telefony3412[[#This Row],[typ telefonu]]="komórkowy",I181+telefony3412[[#This Row],[czas w minutach]],I181)</f>
        <v>331</v>
      </c>
      <c r="J182" s="3">
        <f>IF(telefony3412[[#This Row],[typ telefonu]]="zagraniczny",J181+telefony3412[[#This Row],[czas w minutach]],J181)</f>
        <v>27</v>
      </c>
      <c r="K182" s="3">
        <f>telefony3412[[#This Row],[ilość stacjonarny]]+telefony3412[[#This Row],[ilość komórkowy]]</f>
        <v>1598</v>
      </c>
    </row>
    <row r="183" spans="1:11" x14ac:dyDescent="0.25">
      <c r="A183" s="7">
        <v>90271112</v>
      </c>
      <c r="B183" s="1">
        <v>42920</v>
      </c>
      <c r="C183" s="2">
        <v>0.4805787037037037</v>
      </c>
      <c r="D183" s="2">
        <v>0.48696759259259259</v>
      </c>
      <c r="E183" t="str">
        <f>IF(LEN(telefony3412[[#This Row],[nr]])=7,"stacjonarny",IF(LEN(telefony3412[[#This Row],[nr]])=8,"komórkowy","zagraniczny"))</f>
        <v>komórkowy</v>
      </c>
      <c r="F183" t="str">
        <f>TEXT(telefony__9[[#This Row],[zakonczenie]]-telefony__9[[#This Row],[rozpoczecie]],"h:mm:ss")</f>
        <v>0:06:38</v>
      </c>
      <c r="G183">
        <f>CEILING((HOUR(telefony__9[[#This Row],[czas trwania]])*3600 + MINUTE(telefony__9[[#This Row],[czas trwania]])*60+SECOND(telefony__9[[#This Row],[czas trwania]]))/60,1)</f>
        <v>7</v>
      </c>
      <c r="H183" s="3">
        <f>IF(telefony3412[[#This Row],[typ telefonu]]="stacjonarny",H182+telefony3412[[#This Row],[czas w minutach]],H182)</f>
        <v>1267</v>
      </c>
      <c r="I183" s="3">
        <f>IF(telefony3412[[#This Row],[typ telefonu]]="komórkowy",I182+telefony3412[[#This Row],[czas w minutach]],I182)</f>
        <v>338</v>
      </c>
      <c r="J183" s="3">
        <f>IF(telefony3412[[#This Row],[typ telefonu]]="zagraniczny",J182+telefony3412[[#This Row],[czas w minutach]],J182)</f>
        <v>27</v>
      </c>
      <c r="K183" s="3">
        <f>telefony3412[[#This Row],[ilość stacjonarny]]+telefony3412[[#This Row],[ilość komórkowy]]</f>
        <v>1605</v>
      </c>
    </row>
    <row r="184" spans="1:11" x14ac:dyDescent="0.25">
      <c r="A184" s="7">
        <v>90533733</v>
      </c>
      <c r="B184" s="1">
        <v>42920</v>
      </c>
      <c r="C184" s="2">
        <v>0.38092592592592595</v>
      </c>
      <c r="D184" s="2">
        <v>0.38866898148148149</v>
      </c>
      <c r="E184" t="str">
        <f>IF(LEN(telefony3412[[#This Row],[nr]])=7,"stacjonarny",IF(LEN(telefony3412[[#This Row],[nr]])=8,"komórkowy","zagraniczny"))</f>
        <v>komórkowy</v>
      </c>
      <c r="F184" t="str">
        <f>TEXT(telefony__9[[#This Row],[zakonczenie]]-telefony__9[[#This Row],[rozpoczecie]],"h:mm:ss")</f>
        <v>0:07:08</v>
      </c>
      <c r="G184">
        <f>CEILING((HOUR(telefony__9[[#This Row],[czas trwania]])*3600 + MINUTE(telefony__9[[#This Row],[czas trwania]])*60+SECOND(telefony__9[[#This Row],[czas trwania]]))/60,1)</f>
        <v>8</v>
      </c>
      <c r="H184" s="3">
        <f>IF(telefony3412[[#This Row],[typ telefonu]]="stacjonarny",H183+telefony3412[[#This Row],[czas w minutach]],H183)</f>
        <v>1267</v>
      </c>
      <c r="I184" s="3">
        <f>IF(telefony3412[[#This Row],[typ telefonu]]="komórkowy",I183+telefony3412[[#This Row],[czas w minutach]],I183)</f>
        <v>346</v>
      </c>
      <c r="J184" s="3">
        <f>IF(telefony3412[[#This Row],[typ telefonu]]="zagraniczny",J183+telefony3412[[#This Row],[czas w minutach]],J183)</f>
        <v>27</v>
      </c>
      <c r="K184" s="3">
        <f>telefony3412[[#This Row],[ilość stacjonarny]]+telefony3412[[#This Row],[ilość komórkowy]]</f>
        <v>1613</v>
      </c>
    </row>
    <row r="185" spans="1:11" x14ac:dyDescent="0.25">
      <c r="A185" s="7">
        <v>93611539</v>
      </c>
      <c r="B185" s="1">
        <v>42920</v>
      </c>
      <c r="C185" s="2">
        <v>0.40133101851851855</v>
      </c>
      <c r="D185" s="2">
        <v>0.40964120370370372</v>
      </c>
      <c r="E185" t="str">
        <f>IF(LEN(telefony3412[[#This Row],[nr]])=7,"stacjonarny",IF(LEN(telefony3412[[#This Row],[nr]])=8,"komórkowy","zagraniczny"))</f>
        <v>komórkowy</v>
      </c>
      <c r="F185" t="str">
        <f>TEXT(telefony__9[[#This Row],[zakonczenie]]-telefony__9[[#This Row],[rozpoczecie]],"h:mm:ss")</f>
        <v>0:06:26</v>
      </c>
      <c r="G185">
        <f>CEILING((HOUR(telefony__9[[#This Row],[czas trwania]])*3600 + MINUTE(telefony__9[[#This Row],[czas trwania]])*60+SECOND(telefony__9[[#This Row],[czas trwania]]))/60,1)</f>
        <v>7</v>
      </c>
      <c r="H185" s="3">
        <f>IF(telefony3412[[#This Row],[typ telefonu]]="stacjonarny",H184+telefony3412[[#This Row],[czas w minutach]],H184)</f>
        <v>1267</v>
      </c>
      <c r="I185" s="3">
        <f>IF(telefony3412[[#This Row],[typ telefonu]]="komórkowy",I184+telefony3412[[#This Row],[czas w minutach]],I184)</f>
        <v>353</v>
      </c>
      <c r="J185" s="3">
        <f>IF(telefony3412[[#This Row],[typ telefonu]]="zagraniczny",J184+telefony3412[[#This Row],[czas w minutach]],J184)</f>
        <v>27</v>
      </c>
      <c r="K185" s="3">
        <f>telefony3412[[#This Row],[ilość stacjonarny]]+telefony3412[[#This Row],[ilość komórkowy]]</f>
        <v>1620</v>
      </c>
    </row>
    <row r="186" spans="1:11" x14ac:dyDescent="0.25">
      <c r="A186" s="7">
        <v>93696449</v>
      </c>
      <c r="B186" s="1">
        <v>42920</v>
      </c>
      <c r="C186" s="2">
        <v>0.45063657407407409</v>
      </c>
      <c r="D186" s="2">
        <v>0.45581018518518518</v>
      </c>
      <c r="E186" t="str">
        <f>IF(LEN(telefony3412[[#This Row],[nr]])=7,"stacjonarny",IF(LEN(telefony3412[[#This Row],[nr]])=8,"komórkowy","zagraniczny"))</f>
        <v>komórkowy</v>
      </c>
      <c r="F186" t="str">
        <f>TEXT(telefony__9[[#This Row],[zakonczenie]]-telefony__9[[#This Row],[rozpoczecie]],"h:mm:ss")</f>
        <v>0:00:00</v>
      </c>
      <c r="G186">
        <f>CEILING((HOUR(telefony__9[[#This Row],[czas trwania]])*3600 + MINUTE(telefony__9[[#This Row],[czas trwania]])*60+SECOND(telefony__9[[#This Row],[czas trwania]]))/60,1)</f>
        <v>0</v>
      </c>
      <c r="H186" s="3">
        <f>IF(telefony3412[[#This Row],[typ telefonu]]="stacjonarny",H185+telefony3412[[#This Row],[czas w minutach]],H185)</f>
        <v>1267</v>
      </c>
      <c r="I186" s="3">
        <f>IF(telefony3412[[#This Row],[typ telefonu]]="komórkowy",I185+telefony3412[[#This Row],[czas w minutach]],I185)</f>
        <v>353</v>
      </c>
      <c r="J186" s="3">
        <f>IF(telefony3412[[#This Row],[typ telefonu]]="zagraniczny",J185+telefony3412[[#This Row],[czas w minutach]],J185)</f>
        <v>27</v>
      </c>
      <c r="K186" s="3">
        <f>telefony3412[[#This Row],[ilość stacjonarny]]+telefony3412[[#This Row],[ilość komórkowy]]</f>
        <v>1620</v>
      </c>
    </row>
    <row r="187" spans="1:11" x14ac:dyDescent="0.25">
      <c r="A187" s="7">
        <v>93696449</v>
      </c>
      <c r="B187" s="1">
        <v>42920</v>
      </c>
      <c r="C187" s="2">
        <v>0.6227314814814815</v>
      </c>
      <c r="D187" s="2">
        <v>0.63056712962962957</v>
      </c>
      <c r="E187" t="str">
        <f>IF(LEN(telefony3412[[#This Row],[nr]])=7,"stacjonarny",IF(LEN(telefony3412[[#This Row],[nr]])=8,"komórkowy","zagraniczny"))</f>
        <v>komórkowy</v>
      </c>
      <c r="F187" t="str">
        <f>TEXT(telefony__9[[#This Row],[zakonczenie]]-telefony__9[[#This Row],[rozpoczecie]],"h:mm:ss")</f>
        <v>0:06:45</v>
      </c>
      <c r="G187">
        <f>CEILING((HOUR(telefony__9[[#This Row],[czas trwania]])*3600 + MINUTE(telefony__9[[#This Row],[czas trwania]])*60+SECOND(telefony__9[[#This Row],[czas trwania]]))/60,1)</f>
        <v>7</v>
      </c>
      <c r="H187" s="3">
        <f>IF(telefony3412[[#This Row],[typ telefonu]]="stacjonarny",H186+telefony3412[[#This Row],[czas w minutach]],H186)</f>
        <v>1267</v>
      </c>
      <c r="I187" s="3">
        <f>IF(telefony3412[[#This Row],[typ telefonu]]="komórkowy",I186+telefony3412[[#This Row],[czas w minutach]],I186)</f>
        <v>360</v>
      </c>
      <c r="J187" s="3">
        <f>IF(telefony3412[[#This Row],[typ telefonu]]="zagraniczny",J186+telefony3412[[#This Row],[czas w minutach]],J186)</f>
        <v>27</v>
      </c>
      <c r="K187" s="3">
        <f>telefony3412[[#This Row],[ilość stacjonarny]]+telefony3412[[#This Row],[ilość komórkowy]]</f>
        <v>1627</v>
      </c>
    </row>
    <row r="188" spans="1:11" x14ac:dyDescent="0.25">
      <c r="A188" s="7">
        <v>96949751</v>
      </c>
      <c r="B188" s="1">
        <v>42920</v>
      </c>
      <c r="C188" s="2">
        <v>0.36465277777777777</v>
      </c>
      <c r="D188" s="2">
        <v>0.36525462962962962</v>
      </c>
      <c r="E188" t="str">
        <f>IF(LEN(telefony3412[[#This Row],[nr]])=7,"stacjonarny",IF(LEN(telefony3412[[#This Row],[nr]])=8,"komórkowy","zagraniczny"))</f>
        <v>komórkowy</v>
      </c>
      <c r="F188" t="str">
        <f>TEXT(telefony__9[[#This Row],[zakonczenie]]-telefony__9[[#This Row],[rozpoczecie]],"h:mm:ss")</f>
        <v>0:07:12</v>
      </c>
      <c r="G188">
        <f>CEILING((HOUR(telefony__9[[#This Row],[czas trwania]])*3600 + MINUTE(telefony__9[[#This Row],[czas trwania]])*60+SECOND(telefony__9[[#This Row],[czas trwania]]))/60,1)</f>
        <v>8</v>
      </c>
      <c r="H188" s="3">
        <f>IF(telefony3412[[#This Row],[typ telefonu]]="stacjonarny",H187+telefony3412[[#This Row],[czas w minutach]],H187)</f>
        <v>1267</v>
      </c>
      <c r="I188" s="3">
        <f>IF(telefony3412[[#This Row],[typ telefonu]]="komórkowy",I187+telefony3412[[#This Row],[czas w minutach]],I187)</f>
        <v>368</v>
      </c>
      <c r="J188" s="3">
        <f>IF(telefony3412[[#This Row],[typ telefonu]]="zagraniczny",J187+telefony3412[[#This Row],[czas w minutach]],J187)</f>
        <v>27</v>
      </c>
      <c r="K188" s="3">
        <f>telefony3412[[#This Row],[ilość stacjonarny]]+telefony3412[[#This Row],[ilość komórkowy]]</f>
        <v>1635</v>
      </c>
    </row>
    <row r="189" spans="1:11" x14ac:dyDescent="0.25">
      <c r="A189" s="7">
        <v>99162491</v>
      </c>
      <c r="B189" s="1">
        <v>42920</v>
      </c>
      <c r="C189" s="2">
        <v>0.33944444444444444</v>
      </c>
      <c r="D189" s="2">
        <v>0.35085648148148146</v>
      </c>
      <c r="E189" t="str">
        <f>IF(LEN(telefony3412[[#This Row],[nr]])=7,"stacjonarny",IF(LEN(telefony3412[[#This Row],[nr]])=8,"komórkowy","zagraniczny"))</f>
        <v>komórkowy</v>
      </c>
      <c r="F189" t="str">
        <f>TEXT(telefony__9[[#This Row],[zakonczenie]]-telefony__9[[#This Row],[rozpoczecie]],"h:mm:ss")</f>
        <v>0:10:14</v>
      </c>
      <c r="G189">
        <f>CEILING((HOUR(telefony__9[[#This Row],[czas trwania]])*3600 + MINUTE(telefony__9[[#This Row],[czas trwania]])*60+SECOND(telefony__9[[#This Row],[czas trwania]]))/60,1)</f>
        <v>11</v>
      </c>
      <c r="H189" s="3">
        <f>IF(telefony3412[[#This Row],[typ telefonu]]="stacjonarny",H188+telefony3412[[#This Row],[czas w minutach]],H188)</f>
        <v>1267</v>
      </c>
      <c r="I189" s="3">
        <f>IF(telefony3412[[#This Row],[typ telefonu]]="komórkowy",I188+telefony3412[[#This Row],[czas w minutach]],I188)</f>
        <v>379</v>
      </c>
      <c r="J189" s="3">
        <f>IF(telefony3412[[#This Row],[typ telefonu]]="zagraniczny",J188+telefony3412[[#This Row],[czas w minutach]],J188)</f>
        <v>27</v>
      </c>
      <c r="K189" s="3">
        <f>telefony3412[[#This Row],[ilość stacjonarny]]+telefony3412[[#This Row],[ilość komórkowy]]</f>
        <v>1646</v>
      </c>
    </row>
    <row r="190" spans="1:11" x14ac:dyDescent="0.25">
      <c r="A190" s="7">
        <v>1774304298</v>
      </c>
      <c r="B190" s="1">
        <v>42920</v>
      </c>
      <c r="C190" s="2">
        <v>0.58452546296296293</v>
      </c>
      <c r="D190" s="2">
        <v>0.59087962962962959</v>
      </c>
      <c r="E190" t="str">
        <f>IF(LEN(telefony3412[[#This Row],[nr]])=7,"stacjonarny",IF(LEN(telefony3412[[#This Row],[nr]])=8,"komórkowy","zagraniczny"))</f>
        <v>zagraniczny</v>
      </c>
      <c r="F190" t="str">
        <f>TEXT(telefony__9[[#This Row],[zakonczenie]]-telefony__9[[#This Row],[rozpoczecie]],"h:mm:ss")</f>
        <v>0:10:53</v>
      </c>
      <c r="G190">
        <f>CEILING((HOUR(telefony__9[[#This Row],[czas trwania]])*3600 + MINUTE(telefony__9[[#This Row],[czas trwania]])*60+SECOND(telefony__9[[#This Row],[czas trwania]]))/60,1)</f>
        <v>11</v>
      </c>
      <c r="H190" s="3">
        <f>IF(telefony3412[[#This Row],[typ telefonu]]="stacjonarny",H189+telefony3412[[#This Row],[czas w minutach]],H189)</f>
        <v>1267</v>
      </c>
      <c r="I190" s="3">
        <f>IF(telefony3412[[#This Row],[typ telefonu]]="komórkowy",I189+telefony3412[[#This Row],[czas w minutach]],I189)</f>
        <v>379</v>
      </c>
      <c r="J190" s="3">
        <f>IF(telefony3412[[#This Row],[typ telefonu]]="zagraniczny",J189+telefony3412[[#This Row],[czas w minutach]],J189)</f>
        <v>38</v>
      </c>
      <c r="K190" s="3">
        <f>telefony3412[[#This Row],[ilość stacjonarny]]+telefony3412[[#This Row],[ilość komórkowy]]</f>
        <v>1646</v>
      </c>
    </row>
    <row r="191" spans="1:11" x14ac:dyDescent="0.25">
      <c r="A191" s="7">
        <v>1858872516</v>
      </c>
      <c r="B191" s="1">
        <v>42920</v>
      </c>
      <c r="C191" s="2">
        <v>0.41510416666666666</v>
      </c>
      <c r="D191" s="2">
        <v>0.41668981481481482</v>
      </c>
      <c r="E191" t="str">
        <f>IF(LEN(telefony3412[[#This Row],[nr]])=7,"stacjonarny",IF(LEN(telefony3412[[#This Row],[nr]])=8,"komórkowy","zagraniczny"))</f>
        <v>zagraniczny</v>
      </c>
      <c r="F191" t="str">
        <f>TEXT(telefony__9[[#This Row],[zakonczenie]]-telefony__9[[#This Row],[rozpoczecie]],"h:mm:ss")</f>
        <v>0:06:14</v>
      </c>
      <c r="G191">
        <f>CEILING((HOUR(telefony__9[[#This Row],[czas trwania]])*3600 + MINUTE(telefony__9[[#This Row],[czas trwania]])*60+SECOND(telefony__9[[#This Row],[czas trwania]]))/60,1)</f>
        <v>7</v>
      </c>
      <c r="H191" s="3">
        <f>IF(telefony3412[[#This Row],[typ telefonu]]="stacjonarny",H190+telefony3412[[#This Row],[czas w minutach]],H190)</f>
        <v>1267</v>
      </c>
      <c r="I191" s="3">
        <f>IF(telefony3412[[#This Row],[typ telefonu]]="komórkowy",I190+telefony3412[[#This Row],[czas w minutach]],I190)</f>
        <v>379</v>
      </c>
      <c r="J191" s="3">
        <f>IF(telefony3412[[#This Row],[typ telefonu]]="zagraniczny",J190+telefony3412[[#This Row],[czas w minutach]],J190)</f>
        <v>45</v>
      </c>
      <c r="K191" s="3">
        <f>telefony3412[[#This Row],[ilość stacjonarny]]+telefony3412[[#This Row],[ilość komórkowy]]</f>
        <v>1646</v>
      </c>
    </row>
    <row r="192" spans="1:11" x14ac:dyDescent="0.25">
      <c r="A192" s="7">
        <v>1973826522</v>
      </c>
      <c r="B192" s="1">
        <v>42920</v>
      </c>
      <c r="C192" s="2">
        <v>0.5553703703703704</v>
      </c>
      <c r="D192" s="2">
        <v>0.55833333333333335</v>
      </c>
      <c r="E192" t="str">
        <f>IF(LEN(telefony3412[[#This Row],[nr]])=7,"stacjonarny",IF(LEN(telefony3412[[#This Row],[nr]])=8,"komórkowy","zagraniczny"))</f>
        <v>zagraniczny</v>
      </c>
      <c r="F192" t="str">
        <f>TEXT(telefony__9[[#This Row],[zakonczenie]]-telefony__9[[#This Row],[rozpoczecie]],"h:mm:ss")</f>
        <v>0:11:27</v>
      </c>
      <c r="G192">
        <f>CEILING((HOUR(telefony__9[[#This Row],[czas trwania]])*3600 + MINUTE(telefony__9[[#This Row],[czas trwania]])*60+SECOND(telefony__9[[#This Row],[czas trwania]]))/60,1)</f>
        <v>12</v>
      </c>
      <c r="H192" s="3">
        <f>IF(telefony3412[[#This Row],[typ telefonu]]="stacjonarny",H191+telefony3412[[#This Row],[czas w minutach]],H191)</f>
        <v>1267</v>
      </c>
      <c r="I192" s="3">
        <f>IF(telefony3412[[#This Row],[typ telefonu]]="komórkowy",I191+telefony3412[[#This Row],[czas w minutach]],I191)</f>
        <v>379</v>
      </c>
      <c r="J192" s="3">
        <f>IF(telefony3412[[#This Row],[typ telefonu]]="zagraniczny",J191+telefony3412[[#This Row],[czas w minutach]],J191)</f>
        <v>57</v>
      </c>
      <c r="K192" s="3">
        <f>telefony3412[[#This Row],[ilość stacjonarny]]+telefony3412[[#This Row],[ilość komórkowy]]</f>
        <v>1646</v>
      </c>
    </row>
    <row r="193" spans="1:11" x14ac:dyDescent="0.25">
      <c r="A193" s="7">
        <v>2109147679</v>
      </c>
      <c r="B193" s="1">
        <v>42920</v>
      </c>
      <c r="C193" s="2">
        <v>0.34505787037037039</v>
      </c>
      <c r="D193" s="2">
        <v>0.35395833333333332</v>
      </c>
      <c r="E193" t="str">
        <f>IF(LEN(telefony3412[[#This Row],[nr]])=7,"stacjonarny",IF(LEN(telefony3412[[#This Row],[nr]])=8,"komórkowy","zagraniczny"))</f>
        <v>zagraniczny</v>
      </c>
      <c r="F193" t="str">
        <f>TEXT(telefony__9[[#This Row],[zakonczenie]]-telefony__9[[#This Row],[rozpoczecie]],"h:mm:ss")</f>
        <v>0:11:17</v>
      </c>
      <c r="G193">
        <f>CEILING((HOUR(telefony__9[[#This Row],[czas trwania]])*3600 + MINUTE(telefony__9[[#This Row],[czas trwania]])*60+SECOND(telefony__9[[#This Row],[czas trwania]]))/60,1)</f>
        <v>12</v>
      </c>
      <c r="H193" s="3">
        <f>IF(telefony3412[[#This Row],[typ telefonu]]="stacjonarny",H192+telefony3412[[#This Row],[czas w minutach]],H192)</f>
        <v>1267</v>
      </c>
      <c r="I193" s="3">
        <f>IF(telefony3412[[#This Row],[typ telefonu]]="komórkowy",I192+telefony3412[[#This Row],[czas w minutach]],I192)</f>
        <v>379</v>
      </c>
      <c r="J193" s="3">
        <f>IF(telefony3412[[#This Row],[typ telefonu]]="zagraniczny",J192+telefony3412[[#This Row],[czas w minutach]],J192)</f>
        <v>69</v>
      </c>
      <c r="K193" s="3">
        <f>telefony3412[[#This Row],[ilość stacjonarny]]+telefony3412[[#This Row],[ilość komórkowy]]</f>
        <v>1646</v>
      </c>
    </row>
    <row r="194" spans="1:11" x14ac:dyDescent="0.25">
      <c r="A194" s="7">
        <v>6275284312</v>
      </c>
      <c r="B194" s="1">
        <v>42920</v>
      </c>
      <c r="C194" s="2">
        <v>0.57861111111111108</v>
      </c>
      <c r="D194" s="2">
        <v>0.58296296296296302</v>
      </c>
      <c r="E194" t="str">
        <f>IF(LEN(telefony3412[[#This Row],[nr]])=7,"stacjonarny",IF(LEN(telefony3412[[#This Row],[nr]])=8,"komórkowy","zagraniczny"))</f>
        <v>zagraniczny</v>
      </c>
      <c r="F194" t="str">
        <f>TEXT(telefony__9[[#This Row],[zakonczenie]]-telefony__9[[#This Row],[rozpoczecie]],"h:mm:ss")</f>
        <v>0:12:05</v>
      </c>
      <c r="G194">
        <f>CEILING((HOUR(telefony__9[[#This Row],[czas trwania]])*3600 + MINUTE(telefony__9[[#This Row],[czas trwania]])*60+SECOND(telefony__9[[#This Row],[czas trwania]]))/60,1)</f>
        <v>13</v>
      </c>
      <c r="H194" s="3">
        <f>IF(telefony3412[[#This Row],[typ telefonu]]="stacjonarny",H193+telefony3412[[#This Row],[czas w minutach]],H193)</f>
        <v>1267</v>
      </c>
      <c r="I194" s="3">
        <f>IF(telefony3412[[#This Row],[typ telefonu]]="komórkowy",I193+telefony3412[[#This Row],[czas w minutach]],I193)</f>
        <v>379</v>
      </c>
      <c r="J194" s="3">
        <f>IF(telefony3412[[#This Row],[typ telefonu]]="zagraniczny",J193+telefony3412[[#This Row],[czas w minutach]],J193)</f>
        <v>82</v>
      </c>
      <c r="K194" s="3">
        <f>telefony3412[[#This Row],[ilość stacjonarny]]+telefony3412[[#This Row],[ilość komórkowy]]</f>
        <v>1646</v>
      </c>
    </row>
    <row r="195" spans="1:11" x14ac:dyDescent="0.25">
      <c r="A195" s="7">
        <v>6965661375</v>
      </c>
      <c r="B195" s="1">
        <v>42920</v>
      </c>
      <c r="C195" s="2">
        <v>0.59995370370370371</v>
      </c>
      <c r="D195" s="2">
        <v>0.60442129629629626</v>
      </c>
      <c r="E195" t="str">
        <f>IF(LEN(telefony3412[[#This Row],[nr]])=7,"stacjonarny",IF(LEN(telefony3412[[#This Row],[nr]])=8,"komórkowy","zagraniczny"))</f>
        <v>zagraniczny</v>
      </c>
      <c r="F195" t="str">
        <f>TEXT(telefony__9[[#This Row],[zakonczenie]]-telefony__9[[#This Row],[rozpoczecie]],"h:mm:ss")</f>
        <v>0:06:36</v>
      </c>
      <c r="G195">
        <f>CEILING((HOUR(telefony__9[[#This Row],[czas trwania]])*3600 + MINUTE(telefony__9[[#This Row],[czas trwania]])*60+SECOND(telefony__9[[#This Row],[czas trwania]]))/60,1)</f>
        <v>7</v>
      </c>
      <c r="H195" s="3">
        <f>IF(telefony3412[[#This Row],[typ telefonu]]="stacjonarny",H194+telefony3412[[#This Row],[czas w minutach]],H194)</f>
        <v>1267</v>
      </c>
      <c r="I195" s="3">
        <f>IF(telefony3412[[#This Row],[typ telefonu]]="komórkowy",I194+telefony3412[[#This Row],[czas w minutach]],I194)</f>
        <v>379</v>
      </c>
      <c r="J195" s="3">
        <f>IF(telefony3412[[#This Row],[typ telefonu]]="zagraniczny",J194+telefony3412[[#This Row],[czas w minutach]],J194)</f>
        <v>89</v>
      </c>
      <c r="K195" s="3">
        <f>telefony3412[[#This Row],[ilość stacjonarny]]+telefony3412[[#This Row],[ilość komórkowy]]</f>
        <v>1646</v>
      </c>
    </row>
    <row r="196" spans="1:11" x14ac:dyDescent="0.25">
      <c r="A196" s="7">
        <v>1081610</v>
      </c>
      <c r="B196" s="1">
        <v>42921</v>
      </c>
      <c r="C196" s="2">
        <v>0.54809027777777775</v>
      </c>
      <c r="D196" s="2">
        <v>0.55568287037037034</v>
      </c>
      <c r="E196" t="str">
        <f>IF(LEN(telefony3412[[#This Row],[nr]])=7,"stacjonarny",IF(LEN(telefony3412[[#This Row],[nr]])=8,"komórkowy","zagraniczny"))</f>
        <v>stacjonarny</v>
      </c>
      <c r="F196" t="str">
        <f>TEXT(telefony__9[[#This Row],[zakonczenie]]-telefony__9[[#This Row],[rozpoczecie]],"h:mm:ss")</f>
        <v>0:11:38</v>
      </c>
      <c r="G196">
        <f>CEILING((HOUR(telefony__9[[#This Row],[czas trwania]])*3600 + MINUTE(telefony__9[[#This Row],[czas trwania]])*60+SECOND(telefony__9[[#This Row],[czas trwania]]))/60,1)</f>
        <v>12</v>
      </c>
      <c r="H196" s="3">
        <f>IF(telefony3412[[#This Row],[typ telefonu]]="stacjonarny",H195+telefony3412[[#This Row],[czas w minutach]],H195)</f>
        <v>1279</v>
      </c>
      <c r="I196" s="3">
        <f>IF(telefony3412[[#This Row],[typ telefonu]]="komórkowy",I195+telefony3412[[#This Row],[czas w minutach]],I195)</f>
        <v>379</v>
      </c>
      <c r="J196" s="3">
        <f>IF(telefony3412[[#This Row],[typ telefonu]]="zagraniczny",J195+telefony3412[[#This Row],[czas w minutach]],J195)</f>
        <v>89</v>
      </c>
      <c r="K196" s="3">
        <f>telefony3412[[#This Row],[ilość stacjonarny]]+telefony3412[[#This Row],[ilość komórkowy]]</f>
        <v>1658</v>
      </c>
    </row>
    <row r="197" spans="1:11" x14ac:dyDescent="0.25">
      <c r="A197" s="7">
        <v>1119740</v>
      </c>
      <c r="B197" s="1">
        <v>42921</v>
      </c>
      <c r="C197" s="2">
        <v>0.57876157407407403</v>
      </c>
      <c r="D197" s="2">
        <v>0.5811574074074074</v>
      </c>
      <c r="E197" t="str">
        <f>IF(LEN(telefony3412[[#This Row],[nr]])=7,"stacjonarny",IF(LEN(telefony3412[[#This Row],[nr]])=8,"komórkowy","zagraniczny"))</f>
        <v>stacjonarny</v>
      </c>
      <c r="F197" t="str">
        <f>TEXT(telefony__9[[#This Row],[zakonczenie]]-telefony__9[[#This Row],[rozpoczecie]],"h:mm:ss")</f>
        <v>0:09:22</v>
      </c>
      <c r="G197">
        <f>CEILING((HOUR(telefony__9[[#This Row],[czas trwania]])*3600 + MINUTE(telefony__9[[#This Row],[czas trwania]])*60+SECOND(telefony__9[[#This Row],[czas trwania]]))/60,1)</f>
        <v>10</v>
      </c>
      <c r="H197" s="3">
        <f>IF(telefony3412[[#This Row],[typ telefonu]]="stacjonarny",H196+telefony3412[[#This Row],[czas w minutach]],H196)</f>
        <v>1289</v>
      </c>
      <c r="I197" s="3">
        <f>IF(telefony3412[[#This Row],[typ telefonu]]="komórkowy",I196+telefony3412[[#This Row],[czas w minutach]],I196)</f>
        <v>379</v>
      </c>
      <c r="J197" s="3">
        <f>IF(telefony3412[[#This Row],[typ telefonu]]="zagraniczny",J196+telefony3412[[#This Row],[czas w minutach]],J196)</f>
        <v>89</v>
      </c>
      <c r="K197" s="3">
        <f>telefony3412[[#This Row],[ilość stacjonarny]]+telefony3412[[#This Row],[ilość komórkowy]]</f>
        <v>1668</v>
      </c>
    </row>
    <row r="198" spans="1:11" x14ac:dyDescent="0.25">
      <c r="A198" s="7">
        <v>1235622</v>
      </c>
      <c r="B198" s="1">
        <v>42921</v>
      </c>
      <c r="C198" s="2">
        <v>0.46460648148148148</v>
      </c>
      <c r="D198" s="2">
        <v>0.47087962962962965</v>
      </c>
      <c r="E198" t="str">
        <f>IF(LEN(telefony3412[[#This Row],[nr]])=7,"stacjonarny",IF(LEN(telefony3412[[#This Row],[nr]])=8,"komórkowy","zagraniczny"))</f>
        <v>stacjonarny</v>
      </c>
      <c r="F198" t="str">
        <f>TEXT(telefony__9[[#This Row],[zakonczenie]]-telefony__9[[#This Row],[rozpoczecie]],"h:mm:ss")</f>
        <v>0:03:33</v>
      </c>
      <c r="G198">
        <f>CEILING((HOUR(telefony__9[[#This Row],[czas trwania]])*3600 + MINUTE(telefony__9[[#This Row],[czas trwania]])*60+SECOND(telefony__9[[#This Row],[czas trwania]]))/60,1)</f>
        <v>4</v>
      </c>
      <c r="H198" s="3">
        <f>IF(telefony3412[[#This Row],[typ telefonu]]="stacjonarny",H197+telefony3412[[#This Row],[czas w minutach]],H197)</f>
        <v>1293</v>
      </c>
      <c r="I198" s="3">
        <f>IF(telefony3412[[#This Row],[typ telefonu]]="komórkowy",I197+telefony3412[[#This Row],[czas w minutach]],I197)</f>
        <v>379</v>
      </c>
      <c r="J198" s="3">
        <f>IF(telefony3412[[#This Row],[typ telefonu]]="zagraniczny",J197+telefony3412[[#This Row],[czas w minutach]],J197)</f>
        <v>89</v>
      </c>
      <c r="K198" s="3">
        <f>telefony3412[[#This Row],[ilość stacjonarny]]+telefony3412[[#This Row],[ilość komórkowy]]</f>
        <v>1672</v>
      </c>
    </row>
    <row r="199" spans="1:11" x14ac:dyDescent="0.25">
      <c r="A199" s="7">
        <v>1439114</v>
      </c>
      <c r="B199" s="1">
        <v>42921</v>
      </c>
      <c r="C199" s="2">
        <v>0.62589120370370366</v>
      </c>
      <c r="D199" s="2">
        <v>0.62774305555555554</v>
      </c>
      <c r="E199" t="str">
        <f>IF(LEN(telefony3412[[#This Row],[nr]])=7,"stacjonarny",IF(LEN(telefony3412[[#This Row],[nr]])=8,"komórkowy","zagraniczny"))</f>
        <v>stacjonarny</v>
      </c>
      <c r="F199" t="str">
        <f>TEXT(telefony__9[[#This Row],[zakonczenie]]-telefony__9[[#This Row],[rozpoczecie]],"h:mm:ss")</f>
        <v>0:00:55</v>
      </c>
      <c r="G199">
        <f>CEILING((HOUR(telefony__9[[#This Row],[czas trwania]])*3600 + MINUTE(telefony__9[[#This Row],[czas trwania]])*60+SECOND(telefony__9[[#This Row],[czas trwania]]))/60,1)</f>
        <v>1</v>
      </c>
      <c r="H199" s="3">
        <f>IF(telefony3412[[#This Row],[typ telefonu]]="stacjonarny",H198+telefony3412[[#This Row],[czas w minutach]],H198)</f>
        <v>1294</v>
      </c>
      <c r="I199" s="3">
        <f>IF(telefony3412[[#This Row],[typ telefonu]]="komórkowy",I198+telefony3412[[#This Row],[czas w minutach]],I198)</f>
        <v>379</v>
      </c>
      <c r="J199" s="3">
        <f>IF(telefony3412[[#This Row],[typ telefonu]]="zagraniczny",J198+telefony3412[[#This Row],[czas w minutach]],J198)</f>
        <v>89</v>
      </c>
      <c r="K199" s="3">
        <f>telefony3412[[#This Row],[ilość stacjonarny]]+telefony3412[[#This Row],[ilość komórkowy]]</f>
        <v>1673</v>
      </c>
    </row>
    <row r="200" spans="1:11" x14ac:dyDescent="0.25">
      <c r="A200" s="7">
        <v>1458287</v>
      </c>
      <c r="B200" s="1">
        <v>42921</v>
      </c>
      <c r="C200" s="2">
        <v>0.47060185185185183</v>
      </c>
      <c r="D200" s="2">
        <v>0.47584490740740742</v>
      </c>
      <c r="E200" t="str">
        <f>IF(LEN(telefony3412[[#This Row],[nr]])=7,"stacjonarny",IF(LEN(telefony3412[[#This Row],[nr]])=8,"komórkowy","zagraniczny"))</f>
        <v>stacjonarny</v>
      </c>
      <c r="F200" t="str">
        <f>TEXT(telefony__9[[#This Row],[zakonczenie]]-telefony__9[[#This Row],[rozpoczecie]],"h:mm:ss")</f>
        <v>0:06:53</v>
      </c>
      <c r="G200">
        <f>CEILING((HOUR(telefony__9[[#This Row],[czas trwania]])*3600 + MINUTE(telefony__9[[#This Row],[czas trwania]])*60+SECOND(telefony__9[[#This Row],[czas trwania]]))/60,1)</f>
        <v>7</v>
      </c>
      <c r="H200" s="3">
        <f>IF(telefony3412[[#This Row],[typ telefonu]]="stacjonarny",H199+telefony3412[[#This Row],[czas w minutach]],H199)</f>
        <v>1301</v>
      </c>
      <c r="I200" s="3">
        <f>IF(telefony3412[[#This Row],[typ telefonu]]="komórkowy",I199+telefony3412[[#This Row],[czas w minutach]],I199)</f>
        <v>379</v>
      </c>
      <c r="J200" s="3">
        <f>IF(telefony3412[[#This Row],[typ telefonu]]="zagraniczny",J199+telefony3412[[#This Row],[czas w minutach]],J199)</f>
        <v>89</v>
      </c>
      <c r="K200" s="3">
        <f>telefony3412[[#This Row],[ilość stacjonarny]]+telefony3412[[#This Row],[ilość komórkowy]]</f>
        <v>1680</v>
      </c>
    </row>
    <row r="201" spans="1:11" x14ac:dyDescent="0.25">
      <c r="A201" s="7">
        <v>1488369</v>
      </c>
      <c r="B201" s="1">
        <v>42921</v>
      </c>
      <c r="C201" s="2">
        <v>0.50457175925925923</v>
      </c>
      <c r="D201" s="2">
        <v>0.51533564814814814</v>
      </c>
      <c r="E201" t="str">
        <f>IF(LEN(telefony3412[[#This Row],[nr]])=7,"stacjonarny",IF(LEN(telefony3412[[#This Row],[nr]])=8,"komórkowy","zagraniczny"))</f>
        <v>stacjonarny</v>
      </c>
      <c r="F201" t="str">
        <f>TEXT(telefony__9[[#This Row],[zakonczenie]]-telefony__9[[#This Row],[rozpoczecie]],"h:mm:ss")</f>
        <v>0:16:28</v>
      </c>
      <c r="G201">
        <f>CEILING((HOUR(telefony__9[[#This Row],[czas trwania]])*3600 + MINUTE(telefony__9[[#This Row],[czas trwania]])*60+SECOND(telefony__9[[#This Row],[czas trwania]]))/60,1)</f>
        <v>17</v>
      </c>
      <c r="H201" s="3">
        <f>IF(telefony3412[[#This Row],[typ telefonu]]="stacjonarny",H200+telefony3412[[#This Row],[czas w minutach]],H200)</f>
        <v>1318</v>
      </c>
      <c r="I201" s="3">
        <f>IF(telefony3412[[#This Row],[typ telefonu]]="komórkowy",I200+telefony3412[[#This Row],[czas w minutach]],I200)</f>
        <v>379</v>
      </c>
      <c r="J201" s="3">
        <f>IF(telefony3412[[#This Row],[typ telefonu]]="zagraniczny",J200+telefony3412[[#This Row],[czas w minutach]],J200)</f>
        <v>89</v>
      </c>
      <c r="K201" s="3">
        <f>telefony3412[[#This Row],[ilość stacjonarny]]+telefony3412[[#This Row],[ilość komórkowy]]</f>
        <v>1697</v>
      </c>
    </row>
    <row r="202" spans="1:11" x14ac:dyDescent="0.25">
      <c r="A202" s="7">
        <v>1579531</v>
      </c>
      <c r="B202" s="1">
        <v>42921</v>
      </c>
      <c r="C202" s="2">
        <v>0.50134259259259262</v>
      </c>
      <c r="D202" s="2">
        <v>0.50873842592592589</v>
      </c>
      <c r="E202" t="str">
        <f>IF(LEN(telefony3412[[#This Row],[nr]])=7,"stacjonarny",IF(LEN(telefony3412[[#This Row],[nr]])=8,"komórkowy","zagraniczny"))</f>
        <v>stacjonarny</v>
      </c>
      <c r="F202" t="str">
        <f>TEXT(telefony__9[[#This Row],[zakonczenie]]-telefony__9[[#This Row],[rozpoczecie]],"h:mm:ss")</f>
        <v>0:07:31</v>
      </c>
      <c r="G202">
        <f>CEILING((HOUR(telefony__9[[#This Row],[czas trwania]])*3600 + MINUTE(telefony__9[[#This Row],[czas trwania]])*60+SECOND(telefony__9[[#This Row],[czas trwania]]))/60,1)</f>
        <v>8</v>
      </c>
      <c r="H202" s="3">
        <f>IF(telefony3412[[#This Row],[typ telefonu]]="stacjonarny",H201+telefony3412[[#This Row],[czas w minutach]],H201)</f>
        <v>1326</v>
      </c>
      <c r="I202" s="3">
        <f>IF(telefony3412[[#This Row],[typ telefonu]]="komórkowy",I201+telefony3412[[#This Row],[czas w minutach]],I201)</f>
        <v>379</v>
      </c>
      <c r="J202" s="3">
        <f>IF(telefony3412[[#This Row],[typ telefonu]]="zagraniczny",J201+telefony3412[[#This Row],[czas w minutach]],J201)</f>
        <v>89</v>
      </c>
      <c r="K202" s="3">
        <f>telefony3412[[#This Row],[ilość stacjonarny]]+telefony3412[[#This Row],[ilość komórkowy]]</f>
        <v>1705</v>
      </c>
    </row>
    <row r="203" spans="1:11" x14ac:dyDescent="0.25">
      <c r="A203" s="7">
        <v>1579531</v>
      </c>
      <c r="B203" s="1">
        <v>42921</v>
      </c>
      <c r="C203" s="2">
        <v>0.55266203703703709</v>
      </c>
      <c r="D203" s="2">
        <v>0.56405092592592587</v>
      </c>
      <c r="E203" t="str">
        <f>IF(LEN(telefony3412[[#This Row],[nr]])=7,"stacjonarny",IF(LEN(telefony3412[[#This Row],[nr]])=8,"komórkowy","zagraniczny"))</f>
        <v>stacjonarny</v>
      </c>
      <c r="F203" t="str">
        <f>TEXT(telefony__9[[#This Row],[zakonczenie]]-telefony__9[[#This Row],[rozpoczecie]],"h:mm:ss")</f>
        <v>0:08:28</v>
      </c>
      <c r="G203">
        <f>CEILING((HOUR(telefony__9[[#This Row],[czas trwania]])*3600 + MINUTE(telefony__9[[#This Row],[czas trwania]])*60+SECOND(telefony__9[[#This Row],[czas trwania]]))/60,1)</f>
        <v>9</v>
      </c>
      <c r="H203" s="3">
        <f>IF(telefony3412[[#This Row],[typ telefonu]]="stacjonarny",H202+telefony3412[[#This Row],[czas w minutach]],H202)</f>
        <v>1335</v>
      </c>
      <c r="I203" s="3">
        <f>IF(telefony3412[[#This Row],[typ telefonu]]="komórkowy",I202+telefony3412[[#This Row],[czas w minutach]],I202)</f>
        <v>379</v>
      </c>
      <c r="J203" s="3">
        <f>IF(telefony3412[[#This Row],[typ telefonu]]="zagraniczny",J202+telefony3412[[#This Row],[czas w minutach]],J202)</f>
        <v>89</v>
      </c>
      <c r="K203" s="3">
        <f>telefony3412[[#This Row],[ilość stacjonarny]]+telefony3412[[#This Row],[ilość komórkowy]]</f>
        <v>1714</v>
      </c>
    </row>
    <row r="204" spans="1:11" x14ac:dyDescent="0.25">
      <c r="A204" s="7">
        <v>1715377</v>
      </c>
      <c r="B204" s="1">
        <v>42921</v>
      </c>
      <c r="C204" s="2">
        <v>0.41847222222222225</v>
      </c>
      <c r="D204" s="2">
        <v>0.42833333333333334</v>
      </c>
      <c r="E204" t="str">
        <f>IF(LEN(telefony3412[[#This Row],[nr]])=7,"stacjonarny",IF(LEN(telefony3412[[#This Row],[nr]])=8,"komórkowy","zagraniczny"))</f>
        <v>stacjonarny</v>
      </c>
      <c r="F204" t="str">
        <f>TEXT(telefony__9[[#This Row],[zakonczenie]]-telefony__9[[#This Row],[rozpoczecie]],"h:mm:ss")</f>
        <v>0:14:21</v>
      </c>
      <c r="G204">
        <f>CEILING((HOUR(telefony__9[[#This Row],[czas trwania]])*3600 + MINUTE(telefony__9[[#This Row],[czas trwania]])*60+SECOND(telefony__9[[#This Row],[czas trwania]]))/60,1)</f>
        <v>15</v>
      </c>
      <c r="H204" s="3">
        <f>IF(telefony3412[[#This Row],[typ telefonu]]="stacjonarny",H203+telefony3412[[#This Row],[czas w minutach]],H203)</f>
        <v>1350</v>
      </c>
      <c r="I204" s="3">
        <f>IF(telefony3412[[#This Row],[typ telefonu]]="komórkowy",I203+telefony3412[[#This Row],[czas w minutach]],I203)</f>
        <v>379</v>
      </c>
      <c r="J204" s="3">
        <f>IF(telefony3412[[#This Row],[typ telefonu]]="zagraniczny",J203+telefony3412[[#This Row],[czas w minutach]],J203)</f>
        <v>89</v>
      </c>
      <c r="K204" s="3">
        <f>telefony3412[[#This Row],[ilość stacjonarny]]+telefony3412[[#This Row],[ilość komórkowy]]</f>
        <v>1729</v>
      </c>
    </row>
    <row r="205" spans="1:11" x14ac:dyDescent="0.25">
      <c r="A205" s="7">
        <v>1797960</v>
      </c>
      <c r="B205" s="1">
        <v>42921</v>
      </c>
      <c r="C205" s="2">
        <v>0.51026620370370368</v>
      </c>
      <c r="D205" s="2">
        <v>0.51557870370370373</v>
      </c>
      <c r="E205" t="str">
        <f>IF(LEN(telefony3412[[#This Row],[nr]])=7,"stacjonarny",IF(LEN(telefony3412[[#This Row],[nr]])=8,"komórkowy","zagraniczny"))</f>
        <v>stacjonarny</v>
      </c>
      <c r="F205" t="str">
        <f>TEXT(telefony__9[[#This Row],[zakonczenie]]-telefony__9[[#This Row],[rozpoczecie]],"h:mm:ss")</f>
        <v>0:06:45</v>
      </c>
      <c r="G205">
        <f>CEILING((HOUR(telefony__9[[#This Row],[czas trwania]])*3600 + MINUTE(telefony__9[[#This Row],[czas trwania]])*60+SECOND(telefony__9[[#This Row],[czas trwania]]))/60,1)</f>
        <v>7</v>
      </c>
      <c r="H205" s="3">
        <f>IF(telefony3412[[#This Row],[typ telefonu]]="stacjonarny",H204+telefony3412[[#This Row],[czas w minutach]],H204)</f>
        <v>1357</v>
      </c>
      <c r="I205" s="3">
        <f>IF(telefony3412[[#This Row],[typ telefonu]]="komórkowy",I204+telefony3412[[#This Row],[czas w minutach]],I204)</f>
        <v>379</v>
      </c>
      <c r="J205" s="3">
        <f>IF(telefony3412[[#This Row],[typ telefonu]]="zagraniczny",J204+telefony3412[[#This Row],[czas w minutach]],J204)</f>
        <v>89</v>
      </c>
      <c r="K205" s="3">
        <f>telefony3412[[#This Row],[ilość stacjonarny]]+telefony3412[[#This Row],[ilość komórkowy]]</f>
        <v>1736</v>
      </c>
    </row>
    <row r="206" spans="1:11" x14ac:dyDescent="0.25">
      <c r="A206" s="7">
        <v>1887758</v>
      </c>
      <c r="B206" s="1">
        <v>42921</v>
      </c>
      <c r="C206" s="2">
        <v>0.51884259259259258</v>
      </c>
      <c r="D206" s="2">
        <v>0.52637731481481487</v>
      </c>
      <c r="E206" t="str">
        <f>IF(LEN(telefony3412[[#This Row],[nr]])=7,"stacjonarny",IF(LEN(telefony3412[[#This Row],[nr]])=8,"komórkowy","zagraniczny"))</f>
        <v>stacjonarny</v>
      </c>
      <c r="F206" t="str">
        <f>TEXT(telefony__9[[#This Row],[zakonczenie]]-telefony__9[[#This Row],[rozpoczecie]],"h:mm:ss")</f>
        <v>0:15:45</v>
      </c>
      <c r="G206">
        <f>CEILING((HOUR(telefony__9[[#This Row],[czas trwania]])*3600 + MINUTE(telefony__9[[#This Row],[czas trwania]])*60+SECOND(telefony__9[[#This Row],[czas trwania]]))/60,1)</f>
        <v>16</v>
      </c>
      <c r="H206" s="3">
        <f>IF(telefony3412[[#This Row],[typ telefonu]]="stacjonarny",H205+telefony3412[[#This Row],[czas w minutach]],H205)</f>
        <v>1373</v>
      </c>
      <c r="I206" s="3">
        <f>IF(telefony3412[[#This Row],[typ telefonu]]="komórkowy",I205+telefony3412[[#This Row],[czas w minutach]],I205)</f>
        <v>379</v>
      </c>
      <c r="J206" s="3">
        <f>IF(telefony3412[[#This Row],[typ telefonu]]="zagraniczny",J205+telefony3412[[#This Row],[czas w minutach]],J205)</f>
        <v>89</v>
      </c>
      <c r="K206" s="3">
        <f>telefony3412[[#This Row],[ilość stacjonarny]]+telefony3412[[#This Row],[ilość komórkowy]]</f>
        <v>1752</v>
      </c>
    </row>
    <row r="207" spans="1:11" x14ac:dyDescent="0.25">
      <c r="A207" s="7">
        <v>1908394</v>
      </c>
      <c r="B207" s="1">
        <v>42921</v>
      </c>
      <c r="C207" s="2">
        <v>0.45825231481481482</v>
      </c>
      <c r="D207" s="2">
        <v>0.46818287037037037</v>
      </c>
      <c r="E207" t="str">
        <f>IF(LEN(telefony3412[[#This Row],[nr]])=7,"stacjonarny",IF(LEN(telefony3412[[#This Row],[nr]])=8,"komórkowy","zagraniczny"))</f>
        <v>stacjonarny</v>
      </c>
      <c r="F207" t="str">
        <f>TEXT(telefony__9[[#This Row],[zakonczenie]]-telefony__9[[#This Row],[rozpoczecie]],"h:mm:ss")</f>
        <v>0:02:25</v>
      </c>
      <c r="G207">
        <f>CEILING((HOUR(telefony__9[[#This Row],[czas trwania]])*3600 + MINUTE(telefony__9[[#This Row],[czas trwania]])*60+SECOND(telefony__9[[#This Row],[czas trwania]]))/60,1)</f>
        <v>3</v>
      </c>
      <c r="H207" s="3">
        <f>IF(telefony3412[[#This Row],[typ telefonu]]="stacjonarny",H206+telefony3412[[#This Row],[czas w minutach]],H206)</f>
        <v>1376</v>
      </c>
      <c r="I207" s="3">
        <f>IF(telefony3412[[#This Row],[typ telefonu]]="komórkowy",I206+telefony3412[[#This Row],[czas w minutach]],I206)</f>
        <v>379</v>
      </c>
      <c r="J207" s="3">
        <f>IF(telefony3412[[#This Row],[typ telefonu]]="zagraniczny",J206+telefony3412[[#This Row],[czas w minutach]],J206)</f>
        <v>89</v>
      </c>
      <c r="K207" s="3">
        <f>telefony3412[[#This Row],[ilość stacjonarny]]+telefony3412[[#This Row],[ilość komórkowy]]</f>
        <v>1755</v>
      </c>
    </row>
    <row r="208" spans="1:11" x14ac:dyDescent="0.25">
      <c r="A208" s="7">
        <v>1926053</v>
      </c>
      <c r="B208" s="1">
        <v>42921</v>
      </c>
      <c r="C208" s="2">
        <v>0.46751157407407407</v>
      </c>
      <c r="D208" s="2">
        <v>0.46879629629629632</v>
      </c>
      <c r="E208" t="str">
        <f>IF(LEN(telefony3412[[#This Row],[nr]])=7,"stacjonarny",IF(LEN(telefony3412[[#This Row],[nr]])=8,"komórkowy","zagraniczny"))</f>
        <v>stacjonarny</v>
      </c>
      <c r="F208" t="str">
        <f>TEXT(telefony__9[[#This Row],[zakonczenie]]-telefony__9[[#This Row],[rozpoczecie]],"h:mm:ss")</f>
        <v>0:05:17</v>
      </c>
      <c r="G208">
        <f>CEILING((HOUR(telefony__9[[#This Row],[czas trwania]])*3600 + MINUTE(telefony__9[[#This Row],[czas trwania]])*60+SECOND(telefony__9[[#This Row],[czas trwania]]))/60,1)</f>
        <v>6</v>
      </c>
      <c r="H208" s="3">
        <f>IF(telefony3412[[#This Row],[typ telefonu]]="stacjonarny",H207+telefony3412[[#This Row],[czas w minutach]],H207)</f>
        <v>1382</v>
      </c>
      <c r="I208" s="3">
        <f>IF(telefony3412[[#This Row],[typ telefonu]]="komórkowy",I207+telefony3412[[#This Row],[czas w minutach]],I207)</f>
        <v>379</v>
      </c>
      <c r="J208" s="3">
        <f>IF(telefony3412[[#This Row],[typ telefonu]]="zagraniczny",J207+telefony3412[[#This Row],[czas w minutach]],J207)</f>
        <v>89</v>
      </c>
      <c r="K208" s="3">
        <f>telefony3412[[#This Row],[ilość stacjonarny]]+telefony3412[[#This Row],[ilość komórkowy]]</f>
        <v>1761</v>
      </c>
    </row>
    <row r="209" spans="1:11" x14ac:dyDescent="0.25">
      <c r="A209" s="7">
        <v>1951101</v>
      </c>
      <c r="B209" s="1">
        <v>42921</v>
      </c>
      <c r="C209" s="2">
        <v>0.60379629629629628</v>
      </c>
      <c r="D209" s="2">
        <v>0.6139930555555555</v>
      </c>
      <c r="E209" t="str">
        <f>IF(LEN(telefony3412[[#This Row],[nr]])=7,"stacjonarny",IF(LEN(telefony3412[[#This Row],[nr]])=8,"komórkowy","zagraniczny"))</f>
        <v>stacjonarny</v>
      </c>
      <c r="F209" t="str">
        <f>TEXT(telefony__9[[#This Row],[zakonczenie]]-telefony__9[[#This Row],[rozpoczecie]],"h:mm:ss")</f>
        <v>0:02:31</v>
      </c>
      <c r="G209">
        <f>CEILING((HOUR(telefony__9[[#This Row],[czas trwania]])*3600 + MINUTE(telefony__9[[#This Row],[czas trwania]])*60+SECOND(telefony__9[[#This Row],[czas trwania]]))/60,1)</f>
        <v>3</v>
      </c>
      <c r="H209" s="3">
        <f>IF(telefony3412[[#This Row],[typ telefonu]]="stacjonarny",H208+telefony3412[[#This Row],[czas w minutach]],H208)</f>
        <v>1385</v>
      </c>
      <c r="I209" s="3">
        <f>IF(telefony3412[[#This Row],[typ telefonu]]="komórkowy",I208+telefony3412[[#This Row],[czas w minutach]],I208)</f>
        <v>379</v>
      </c>
      <c r="J209" s="3">
        <f>IF(telefony3412[[#This Row],[typ telefonu]]="zagraniczny",J208+telefony3412[[#This Row],[czas w minutach]],J208)</f>
        <v>89</v>
      </c>
      <c r="K209" s="3">
        <f>telefony3412[[#This Row],[ilość stacjonarny]]+telefony3412[[#This Row],[ilość komórkowy]]</f>
        <v>1764</v>
      </c>
    </row>
    <row r="210" spans="1:11" x14ac:dyDescent="0.25">
      <c r="A210" s="7">
        <v>2158377</v>
      </c>
      <c r="B210" s="1">
        <v>42921</v>
      </c>
      <c r="C210" s="2">
        <v>0.49149305555555556</v>
      </c>
      <c r="D210" s="2">
        <v>0.49283564814814818</v>
      </c>
      <c r="E210" t="str">
        <f>IF(LEN(telefony3412[[#This Row],[nr]])=7,"stacjonarny",IF(LEN(telefony3412[[#This Row],[nr]])=8,"komórkowy","zagraniczny"))</f>
        <v>stacjonarny</v>
      </c>
      <c r="F210" t="str">
        <f>TEXT(telefony__9[[#This Row],[zakonczenie]]-telefony__9[[#This Row],[rozpoczecie]],"h:mm:ss")</f>
        <v>0:16:03</v>
      </c>
      <c r="G210">
        <f>CEILING((HOUR(telefony__9[[#This Row],[czas trwania]])*3600 + MINUTE(telefony__9[[#This Row],[czas trwania]])*60+SECOND(telefony__9[[#This Row],[czas trwania]]))/60,1)</f>
        <v>17</v>
      </c>
      <c r="H210" s="3">
        <f>IF(telefony3412[[#This Row],[typ telefonu]]="stacjonarny",H209+telefony3412[[#This Row],[czas w minutach]],H209)</f>
        <v>1402</v>
      </c>
      <c r="I210" s="3">
        <f>IF(telefony3412[[#This Row],[typ telefonu]]="komórkowy",I209+telefony3412[[#This Row],[czas w minutach]],I209)</f>
        <v>379</v>
      </c>
      <c r="J210" s="3">
        <f>IF(telefony3412[[#This Row],[typ telefonu]]="zagraniczny",J209+telefony3412[[#This Row],[czas w minutach]],J209)</f>
        <v>89</v>
      </c>
      <c r="K210" s="3">
        <f>telefony3412[[#This Row],[ilość stacjonarny]]+telefony3412[[#This Row],[ilość komórkowy]]</f>
        <v>1781</v>
      </c>
    </row>
    <row r="211" spans="1:11" x14ac:dyDescent="0.25">
      <c r="A211" s="7">
        <v>2184116</v>
      </c>
      <c r="B211" s="1">
        <v>42921</v>
      </c>
      <c r="C211" s="2">
        <v>0.61251157407407408</v>
      </c>
      <c r="D211" s="2">
        <v>0.61998842592592596</v>
      </c>
      <c r="E211" t="str">
        <f>IF(LEN(telefony3412[[#This Row],[nr]])=7,"stacjonarny",IF(LEN(telefony3412[[#This Row],[nr]])=8,"komórkowy","zagraniczny"))</f>
        <v>stacjonarny</v>
      </c>
      <c r="F211" t="str">
        <f>TEXT(telefony__9[[#This Row],[zakonczenie]]-telefony__9[[#This Row],[rozpoczecie]],"h:mm:ss")</f>
        <v>0:01:40</v>
      </c>
      <c r="G211">
        <f>CEILING((HOUR(telefony__9[[#This Row],[czas trwania]])*3600 + MINUTE(telefony__9[[#This Row],[czas trwania]])*60+SECOND(telefony__9[[#This Row],[czas trwania]]))/60,1)</f>
        <v>2</v>
      </c>
      <c r="H211" s="3">
        <f>IF(telefony3412[[#This Row],[typ telefonu]]="stacjonarny",H210+telefony3412[[#This Row],[czas w minutach]],H210)</f>
        <v>1404</v>
      </c>
      <c r="I211" s="3">
        <f>IF(telefony3412[[#This Row],[typ telefonu]]="komórkowy",I210+telefony3412[[#This Row],[czas w minutach]],I210)</f>
        <v>379</v>
      </c>
      <c r="J211" s="3">
        <f>IF(telefony3412[[#This Row],[typ telefonu]]="zagraniczny",J210+telefony3412[[#This Row],[czas w minutach]],J210)</f>
        <v>89</v>
      </c>
      <c r="K211" s="3">
        <f>telefony3412[[#This Row],[ilość stacjonarny]]+telefony3412[[#This Row],[ilość komórkowy]]</f>
        <v>1783</v>
      </c>
    </row>
    <row r="212" spans="1:11" x14ac:dyDescent="0.25">
      <c r="A212" s="7">
        <v>2506618</v>
      </c>
      <c r="B212" s="1">
        <v>42921</v>
      </c>
      <c r="C212" s="2">
        <v>0.43084490740740738</v>
      </c>
      <c r="D212" s="2">
        <v>0.43738425925925928</v>
      </c>
      <c r="E212" t="str">
        <f>IF(LEN(telefony3412[[#This Row],[nr]])=7,"stacjonarny",IF(LEN(telefony3412[[#This Row],[nr]])=8,"komórkowy","zagraniczny"))</f>
        <v>stacjonarny</v>
      </c>
      <c r="F212" t="str">
        <f>TEXT(telefony__9[[#This Row],[zakonczenie]]-telefony__9[[#This Row],[rozpoczecie]],"h:mm:ss")</f>
        <v>0:10:55</v>
      </c>
      <c r="G212">
        <f>CEILING((HOUR(telefony__9[[#This Row],[czas trwania]])*3600 + MINUTE(telefony__9[[#This Row],[czas trwania]])*60+SECOND(telefony__9[[#This Row],[czas trwania]]))/60,1)</f>
        <v>11</v>
      </c>
      <c r="H212" s="3">
        <f>IF(telefony3412[[#This Row],[typ telefonu]]="stacjonarny",H211+telefony3412[[#This Row],[czas w minutach]],H211)</f>
        <v>1415</v>
      </c>
      <c r="I212" s="3">
        <f>IF(telefony3412[[#This Row],[typ telefonu]]="komórkowy",I211+telefony3412[[#This Row],[czas w minutach]],I211)</f>
        <v>379</v>
      </c>
      <c r="J212" s="3">
        <f>IF(telefony3412[[#This Row],[typ telefonu]]="zagraniczny",J211+telefony3412[[#This Row],[czas w minutach]],J211)</f>
        <v>89</v>
      </c>
      <c r="K212" s="3">
        <f>telefony3412[[#This Row],[ilość stacjonarny]]+telefony3412[[#This Row],[ilość komórkowy]]</f>
        <v>1794</v>
      </c>
    </row>
    <row r="213" spans="1:11" x14ac:dyDescent="0.25">
      <c r="A213" s="7">
        <v>2675422</v>
      </c>
      <c r="B213" s="1">
        <v>42921</v>
      </c>
      <c r="C213" s="2">
        <v>0.41393518518518518</v>
      </c>
      <c r="D213" s="2">
        <v>0.42075231481481479</v>
      </c>
      <c r="E213" t="str">
        <f>IF(LEN(telefony3412[[#This Row],[nr]])=7,"stacjonarny",IF(LEN(telefony3412[[#This Row],[nr]])=8,"komórkowy","zagraniczny"))</f>
        <v>stacjonarny</v>
      </c>
      <c r="F213" t="str">
        <f>TEXT(telefony__9[[#This Row],[zakonczenie]]-telefony__9[[#This Row],[rozpoczecie]],"h:mm:ss")</f>
        <v>0:16:02</v>
      </c>
      <c r="G213">
        <f>CEILING((HOUR(telefony__9[[#This Row],[czas trwania]])*3600 + MINUTE(telefony__9[[#This Row],[czas trwania]])*60+SECOND(telefony__9[[#This Row],[czas trwania]]))/60,1)</f>
        <v>17</v>
      </c>
      <c r="H213" s="3">
        <f>IF(telefony3412[[#This Row],[typ telefonu]]="stacjonarny",H212+telefony3412[[#This Row],[czas w minutach]],H212)</f>
        <v>1432</v>
      </c>
      <c r="I213" s="3">
        <f>IF(telefony3412[[#This Row],[typ telefonu]]="komórkowy",I212+telefony3412[[#This Row],[czas w minutach]],I212)</f>
        <v>379</v>
      </c>
      <c r="J213" s="3">
        <f>IF(telefony3412[[#This Row],[typ telefonu]]="zagraniczny",J212+telefony3412[[#This Row],[czas w minutach]],J212)</f>
        <v>89</v>
      </c>
      <c r="K213" s="3">
        <f>telefony3412[[#This Row],[ilość stacjonarny]]+telefony3412[[#This Row],[ilość komórkowy]]</f>
        <v>1811</v>
      </c>
    </row>
    <row r="214" spans="1:11" x14ac:dyDescent="0.25">
      <c r="A214" s="7">
        <v>2750193</v>
      </c>
      <c r="B214" s="1">
        <v>42921</v>
      </c>
      <c r="C214" s="2">
        <v>0.45445601851851852</v>
      </c>
      <c r="D214" s="2">
        <v>0.455625</v>
      </c>
      <c r="E214" t="str">
        <f>IF(LEN(telefony3412[[#This Row],[nr]])=7,"stacjonarny",IF(LEN(telefony3412[[#This Row],[nr]])=8,"komórkowy","zagraniczny"))</f>
        <v>stacjonarny</v>
      </c>
      <c r="F214" t="str">
        <f>TEXT(telefony__9[[#This Row],[zakonczenie]]-telefony__9[[#This Row],[rozpoczecie]],"h:mm:ss")</f>
        <v>0:10:53</v>
      </c>
      <c r="G214">
        <f>CEILING((HOUR(telefony__9[[#This Row],[czas trwania]])*3600 + MINUTE(telefony__9[[#This Row],[czas trwania]])*60+SECOND(telefony__9[[#This Row],[czas trwania]]))/60,1)</f>
        <v>11</v>
      </c>
      <c r="H214" s="3">
        <f>IF(telefony3412[[#This Row],[typ telefonu]]="stacjonarny",H213+telefony3412[[#This Row],[czas w minutach]],H213)</f>
        <v>1443</v>
      </c>
      <c r="I214" s="3">
        <f>IF(telefony3412[[#This Row],[typ telefonu]]="komórkowy",I213+telefony3412[[#This Row],[czas w minutach]],I213)</f>
        <v>379</v>
      </c>
      <c r="J214" s="3">
        <f>IF(telefony3412[[#This Row],[typ telefonu]]="zagraniczny",J213+telefony3412[[#This Row],[czas w minutach]],J213)</f>
        <v>89</v>
      </c>
      <c r="K214" s="3">
        <f>telefony3412[[#This Row],[ilość stacjonarny]]+telefony3412[[#This Row],[ilość komórkowy]]</f>
        <v>1822</v>
      </c>
    </row>
    <row r="215" spans="1:11" x14ac:dyDescent="0.25">
      <c r="A215" s="7">
        <v>2890720</v>
      </c>
      <c r="B215" s="1">
        <v>42921</v>
      </c>
      <c r="C215" s="2">
        <v>0.57589120370370372</v>
      </c>
      <c r="D215" s="2">
        <v>0.57648148148148148</v>
      </c>
      <c r="E215" t="str">
        <f>IF(LEN(telefony3412[[#This Row],[nr]])=7,"stacjonarny",IF(LEN(telefony3412[[#This Row],[nr]])=8,"komórkowy","zagraniczny"))</f>
        <v>stacjonarny</v>
      </c>
      <c r="F215" t="str">
        <f>TEXT(telefony__9[[#This Row],[zakonczenie]]-telefony__9[[#This Row],[rozpoczecie]],"h:mm:ss")</f>
        <v>0:03:16</v>
      </c>
      <c r="G215">
        <f>CEILING((HOUR(telefony__9[[#This Row],[czas trwania]])*3600 + MINUTE(telefony__9[[#This Row],[czas trwania]])*60+SECOND(telefony__9[[#This Row],[czas trwania]]))/60,1)</f>
        <v>4</v>
      </c>
      <c r="H215" s="3">
        <f>IF(telefony3412[[#This Row],[typ telefonu]]="stacjonarny",H214+telefony3412[[#This Row],[czas w minutach]],H214)</f>
        <v>1447</v>
      </c>
      <c r="I215" s="3">
        <f>IF(telefony3412[[#This Row],[typ telefonu]]="komórkowy",I214+telefony3412[[#This Row],[czas w minutach]],I214)</f>
        <v>379</v>
      </c>
      <c r="J215" s="3">
        <f>IF(telefony3412[[#This Row],[typ telefonu]]="zagraniczny",J214+telefony3412[[#This Row],[czas w minutach]],J214)</f>
        <v>89</v>
      </c>
      <c r="K215" s="3">
        <f>telefony3412[[#This Row],[ilość stacjonarny]]+telefony3412[[#This Row],[ilość komórkowy]]</f>
        <v>1826</v>
      </c>
    </row>
    <row r="216" spans="1:11" x14ac:dyDescent="0.25">
      <c r="A216" s="7">
        <v>3004571</v>
      </c>
      <c r="B216" s="1">
        <v>42921</v>
      </c>
      <c r="C216" s="2">
        <v>0.54194444444444445</v>
      </c>
      <c r="D216" s="2">
        <v>0.54666666666666663</v>
      </c>
      <c r="E216" t="str">
        <f>IF(LEN(telefony3412[[#This Row],[nr]])=7,"stacjonarny",IF(LEN(telefony3412[[#This Row],[nr]])=8,"komórkowy","zagraniczny"))</f>
        <v>stacjonarny</v>
      </c>
      <c r="F216" t="str">
        <f>TEXT(telefony__9[[#This Row],[zakonczenie]]-telefony__9[[#This Row],[rozpoczecie]],"h:mm:ss")</f>
        <v>0:09:58</v>
      </c>
      <c r="G216">
        <f>CEILING((HOUR(telefony__9[[#This Row],[czas trwania]])*3600 + MINUTE(telefony__9[[#This Row],[czas trwania]])*60+SECOND(telefony__9[[#This Row],[czas trwania]]))/60,1)</f>
        <v>10</v>
      </c>
      <c r="H216" s="3">
        <f>IF(telefony3412[[#This Row],[typ telefonu]]="stacjonarny",H215+telefony3412[[#This Row],[czas w minutach]],H215)</f>
        <v>1457</v>
      </c>
      <c r="I216" s="3">
        <f>IF(telefony3412[[#This Row],[typ telefonu]]="komórkowy",I215+telefony3412[[#This Row],[czas w minutach]],I215)</f>
        <v>379</v>
      </c>
      <c r="J216" s="3">
        <f>IF(telefony3412[[#This Row],[typ telefonu]]="zagraniczny",J215+telefony3412[[#This Row],[czas w minutach]],J215)</f>
        <v>89</v>
      </c>
      <c r="K216" s="3">
        <f>telefony3412[[#This Row],[ilość stacjonarny]]+telefony3412[[#This Row],[ilość komórkowy]]</f>
        <v>1836</v>
      </c>
    </row>
    <row r="217" spans="1:11" x14ac:dyDescent="0.25">
      <c r="A217" s="7">
        <v>3087246</v>
      </c>
      <c r="B217" s="1">
        <v>42921</v>
      </c>
      <c r="C217" s="2">
        <v>0.38633101851851853</v>
      </c>
      <c r="D217" s="2">
        <v>0.39391203703703703</v>
      </c>
      <c r="E217" t="str">
        <f>IF(LEN(telefony3412[[#This Row],[nr]])=7,"stacjonarny",IF(LEN(telefony3412[[#This Row],[nr]])=8,"komórkowy","zagraniczny"))</f>
        <v>stacjonarny</v>
      </c>
      <c r="F217" t="str">
        <f>TEXT(telefony__9[[#This Row],[zakonczenie]]-telefony__9[[#This Row],[rozpoczecie]],"h:mm:ss")</f>
        <v>0:09:41</v>
      </c>
      <c r="G217">
        <f>CEILING((HOUR(telefony__9[[#This Row],[czas trwania]])*3600 + MINUTE(telefony__9[[#This Row],[czas trwania]])*60+SECOND(telefony__9[[#This Row],[czas trwania]]))/60,1)</f>
        <v>10</v>
      </c>
      <c r="H217" s="3">
        <f>IF(telefony3412[[#This Row],[typ telefonu]]="stacjonarny",H216+telefony3412[[#This Row],[czas w minutach]],H216)</f>
        <v>1467</v>
      </c>
      <c r="I217" s="3">
        <f>IF(telefony3412[[#This Row],[typ telefonu]]="komórkowy",I216+telefony3412[[#This Row],[czas w minutach]],I216)</f>
        <v>379</v>
      </c>
      <c r="J217" s="3">
        <f>IF(telefony3412[[#This Row],[typ telefonu]]="zagraniczny",J216+telefony3412[[#This Row],[czas w minutach]],J216)</f>
        <v>89</v>
      </c>
      <c r="K217" s="3">
        <f>telefony3412[[#This Row],[ilość stacjonarny]]+telefony3412[[#This Row],[ilość komórkowy]]</f>
        <v>1846</v>
      </c>
    </row>
    <row r="218" spans="1:11" x14ac:dyDescent="0.25">
      <c r="A218" s="7">
        <v>3102910</v>
      </c>
      <c r="B218" s="1">
        <v>42921</v>
      </c>
      <c r="C218" s="2">
        <v>0.35150462962962964</v>
      </c>
      <c r="D218" s="2">
        <v>0.35672453703703705</v>
      </c>
      <c r="E218" t="str">
        <f>IF(LEN(telefony3412[[#This Row],[nr]])=7,"stacjonarny",IF(LEN(telefony3412[[#This Row],[nr]])=8,"komórkowy","zagraniczny"))</f>
        <v>stacjonarny</v>
      </c>
      <c r="F218" t="str">
        <f>TEXT(telefony__9[[#This Row],[zakonczenie]]-telefony__9[[#This Row],[rozpoczecie]],"h:mm:ss")</f>
        <v>0:14:49</v>
      </c>
      <c r="G218">
        <f>CEILING((HOUR(telefony__9[[#This Row],[czas trwania]])*3600 + MINUTE(telefony__9[[#This Row],[czas trwania]])*60+SECOND(telefony__9[[#This Row],[czas trwania]]))/60,1)</f>
        <v>15</v>
      </c>
      <c r="H218" s="3">
        <f>IF(telefony3412[[#This Row],[typ telefonu]]="stacjonarny",H217+telefony3412[[#This Row],[czas w minutach]],H217)</f>
        <v>1482</v>
      </c>
      <c r="I218" s="3">
        <f>IF(telefony3412[[#This Row],[typ telefonu]]="komórkowy",I217+telefony3412[[#This Row],[czas w minutach]],I217)</f>
        <v>379</v>
      </c>
      <c r="J218" s="3">
        <f>IF(telefony3412[[#This Row],[typ telefonu]]="zagraniczny",J217+telefony3412[[#This Row],[czas w minutach]],J217)</f>
        <v>89</v>
      </c>
      <c r="K218" s="3">
        <f>telefony3412[[#This Row],[ilość stacjonarny]]+telefony3412[[#This Row],[ilość komórkowy]]</f>
        <v>1861</v>
      </c>
    </row>
    <row r="219" spans="1:11" x14ac:dyDescent="0.25">
      <c r="A219" s="7">
        <v>3177370</v>
      </c>
      <c r="B219" s="1">
        <v>42921</v>
      </c>
      <c r="C219" s="2">
        <v>0.47972222222222222</v>
      </c>
      <c r="D219" s="2">
        <v>0.48660879629629628</v>
      </c>
      <c r="E219" t="str">
        <f>IF(LEN(telefony3412[[#This Row],[nr]])=7,"stacjonarny",IF(LEN(telefony3412[[#This Row],[nr]])=8,"komórkowy","zagraniczny"))</f>
        <v>stacjonarny</v>
      </c>
      <c r="F219" t="str">
        <f>TEXT(telefony__9[[#This Row],[zakonczenie]]-telefony__9[[#This Row],[rozpoczecie]],"h:mm:ss")</f>
        <v>0:09:49</v>
      </c>
      <c r="G219">
        <f>CEILING((HOUR(telefony__9[[#This Row],[czas trwania]])*3600 + MINUTE(telefony__9[[#This Row],[czas trwania]])*60+SECOND(telefony__9[[#This Row],[czas trwania]]))/60,1)</f>
        <v>10</v>
      </c>
      <c r="H219" s="3">
        <f>IF(telefony3412[[#This Row],[typ telefonu]]="stacjonarny",H218+telefony3412[[#This Row],[czas w minutach]],H218)</f>
        <v>1492</v>
      </c>
      <c r="I219" s="3">
        <f>IF(telefony3412[[#This Row],[typ telefonu]]="komórkowy",I218+telefony3412[[#This Row],[czas w minutach]],I218)</f>
        <v>379</v>
      </c>
      <c r="J219" s="3">
        <f>IF(telefony3412[[#This Row],[typ telefonu]]="zagraniczny",J218+telefony3412[[#This Row],[czas w minutach]],J218)</f>
        <v>89</v>
      </c>
      <c r="K219" s="3">
        <f>telefony3412[[#This Row],[ilość stacjonarny]]+telefony3412[[#This Row],[ilość komórkowy]]</f>
        <v>1871</v>
      </c>
    </row>
    <row r="220" spans="1:11" x14ac:dyDescent="0.25">
      <c r="A220" s="7">
        <v>3407358</v>
      </c>
      <c r="B220" s="1">
        <v>42921</v>
      </c>
      <c r="C220" s="2">
        <v>0.51827546296296301</v>
      </c>
      <c r="D220" s="2">
        <v>0.51986111111111111</v>
      </c>
      <c r="E220" t="str">
        <f>IF(LEN(telefony3412[[#This Row],[nr]])=7,"stacjonarny",IF(LEN(telefony3412[[#This Row],[nr]])=8,"komórkowy","zagraniczny"))</f>
        <v>stacjonarny</v>
      </c>
      <c r="F220" t="str">
        <f>TEXT(telefony__9[[#This Row],[zakonczenie]]-telefony__9[[#This Row],[rozpoczecie]],"h:mm:ss")</f>
        <v>0:16:26</v>
      </c>
      <c r="G220">
        <f>CEILING((HOUR(telefony__9[[#This Row],[czas trwania]])*3600 + MINUTE(telefony__9[[#This Row],[czas trwania]])*60+SECOND(telefony__9[[#This Row],[czas trwania]]))/60,1)</f>
        <v>17</v>
      </c>
      <c r="H220" s="3">
        <f>IF(telefony3412[[#This Row],[typ telefonu]]="stacjonarny",H219+telefony3412[[#This Row],[czas w minutach]],H219)</f>
        <v>1509</v>
      </c>
      <c r="I220" s="3">
        <f>IF(telefony3412[[#This Row],[typ telefonu]]="komórkowy",I219+telefony3412[[#This Row],[czas w minutach]],I219)</f>
        <v>379</v>
      </c>
      <c r="J220" s="3">
        <f>IF(telefony3412[[#This Row],[typ telefonu]]="zagraniczny",J219+telefony3412[[#This Row],[czas w minutach]],J219)</f>
        <v>89</v>
      </c>
      <c r="K220" s="3">
        <f>telefony3412[[#This Row],[ilość stacjonarny]]+telefony3412[[#This Row],[ilość komórkowy]]</f>
        <v>1888</v>
      </c>
    </row>
    <row r="221" spans="1:11" x14ac:dyDescent="0.25">
      <c r="A221" s="7">
        <v>3434934</v>
      </c>
      <c r="B221" s="1">
        <v>42921</v>
      </c>
      <c r="C221" s="2">
        <v>0.36760416666666668</v>
      </c>
      <c r="D221" s="2">
        <v>0.37854166666666667</v>
      </c>
      <c r="E221" t="str">
        <f>IF(LEN(telefony3412[[#This Row],[nr]])=7,"stacjonarny",IF(LEN(telefony3412[[#This Row],[nr]])=8,"komórkowy","zagraniczny"))</f>
        <v>stacjonarny</v>
      </c>
      <c r="F221" t="str">
        <f>TEXT(telefony__9[[#This Row],[zakonczenie]]-telefony__9[[#This Row],[rozpoczecie]],"h:mm:ss")</f>
        <v>0:14:12</v>
      </c>
      <c r="G221">
        <f>CEILING((HOUR(telefony__9[[#This Row],[czas trwania]])*3600 + MINUTE(telefony__9[[#This Row],[czas trwania]])*60+SECOND(telefony__9[[#This Row],[czas trwania]]))/60,1)</f>
        <v>15</v>
      </c>
      <c r="H221" s="3">
        <f>IF(telefony3412[[#This Row],[typ telefonu]]="stacjonarny",H220+telefony3412[[#This Row],[czas w minutach]],H220)</f>
        <v>1524</v>
      </c>
      <c r="I221" s="3">
        <f>IF(telefony3412[[#This Row],[typ telefonu]]="komórkowy",I220+telefony3412[[#This Row],[czas w minutach]],I220)</f>
        <v>379</v>
      </c>
      <c r="J221" s="3">
        <f>IF(telefony3412[[#This Row],[typ telefonu]]="zagraniczny",J220+telefony3412[[#This Row],[czas w minutach]],J220)</f>
        <v>89</v>
      </c>
      <c r="K221" s="3">
        <f>telefony3412[[#This Row],[ilość stacjonarny]]+telefony3412[[#This Row],[ilość komórkowy]]</f>
        <v>1903</v>
      </c>
    </row>
    <row r="222" spans="1:11" x14ac:dyDescent="0.25">
      <c r="A222" s="7">
        <v>3539762</v>
      </c>
      <c r="B222" s="1">
        <v>42921</v>
      </c>
      <c r="C222" s="2">
        <v>0.5250231481481481</v>
      </c>
      <c r="D222" s="2">
        <v>0.5264699074074074</v>
      </c>
      <c r="E222" t="str">
        <f>IF(LEN(telefony3412[[#This Row],[nr]])=7,"stacjonarny",IF(LEN(telefony3412[[#This Row],[nr]])=8,"komórkowy","zagraniczny"))</f>
        <v>stacjonarny</v>
      </c>
      <c r="F222" t="str">
        <f>TEXT(telefony__9[[#This Row],[zakonczenie]]-telefony__9[[#This Row],[rozpoczecie]],"h:mm:ss")</f>
        <v>0:07:37</v>
      </c>
      <c r="G222">
        <f>CEILING((HOUR(telefony__9[[#This Row],[czas trwania]])*3600 + MINUTE(telefony__9[[#This Row],[czas trwania]])*60+SECOND(telefony__9[[#This Row],[czas trwania]]))/60,1)</f>
        <v>8</v>
      </c>
      <c r="H222" s="3">
        <f>IF(telefony3412[[#This Row],[typ telefonu]]="stacjonarny",H221+telefony3412[[#This Row],[czas w minutach]],H221)</f>
        <v>1532</v>
      </c>
      <c r="I222" s="3">
        <f>IF(telefony3412[[#This Row],[typ telefonu]]="komórkowy",I221+telefony3412[[#This Row],[czas w minutach]],I221)</f>
        <v>379</v>
      </c>
      <c r="J222" s="3">
        <f>IF(telefony3412[[#This Row],[typ telefonu]]="zagraniczny",J221+telefony3412[[#This Row],[czas w minutach]],J221)</f>
        <v>89</v>
      </c>
      <c r="K222" s="3">
        <f>telefony3412[[#This Row],[ilość stacjonarny]]+telefony3412[[#This Row],[ilość komórkowy]]</f>
        <v>1911</v>
      </c>
    </row>
    <row r="223" spans="1:11" x14ac:dyDescent="0.25">
      <c r="A223" s="7">
        <v>3796958</v>
      </c>
      <c r="B223" s="1">
        <v>42921</v>
      </c>
      <c r="C223" s="2">
        <v>0.57901620370370366</v>
      </c>
      <c r="D223" s="2">
        <v>0.58940972222222221</v>
      </c>
      <c r="E223" t="str">
        <f>IF(LEN(telefony3412[[#This Row],[nr]])=7,"stacjonarny",IF(LEN(telefony3412[[#This Row],[nr]])=8,"komórkowy","zagraniczny"))</f>
        <v>stacjonarny</v>
      </c>
      <c r="F223" t="str">
        <f>TEXT(telefony__9[[#This Row],[zakonczenie]]-telefony__9[[#This Row],[rozpoczecie]],"h:mm:ss")</f>
        <v>0:02:16</v>
      </c>
      <c r="G223">
        <f>CEILING((HOUR(telefony__9[[#This Row],[czas trwania]])*3600 + MINUTE(telefony__9[[#This Row],[czas trwania]])*60+SECOND(telefony__9[[#This Row],[czas trwania]]))/60,1)</f>
        <v>3</v>
      </c>
      <c r="H223" s="3">
        <f>IF(telefony3412[[#This Row],[typ telefonu]]="stacjonarny",H222+telefony3412[[#This Row],[czas w minutach]],H222)</f>
        <v>1535</v>
      </c>
      <c r="I223" s="3">
        <f>IF(telefony3412[[#This Row],[typ telefonu]]="komórkowy",I222+telefony3412[[#This Row],[czas w minutach]],I222)</f>
        <v>379</v>
      </c>
      <c r="J223" s="3">
        <f>IF(telefony3412[[#This Row],[typ telefonu]]="zagraniczny",J222+telefony3412[[#This Row],[czas w minutach]],J222)</f>
        <v>89</v>
      </c>
      <c r="K223" s="3">
        <f>telefony3412[[#This Row],[ilość stacjonarny]]+telefony3412[[#This Row],[ilość komórkowy]]</f>
        <v>1914</v>
      </c>
    </row>
    <row r="224" spans="1:11" x14ac:dyDescent="0.25">
      <c r="A224" s="7">
        <v>4039284</v>
      </c>
      <c r="B224" s="1">
        <v>42921</v>
      </c>
      <c r="C224" s="2">
        <v>0.47684027777777777</v>
      </c>
      <c r="D224" s="2">
        <v>0.4824074074074074</v>
      </c>
      <c r="E224" t="str">
        <f>IF(LEN(telefony3412[[#This Row],[nr]])=7,"stacjonarny",IF(LEN(telefony3412[[#This Row],[nr]])=8,"komórkowy","zagraniczny"))</f>
        <v>stacjonarny</v>
      </c>
      <c r="F224" t="str">
        <f>TEXT(telefony__9[[#This Row],[zakonczenie]]-telefony__9[[#This Row],[rozpoczecie]],"h:mm:ss")</f>
        <v>0:10:07</v>
      </c>
      <c r="G224">
        <f>CEILING((HOUR(telefony__9[[#This Row],[czas trwania]])*3600 + MINUTE(telefony__9[[#This Row],[czas trwania]])*60+SECOND(telefony__9[[#This Row],[czas trwania]]))/60,1)</f>
        <v>11</v>
      </c>
      <c r="H224" s="3">
        <f>IF(telefony3412[[#This Row],[typ telefonu]]="stacjonarny",H223+telefony3412[[#This Row],[czas w minutach]],H223)</f>
        <v>1546</v>
      </c>
      <c r="I224" s="3">
        <f>IF(telefony3412[[#This Row],[typ telefonu]]="komórkowy",I223+telefony3412[[#This Row],[czas w minutach]],I223)</f>
        <v>379</v>
      </c>
      <c r="J224" s="3">
        <f>IF(telefony3412[[#This Row],[typ telefonu]]="zagraniczny",J223+telefony3412[[#This Row],[czas w minutach]],J223)</f>
        <v>89</v>
      </c>
      <c r="K224" s="3">
        <f>telefony3412[[#This Row],[ilość stacjonarny]]+telefony3412[[#This Row],[ilość komórkowy]]</f>
        <v>1925</v>
      </c>
    </row>
    <row r="225" spans="1:11" x14ac:dyDescent="0.25">
      <c r="A225" s="7">
        <v>4176999</v>
      </c>
      <c r="B225" s="1">
        <v>42921</v>
      </c>
      <c r="C225" s="2">
        <v>0.44148148148148147</v>
      </c>
      <c r="D225" s="2">
        <v>0.45222222222222225</v>
      </c>
      <c r="E225" t="str">
        <f>IF(LEN(telefony3412[[#This Row],[nr]])=7,"stacjonarny",IF(LEN(telefony3412[[#This Row],[nr]])=8,"komórkowy","zagraniczny"))</f>
        <v>stacjonarny</v>
      </c>
      <c r="F225" t="str">
        <f>TEXT(telefony__9[[#This Row],[zakonczenie]]-telefony__9[[#This Row],[rozpoczecie]],"h:mm:ss")</f>
        <v>0:02:48</v>
      </c>
      <c r="G225">
        <f>CEILING((HOUR(telefony__9[[#This Row],[czas trwania]])*3600 + MINUTE(telefony__9[[#This Row],[czas trwania]])*60+SECOND(telefony__9[[#This Row],[czas trwania]]))/60,1)</f>
        <v>3</v>
      </c>
      <c r="H225" s="3">
        <f>IF(telefony3412[[#This Row],[typ telefonu]]="stacjonarny",H224+telefony3412[[#This Row],[czas w minutach]],H224)</f>
        <v>1549</v>
      </c>
      <c r="I225" s="3">
        <f>IF(telefony3412[[#This Row],[typ telefonu]]="komórkowy",I224+telefony3412[[#This Row],[czas w minutach]],I224)</f>
        <v>379</v>
      </c>
      <c r="J225" s="3">
        <f>IF(telefony3412[[#This Row],[typ telefonu]]="zagraniczny",J224+telefony3412[[#This Row],[czas w minutach]],J224)</f>
        <v>89</v>
      </c>
      <c r="K225" s="3">
        <f>telefony3412[[#This Row],[ilość stacjonarny]]+telefony3412[[#This Row],[ilość komórkowy]]</f>
        <v>1928</v>
      </c>
    </row>
    <row r="226" spans="1:11" x14ac:dyDescent="0.25">
      <c r="A226" s="7">
        <v>4328583</v>
      </c>
      <c r="B226" s="1">
        <v>42921</v>
      </c>
      <c r="C226" s="2">
        <v>0.60927083333333332</v>
      </c>
      <c r="D226" s="2">
        <v>0.61127314814814815</v>
      </c>
      <c r="E226" t="str">
        <f>IF(LEN(telefony3412[[#This Row],[nr]])=7,"stacjonarny",IF(LEN(telefony3412[[#This Row],[nr]])=8,"komórkowy","zagraniczny"))</f>
        <v>stacjonarny</v>
      </c>
      <c r="F226" t="str">
        <f>TEXT(telefony__9[[#This Row],[zakonczenie]]-telefony__9[[#This Row],[rozpoczecie]],"h:mm:ss")</f>
        <v>0:02:34</v>
      </c>
      <c r="G226">
        <f>CEILING((HOUR(telefony__9[[#This Row],[czas trwania]])*3600 + MINUTE(telefony__9[[#This Row],[czas trwania]])*60+SECOND(telefony__9[[#This Row],[czas trwania]]))/60,1)</f>
        <v>3</v>
      </c>
      <c r="H226" s="3">
        <f>IF(telefony3412[[#This Row],[typ telefonu]]="stacjonarny",H225+telefony3412[[#This Row],[czas w minutach]],H225)</f>
        <v>1552</v>
      </c>
      <c r="I226" s="3">
        <f>IF(telefony3412[[#This Row],[typ telefonu]]="komórkowy",I225+telefony3412[[#This Row],[czas w minutach]],I225)</f>
        <v>379</v>
      </c>
      <c r="J226" s="3">
        <f>IF(telefony3412[[#This Row],[typ telefonu]]="zagraniczny",J225+telefony3412[[#This Row],[czas w minutach]],J225)</f>
        <v>89</v>
      </c>
      <c r="K226" s="3">
        <f>telefony3412[[#This Row],[ilość stacjonarny]]+telefony3412[[#This Row],[ilość komórkowy]]</f>
        <v>1931</v>
      </c>
    </row>
    <row r="227" spans="1:11" x14ac:dyDescent="0.25">
      <c r="A227" s="7">
        <v>4363716</v>
      </c>
      <c r="B227" s="1">
        <v>42921</v>
      </c>
      <c r="C227" s="2">
        <v>0.44436342592592593</v>
      </c>
      <c r="D227" s="2">
        <v>0.45106481481481481</v>
      </c>
      <c r="E227" t="str">
        <f>IF(LEN(telefony3412[[#This Row],[nr]])=7,"stacjonarny",IF(LEN(telefony3412[[#This Row],[nr]])=8,"komórkowy","zagraniczny"))</f>
        <v>stacjonarny</v>
      </c>
      <c r="F227" t="str">
        <f>TEXT(telefony__9[[#This Row],[zakonczenie]]-telefony__9[[#This Row],[rozpoczecie]],"h:mm:ss")</f>
        <v>0:09:37</v>
      </c>
      <c r="G227">
        <f>CEILING((HOUR(telefony__9[[#This Row],[czas trwania]])*3600 + MINUTE(telefony__9[[#This Row],[czas trwania]])*60+SECOND(telefony__9[[#This Row],[czas trwania]]))/60,1)</f>
        <v>10</v>
      </c>
      <c r="H227" s="3">
        <f>IF(telefony3412[[#This Row],[typ telefonu]]="stacjonarny",H226+telefony3412[[#This Row],[czas w minutach]],H226)</f>
        <v>1562</v>
      </c>
      <c r="I227" s="3">
        <f>IF(telefony3412[[#This Row],[typ telefonu]]="komórkowy",I226+telefony3412[[#This Row],[czas w minutach]],I226)</f>
        <v>379</v>
      </c>
      <c r="J227" s="3">
        <f>IF(telefony3412[[#This Row],[typ telefonu]]="zagraniczny",J226+telefony3412[[#This Row],[czas w minutach]],J226)</f>
        <v>89</v>
      </c>
      <c r="K227" s="3">
        <f>telefony3412[[#This Row],[ilość stacjonarny]]+telefony3412[[#This Row],[ilość komórkowy]]</f>
        <v>1941</v>
      </c>
    </row>
    <row r="228" spans="1:11" x14ac:dyDescent="0.25">
      <c r="A228" s="7">
        <v>4389240</v>
      </c>
      <c r="B228" s="1">
        <v>42921</v>
      </c>
      <c r="C228" s="2">
        <v>0.37711805555555555</v>
      </c>
      <c r="D228" s="2">
        <v>0.37886574074074075</v>
      </c>
      <c r="E228" t="str">
        <f>IF(LEN(telefony3412[[#This Row],[nr]])=7,"stacjonarny",IF(LEN(telefony3412[[#This Row],[nr]])=8,"komórkowy","zagraniczny"))</f>
        <v>stacjonarny</v>
      </c>
      <c r="F228" t="str">
        <f>TEXT(telefony__9[[#This Row],[zakonczenie]]-telefony__9[[#This Row],[rozpoczecie]],"h:mm:ss")</f>
        <v>0:09:25</v>
      </c>
      <c r="G228">
        <f>CEILING((HOUR(telefony__9[[#This Row],[czas trwania]])*3600 + MINUTE(telefony__9[[#This Row],[czas trwania]])*60+SECOND(telefony__9[[#This Row],[czas trwania]]))/60,1)</f>
        <v>10</v>
      </c>
      <c r="H228" s="3">
        <f>IF(telefony3412[[#This Row],[typ telefonu]]="stacjonarny",H227+telefony3412[[#This Row],[czas w minutach]],H227)</f>
        <v>1572</v>
      </c>
      <c r="I228" s="3">
        <f>IF(telefony3412[[#This Row],[typ telefonu]]="komórkowy",I227+telefony3412[[#This Row],[czas w minutach]],I227)</f>
        <v>379</v>
      </c>
      <c r="J228" s="3">
        <f>IF(telefony3412[[#This Row],[typ telefonu]]="zagraniczny",J227+telefony3412[[#This Row],[czas w minutach]],J227)</f>
        <v>89</v>
      </c>
      <c r="K228" s="3">
        <f>telefony3412[[#This Row],[ilość stacjonarny]]+telefony3412[[#This Row],[ilość komórkowy]]</f>
        <v>1951</v>
      </c>
    </row>
    <row r="229" spans="1:11" x14ac:dyDescent="0.25">
      <c r="A229" s="7">
        <v>4471203</v>
      </c>
      <c r="B229" s="1">
        <v>42921</v>
      </c>
      <c r="C229" s="2">
        <v>0.62403935185185189</v>
      </c>
      <c r="D229" s="2">
        <v>0.62936342592592598</v>
      </c>
      <c r="E229" t="str">
        <f>IF(LEN(telefony3412[[#This Row],[nr]])=7,"stacjonarny",IF(LEN(telefony3412[[#This Row],[nr]])=8,"komórkowy","zagraniczny"))</f>
        <v>stacjonarny</v>
      </c>
      <c r="F229" t="str">
        <f>TEXT(telefony__9[[#This Row],[zakonczenie]]-telefony__9[[#This Row],[rozpoczecie]],"h:mm:ss")</f>
        <v>0:14:23</v>
      </c>
      <c r="G229">
        <f>CEILING((HOUR(telefony__9[[#This Row],[czas trwania]])*3600 + MINUTE(telefony__9[[#This Row],[czas trwania]])*60+SECOND(telefony__9[[#This Row],[czas trwania]]))/60,1)</f>
        <v>15</v>
      </c>
      <c r="H229" s="3">
        <f>IF(telefony3412[[#This Row],[typ telefonu]]="stacjonarny",H228+telefony3412[[#This Row],[czas w minutach]],H228)</f>
        <v>1587</v>
      </c>
      <c r="I229" s="3">
        <f>IF(telefony3412[[#This Row],[typ telefonu]]="komórkowy",I228+telefony3412[[#This Row],[czas w minutach]],I228)</f>
        <v>379</v>
      </c>
      <c r="J229" s="3">
        <f>IF(telefony3412[[#This Row],[typ telefonu]]="zagraniczny",J228+telefony3412[[#This Row],[czas w minutach]],J228)</f>
        <v>89</v>
      </c>
      <c r="K229" s="3">
        <f>telefony3412[[#This Row],[ilość stacjonarny]]+telefony3412[[#This Row],[ilość komórkowy]]</f>
        <v>1966</v>
      </c>
    </row>
    <row r="230" spans="1:11" x14ac:dyDescent="0.25">
      <c r="A230" s="7">
        <v>4526057</v>
      </c>
      <c r="B230" s="1">
        <v>42921</v>
      </c>
      <c r="C230" s="2">
        <v>0.42313657407407407</v>
      </c>
      <c r="D230" s="2">
        <v>0.42508101851851854</v>
      </c>
      <c r="E230" t="str">
        <f>IF(LEN(telefony3412[[#This Row],[nr]])=7,"stacjonarny",IF(LEN(telefony3412[[#This Row],[nr]])=8,"komórkowy","zagraniczny"))</f>
        <v>stacjonarny</v>
      </c>
      <c r="F230" t="str">
        <f>TEXT(telefony__9[[#This Row],[zakonczenie]]-telefony__9[[#This Row],[rozpoczecie]],"h:mm:ss")</f>
        <v>0:15:38</v>
      </c>
      <c r="G230">
        <f>CEILING((HOUR(telefony__9[[#This Row],[czas trwania]])*3600 + MINUTE(telefony__9[[#This Row],[czas trwania]])*60+SECOND(telefony__9[[#This Row],[czas trwania]]))/60,1)</f>
        <v>16</v>
      </c>
      <c r="H230" s="3">
        <f>IF(telefony3412[[#This Row],[typ telefonu]]="stacjonarny",H229+telefony3412[[#This Row],[czas w minutach]],H229)</f>
        <v>1603</v>
      </c>
      <c r="I230" s="3">
        <f>IF(telefony3412[[#This Row],[typ telefonu]]="komórkowy",I229+telefony3412[[#This Row],[czas w minutach]],I229)</f>
        <v>379</v>
      </c>
      <c r="J230" s="3">
        <f>IF(telefony3412[[#This Row],[typ telefonu]]="zagraniczny",J229+telefony3412[[#This Row],[czas w minutach]],J229)</f>
        <v>89</v>
      </c>
      <c r="K230" s="3">
        <f>telefony3412[[#This Row],[ilość stacjonarny]]+telefony3412[[#This Row],[ilość komórkowy]]</f>
        <v>1982</v>
      </c>
    </row>
    <row r="231" spans="1:11" x14ac:dyDescent="0.25">
      <c r="A231" s="7">
        <v>4546455</v>
      </c>
      <c r="B231" s="1">
        <v>42921</v>
      </c>
      <c r="C231" s="2">
        <v>0.6040740740740741</v>
      </c>
      <c r="D231" s="2">
        <v>0.61181712962962964</v>
      </c>
      <c r="E231" t="str">
        <f>IF(LEN(telefony3412[[#This Row],[nr]])=7,"stacjonarny",IF(LEN(telefony3412[[#This Row],[nr]])=8,"komórkowy","zagraniczny"))</f>
        <v>stacjonarny</v>
      </c>
      <c r="F231" t="str">
        <f>TEXT(telefony__9[[#This Row],[zakonczenie]]-telefony__9[[#This Row],[rozpoczecie]],"h:mm:ss")</f>
        <v>0:13:00</v>
      </c>
      <c r="G231">
        <f>CEILING((HOUR(telefony__9[[#This Row],[czas trwania]])*3600 + MINUTE(telefony__9[[#This Row],[czas trwania]])*60+SECOND(telefony__9[[#This Row],[czas trwania]]))/60,1)</f>
        <v>13</v>
      </c>
      <c r="H231" s="3">
        <f>IF(telefony3412[[#This Row],[typ telefonu]]="stacjonarny",H230+telefony3412[[#This Row],[czas w minutach]],H230)</f>
        <v>1616</v>
      </c>
      <c r="I231" s="3">
        <f>IF(telefony3412[[#This Row],[typ telefonu]]="komórkowy",I230+telefony3412[[#This Row],[czas w minutach]],I230)</f>
        <v>379</v>
      </c>
      <c r="J231" s="3">
        <f>IF(telefony3412[[#This Row],[typ telefonu]]="zagraniczny",J230+telefony3412[[#This Row],[czas w minutach]],J230)</f>
        <v>89</v>
      </c>
      <c r="K231" s="3">
        <f>telefony3412[[#This Row],[ilość stacjonarny]]+telefony3412[[#This Row],[ilość komórkowy]]</f>
        <v>1995</v>
      </c>
    </row>
    <row r="232" spans="1:11" x14ac:dyDescent="0.25">
      <c r="A232" s="7">
        <v>4824267</v>
      </c>
      <c r="B232" s="1">
        <v>42921</v>
      </c>
      <c r="C232" s="2">
        <v>0.4871875</v>
      </c>
      <c r="D232" s="2">
        <v>0.49509259259259258</v>
      </c>
      <c r="E232" t="str">
        <f>IF(LEN(telefony3412[[#This Row],[nr]])=7,"stacjonarny",IF(LEN(telefony3412[[#This Row],[nr]])=8,"komórkowy","zagraniczny"))</f>
        <v>stacjonarny</v>
      </c>
      <c r="F232" t="str">
        <f>TEXT(telefony__9[[#This Row],[zakonczenie]]-telefony__9[[#This Row],[rozpoczecie]],"h:mm:ss")</f>
        <v>0:15:28</v>
      </c>
      <c r="G232">
        <f>CEILING((HOUR(telefony__9[[#This Row],[czas trwania]])*3600 + MINUTE(telefony__9[[#This Row],[czas trwania]])*60+SECOND(telefony__9[[#This Row],[czas trwania]]))/60,1)</f>
        <v>16</v>
      </c>
      <c r="H232" s="3">
        <f>IF(telefony3412[[#This Row],[typ telefonu]]="stacjonarny",H231+telefony3412[[#This Row],[czas w minutach]],H231)</f>
        <v>1632</v>
      </c>
      <c r="I232" s="3">
        <f>IF(telefony3412[[#This Row],[typ telefonu]]="komórkowy",I231+telefony3412[[#This Row],[czas w minutach]],I231)</f>
        <v>379</v>
      </c>
      <c r="J232" s="3">
        <f>IF(telefony3412[[#This Row],[typ telefonu]]="zagraniczny",J231+telefony3412[[#This Row],[czas w minutach]],J231)</f>
        <v>89</v>
      </c>
      <c r="K232" s="3">
        <f>telefony3412[[#This Row],[ilość stacjonarny]]+telefony3412[[#This Row],[ilość komórkowy]]</f>
        <v>2011</v>
      </c>
    </row>
    <row r="233" spans="1:11" x14ac:dyDescent="0.25">
      <c r="A233" s="7">
        <v>4843076</v>
      </c>
      <c r="B233" s="1">
        <v>42921</v>
      </c>
      <c r="C233" s="2">
        <v>0.61957175925925922</v>
      </c>
      <c r="D233" s="2">
        <v>0.62241898148148145</v>
      </c>
      <c r="E233" t="str">
        <f>IF(LEN(telefony3412[[#This Row],[nr]])=7,"stacjonarny",IF(LEN(telefony3412[[#This Row],[nr]])=8,"komórkowy","zagraniczny"))</f>
        <v>stacjonarny</v>
      </c>
      <c r="F233" t="str">
        <f>TEXT(telefony__9[[#This Row],[zakonczenie]]-telefony__9[[#This Row],[rozpoczecie]],"h:mm:ss")</f>
        <v>0:04:32</v>
      </c>
      <c r="G233">
        <f>CEILING((HOUR(telefony__9[[#This Row],[czas trwania]])*3600 + MINUTE(telefony__9[[#This Row],[czas trwania]])*60+SECOND(telefony__9[[#This Row],[czas trwania]]))/60,1)</f>
        <v>5</v>
      </c>
      <c r="H233" s="3">
        <f>IF(telefony3412[[#This Row],[typ telefonu]]="stacjonarny",H232+telefony3412[[#This Row],[czas w minutach]],H232)</f>
        <v>1637</v>
      </c>
      <c r="I233" s="3">
        <f>IF(telefony3412[[#This Row],[typ telefonu]]="komórkowy",I232+telefony3412[[#This Row],[czas w minutach]],I232)</f>
        <v>379</v>
      </c>
      <c r="J233" s="3">
        <f>IF(telefony3412[[#This Row],[typ telefonu]]="zagraniczny",J232+telefony3412[[#This Row],[czas w minutach]],J232)</f>
        <v>89</v>
      </c>
      <c r="K233" s="3">
        <f>telefony3412[[#This Row],[ilość stacjonarny]]+telefony3412[[#This Row],[ilość komórkowy]]</f>
        <v>2016</v>
      </c>
    </row>
    <row r="234" spans="1:11" x14ac:dyDescent="0.25">
      <c r="A234" s="7">
        <v>4963499</v>
      </c>
      <c r="B234" s="1">
        <v>42921</v>
      </c>
      <c r="C234" s="2">
        <v>0.37008101851851855</v>
      </c>
      <c r="D234" s="2">
        <v>0.37175925925925923</v>
      </c>
      <c r="E234" t="str">
        <f>IF(LEN(telefony3412[[#This Row],[nr]])=7,"stacjonarny",IF(LEN(telefony3412[[#This Row],[nr]])=8,"komórkowy","zagraniczny"))</f>
        <v>stacjonarny</v>
      </c>
      <c r="F234" t="str">
        <f>TEXT(telefony__9[[#This Row],[zakonczenie]]-telefony__9[[#This Row],[rozpoczecie]],"h:mm:ss")</f>
        <v>0:09:39</v>
      </c>
      <c r="G234">
        <f>CEILING((HOUR(telefony__9[[#This Row],[czas trwania]])*3600 + MINUTE(telefony__9[[#This Row],[czas trwania]])*60+SECOND(telefony__9[[#This Row],[czas trwania]]))/60,1)</f>
        <v>10</v>
      </c>
      <c r="H234" s="3">
        <f>IF(telefony3412[[#This Row],[typ telefonu]]="stacjonarny",H233+telefony3412[[#This Row],[czas w minutach]],H233)</f>
        <v>1647</v>
      </c>
      <c r="I234" s="3">
        <f>IF(telefony3412[[#This Row],[typ telefonu]]="komórkowy",I233+telefony3412[[#This Row],[czas w minutach]],I233)</f>
        <v>379</v>
      </c>
      <c r="J234" s="3">
        <f>IF(telefony3412[[#This Row],[typ telefonu]]="zagraniczny",J233+telefony3412[[#This Row],[czas w minutach]],J233)</f>
        <v>89</v>
      </c>
      <c r="K234" s="3">
        <f>telefony3412[[#This Row],[ilość stacjonarny]]+telefony3412[[#This Row],[ilość komórkowy]]</f>
        <v>2026</v>
      </c>
    </row>
    <row r="235" spans="1:11" x14ac:dyDescent="0.25">
      <c r="A235" s="7">
        <v>5076649</v>
      </c>
      <c r="B235" s="1">
        <v>42921</v>
      </c>
      <c r="C235" s="2">
        <v>0.59803240740740737</v>
      </c>
      <c r="D235" s="2">
        <v>0.60223379629629625</v>
      </c>
      <c r="E235" t="str">
        <f>IF(LEN(telefony3412[[#This Row],[nr]])=7,"stacjonarny",IF(LEN(telefony3412[[#This Row],[nr]])=8,"komórkowy","zagraniczny"))</f>
        <v>stacjonarny</v>
      </c>
      <c r="F235" t="str">
        <f>TEXT(telefony__9[[#This Row],[zakonczenie]]-telefony__9[[#This Row],[rozpoczecie]],"h:mm:ss")</f>
        <v>0:05:27</v>
      </c>
      <c r="G235">
        <f>CEILING((HOUR(telefony__9[[#This Row],[czas trwania]])*3600 + MINUTE(telefony__9[[#This Row],[czas trwania]])*60+SECOND(telefony__9[[#This Row],[czas trwania]]))/60,1)</f>
        <v>6</v>
      </c>
      <c r="H235" s="3">
        <f>IF(telefony3412[[#This Row],[typ telefonu]]="stacjonarny",H234+telefony3412[[#This Row],[czas w minutach]],H234)</f>
        <v>1653</v>
      </c>
      <c r="I235" s="3">
        <f>IF(telefony3412[[#This Row],[typ telefonu]]="komórkowy",I234+telefony3412[[#This Row],[czas w minutach]],I234)</f>
        <v>379</v>
      </c>
      <c r="J235" s="3">
        <f>IF(telefony3412[[#This Row],[typ telefonu]]="zagraniczny",J234+telefony3412[[#This Row],[czas w minutach]],J234)</f>
        <v>89</v>
      </c>
      <c r="K235" s="3">
        <f>telefony3412[[#This Row],[ilość stacjonarny]]+telefony3412[[#This Row],[ilość komórkowy]]</f>
        <v>2032</v>
      </c>
    </row>
    <row r="236" spans="1:11" x14ac:dyDescent="0.25">
      <c r="A236" s="7">
        <v>5312081</v>
      </c>
      <c r="B236" s="1">
        <v>42921</v>
      </c>
      <c r="C236" s="2">
        <v>0.53372685185185187</v>
      </c>
      <c r="D236" s="2">
        <v>0.53991898148148143</v>
      </c>
      <c r="E236" t="str">
        <f>IF(LEN(telefony3412[[#This Row],[nr]])=7,"stacjonarny",IF(LEN(telefony3412[[#This Row],[nr]])=8,"komórkowy","zagraniczny"))</f>
        <v>stacjonarny</v>
      </c>
      <c r="F236" t="str">
        <f>TEXT(telefony__9[[#This Row],[zakonczenie]]-telefony__9[[#This Row],[rozpoczecie]],"h:mm:ss")</f>
        <v>0:01:41</v>
      </c>
      <c r="G236">
        <f>CEILING((HOUR(telefony__9[[#This Row],[czas trwania]])*3600 + MINUTE(telefony__9[[#This Row],[czas trwania]])*60+SECOND(telefony__9[[#This Row],[czas trwania]]))/60,1)</f>
        <v>2</v>
      </c>
      <c r="H236" s="3">
        <f>IF(telefony3412[[#This Row],[typ telefonu]]="stacjonarny",H235+telefony3412[[#This Row],[czas w minutach]],H235)</f>
        <v>1655</v>
      </c>
      <c r="I236" s="3">
        <f>IF(telefony3412[[#This Row],[typ telefonu]]="komórkowy",I235+telefony3412[[#This Row],[czas w minutach]],I235)</f>
        <v>379</v>
      </c>
      <c r="J236" s="3">
        <f>IF(telefony3412[[#This Row],[typ telefonu]]="zagraniczny",J235+telefony3412[[#This Row],[czas w minutach]],J235)</f>
        <v>89</v>
      </c>
      <c r="K236" s="3">
        <f>telefony3412[[#This Row],[ilość stacjonarny]]+telefony3412[[#This Row],[ilość komórkowy]]</f>
        <v>2034</v>
      </c>
    </row>
    <row r="237" spans="1:11" x14ac:dyDescent="0.25">
      <c r="A237" s="7">
        <v>5508903</v>
      </c>
      <c r="B237" s="1">
        <v>42921</v>
      </c>
      <c r="C237" s="2">
        <v>0.34915509259259259</v>
      </c>
      <c r="D237" s="2">
        <v>0.3605902777777778</v>
      </c>
      <c r="E237" t="str">
        <f>IF(LEN(telefony3412[[#This Row],[nr]])=7,"stacjonarny",IF(LEN(telefony3412[[#This Row],[nr]])=8,"komórkowy","zagraniczny"))</f>
        <v>stacjonarny</v>
      </c>
      <c r="F237" t="str">
        <f>TEXT(telefony__9[[#This Row],[zakonczenie]]-telefony__9[[#This Row],[rozpoczecie]],"h:mm:ss")</f>
        <v>0:07:33</v>
      </c>
      <c r="G237">
        <f>CEILING((HOUR(telefony__9[[#This Row],[czas trwania]])*3600 + MINUTE(telefony__9[[#This Row],[czas trwania]])*60+SECOND(telefony__9[[#This Row],[czas trwania]]))/60,1)</f>
        <v>8</v>
      </c>
      <c r="H237" s="3">
        <f>IF(telefony3412[[#This Row],[typ telefonu]]="stacjonarny",H236+telefony3412[[#This Row],[czas w minutach]],H236)</f>
        <v>1663</v>
      </c>
      <c r="I237" s="3">
        <f>IF(telefony3412[[#This Row],[typ telefonu]]="komórkowy",I236+telefony3412[[#This Row],[czas w minutach]],I236)</f>
        <v>379</v>
      </c>
      <c r="J237" s="3">
        <f>IF(telefony3412[[#This Row],[typ telefonu]]="zagraniczny",J236+telefony3412[[#This Row],[czas w minutach]],J236)</f>
        <v>89</v>
      </c>
      <c r="K237" s="3">
        <f>telefony3412[[#This Row],[ilość stacjonarny]]+telefony3412[[#This Row],[ilość komórkowy]]</f>
        <v>2042</v>
      </c>
    </row>
    <row r="238" spans="1:11" x14ac:dyDescent="0.25">
      <c r="A238" s="7">
        <v>5646830</v>
      </c>
      <c r="B238" s="1">
        <v>42921</v>
      </c>
      <c r="C238" s="2">
        <v>0.56361111111111106</v>
      </c>
      <c r="D238" s="2">
        <v>0.57469907407407406</v>
      </c>
      <c r="E238" t="str">
        <f>IF(LEN(telefony3412[[#This Row],[nr]])=7,"stacjonarny",IF(LEN(telefony3412[[#This Row],[nr]])=8,"komórkowy","zagraniczny"))</f>
        <v>stacjonarny</v>
      </c>
      <c r="F238" t="str">
        <f>TEXT(telefony__9[[#This Row],[zakonczenie]]-telefony__9[[#This Row],[rozpoczecie]],"h:mm:ss")</f>
        <v>0:14:18</v>
      </c>
      <c r="G238">
        <f>CEILING((HOUR(telefony__9[[#This Row],[czas trwania]])*3600 + MINUTE(telefony__9[[#This Row],[czas trwania]])*60+SECOND(telefony__9[[#This Row],[czas trwania]]))/60,1)</f>
        <v>15</v>
      </c>
      <c r="H238" s="3">
        <f>IF(telefony3412[[#This Row],[typ telefonu]]="stacjonarny",H237+telefony3412[[#This Row],[czas w minutach]],H237)</f>
        <v>1678</v>
      </c>
      <c r="I238" s="3">
        <f>IF(telefony3412[[#This Row],[typ telefonu]]="komórkowy",I237+telefony3412[[#This Row],[czas w minutach]],I237)</f>
        <v>379</v>
      </c>
      <c r="J238" s="3">
        <f>IF(telefony3412[[#This Row],[typ telefonu]]="zagraniczny",J237+telefony3412[[#This Row],[czas w minutach]],J237)</f>
        <v>89</v>
      </c>
      <c r="K238" s="3">
        <f>telefony3412[[#This Row],[ilość stacjonarny]]+telefony3412[[#This Row],[ilość komórkowy]]</f>
        <v>2057</v>
      </c>
    </row>
    <row r="239" spans="1:11" x14ac:dyDescent="0.25">
      <c r="A239" s="7">
        <v>6312575</v>
      </c>
      <c r="B239" s="1">
        <v>42921</v>
      </c>
      <c r="C239" s="2">
        <v>0.43234953703703705</v>
      </c>
      <c r="D239" s="2">
        <v>0.44233796296296296</v>
      </c>
      <c r="E239" t="str">
        <f>IF(LEN(telefony3412[[#This Row],[nr]])=7,"stacjonarny",IF(LEN(telefony3412[[#This Row],[nr]])=8,"komórkowy","zagraniczny"))</f>
        <v>stacjonarny</v>
      </c>
      <c r="F239" t="str">
        <f>TEXT(telefony__9[[#This Row],[zakonczenie]]-telefony__9[[#This Row],[rozpoczecie]],"h:mm:ss")</f>
        <v>0:11:01</v>
      </c>
      <c r="G239">
        <f>CEILING((HOUR(telefony__9[[#This Row],[czas trwania]])*3600 + MINUTE(telefony__9[[#This Row],[czas trwania]])*60+SECOND(telefony__9[[#This Row],[czas trwania]]))/60,1)</f>
        <v>12</v>
      </c>
      <c r="H239" s="3">
        <f>IF(telefony3412[[#This Row],[typ telefonu]]="stacjonarny",H238+telefony3412[[#This Row],[czas w minutach]],H238)</f>
        <v>1690</v>
      </c>
      <c r="I239" s="3">
        <f>IF(telefony3412[[#This Row],[typ telefonu]]="komórkowy",I238+telefony3412[[#This Row],[czas w minutach]],I238)</f>
        <v>379</v>
      </c>
      <c r="J239" s="3">
        <f>IF(telefony3412[[#This Row],[typ telefonu]]="zagraniczny",J238+telefony3412[[#This Row],[czas w minutach]],J238)</f>
        <v>89</v>
      </c>
      <c r="K239" s="3">
        <f>telefony3412[[#This Row],[ilość stacjonarny]]+telefony3412[[#This Row],[ilość komórkowy]]</f>
        <v>2069</v>
      </c>
    </row>
    <row r="240" spans="1:11" x14ac:dyDescent="0.25">
      <c r="A240" s="7">
        <v>6657074</v>
      </c>
      <c r="B240" s="1">
        <v>42921</v>
      </c>
      <c r="C240" s="2">
        <v>0.50288194444444445</v>
      </c>
      <c r="D240" s="2">
        <v>0.51248842592592592</v>
      </c>
      <c r="E240" t="str">
        <f>IF(LEN(telefony3412[[#This Row],[nr]])=7,"stacjonarny",IF(LEN(telefony3412[[#This Row],[nr]])=8,"komórkowy","zagraniczny"))</f>
        <v>stacjonarny</v>
      </c>
      <c r="F240" t="str">
        <f>TEXT(telefony__9[[#This Row],[zakonczenie]]-telefony__9[[#This Row],[rozpoczecie]],"h:mm:ss")</f>
        <v>0:09:02</v>
      </c>
      <c r="G240">
        <f>CEILING((HOUR(telefony__9[[#This Row],[czas trwania]])*3600 + MINUTE(telefony__9[[#This Row],[czas trwania]])*60+SECOND(telefony__9[[#This Row],[czas trwania]]))/60,1)</f>
        <v>10</v>
      </c>
      <c r="H240" s="3">
        <f>IF(telefony3412[[#This Row],[typ telefonu]]="stacjonarny",H239+telefony3412[[#This Row],[czas w minutach]],H239)</f>
        <v>1700</v>
      </c>
      <c r="I240" s="3">
        <f>IF(telefony3412[[#This Row],[typ telefonu]]="komórkowy",I239+telefony3412[[#This Row],[czas w minutach]],I239)</f>
        <v>379</v>
      </c>
      <c r="J240" s="3">
        <f>IF(telefony3412[[#This Row],[typ telefonu]]="zagraniczny",J239+telefony3412[[#This Row],[czas w minutach]],J239)</f>
        <v>89</v>
      </c>
      <c r="K240" s="3">
        <f>telefony3412[[#This Row],[ilość stacjonarny]]+telefony3412[[#This Row],[ilość komórkowy]]</f>
        <v>2079</v>
      </c>
    </row>
    <row r="241" spans="1:11" x14ac:dyDescent="0.25">
      <c r="A241" s="7">
        <v>6689117</v>
      </c>
      <c r="B241" s="1">
        <v>42921</v>
      </c>
      <c r="C241" s="2">
        <v>0.48554398148148148</v>
      </c>
      <c r="D241" s="2">
        <v>0.49553240740740739</v>
      </c>
      <c r="E241" t="str">
        <f>IF(LEN(telefony3412[[#This Row],[nr]])=7,"stacjonarny",IF(LEN(telefony3412[[#This Row],[nr]])=8,"komórkowy","zagraniczny"))</f>
        <v>stacjonarny</v>
      </c>
      <c r="F241" t="str">
        <f>TEXT(telefony__9[[#This Row],[zakonczenie]]-telefony__9[[#This Row],[rozpoczecie]],"h:mm:ss")</f>
        <v>0:01:51</v>
      </c>
      <c r="G241">
        <f>CEILING((HOUR(telefony__9[[#This Row],[czas trwania]])*3600 + MINUTE(telefony__9[[#This Row],[czas trwania]])*60+SECOND(telefony__9[[#This Row],[czas trwania]]))/60,1)</f>
        <v>2</v>
      </c>
      <c r="H241" s="3">
        <f>IF(telefony3412[[#This Row],[typ telefonu]]="stacjonarny",H240+telefony3412[[#This Row],[czas w minutach]],H240)</f>
        <v>1702</v>
      </c>
      <c r="I241" s="3">
        <f>IF(telefony3412[[#This Row],[typ telefonu]]="komórkowy",I240+telefony3412[[#This Row],[czas w minutach]],I240)</f>
        <v>379</v>
      </c>
      <c r="J241" s="3">
        <f>IF(telefony3412[[#This Row],[typ telefonu]]="zagraniczny",J240+telefony3412[[#This Row],[czas w minutach]],J240)</f>
        <v>89</v>
      </c>
      <c r="K241" s="3">
        <f>telefony3412[[#This Row],[ilość stacjonarny]]+telefony3412[[#This Row],[ilość komórkowy]]</f>
        <v>2081</v>
      </c>
    </row>
    <row r="242" spans="1:11" x14ac:dyDescent="0.25">
      <c r="A242" s="7">
        <v>6689117</v>
      </c>
      <c r="B242" s="1">
        <v>42921</v>
      </c>
      <c r="C242" s="2">
        <v>0.54609953703703706</v>
      </c>
      <c r="D242" s="2">
        <v>0.55435185185185187</v>
      </c>
      <c r="E242" t="str">
        <f>IF(LEN(telefony3412[[#This Row],[nr]])=7,"stacjonarny",IF(LEN(telefony3412[[#This Row],[nr]])=8,"komórkowy","zagraniczny"))</f>
        <v>stacjonarny</v>
      </c>
      <c r="F242" t="str">
        <f>TEXT(telefony__9[[#This Row],[zakonczenie]]-telefony__9[[#This Row],[rozpoczecie]],"h:mm:ss")</f>
        <v>0:07:33</v>
      </c>
      <c r="G242">
        <f>CEILING((HOUR(telefony__9[[#This Row],[czas trwania]])*3600 + MINUTE(telefony__9[[#This Row],[czas trwania]])*60+SECOND(telefony__9[[#This Row],[czas trwania]]))/60,1)</f>
        <v>8</v>
      </c>
      <c r="H242" s="3">
        <f>IF(telefony3412[[#This Row],[typ telefonu]]="stacjonarny",H241+telefony3412[[#This Row],[czas w minutach]],H241)</f>
        <v>1710</v>
      </c>
      <c r="I242" s="3">
        <f>IF(telefony3412[[#This Row],[typ telefonu]]="komórkowy",I241+telefony3412[[#This Row],[czas w minutach]],I241)</f>
        <v>379</v>
      </c>
      <c r="J242" s="3">
        <f>IF(telefony3412[[#This Row],[typ telefonu]]="zagraniczny",J241+telefony3412[[#This Row],[czas w minutach]],J241)</f>
        <v>89</v>
      </c>
      <c r="K242" s="3">
        <f>telefony3412[[#This Row],[ilość stacjonarny]]+telefony3412[[#This Row],[ilość komórkowy]]</f>
        <v>2089</v>
      </c>
    </row>
    <row r="243" spans="1:11" x14ac:dyDescent="0.25">
      <c r="A243" s="7">
        <v>6712006</v>
      </c>
      <c r="B243" s="1">
        <v>42921</v>
      </c>
      <c r="C243" s="2">
        <v>0.56106481481481485</v>
      </c>
      <c r="D243" s="2">
        <v>0.56716435185185188</v>
      </c>
      <c r="E243" t="str">
        <f>IF(LEN(telefony3412[[#This Row],[nr]])=7,"stacjonarny",IF(LEN(telefony3412[[#This Row],[nr]])=8,"komórkowy","zagraniczny"))</f>
        <v>stacjonarny</v>
      </c>
      <c r="F243" t="str">
        <f>TEXT(telefony__9[[#This Row],[zakonczenie]]-telefony__9[[#This Row],[rozpoczecie]],"h:mm:ss")</f>
        <v>0:03:02</v>
      </c>
      <c r="G243">
        <f>CEILING((HOUR(telefony__9[[#This Row],[czas trwania]])*3600 + MINUTE(telefony__9[[#This Row],[czas trwania]])*60+SECOND(telefony__9[[#This Row],[czas trwania]]))/60,1)</f>
        <v>4</v>
      </c>
      <c r="H243" s="3">
        <f>IF(telefony3412[[#This Row],[typ telefonu]]="stacjonarny",H242+telefony3412[[#This Row],[czas w minutach]],H242)</f>
        <v>1714</v>
      </c>
      <c r="I243" s="3">
        <f>IF(telefony3412[[#This Row],[typ telefonu]]="komórkowy",I242+telefony3412[[#This Row],[czas w minutach]],I242)</f>
        <v>379</v>
      </c>
      <c r="J243" s="3">
        <f>IF(telefony3412[[#This Row],[typ telefonu]]="zagraniczny",J242+telefony3412[[#This Row],[czas w minutach]],J242)</f>
        <v>89</v>
      </c>
      <c r="K243" s="3">
        <f>telefony3412[[#This Row],[ilość stacjonarny]]+telefony3412[[#This Row],[ilość komórkowy]]</f>
        <v>2093</v>
      </c>
    </row>
    <row r="244" spans="1:11" x14ac:dyDescent="0.25">
      <c r="A244" s="7">
        <v>6927270</v>
      </c>
      <c r="B244" s="1">
        <v>42921</v>
      </c>
      <c r="C244" s="2">
        <v>0.49571759259259257</v>
      </c>
      <c r="D244" s="2">
        <v>0.50516203703703699</v>
      </c>
      <c r="E244" t="str">
        <f>IF(LEN(telefony3412[[#This Row],[nr]])=7,"stacjonarny",IF(LEN(telefony3412[[#This Row],[nr]])=8,"komórkowy","zagraniczny"))</f>
        <v>stacjonarny</v>
      </c>
      <c r="F244" t="str">
        <f>TEXT(telefony__9[[#This Row],[zakonczenie]]-telefony__9[[#This Row],[rozpoczecie]],"h:mm:ss")</f>
        <v>0:04:32</v>
      </c>
      <c r="G244">
        <f>CEILING((HOUR(telefony__9[[#This Row],[czas trwania]])*3600 + MINUTE(telefony__9[[#This Row],[czas trwania]])*60+SECOND(telefony__9[[#This Row],[czas trwania]]))/60,1)</f>
        <v>5</v>
      </c>
      <c r="H244" s="3">
        <f>IF(telefony3412[[#This Row],[typ telefonu]]="stacjonarny",H243+telefony3412[[#This Row],[czas w minutach]],H243)</f>
        <v>1719</v>
      </c>
      <c r="I244" s="3">
        <f>IF(telefony3412[[#This Row],[typ telefonu]]="komórkowy",I243+telefony3412[[#This Row],[czas w minutach]],I243)</f>
        <v>379</v>
      </c>
      <c r="J244" s="3">
        <f>IF(telefony3412[[#This Row],[typ telefonu]]="zagraniczny",J243+telefony3412[[#This Row],[czas w minutach]],J243)</f>
        <v>89</v>
      </c>
      <c r="K244" s="3">
        <f>telefony3412[[#This Row],[ilość stacjonarny]]+telefony3412[[#This Row],[ilość komórkowy]]</f>
        <v>2098</v>
      </c>
    </row>
    <row r="245" spans="1:11" x14ac:dyDescent="0.25">
      <c r="A245" s="7">
        <v>6978234</v>
      </c>
      <c r="B245" s="1">
        <v>42921</v>
      </c>
      <c r="C245" s="2">
        <v>0.48873842592592592</v>
      </c>
      <c r="D245" s="2">
        <v>0.49131944444444442</v>
      </c>
      <c r="E245" t="str">
        <f>IF(LEN(telefony3412[[#This Row],[nr]])=7,"stacjonarny",IF(LEN(telefony3412[[#This Row],[nr]])=8,"komórkowy","zagraniczny"))</f>
        <v>stacjonarny</v>
      </c>
      <c r="F245" t="str">
        <f>TEXT(telefony__9[[#This Row],[zakonczenie]]-telefony__9[[#This Row],[rozpoczecie]],"h:mm:ss")</f>
        <v>0:08:01</v>
      </c>
      <c r="G245">
        <f>CEILING((HOUR(telefony__9[[#This Row],[czas trwania]])*3600 + MINUTE(telefony__9[[#This Row],[czas trwania]])*60+SECOND(telefony__9[[#This Row],[czas trwania]]))/60,1)</f>
        <v>9</v>
      </c>
      <c r="H245" s="3">
        <f>IF(telefony3412[[#This Row],[typ telefonu]]="stacjonarny",H244+telefony3412[[#This Row],[czas w minutach]],H244)</f>
        <v>1728</v>
      </c>
      <c r="I245" s="3">
        <f>IF(telefony3412[[#This Row],[typ telefonu]]="komórkowy",I244+telefony3412[[#This Row],[czas w minutach]],I244)</f>
        <v>379</v>
      </c>
      <c r="J245" s="3">
        <f>IF(telefony3412[[#This Row],[typ telefonu]]="zagraniczny",J244+telefony3412[[#This Row],[czas w minutach]],J244)</f>
        <v>89</v>
      </c>
      <c r="K245" s="3">
        <f>telefony3412[[#This Row],[ilość stacjonarny]]+telefony3412[[#This Row],[ilość komórkowy]]</f>
        <v>2107</v>
      </c>
    </row>
    <row r="246" spans="1:11" x14ac:dyDescent="0.25">
      <c r="A246" s="7">
        <v>7085993</v>
      </c>
      <c r="B246" s="1">
        <v>42921</v>
      </c>
      <c r="C246" s="2">
        <v>0.57192129629629629</v>
      </c>
      <c r="D246" s="2">
        <v>0.57506944444444441</v>
      </c>
      <c r="E246" t="str">
        <f>IF(LEN(telefony3412[[#This Row],[nr]])=7,"stacjonarny",IF(LEN(telefony3412[[#This Row],[nr]])=8,"komórkowy","zagraniczny"))</f>
        <v>stacjonarny</v>
      </c>
      <c r="F246" t="str">
        <f>TEXT(telefony__9[[#This Row],[zakonczenie]]-telefony__9[[#This Row],[rozpoczecie]],"h:mm:ss")</f>
        <v>0:09:55</v>
      </c>
      <c r="G246">
        <f>CEILING((HOUR(telefony__9[[#This Row],[czas trwania]])*3600 + MINUTE(telefony__9[[#This Row],[czas trwania]])*60+SECOND(telefony__9[[#This Row],[czas trwania]]))/60,1)</f>
        <v>10</v>
      </c>
      <c r="H246" s="3">
        <f>IF(telefony3412[[#This Row],[typ telefonu]]="stacjonarny",H245+telefony3412[[#This Row],[czas w minutach]],H245)</f>
        <v>1738</v>
      </c>
      <c r="I246" s="3">
        <f>IF(telefony3412[[#This Row],[typ telefonu]]="komórkowy",I245+telefony3412[[#This Row],[czas w minutach]],I245)</f>
        <v>379</v>
      </c>
      <c r="J246" s="3">
        <f>IF(telefony3412[[#This Row],[typ telefonu]]="zagraniczny",J245+telefony3412[[#This Row],[czas w minutach]],J245)</f>
        <v>89</v>
      </c>
      <c r="K246" s="3">
        <f>telefony3412[[#This Row],[ilość stacjonarny]]+telefony3412[[#This Row],[ilość komórkowy]]</f>
        <v>2117</v>
      </c>
    </row>
    <row r="247" spans="1:11" x14ac:dyDescent="0.25">
      <c r="A247" s="7">
        <v>7110850</v>
      </c>
      <c r="B247" s="1">
        <v>42921</v>
      </c>
      <c r="C247" s="2">
        <v>0.55269675925925921</v>
      </c>
      <c r="D247" s="2">
        <v>0.56355324074074076</v>
      </c>
      <c r="E247" t="str">
        <f>IF(LEN(telefony3412[[#This Row],[nr]])=7,"stacjonarny",IF(LEN(telefony3412[[#This Row],[nr]])=8,"komórkowy","zagraniczny"))</f>
        <v>stacjonarny</v>
      </c>
      <c r="F247" t="str">
        <f>TEXT(telefony__9[[#This Row],[zakonczenie]]-telefony__9[[#This Row],[rozpoczecie]],"h:mm:ss")</f>
        <v>0:06:14</v>
      </c>
      <c r="G247">
        <f>CEILING((HOUR(telefony__9[[#This Row],[czas trwania]])*3600 + MINUTE(telefony__9[[#This Row],[czas trwania]])*60+SECOND(telefony__9[[#This Row],[czas trwania]]))/60,1)</f>
        <v>7</v>
      </c>
      <c r="H247" s="3">
        <f>IF(telefony3412[[#This Row],[typ telefonu]]="stacjonarny",H246+telefony3412[[#This Row],[czas w minutach]],H246)</f>
        <v>1745</v>
      </c>
      <c r="I247" s="3">
        <f>IF(telefony3412[[#This Row],[typ telefonu]]="komórkowy",I246+telefony3412[[#This Row],[czas w minutach]],I246)</f>
        <v>379</v>
      </c>
      <c r="J247" s="3">
        <f>IF(telefony3412[[#This Row],[typ telefonu]]="zagraniczny",J246+telefony3412[[#This Row],[czas w minutach]],J246)</f>
        <v>89</v>
      </c>
      <c r="K247" s="3">
        <f>telefony3412[[#This Row],[ilość stacjonarny]]+telefony3412[[#This Row],[ilość komórkowy]]</f>
        <v>2124</v>
      </c>
    </row>
    <row r="248" spans="1:11" x14ac:dyDescent="0.25">
      <c r="A248" s="7">
        <v>7114306</v>
      </c>
      <c r="B248" s="1">
        <v>42921</v>
      </c>
      <c r="C248" s="2">
        <v>0.53607638888888887</v>
      </c>
      <c r="D248" s="2">
        <v>0.54104166666666664</v>
      </c>
      <c r="E248" t="str">
        <f>IF(LEN(telefony3412[[#This Row],[nr]])=7,"stacjonarny",IF(LEN(telefony3412[[#This Row],[nr]])=8,"komórkowy","zagraniczny"))</f>
        <v>stacjonarny</v>
      </c>
      <c r="F248" t="str">
        <f>TEXT(telefony__9[[#This Row],[zakonczenie]]-telefony__9[[#This Row],[rozpoczecie]],"h:mm:ss")</f>
        <v>0:14:23</v>
      </c>
      <c r="G248">
        <f>CEILING((HOUR(telefony__9[[#This Row],[czas trwania]])*3600 + MINUTE(telefony__9[[#This Row],[czas trwania]])*60+SECOND(telefony__9[[#This Row],[czas trwania]]))/60,1)</f>
        <v>15</v>
      </c>
      <c r="H248" s="3">
        <f>IF(telefony3412[[#This Row],[typ telefonu]]="stacjonarny",H247+telefony3412[[#This Row],[czas w minutach]],H247)</f>
        <v>1760</v>
      </c>
      <c r="I248" s="3">
        <f>IF(telefony3412[[#This Row],[typ telefonu]]="komórkowy",I247+telefony3412[[#This Row],[czas w minutach]],I247)</f>
        <v>379</v>
      </c>
      <c r="J248" s="3">
        <f>IF(telefony3412[[#This Row],[typ telefonu]]="zagraniczny",J247+telefony3412[[#This Row],[czas w minutach]],J247)</f>
        <v>89</v>
      </c>
      <c r="K248" s="3">
        <f>telefony3412[[#This Row],[ilość stacjonarny]]+telefony3412[[#This Row],[ilość komórkowy]]</f>
        <v>2139</v>
      </c>
    </row>
    <row r="249" spans="1:11" x14ac:dyDescent="0.25">
      <c r="A249" s="7">
        <v>7236035</v>
      </c>
      <c r="B249" s="1">
        <v>42921</v>
      </c>
      <c r="C249" s="2">
        <v>0.40517361111111111</v>
      </c>
      <c r="D249" s="2">
        <v>0.41189814814814812</v>
      </c>
      <c r="E249" t="str">
        <f>IF(LEN(telefony3412[[#This Row],[nr]])=7,"stacjonarny",IF(LEN(telefony3412[[#This Row],[nr]])=8,"komórkowy","zagraniczny"))</f>
        <v>stacjonarny</v>
      </c>
      <c r="F249" t="str">
        <f>TEXT(telefony__9[[#This Row],[zakonczenie]]-telefony__9[[#This Row],[rozpoczecie]],"h:mm:ss")</f>
        <v>0:11:23</v>
      </c>
      <c r="G249">
        <f>CEILING((HOUR(telefony__9[[#This Row],[czas trwania]])*3600 + MINUTE(telefony__9[[#This Row],[czas trwania]])*60+SECOND(telefony__9[[#This Row],[czas trwania]]))/60,1)</f>
        <v>12</v>
      </c>
      <c r="H249" s="3">
        <f>IF(telefony3412[[#This Row],[typ telefonu]]="stacjonarny",H248+telefony3412[[#This Row],[czas w minutach]],H248)</f>
        <v>1772</v>
      </c>
      <c r="I249" s="3">
        <f>IF(telefony3412[[#This Row],[typ telefonu]]="komórkowy",I248+telefony3412[[#This Row],[czas w minutach]],I248)</f>
        <v>379</v>
      </c>
      <c r="J249" s="3">
        <f>IF(telefony3412[[#This Row],[typ telefonu]]="zagraniczny",J248+telefony3412[[#This Row],[czas w minutach]],J248)</f>
        <v>89</v>
      </c>
      <c r="K249" s="3">
        <f>telefony3412[[#This Row],[ilość stacjonarny]]+telefony3412[[#This Row],[ilość komórkowy]]</f>
        <v>2151</v>
      </c>
    </row>
    <row r="250" spans="1:11" x14ac:dyDescent="0.25">
      <c r="A250" s="7">
        <v>7236035</v>
      </c>
      <c r="B250" s="1">
        <v>42921</v>
      </c>
      <c r="C250" s="2">
        <v>0.4089814814814815</v>
      </c>
      <c r="D250" s="2">
        <v>0.41927083333333331</v>
      </c>
      <c r="E250" t="str">
        <f>IF(LEN(telefony3412[[#This Row],[nr]])=7,"stacjonarny",IF(LEN(telefony3412[[#This Row],[nr]])=8,"komórkowy","zagraniczny"))</f>
        <v>stacjonarny</v>
      </c>
      <c r="F250" t="str">
        <f>TEXT(telefony__9[[#This Row],[zakonczenie]]-telefony__9[[#This Row],[rozpoczecie]],"h:mm:ss")</f>
        <v>0:03:43</v>
      </c>
      <c r="G250">
        <f>CEILING((HOUR(telefony__9[[#This Row],[czas trwania]])*3600 + MINUTE(telefony__9[[#This Row],[czas trwania]])*60+SECOND(telefony__9[[#This Row],[czas trwania]]))/60,1)</f>
        <v>4</v>
      </c>
      <c r="H250" s="3">
        <f>IF(telefony3412[[#This Row],[typ telefonu]]="stacjonarny",H249+telefony3412[[#This Row],[czas w minutach]],H249)</f>
        <v>1776</v>
      </c>
      <c r="I250" s="3">
        <f>IF(telefony3412[[#This Row],[typ telefonu]]="komórkowy",I249+telefony3412[[#This Row],[czas w minutach]],I249)</f>
        <v>379</v>
      </c>
      <c r="J250" s="3">
        <f>IF(telefony3412[[#This Row],[typ telefonu]]="zagraniczny",J249+telefony3412[[#This Row],[czas w minutach]],J249)</f>
        <v>89</v>
      </c>
      <c r="K250" s="3">
        <f>telefony3412[[#This Row],[ilość stacjonarny]]+telefony3412[[#This Row],[ilość komórkowy]]</f>
        <v>2155</v>
      </c>
    </row>
    <row r="251" spans="1:11" x14ac:dyDescent="0.25">
      <c r="A251" s="7">
        <v>7236035</v>
      </c>
      <c r="B251" s="1">
        <v>42921</v>
      </c>
      <c r="C251" s="2">
        <v>0.48149305555555555</v>
      </c>
      <c r="D251" s="2">
        <v>0.48582175925925924</v>
      </c>
      <c r="E251" t="str">
        <f>IF(LEN(telefony3412[[#This Row],[nr]])=7,"stacjonarny",IF(LEN(telefony3412[[#This Row],[nr]])=8,"komórkowy","zagraniczny"))</f>
        <v>stacjonarny</v>
      </c>
      <c r="F251" t="str">
        <f>TEXT(telefony__9[[#This Row],[zakonczenie]]-telefony__9[[#This Row],[rozpoczecie]],"h:mm:ss")</f>
        <v>0:01:56</v>
      </c>
      <c r="G251">
        <f>CEILING((HOUR(telefony__9[[#This Row],[czas trwania]])*3600 + MINUTE(telefony__9[[#This Row],[czas trwania]])*60+SECOND(telefony__9[[#This Row],[czas trwania]]))/60,1)</f>
        <v>2</v>
      </c>
      <c r="H251" s="3">
        <f>IF(telefony3412[[#This Row],[typ telefonu]]="stacjonarny",H250+telefony3412[[#This Row],[czas w minutach]],H250)</f>
        <v>1778</v>
      </c>
      <c r="I251" s="3">
        <f>IF(telefony3412[[#This Row],[typ telefonu]]="komórkowy",I250+telefony3412[[#This Row],[czas w minutach]],I250)</f>
        <v>379</v>
      </c>
      <c r="J251" s="3">
        <f>IF(telefony3412[[#This Row],[typ telefonu]]="zagraniczny",J250+telefony3412[[#This Row],[czas w minutach]],J250)</f>
        <v>89</v>
      </c>
      <c r="K251" s="3">
        <f>telefony3412[[#This Row],[ilość stacjonarny]]+telefony3412[[#This Row],[ilość komórkowy]]</f>
        <v>2157</v>
      </c>
    </row>
    <row r="252" spans="1:11" x14ac:dyDescent="0.25">
      <c r="A252" s="7">
        <v>7594764</v>
      </c>
      <c r="B252" s="1">
        <v>42921</v>
      </c>
      <c r="C252" s="2">
        <v>0.53850694444444447</v>
      </c>
      <c r="D252" s="2">
        <v>0.53944444444444439</v>
      </c>
      <c r="E252" t="str">
        <f>IF(LEN(telefony3412[[#This Row],[nr]])=7,"stacjonarny",IF(LEN(telefony3412[[#This Row],[nr]])=8,"komórkowy","zagraniczny"))</f>
        <v>stacjonarny</v>
      </c>
      <c r="F252" t="str">
        <f>TEXT(telefony__9[[#This Row],[zakonczenie]]-telefony__9[[#This Row],[rozpoczecie]],"h:mm:ss")</f>
        <v>0:00:58</v>
      </c>
      <c r="G252">
        <f>CEILING((HOUR(telefony__9[[#This Row],[czas trwania]])*3600 + MINUTE(telefony__9[[#This Row],[czas trwania]])*60+SECOND(telefony__9[[#This Row],[czas trwania]]))/60,1)</f>
        <v>1</v>
      </c>
      <c r="H252" s="3">
        <f>IF(telefony3412[[#This Row],[typ telefonu]]="stacjonarny",H251+telefony3412[[#This Row],[czas w minutach]],H251)</f>
        <v>1779</v>
      </c>
      <c r="I252" s="3">
        <f>IF(telefony3412[[#This Row],[typ telefonu]]="komórkowy",I251+telefony3412[[#This Row],[czas w minutach]],I251)</f>
        <v>379</v>
      </c>
      <c r="J252" s="3">
        <f>IF(telefony3412[[#This Row],[typ telefonu]]="zagraniczny",J251+telefony3412[[#This Row],[czas w minutach]],J251)</f>
        <v>89</v>
      </c>
      <c r="K252" s="3">
        <f>telefony3412[[#This Row],[ilość stacjonarny]]+telefony3412[[#This Row],[ilość komórkowy]]</f>
        <v>2158</v>
      </c>
    </row>
    <row r="253" spans="1:11" x14ac:dyDescent="0.25">
      <c r="A253" s="7">
        <v>7795911</v>
      </c>
      <c r="B253" s="1">
        <v>42921</v>
      </c>
      <c r="C253" s="2">
        <v>0.62047453703703703</v>
      </c>
      <c r="D253" s="2">
        <v>0.62715277777777778</v>
      </c>
      <c r="E253" t="str">
        <f>IF(LEN(telefony3412[[#This Row],[nr]])=7,"stacjonarny",IF(LEN(telefony3412[[#This Row],[nr]])=8,"komórkowy","zagraniczny"))</f>
        <v>stacjonarny</v>
      </c>
      <c r="F253" t="str">
        <f>TEXT(telefony__9[[#This Row],[zakonczenie]]-telefony__9[[#This Row],[rozpoczecie]],"h:mm:ss")</f>
        <v>0:13:36</v>
      </c>
      <c r="G253">
        <f>CEILING((HOUR(telefony__9[[#This Row],[czas trwania]])*3600 + MINUTE(telefony__9[[#This Row],[czas trwania]])*60+SECOND(telefony__9[[#This Row],[czas trwania]]))/60,1)</f>
        <v>14</v>
      </c>
      <c r="H253" s="3">
        <f>IF(telefony3412[[#This Row],[typ telefonu]]="stacjonarny",H252+telefony3412[[#This Row],[czas w minutach]],H252)</f>
        <v>1793</v>
      </c>
      <c r="I253" s="3">
        <f>IF(telefony3412[[#This Row],[typ telefonu]]="komórkowy",I252+telefony3412[[#This Row],[czas w minutach]],I252)</f>
        <v>379</v>
      </c>
      <c r="J253" s="3">
        <f>IF(telefony3412[[#This Row],[typ telefonu]]="zagraniczny",J252+telefony3412[[#This Row],[czas w minutach]],J252)</f>
        <v>89</v>
      </c>
      <c r="K253" s="3">
        <f>telefony3412[[#This Row],[ilość stacjonarny]]+telefony3412[[#This Row],[ilość komórkowy]]</f>
        <v>2172</v>
      </c>
    </row>
    <row r="254" spans="1:11" x14ac:dyDescent="0.25">
      <c r="A254" s="7">
        <v>7904403</v>
      </c>
      <c r="B254" s="1">
        <v>42921</v>
      </c>
      <c r="C254" s="2">
        <v>0.37361111111111112</v>
      </c>
      <c r="D254" s="2">
        <v>0.3772800925925926</v>
      </c>
      <c r="E254" t="str">
        <f>IF(LEN(telefony3412[[#This Row],[nr]])=7,"stacjonarny",IF(LEN(telefony3412[[#This Row],[nr]])=8,"komórkowy","zagraniczny"))</f>
        <v>stacjonarny</v>
      </c>
      <c r="F254" t="str">
        <f>TEXT(telefony__9[[#This Row],[zakonczenie]]-telefony__9[[#This Row],[rozpoczecie]],"h:mm:ss")</f>
        <v>0:04:11</v>
      </c>
      <c r="G254">
        <f>CEILING((HOUR(telefony__9[[#This Row],[czas trwania]])*3600 + MINUTE(telefony__9[[#This Row],[czas trwania]])*60+SECOND(telefony__9[[#This Row],[czas trwania]]))/60,1)</f>
        <v>5</v>
      </c>
      <c r="H254" s="3">
        <f>IF(telefony3412[[#This Row],[typ telefonu]]="stacjonarny",H253+telefony3412[[#This Row],[czas w minutach]],H253)</f>
        <v>1798</v>
      </c>
      <c r="I254" s="3">
        <f>IF(telefony3412[[#This Row],[typ telefonu]]="komórkowy",I253+telefony3412[[#This Row],[czas w minutach]],I253)</f>
        <v>379</v>
      </c>
      <c r="J254" s="3">
        <f>IF(telefony3412[[#This Row],[typ telefonu]]="zagraniczny",J253+telefony3412[[#This Row],[czas w minutach]],J253)</f>
        <v>89</v>
      </c>
      <c r="K254" s="3">
        <f>telefony3412[[#This Row],[ilość stacjonarny]]+telefony3412[[#This Row],[ilość komórkowy]]</f>
        <v>2177</v>
      </c>
    </row>
    <row r="255" spans="1:11" x14ac:dyDescent="0.25">
      <c r="A255" s="7">
        <v>7973319</v>
      </c>
      <c r="B255" s="1">
        <v>42921</v>
      </c>
      <c r="C255" s="2">
        <v>0.45565972222222223</v>
      </c>
      <c r="D255" s="2">
        <v>0.46090277777777777</v>
      </c>
      <c r="E255" t="str">
        <f>IF(LEN(telefony3412[[#This Row],[nr]])=7,"stacjonarny",IF(LEN(telefony3412[[#This Row],[nr]])=8,"komórkowy","zagraniczny"))</f>
        <v>stacjonarny</v>
      </c>
      <c r="F255" t="str">
        <f>TEXT(telefony__9[[#This Row],[zakonczenie]]-telefony__9[[#This Row],[rozpoczecie]],"h:mm:ss")</f>
        <v>0:10:39</v>
      </c>
      <c r="G255">
        <f>CEILING((HOUR(telefony__9[[#This Row],[czas trwania]])*3600 + MINUTE(telefony__9[[#This Row],[czas trwania]])*60+SECOND(telefony__9[[#This Row],[czas trwania]]))/60,1)</f>
        <v>11</v>
      </c>
      <c r="H255" s="3">
        <f>IF(telefony3412[[#This Row],[typ telefonu]]="stacjonarny",H254+telefony3412[[#This Row],[czas w minutach]],H254)</f>
        <v>1809</v>
      </c>
      <c r="I255" s="3">
        <f>IF(telefony3412[[#This Row],[typ telefonu]]="komórkowy",I254+telefony3412[[#This Row],[czas w minutach]],I254)</f>
        <v>379</v>
      </c>
      <c r="J255" s="3">
        <f>IF(telefony3412[[#This Row],[typ telefonu]]="zagraniczny",J254+telefony3412[[#This Row],[czas w minutach]],J254)</f>
        <v>89</v>
      </c>
      <c r="K255" s="3">
        <f>telefony3412[[#This Row],[ilość stacjonarny]]+telefony3412[[#This Row],[ilość komórkowy]]</f>
        <v>2188</v>
      </c>
    </row>
    <row r="256" spans="1:11" x14ac:dyDescent="0.25">
      <c r="A256" s="7">
        <v>8010775</v>
      </c>
      <c r="B256" s="1">
        <v>42921</v>
      </c>
      <c r="C256" s="2">
        <v>0.58275462962962965</v>
      </c>
      <c r="D256" s="2">
        <v>0.5852546296296296</v>
      </c>
      <c r="E256" t="str">
        <f>IF(LEN(telefony3412[[#This Row],[nr]])=7,"stacjonarny",IF(LEN(telefony3412[[#This Row],[nr]])=8,"komórkowy","zagraniczny"))</f>
        <v>stacjonarny</v>
      </c>
      <c r="F256" t="str">
        <f>TEXT(telefony__9[[#This Row],[zakonczenie]]-telefony__9[[#This Row],[rozpoczecie]],"h:mm:ss")</f>
        <v>0:01:00</v>
      </c>
      <c r="G256">
        <f>CEILING((HOUR(telefony__9[[#This Row],[czas trwania]])*3600 + MINUTE(telefony__9[[#This Row],[czas trwania]])*60+SECOND(telefony__9[[#This Row],[czas trwania]]))/60,1)</f>
        <v>1</v>
      </c>
      <c r="H256" s="3">
        <f>IF(telefony3412[[#This Row],[typ telefonu]]="stacjonarny",H255+telefony3412[[#This Row],[czas w minutach]],H255)</f>
        <v>1810</v>
      </c>
      <c r="I256" s="3">
        <f>IF(telefony3412[[#This Row],[typ telefonu]]="komórkowy",I255+telefony3412[[#This Row],[czas w minutach]],I255)</f>
        <v>379</v>
      </c>
      <c r="J256" s="3">
        <f>IF(telefony3412[[#This Row],[typ telefonu]]="zagraniczny",J255+telefony3412[[#This Row],[czas w minutach]],J255)</f>
        <v>89</v>
      </c>
      <c r="K256" s="3">
        <f>telefony3412[[#This Row],[ilość stacjonarny]]+telefony3412[[#This Row],[ilość komórkowy]]</f>
        <v>2189</v>
      </c>
    </row>
    <row r="257" spans="1:11" x14ac:dyDescent="0.25">
      <c r="A257" s="7">
        <v>8187780</v>
      </c>
      <c r="B257" s="1">
        <v>42921</v>
      </c>
      <c r="C257" s="2">
        <v>0.43898148148148147</v>
      </c>
      <c r="D257" s="2">
        <v>0.44800925925925927</v>
      </c>
      <c r="E257" t="str">
        <f>IF(LEN(telefony3412[[#This Row],[nr]])=7,"stacjonarny",IF(LEN(telefony3412[[#This Row],[nr]])=8,"komórkowy","zagraniczny"))</f>
        <v>stacjonarny</v>
      </c>
      <c r="F257" t="str">
        <f>TEXT(telefony__9[[#This Row],[zakonczenie]]-telefony__9[[#This Row],[rozpoczecie]],"h:mm:ss")</f>
        <v>0:13:50</v>
      </c>
      <c r="G257">
        <f>CEILING((HOUR(telefony__9[[#This Row],[czas trwania]])*3600 + MINUTE(telefony__9[[#This Row],[czas trwania]])*60+SECOND(telefony__9[[#This Row],[czas trwania]]))/60,1)</f>
        <v>14</v>
      </c>
      <c r="H257" s="3">
        <f>IF(telefony3412[[#This Row],[typ telefonu]]="stacjonarny",H256+telefony3412[[#This Row],[czas w minutach]],H256)</f>
        <v>1824</v>
      </c>
      <c r="I257" s="3">
        <f>IF(telefony3412[[#This Row],[typ telefonu]]="komórkowy",I256+telefony3412[[#This Row],[czas w minutach]],I256)</f>
        <v>379</v>
      </c>
      <c r="J257" s="3">
        <f>IF(telefony3412[[#This Row],[typ telefonu]]="zagraniczny",J256+telefony3412[[#This Row],[czas w minutach]],J256)</f>
        <v>89</v>
      </c>
      <c r="K257" s="3">
        <f>telefony3412[[#This Row],[ilość stacjonarny]]+telefony3412[[#This Row],[ilość komórkowy]]</f>
        <v>2203</v>
      </c>
    </row>
    <row r="258" spans="1:11" x14ac:dyDescent="0.25">
      <c r="A258" s="7">
        <v>8228350</v>
      </c>
      <c r="B258" s="1">
        <v>42921</v>
      </c>
      <c r="C258" s="2">
        <v>0.34667824074074072</v>
      </c>
      <c r="D258" s="2">
        <v>0.3473148148148148</v>
      </c>
      <c r="E258" t="str">
        <f>IF(LEN(telefony3412[[#This Row],[nr]])=7,"stacjonarny",IF(LEN(telefony3412[[#This Row],[nr]])=8,"komórkowy","zagraniczny"))</f>
        <v>stacjonarny</v>
      </c>
      <c r="F258" t="str">
        <f>TEXT(telefony__9[[#This Row],[zakonczenie]]-telefony__9[[#This Row],[rozpoczecie]],"h:mm:ss")</f>
        <v>0:15:30</v>
      </c>
      <c r="G258">
        <f>CEILING((HOUR(telefony__9[[#This Row],[czas trwania]])*3600 + MINUTE(telefony__9[[#This Row],[czas trwania]])*60+SECOND(telefony__9[[#This Row],[czas trwania]]))/60,1)</f>
        <v>16</v>
      </c>
      <c r="H258" s="3">
        <f>IF(telefony3412[[#This Row],[typ telefonu]]="stacjonarny",H257+telefony3412[[#This Row],[czas w minutach]],H257)</f>
        <v>1840</v>
      </c>
      <c r="I258" s="3">
        <f>IF(telefony3412[[#This Row],[typ telefonu]]="komórkowy",I257+telefony3412[[#This Row],[czas w minutach]],I257)</f>
        <v>379</v>
      </c>
      <c r="J258" s="3">
        <f>IF(telefony3412[[#This Row],[typ telefonu]]="zagraniczny",J257+telefony3412[[#This Row],[czas w minutach]],J257)</f>
        <v>89</v>
      </c>
      <c r="K258" s="3">
        <f>telefony3412[[#This Row],[ilość stacjonarny]]+telefony3412[[#This Row],[ilość komórkowy]]</f>
        <v>2219</v>
      </c>
    </row>
    <row r="259" spans="1:11" x14ac:dyDescent="0.25">
      <c r="A259" s="7">
        <v>8313390</v>
      </c>
      <c r="B259" s="1">
        <v>42921</v>
      </c>
      <c r="C259" s="2">
        <v>0.34903935185185186</v>
      </c>
      <c r="D259" s="2">
        <v>0.35381944444444446</v>
      </c>
      <c r="E259" t="str">
        <f>IF(LEN(telefony3412[[#This Row],[nr]])=7,"stacjonarny",IF(LEN(telefony3412[[#This Row],[nr]])=8,"komórkowy","zagraniczny"))</f>
        <v>stacjonarny</v>
      </c>
      <c r="F259" t="str">
        <f>TEXT(telefony__9[[#This Row],[zakonczenie]]-telefony__9[[#This Row],[rozpoczecie]],"h:mm:ss")</f>
        <v>0:07:39</v>
      </c>
      <c r="G259">
        <f>CEILING((HOUR(telefony__9[[#This Row],[czas trwania]])*3600 + MINUTE(telefony__9[[#This Row],[czas trwania]])*60+SECOND(telefony__9[[#This Row],[czas trwania]]))/60,1)</f>
        <v>8</v>
      </c>
      <c r="H259" s="3">
        <f>IF(telefony3412[[#This Row],[typ telefonu]]="stacjonarny",H258+telefony3412[[#This Row],[czas w minutach]],H258)</f>
        <v>1848</v>
      </c>
      <c r="I259" s="3">
        <f>IF(telefony3412[[#This Row],[typ telefonu]]="komórkowy",I258+telefony3412[[#This Row],[czas w minutach]],I258)</f>
        <v>379</v>
      </c>
      <c r="J259" s="3">
        <f>IF(telefony3412[[#This Row],[typ telefonu]]="zagraniczny",J258+telefony3412[[#This Row],[czas w minutach]],J258)</f>
        <v>89</v>
      </c>
      <c r="K259" s="3">
        <f>telefony3412[[#This Row],[ilość stacjonarny]]+telefony3412[[#This Row],[ilość komórkowy]]</f>
        <v>2227</v>
      </c>
    </row>
    <row r="260" spans="1:11" x14ac:dyDescent="0.25">
      <c r="A260" s="7">
        <v>8375968</v>
      </c>
      <c r="B260" s="1">
        <v>42921</v>
      </c>
      <c r="C260" s="2">
        <v>0.5786458333333333</v>
      </c>
      <c r="D260" s="2">
        <v>0.57954861111111111</v>
      </c>
      <c r="E260" t="str">
        <f>IF(LEN(telefony3412[[#This Row],[nr]])=7,"stacjonarny",IF(LEN(telefony3412[[#This Row],[nr]])=8,"komórkowy","zagraniczny"))</f>
        <v>stacjonarny</v>
      </c>
      <c r="F260" t="str">
        <f>TEXT(telefony__9[[#This Row],[zakonczenie]]-telefony__9[[#This Row],[rozpoczecie]],"h:mm:ss")</f>
        <v>0:04:06</v>
      </c>
      <c r="G260">
        <f>CEILING((HOUR(telefony__9[[#This Row],[czas trwania]])*3600 + MINUTE(telefony__9[[#This Row],[czas trwania]])*60+SECOND(telefony__9[[#This Row],[czas trwania]]))/60,1)</f>
        <v>5</v>
      </c>
      <c r="H260" s="3">
        <f>IF(telefony3412[[#This Row],[typ telefonu]]="stacjonarny",H259+telefony3412[[#This Row],[czas w minutach]],H259)</f>
        <v>1853</v>
      </c>
      <c r="I260" s="3">
        <f>IF(telefony3412[[#This Row],[typ telefonu]]="komórkowy",I259+telefony3412[[#This Row],[czas w minutach]],I259)</f>
        <v>379</v>
      </c>
      <c r="J260" s="3">
        <f>IF(telefony3412[[#This Row],[typ telefonu]]="zagraniczny",J259+telefony3412[[#This Row],[czas w minutach]],J259)</f>
        <v>89</v>
      </c>
      <c r="K260" s="3">
        <f>telefony3412[[#This Row],[ilość stacjonarny]]+telefony3412[[#This Row],[ilość komórkowy]]</f>
        <v>2232</v>
      </c>
    </row>
    <row r="261" spans="1:11" x14ac:dyDescent="0.25">
      <c r="A261" s="7">
        <v>8461631</v>
      </c>
      <c r="B261" s="1">
        <v>42921</v>
      </c>
      <c r="C261" s="2">
        <v>0.38335648148148149</v>
      </c>
      <c r="D261" s="2">
        <v>0.38451388888888888</v>
      </c>
      <c r="E261" t="str">
        <f>IF(LEN(telefony3412[[#This Row],[nr]])=7,"stacjonarny",IF(LEN(telefony3412[[#This Row],[nr]])=8,"komórkowy","zagraniczny"))</f>
        <v>stacjonarny</v>
      </c>
      <c r="F261" t="str">
        <f>TEXT(telefony__9[[#This Row],[zakonczenie]]-telefony__9[[#This Row],[rozpoczecie]],"h:mm:ss")</f>
        <v>0:02:17</v>
      </c>
      <c r="G261">
        <f>CEILING((HOUR(telefony__9[[#This Row],[czas trwania]])*3600 + MINUTE(telefony__9[[#This Row],[czas trwania]])*60+SECOND(telefony__9[[#This Row],[czas trwania]]))/60,1)</f>
        <v>3</v>
      </c>
      <c r="H261" s="3">
        <f>IF(telefony3412[[#This Row],[typ telefonu]]="stacjonarny",H260+telefony3412[[#This Row],[czas w minutach]],H260)</f>
        <v>1856</v>
      </c>
      <c r="I261" s="3">
        <f>IF(telefony3412[[#This Row],[typ telefonu]]="komórkowy",I260+telefony3412[[#This Row],[czas w minutach]],I260)</f>
        <v>379</v>
      </c>
      <c r="J261" s="3">
        <f>IF(telefony3412[[#This Row],[typ telefonu]]="zagraniczny",J260+telefony3412[[#This Row],[czas w minutach]],J260)</f>
        <v>89</v>
      </c>
      <c r="K261" s="3">
        <f>telefony3412[[#This Row],[ilość stacjonarny]]+telefony3412[[#This Row],[ilość komórkowy]]</f>
        <v>2235</v>
      </c>
    </row>
    <row r="262" spans="1:11" x14ac:dyDescent="0.25">
      <c r="A262" s="7">
        <v>8471021</v>
      </c>
      <c r="B262" s="1">
        <v>42921</v>
      </c>
      <c r="C262" s="2">
        <v>0.47431712962962963</v>
      </c>
      <c r="D262" s="2">
        <v>0.47746527777777775</v>
      </c>
      <c r="E262" t="str">
        <f>IF(LEN(telefony3412[[#This Row],[nr]])=7,"stacjonarny",IF(LEN(telefony3412[[#This Row],[nr]])=8,"komórkowy","zagraniczny"))</f>
        <v>stacjonarny</v>
      </c>
      <c r="F262" t="str">
        <f>TEXT(telefony__9[[#This Row],[zakonczenie]]-telefony__9[[#This Row],[rozpoczecie]],"h:mm:ss")</f>
        <v>0:10:51</v>
      </c>
      <c r="G262">
        <f>CEILING((HOUR(telefony__9[[#This Row],[czas trwania]])*3600 + MINUTE(telefony__9[[#This Row],[czas trwania]])*60+SECOND(telefony__9[[#This Row],[czas trwania]]))/60,1)</f>
        <v>11</v>
      </c>
      <c r="H262" s="3">
        <f>IF(telefony3412[[#This Row],[typ telefonu]]="stacjonarny",H261+telefony3412[[#This Row],[czas w minutach]],H261)</f>
        <v>1867</v>
      </c>
      <c r="I262" s="3">
        <f>IF(telefony3412[[#This Row],[typ telefonu]]="komórkowy",I261+telefony3412[[#This Row],[czas w minutach]],I261)</f>
        <v>379</v>
      </c>
      <c r="J262" s="3">
        <f>IF(telefony3412[[#This Row],[typ telefonu]]="zagraniczny",J261+telefony3412[[#This Row],[czas w minutach]],J261)</f>
        <v>89</v>
      </c>
      <c r="K262" s="3">
        <f>telefony3412[[#This Row],[ilość stacjonarny]]+telefony3412[[#This Row],[ilość komórkowy]]</f>
        <v>2246</v>
      </c>
    </row>
    <row r="263" spans="1:11" x14ac:dyDescent="0.25">
      <c r="A263" s="7">
        <v>9187410</v>
      </c>
      <c r="B263" s="1">
        <v>42921</v>
      </c>
      <c r="C263" s="2">
        <v>0.34662037037037036</v>
      </c>
      <c r="D263" s="2">
        <v>0.34908564814814813</v>
      </c>
      <c r="E263" t="str">
        <f>IF(LEN(telefony3412[[#This Row],[nr]])=7,"stacjonarny",IF(LEN(telefony3412[[#This Row],[nr]])=8,"komórkowy","zagraniczny"))</f>
        <v>stacjonarny</v>
      </c>
      <c r="F263" t="str">
        <f>TEXT(telefony__9[[#This Row],[zakonczenie]]-telefony__9[[#This Row],[rozpoczecie]],"h:mm:ss")</f>
        <v>0:14:52</v>
      </c>
      <c r="G263">
        <f>CEILING((HOUR(telefony__9[[#This Row],[czas trwania]])*3600 + MINUTE(telefony__9[[#This Row],[czas trwania]])*60+SECOND(telefony__9[[#This Row],[czas trwania]]))/60,1)</f>
        <v>15</v>
      </c>
      <c r="H263" s="3">
        <f>IF(telefony3412[[#This Row],[typ telefonu]]="stacjonarny",H262+telefony3412[[#This Row],[czas w minutach]],H262)</f>
        <v>1882</v>
      </c>
      <c r="I263" s="3">
        <f>IF(telefony3412[[#This Row],[typ telefonu]]="komórkowy",I262+telefony3412[[#This Row],[czas w minutach]],I262)</f>
        <v>379</v>
      </c>
      <c r="J263" s="3">
        <f>IF(telefony3412[[#This Row],[typ telefonu]]="zagraniczny",J262+telefony3412[[#This Row],[czas w minutach]],J262)</f>
        <v>89</v>
      </c>
      <c r="K263" s="3">
        <f>telefony3412[[#This Row],[ilość stacjonarny]]+telefony3412[[#This Row],[ilość komórkowy]]</f>
        <v>2261</v>
      </c>
    </row>
    <row r="264" spans="1:11" x14ac:dyDescent="0.25">
      <c r="A264" s="7">
        <v>9321082</v>
      </c>
      <c r="B264" s="1">
        <v>42921</v>
      </c>
      <c r="C264" s="2">
        <v>0.38976851851851851</v>
      </c>
      <c r="D264" s="2">
        <v>0.40090277777777777</v>
      </c>
      <c r="E264" t="str">
        <f>IF(LEN(telefony3412[[#This Row],[nr]])=7,"stacjonarny",IF(LEN(telefony3412[[#This Row],[nr]])=8,"komórkowy","zagraniczny"))</f>
        <v>stacjonarny</v>
      </c>
      <c r="F264" t="str">
        <f>TEXT(telefony__9[[#This Row],[zakonczenie]]-telefony__9[[#This Row],[rozpoczecie]],"h:mm:ss")</f>
        <v>0:02:05</v>
      </c>
      <c r="G264">
        <f>CEILING((HOUR(telefony__9[[#This Row],[czas trwania]])*3600 + MINUTE(telefony__9[[#This Row],[czas trwania]])*60+SECOND(telefony__9[[#This Row],[czas trwania]]))/60,1)</f>
        <v>3</v>
      </c>
      <c r="H264" s="3">
        <f>IF(telefony3412[[#This Row],[typ telefonu]]="stacjonarny",H263+telefony3412[[#This Row],[czas w minutach]],H263)</f>
        <v>1885</v>
      </c>
      <c r="I264" s="3">
        <f>IF(telefony3412[[#This Row],[typ telefonu]]="komórkowy",I263+telefony3412[[#This Row],[czas w minutach]],I263)</f>
        <v>379</v>
      </c>
      <c r="J264" s="3">
        <f>IF(telefony3412[[#This Row],[typ telefonu]]="zagraniczny",J263+telefony3412[[#This Row],[czas w minutach]],J263)</f>
        <v>89</v>
      </c>
      <c r="K264" s="3">
        <f>telefony3412[[#This Row],[ilość stacjonarny]]+telefony3412[[#This Row],[ilość komórkowy]]</f>
        <v>2264</v>
      </c>
    </row>
    <row r="265" spans="1:11" x14ac:dyDescent="0.25">
      <c r="A265" s="7">
        <v>9593481</v>
      </c>
      <c r="B265" s="1">
        <v>42921</v>
      </c>
      <c r="C265" s="2">
        <v>0.50179398148148147</v>
      </c>
      <c r="D265" s="2">
        <v>0.50248842592592591</v>
      </c>
      <c r="E265" t="str">
        <f>IF(LEN(telefony3412[[#This Row],[nr]])=7,"stacjonarny",IF(LEN(telefony3412[[#This Row],[nr]])=8,"komórkowy","zagraniczny"))</f>
        <v>stacjonarny</v>
      </c>
      <c r="F265" t="str">
        <f>TEXT(telefony__9[[#This Row],[zakonczenie]]-telefony__9[[#This Row],[rozpoczecie]],"h:mm:ss")</f>
        <v>0:00:47</v>
      </c>
      <c r="G265">
        <f>CEILING((HOUR(telefony__9[[#This Row],[czas trwania]])*3600 + MINUTE(telefony__9[[#This Row],[czas trwania]])*60+SECOND(telefony__9[[#This Row],[czas trwania]]))/60,1)</f>
        <v>1</v>
      </c>
      <c r="H265" s="3">
        <f>IF(telefony3412[[#This Row],[typ telefonu]]="stacjonarny",H264+telefony3412[[#This Row],[czas w minutach]],H264)</f>
        <v>1886</v>
      </c>
      <c r="I265" s="3">
        <f>IF(telefony3412[[#This Row],[typ telefonu]]="komórkowy",I264+telefony3412[[#This Row],[czas w minutach]],I264)</f>
        <v>379</v>
      </c>
      <c r="J265" s="3">
        <f>IF(telefony3412[[#This Row],[typ telefonu]]="zagraniczny",J264+telefony3412[[#This Row],[czas w minutach]],J264)</f>
        <v>89</v>
      </c>
      <c r="K265" s="3">
        <f>telefony3412[[#This Row],[ilość stacjonarny]]+telefony3412[[#This Row],[ilość komórkowy]]</f>
        <v>2265</v>
      </c>
    </row>
    <row r="266" spans="1:11" x14ac:dyDescent="0.25">
      <c r="A266" s="7">
        <v>9610703</v>
      </c>
      <c r="B266" s="1">
        <v>42921</v>
      </c>
      <c r="C266" s="2">
        <v>0.40074074074074073</v>
      </c>
      <c r="D266" s="2">
        <v>0.40766203703703702</v>
      </c>
      <c r="E266" t="str">
        <f>IF(LEN(telefony3412[[#This Row],[nr]])=7,"stacjonarny",IF(LEN(telefony3412[[#This Row],[nr]])=8,"komórkowy","zagraniczny"))</f>
        <v>stacjonarny</v>
      </c>
      <c r="F266" t="str">
        <f>TEXT(telefony__9[[#This Row],[zakonczenie]]-telefony__9[[#This Row],[rozpoczecie]],"h:mm:ss")</f>
        <v>0:05:32</v>
      </c>
      <c r="G266">
        <f>CEILING((HOUR(telefony__9[[#This Row],[czas trwania]])*3600 + MINUTE(telefony__9[[#This Row],[czas trwania]])*60+SECOND(telefony__9[[#This Row],[czas trwania]]))/60,1)</f>
        <v>6</v>
      </c>
      <c r="H266" s="3">
        <f>IF(telefony3412[[#This Row],[typ telefonu]]="stacjonarny",H265+telefony3412[[#This Row],[czas w minutach]],H265)</f>
        <v>1892</v>
      </c>
      <c r="I266" s="3">
        <f>IF(telefony3412[[#This Row],[typ telefonu]]="komórkowy",I265+telefony3412[[#This Row],[czas w minutach]],I265)</f>
        <v>379</v>
      </c>
      <c r="J266" s="3">
        <f>IF(telefony3412[[#This Row],[typ telefonu]]="zagraniczny",J265+telefony3412[[#This Row],[czas w minutach]],J265)</f>
        <v>89</v>
      </c>
      <c r="K266" s="3">
        <f>telefony3412[[#This Row],[ilość stacjonarny]]+telefony3412[[#This Row],[ilość komórkowy]]</f>
        <v>2271</v>
      </c>
    </row>
    <row r="267" spans="1:11" x14ac:dyDescent="0.25">
      <c r="A267" s="7">
        <v>9620895</v>
      </c>
      <c r="B267" s="1">
        <v>42921</v>
      </c>
      <c r="C267" s="2">
        <v>0.4362847222222222</v>
      </c>
      <c r="D267" s="2">
        <v>0.44714120370370369</v>
      </c>
      <c r="E267" t="str">
        <f>IF(LEN(telefony3412[[#This Row],[nr]])=7,"stacjonarny",IF(LEN(telefony3412[[#This Row],[nr]])=8,"komórkowy","zagraniczny"))</f>
        <v>stacjonarny</v>
      </c>
      <c r="F267" t="str">
        <f>TEXT(telefony__9[[#This Row],[zakonczenie]]-telefony__9[[#This Row],[rozpoczecie]],"h:mm:ss")</f>
        <v>0:12:43</v>
      </c>
      <c r="G267">
        <f>CEILING((HOUR(telefony__9[[#This Row],[czas trwania]])*3600 + MINUTE(telefony__9[[#This Row],[czas trwania]])*60+SECOND(telefony__9[[#This Row],[czas trwania]]))/60,1)</f>
        <v>13</v>
      </c>
      <c r="H267" s="3">
        <f>IF(telefony3412[[#This Row],[typ telefonu]]="stacjonarny",H266+telefony3412[[#This Row],[czas w minutach]],H266)</f>
        <v>1905</v>
      </c>
      <c r="I267" s="3">
        <f>IF(telefony3412[[#This Row],[typ telefonu]]="komórkowy",I266+telefony3412[[#This Row],[czas w minutach]],I266)</f>
        <v>379</v>
      </c>
      <c r="J267" s="3">
        <f>IF(telefony3412[[#This Row],[typ telefonu]]="zagraniczny",J266+telefony3412[[#This Row],[czas w minutach]],J266)</f>
        <v>89</v>
      </c>
      <c r="K267" s="3">
        <f>telefony3412[[#This Row],[ilość stacjonarny]]+telefony3412[[#This Row],[ilość komórkowy]]</f>
        <v>2284</v>
      </c>
    </row>
    <row r="268" spans="1:11" x14ac:dyDescent="0.25">
      <c r="A268" s="7">
        <v>9697189</v>
      </c>
      <c r="B268" s="1">
        <v>42921</v>
      </c>
      <c r="C268" s="2">
        <v>0.62251157407407409</v>
      </c>
      <c r="D268" s="2">
        <v>0.6234143518518519</v>
      </c>
      <c r="E268" t="str">
        <f>IF(LEN(telefony3412[[#This Row],[nr]])=7,"stacjonarny",IF(LEN(telefony3412[[#This Row],[nr]])=8,"komórkowy","zagraniczny"))</f>
        <v>stacjonarny</v>
      </c>
      <c r="F268" t="str">
        <f>TEXT(telefony__9[[#This Row],[zakonczenie]]-telefony__9[[#This Row],[rozpoczecie]],"h:mm:ss")</f>
        <v>0:08:55</v>
      </c>
      <c r="G268">
        <f>CEILING((HOUR(telefony__9[[#This Row],[czas trwania]])*3600 + MINUTE(telefony__9[[#This Row],[czas trwania]])*60+SECOND(telefony__9[[#This Row],[czas trwania]]))/60,1)</f>
        <v>9</v>
      </c>
      <c r="H268" s="3">
        <f>IF(telefony3412[[#This Row],[typ telefonu]]="stacjonarny",H267+telefony3412[[#This Row],[czas w minutach]],H267)</f>
        <v>1914</v>
      </c>
      <c r="I268" s="3">
        <f>IF(telefony3412[[#This Row],[typ telefonu]]="komórkowy",I267+telefony3412[[#This Row],[czas w minutach]],I267)</f>
        <v>379</v>
      </c>
      <c r="J268" s="3">
        <f>IF(telefony3412[[#This Row],[typ telefonu]]="zagraniczny",J267+telefony3412[[#This Row],[czas w minutach]],J267)</f>
        <v>89</v>
      </c>
      <c r="K268" s="3">
        <f>telefony3412[[#This Row],[ilość stacjonarny]]+telefony3412[[#This Row],[ilość komórkowy]]</f>
        <v>2293</v>
      </c>
    </row>
    <row r="269" spans="1:11" x14ac:dyDescent="0.25">
      <c r="A269" s="7">
        <v>9788998</v>
      </c>
      <c r="B269" s="1">
        <v>42921</v>
      </c>
      <c r="C269" s="2">
        <v>0.60070601851851857</v>
      </c>
      <c r="D269" s="2">
        <v>0.6075694444444445</v>
      </c>
      <c r="E269" t="str">
        <f>IF(LEN(telefony3412[[#This Row],[nr]])=7,"stacjonarny",IF(LEN(telefony3412[[#This Row],[nr]])=8,"komórkowy","zagraniczny"))</f>
        <v>stacjonarny</v>
      </c>
      <c r="F269" t="str">
        <f>TEXT(telefony__9[[#This Row],[zakonczenie]]-telefony__9[[#This Row],[rozpoczecie]],"h:mm:ss")</f>
        <v>0:07:09</v>
      </c>
      <c r="G269">
        <f>CEILING((HOUR(telefony__9[[#This Row],[czas trwania]])*3600 + MINUTE(telefony__9[[#This Row],[czas trwania]])*60+SECOND(telefony__9[[#This Row],[czas trwania]]))/60,1)</f>
        <v>8</v>
      </c>
      <c r="H269" s="3">
        <f>IF(telefony3412[[#This Row],[typ telefonu]]="stacjonarny",H268+telefony3412[[#This Row],[czas w minutach]],H268)</f>
        <v>1922</v>
      </c>
      <c r="I269" s="3">
        <f>IF(telefony3412[[#This Row],[typ telefonu]]="komórkowy",I268+telefony3412[[#This Row],[czas w minutach]],I268)</f>
        <v>379</v>
      </c>
      <c r="J269" s="3">
        <f>IF(telefony3412[[#This Row],[typ telefonu]]="zagraniczny",J268+telefony3412[[#This Row],[czas w minutach]],J268)</f>
        <v>89</v>
      </c>
      <c r="K269" s="3">
        <f>telefony3412[[#This Row],[ilość stacjonarny]]+telefony3412[[#This Row],[ilość komórkowy]]</f>
        <v>2301</v>
      </c>
    </row>
    <row r="270" spans="1:11" x14ac:dyDescent="0.25">
      <c r="A270" s="7">
        <v>9803006</v>
      </c>
      <c r="B270" s="1">
        <v>42921</v>
      </c>
      <c r="C270" s="2">
        <v>0.53233796296296299</v>
      </c>
      <c r="D270" s="2">
        <v>0.54116898148148151</v>
      </c>
      <c r="E270" t="str">
        <f>IF(LEN(telefony3412[[#This Row],[nr]])=7,"stacjonarny",IF(LEN(telefony3412[[#This Row],[nr]])=8,"komórkowy","zagraniczny"))</f>
        <v>stacjonarny</v>
      </c>
      <c r="F270" t="str">
        <f>TEXT(telefony__9[[#This Row],[zakonczenie]]-telefony__9[[#This Row],[rozpoczecie]],"h:mm:ss")</f>
        <v>0:01:21</v>
      </c>
      <c r="G270">
        <f>CEILING((HOUR(telefony__9[[#This Row],[czas trwania]])*3600 + MINUTE(telefony__9[[#This Row],[czas trwania]])*60+SECOND(telefony__9[[#This Row],[czas trwania]]))/60,1)</f>
        <v>2</v>
      </c>
      <c r="H270" s="3">
        <f>IF(telefony3412[[#This Row],[typ telefonu]]="stacjonarny",H269+telefony3412[[#This Row],[czas w minutach]],H269)</f>
        <v>1924</v>
      </c>
      <c r="I270" s="3">
        <f>IF(telefony3412[[#This Row],[typ telefonu]]="komórkowy",I269+telefony3412[[#This Row],[czas w minutach]],I269)</f>
        <v>379</v>
      </c>
      <c r="J270" s="3">
        <f>IF(telefony3412[[#This Row],[typ telefonu]]="zagraniczny",J269+telefony3412[[#This Row],[czas w minutach]],J269)</f>
        <v>89</v>
      </c>
      <c r="K270" s="3">
        <f>telefony3412[[#This Row],[ilość stacjonarny]]+telefony3412[[#This Row],[ilość komórkowy]]</f>
        <v>2303</v>
      </c>
    </row>
    <row r="271" spans="1:11" x14ac:dyDescent="0.25">
      <c r="A271" s="7">
        <v>9866373</v>
      </c>
      <c r="B271" s="1">
        <v>42921</v>
      </c>
      <c r="C271" s="2">
        <v>0.42202546296296295</v>
      </c>
      <c r="D271" s="2">
        <v>0.42905092592592592</v>
      </c>
      <c r="E271" t="str">
        <f>IF(LEN(telefony3412[[#This Row],[nr]])=7,"stacjonarny",IF(LEN(telefony3412[[#This Row],[nr]])=8,"komórkowy","zagraniczny"))</f>
        <v>stacjonarny</v>
      </c>
      <c r="F271" t="str">
        <f>TEXT(telefony__9[[#This Row],[zakonczenie]]-telefony__9[[#This Row],[rozpoczecie]],"h:mm:ss")</f>
        <v>0:06:48</v>
      </c>
      <c r="G271">
        <f>CEILING((HOUR(telefony__9[[#This Row],[czas trwania]])*3600 + MINUTE(telefony__9[[#This Row],[czas trwania]])*60+SECOND(telefony__9[[#This Row],[czas trwania]]))/60,1)</f>
        <v>7</v>
      </c>
      <c r="H271" s="3">
        <f>IF(telefony3412[[#This Row],[typ telefonu]]="stacjonarny",H270+telefony3412[[#This Row],[czas w minutach]],H270)</f>
        <v>1931</v>
      </c>
      <c r="I271" s="3">
        <f>IF(telefony3412[[#This Row],[typ telefonu]]="komórkowy",I270+telefony3412[[#This Row],[czas w minutach]],I270)</f>
        <v>379</v>
      </c>
      <c r="J271" s="3">
        <f>IF(telefony3412[[#This Row],[typ telefonu]]="zagraniczny",J270+telefony3412[[#This Row],[czas w minutach]],J270)</f>
        <v>89</v>
      </c>
      <c r="K271" s="3">
        <f>telefony3412[[#This Row],[ilość stacjonarny]]+telefony3412[[#This Row],[ilość komórkowy]]</f>
        <v>2310</v>
      </c>
    </row>
    <row r="272" spans="1:11" x14ac:dyDescent="0.25">
      <c r="A272" s="7">
        <v>9874705</v>
      </c>
      <c r="B272" s="1">
        <v>42921</v>
      </c>
      <c r="C272" s="2">
        <v>0.4274074074074074</v>
      </c>
      <c r="D272" s="2">
        <v>0.43408564814814815</v>
      </c>
      <c r="E272" t="str">
        <f>IF(LEN(telefony3412[[#This Row],[nr]])=7,"stacjonarny",IF(LEN(telefony3412[[#This Row],[nr]])=8,"komórkowy","zagraniczny"))</f>
        <v>stacjonarny</v>
      </c>
      <c r="F272" t="str">
        <f>TEXT(telefony__9[[#This Row],[zakonczenie]]-telefony__9[[#This Row],[rozpoczecie]],"h:mm:ss")</f>
        <v>0:11:53</v>
      </c>
      <c r="G272">
        <f>CEILING((HOUR(telefony__9[[#This Row],[czas trwania]])*3600 + MINUTE(telefony__9[[#This Row],[czas trwania]])*60+SECOND(telefony__9[[#This Row],[czas trwania]]))/60,1)</f>
        <v>12</v>
      </c>
      <c r="H272" s="3">
        <f>IF(telefony3412[[#This Row],[typ telefonu]]="stacjonarny",H271+telefony3412[[#This Row],[czas w minutach]],H271)</f>
        <v>1943</v>
      </c>
      <c r="I272" s="3">
        <f>IF(telefony3412[[#This Row],[typ telefonu]]="komórkowy",I271+telefony3412[[#This Row],[czas w minutach]],I271)</f>
        <v>379</v>
      </c>
      <c r="J272" s="3">
        <f>IF(telefony3412[[#This Row],[typ telefonu]]="zagraniczny",J271+telefony3412[[#This Row],[czas w minutach]],J271)</f>
        <v>89</v>
      </c>
      <c r="K272" s="3">
        <f>telefony3412[[#This Row],[ilość stacjonarny]]+telefony3412[[#This Row],[ilość komórkowy]]</f>
        <v>2322</v>
      </c>
    </row>
    <row r="273" spans="1:11" x14ac:dyDescent="0.25">
      <c r="A273" s="7">
        <v>9937257</v>
      </c>
      <c r="B273" s="1">
        <v>42921</v>
      </c>
      <c r="C273" s="2">
        <v>0.44383101851851853</v>
      </c>
      <c r="D273" s="2">
        <v>0.44697916666666665</v>
      </c>
      <c r="E273" t="str">
        <f>IF(LEN(telefony3412[[#This Row],[nr]])=7,"stacjonarny",IF(LEN(telefony3412[[#This Row],[nr]])=8,"komórkowy","zagraniczny"))</f>
        <v>stacjonarny</v>
      </c>
      <c r="F273" t="str">
        <f>TEXT(telefony__9[[#This Row],[zakonczenie]]-telefony__9[[#This Row],[rozpoczecie]],"h:mm:ss")</f>
        <v>0:10:56</v>
      </c>
      <c r="G273">
        <f>CEILING((HOUR(telefony__9[[#This Row],[czas trwania]])*3600 + MINUTE(telefony__9[[#This Row],[czas trwania]])*60+SECOND(telefony__9[[#This Row],[czas trwania]]))/60,1)</f>
        <v>11</v>
      </c>
      <c r="H273" s="3">
        <f>IF(telefony3412[[#This Row],[typ telefonu]]="stacjonarny",H272+telefony3412[[#This Row],[czas w minutach]],H272)</f>
        <v>1954</v>
      </c>
      <c r="I273" s="3">
        <f>IF(telefony3412[[#This Row],[typ telefonu]]="komórkowy",I272+telefony3412[[#This Row],[czas w minutach]],I272)</f>
        <v>379</v>
      </c>
      <c r="J273" s="3">
        <f>IF(telefony3412[[#This Row],[typ telefonu]]="zagraniczny",J272+telefony3412[[#This Row],[czas w minutach]],J272)</f>
        <v>89</v>
      </c>
      <c r="K273" s="3">
        <f>telefony3412[[#This Row],[ilość stacjonarny]]+telefony3412[[#This Row],[ilość komórkowy]]</f>
        <v>2333</v>
      </c>
    </row>
    <row r="274" spans="1:11" x14ac:dyDescent="0.25">
      <c r="A274" s="7">
        <v>9983997</v>
      </c>
      <c r="B274" s="1">
        <v>42921</v>
      </c>
      <c r="C274" s="2">
        <v>0.5242013888888889</v>
      </c>
      <c r="D274" s="2">
        <v>0.53452546296296299</v>
      </c>
      <c r="E274" t="str">
        <f>IF(LEN(telefony3412[[#This Row],[nr]])=7,"stacjonarny",IF(LEN(telefony3412[[#This Row],[nr]])=8,"komórkowy","zagraniczny"))</f>
        <v>stacjonarny</v>
      </c>
      <c r="F274" t="str">
        <f>TEXT(telefony__9[[#This Row],[zakonczenie]]-telefony__9[[#This Row],[rozpoczecie]],"h:mm:ss")</f>
        <v>0:14:43</v>
      </c>
      <c r="G274">
        <f>CEILING((HOUR(telefony__9[[#This Row],[czas trwania]])*3600 + MINUTE(telefony__9[[#This Row],[czas trwania]])*60+SECOND(telefony__9[[#This Row],[czas trwania]]))/60,1)</f>
        <v>15</v>
      </c>
      <c r="H274" s="3">
        <f>IF(telefony3412[[#This Row],[typ telefonu]]="stacjonarny",H273+telefony3412[[#This Row],[czas w minutach]],H273)</f>
        <v>1969</v>
      </c>
      <c r="I274" s="3">
        <f>IF(telefony3412[[#This Row],[typ telefonu]]="komórkowy",I273+telefony3412[[#This Row],[czas w minutach]],I273)</f>
        <v>379</v>
      </c>
      <c r="J274" s="3">
        <f>IF(telefony3412[[#This Row],[typ telefonu]]="zagraniczny",J273+telefony3412[[#This Row],[czas w minutach]],J273)</f>
        <v>89</v>
      </c>
      <c r="K274" s="3">
        <f>telefony3412[[#This Row],[ilość stacjonarny]]+telefony3412[[#This Row],[ilość komórkowy]]</f>
        <v>2348</v>
      </c>
    </row>
    <row r="275" spans="1:11" x14ac:dyDescent="0.25">
      <c r="A275" s="7">
        <v>12687991</v>
      </c>
      <c r="B275" s="1">
        <v>42921</v>
      </c>
      <c r="C275" s="2">
        <v>0.60660879629629627</v>
      </c>
      <c r="D275" s="2">
        <v>0.6086921296296296</v>
      </c>
      <c r="E275" t="str">
        <f>IF(LEN(telefony3412[[#This Row],[nr]])=7,"stacjonarny",IF(LEN(telefony3412[[#This Row],[nr]])=8,"komórkowy","zagraniczny"))</f>
        <v>komórkowy</v>
      </c>
      <c r="F275" t="str">
        <f>TEXT(telefony__9[[#This Row],[zakonczenie]]-telefony__9[[#This Row],[rozpoczecie]],"h:mm:ss")</f>
        <v>0:16:17</v>
      </c>
      <c r="G275">
        <f>CEILING((HOUR(telefony__9[[#This Row],[czas trwania]])*3600 + MINUTE(telefony__9[[#This Row],[czas trwania]])*60+SECOND(telefony__9[[#This Row],[czas trwania]]))/60,1)</f>
        <v>17</v>
      </c>
      <c r="H275" s="3">
        <f>IF(telefony3412[[#This Row],[typ telefonu]]="stacjonarny",H274+telefony3412[[#This Row],[czas w minutach]],H274)</f>
        <v>1969</v>
      </c>
      <c r="I275" s="3">
        <f>IF(telefony3412[[#This Row],[typ telefonu]]="komórkowy",I274+telefony3412[[#This Row],[czas w minutach]],I274)</f>
        <v>396</v>
      </c>
      <c r="J275" s="3">
        <f>IF(telefony3412[[#This Row],[typ telefonu]]="zagraniczny",J274+telefony3412[[#This Row],[czas w minutach]],J274)</f>
        <v>89</v>
      </c>
      <c r="K275" s="3">
        <f>telefony3412[[#This Row],[ilość stacjonarny]]+telefony3412[[#This Row],[ilość komórkowy]]</f>
        <v>2365</v>
      </c>
    </row>
    <row r="276" spans="1:11" x14ac:dyDescent="0.25">
      <c r="A276" s="7">
        <v>13484133</v>
      </c>
      <c r="B276" s="1">
        <v>42921</v>
      </c>
      <c r="C276" s="2">
        <v>0.3959375</v>
      </c>
      <c r="D276" s="2">
        <v>0.3982060185185185</v>
      </c>
      <c r="E276" t="str">
        <f>IF(LEN(telefony3412[[#This Row],[nr]])=7,"stacjonarny",IF(LEN(telefony3412[[#This Row],[nr]])=8,"komórkowy","zagraniczny"))</f>
        <v>komórkowy</v>
      </c>
      <c r="F276" t="str">
        <f>TEXT(telefony__9[[#This Row],[zakonczenie]]-telefony__9[[#This Row],[rozpoczecie]],"h:mm:ss")</f>
        <v>0:10:04</v>
      </c>
      <c r="G276">
        <f>CEILING((HOUR(telefony__9[[#This Row],[czas trwania]])*3600 + MINUTE(telefony__9[[#This Row],[czas trwania]])*60+SECOND(telefony__9[[#This Row],[czas trwania]]))/60,1)</f>
        <v>11</v>
      </c>
      <c r="H276" s="3">
        <f>IF(telefony3412[[#This Row],[typ telefonu]]="stacjonarny",H275+telefony3412[[#This Row],[czas w minutach]],H275)</f>
        <v>1969</v>
      </c>
      <c r="I276" s="3">
        <f>IF(telefony3412[[#This Row],[typ telefonu]]="komórkowy",I275+telefony3412[[#This Row],[czas w minutach]],I275)</f>
        <v>407</v>
      </c>
      <c r="J276" s="3">
        <f>IF(telefony3412[[#This Row],[typ telefonu]]="zagraniczny",J275+telefony3412[[#This Row],[czas w minutach]],J275)</f>
        <v>89</v>
      </c>
      <c r="K276" s="3">
        <f>telefony3412[[#This Row],[ilość stacjonarny]]+telefony3412[[#This Row],[ilość komórkowy]]</f>
        <v>2376</v>
      </c>
    </row>
    <row r="277" spans="1:11" x14ac:dyDescent="0.25">
      <c r="A277" s="7">
        <v>18036364</v>
      </c>
      <c r="B277" s="1">
        <v>42921</v>
      </c>
      <c r="C277" s="2">
        <v>0.55847222222222226</v>
      </c>
      <c r="D277" s="2">
        <v>0.56166666666666665</v>
      </c>
      <c r="E277" t="str">
        <f>IF(LEN(telefony3412[[#This Row],[nr]])=7,"stacjonarny",IF(LEN(telefony3412[[#This Row],[nr]])=8,"komórkowy","zagraniczny"))</f>
        <v>komórkowy</v>
      </c>
      <c r="F277" t="str">
        <f>TEXT(telefony__9[[#This Row],[zakonczenie]]-telefony__9[[#This Row],[rozpoczecie]],"h:mm:ss")</f>
        <v>0:16:24</v>
      </c>
      <c r="G277">
        <f>CEILING((HOUR(telefony__9[[#This Row],[czas trwania]])*3600 + MINUTE(telefony__9[[#This Row],[czas trwania]])*60+SECOND(telefony__9[[#This Row],[czas trwania]]))/60,1)</f>
        <v>17</v>
      </c>
      <c r="H277" s="3">
        <f>IF(telefony3412[[#This Row],[typ telefonu]]="stacjonarny",H276+telefony3412[[#This Row],[czas w minutach]],H276)</f>
        <v>1969</v>
      </c>
      <c r="I277" s="3">
        <f>IF(telefony3412[[#This Row],[typ telefonu]]="komórkowy",I276+telefony3412[[#This Row],[czas w minutach]],I276)</f>
        <v>424</v>
      </c>
      <c r="J277" s="3">
        <f>IF(telefony3412[[#This Row],[typ telefonu]]="zagraniczny",J276+telefony3412[[#This Row],[czas w minutach]],J276)</f>
        <v>89</v>
      </c>
      <c r="K277" s="3">
        <f>telefony3412[[#This Row],[ilość stacjonarny]]+telefony3412[[#This Row],[ilość komórkowy]]</f>
        <v>2393</v>
      </c>
    </row>
    <row r="278" spans="1:11" x14ac:dyDescent="0.25">
      <c r="A278" s="7">
        <v>19116274</v>
      </c>
      <c r="B278" s="1">
        <v>42921</v>
      </c>
      <c r="C278" s="2">
        <v>0.46032407407407405</v>
      </c>
      <c r="D278" s="2">
        <v>0.46797453703703706</v>
      </c>
      <c r="E278" t="str">
        <f>IF(LEN(telefony3412[[#This Row],[nr]])=7,"stacjonarny",IF(LEN(telefony3412[[#This Row],[nr]])=8,"komórkowy","zagraniczny"))</f>
        <v>komórkowy</v>
      </c>
      <c r="F278" t="str">
        <f>TEXT(telefony__9[[#This Row],[zakonczenie]]-telefony__9[[#This Row],[rozpoczecie]],"h:mm:ss")</f>
        <v>0:15:38</v>
      </c>
      <c r="G278">
        <f>CEILING((HOUR(telefony__9[[#This Row],[czas trwania]])*3600 + MINUTE(telefony__9[[#This Row],[czas trwania]])*60+SECOND(telefony__9[[#This Row],[czas trwania]]))/60,1)</f>
        <v>16</v>
      </c>
      <c r="H278" s="3">
        <f>IF(telefony3412[[#This Row],[typ telefonu]]="stacjonarny",H277+telefony3412[[#This Row],[czas w minutach]],H277)</f>
        <v>1969</v>
      </c>
      <c r="I278" s="3">
        <f>IF(telefony3412[[#This Row],[typ telefonu]]="komórkowy",I277+telefony3412[[#This Row],[czas w minutach]],I277)</f>
        <v>440</v>
      </c>
      <c r="J278" s="3">
        <f>IF(telefony3412[[#This Row],[typ telefonu]]="zagraniczny",J277+telefony3412[[#This Row],[czas w minutach]],J277)</f>
        <v>89</v>
      </c>
      <c r="K278" s="3">
        <f>telefony3412[[#This Row],[ilość stacjonarny]]+telefony3412[[#This Row],[ilość komórkowy]]</f>
        <v>2409</v>
      </c>
    </row>
    <row r="279" spans="1:11" x14ac:dyDescent="0.25">
      <c r="A279" s="7">
        <v>20220216</v>
      </c>
      <c r="B279" s="1">
        <v>42921</v>
      </c>
      <c r="C279" s="2">
        <v>0.54857638888888893</v>
      </c>
      <c r="D279" s="2">
        <v>0.55879629629629635</v>
      </c>
      <c r="E279" t="str">
        <f>IF(LEN(telefony3412[[#This Row],[nr]])=7,"stacjonarny",IF(LEN(telefony3412[[#This Row],[nr]])=8,"komórkowy","zagraniczny"))</f>
        <v>komórkowy</v>
      </c>
      <c r="F279" t="str">
        <f>TEXT(telefony__9[[#This Row],[zakonczenie]]-telefony__9[[#This Row],[rozpoczecie]],"h:mm:ss")</f>
        <v>0:04:36</v>
      </c>
      <c r="G279">
        <f>CEILING((HOUR(telefony__9[[#This Row],[czas trwania]])*3600 + MINUTE(telefony__9[[#This Row],[czas trwania]])*60+SECOND(telefony__9[[#This Row],[czas trwania]]))/60,1)</f>
        <v>5</v>
      </c>
      <c r="H279" s="3">
        <f>IF(telefony3412[[#This Row],[typ telefonu]]="stacjonarny",H278+telefony3412[[#This Row],[czas w minutach]],H278)</f>
        <v>1969</v>
      </c>
      <c r="I279" s="3">
        <f>IF(telefony3412[[#This Row],[typ telefonu]]="komórkowy",I278+telefony3412[[#This Row],[czas w minutach]],I278)</f>
        <v>445</v>
      </c>
      <c r="J279" s="3">
        <f>IF(telefony3412[[#This Row],[typ telefonu]]="zagraniczny",J278+telefony3412[[#This Row],[czas w minutach]],J278)</f>
        <v>89</v>
      </c>
      <c r="K279" s="3">
        <f>telefony3412[[#This Row],[ilość stacjonarny]]+telefony3412[[#This Row],[ilość komórkowy]]</f>
        <v>2414</v>
      </c>
    </row>
    <row r="280" spans="1:11" x14ac:dyDescent="0.25">
      <c r="A280" s="7">
        <v>24724570</v>
      </c>
      <c r="B280" s="1">
        <v>42921</v>
      </c>
      <c r="C280" s="2">
        <v>0.61430555555555555</v>
      </c>
      <c r="D280" s="2">
        <v>0.61843749999999997</v>
      </c>
      <c r="E280" t="str">
        <f>IF(LEN(telefony3412[[#This Row],[nr]])=7,"stacjonarny",IF(LEN(telefony3412[[#This Row],[nr]])=8,"komórkowy","zagraniczny"))</f>
        <v>komórkowy</v>
      </c>
      <c r="F280" t="str">
        <f>TEXT(telefony__9[[#This Row],[zakonczenie]]-telefony__9[[#This Row],[rozpoczecie]],"h:mm:ss")</f>
        <v>0:08:47</v>
      </c>
      <c r="G280">
        <f>CEILING((HOUR(telefony__9[[#This Row],[czas trwania]])*3600 + MINUTE(telefony__9[[#This Row],[czas trwania]])*60+SECOND(telefony__9[[#This Row],[czas trwania]]))/60,1)</f>
        <v>9</v>
      </c>
      <c r="H280" s="3">
        <f>IF(telefony3412[[#This Row],[typ telefonu]]="stacjonarny",H279+telefony3412[[#This Row],[czas w minutach]],H279)</f>
        <v>1969</v>
      </c>
      <c r="I280" s="3">
        <f>IF(telefony3412[[#This Row],[typ telefonu]]="komórkowy",I279+telefony3412[[#This Row],[czas w minutach]],I279)</f>
        <v>454</v>
      </c>
      <c r="J280" s="3">
        <f>IF(telefony3412[[#This Row],[typ telefonu]]="zagraniczny",J279+telefony3412[[#This Row],[czas w minutach]],J279)</f>
        <v>89</v>
      </c>
      <c r="K280" s="3">
        <f>telefony3412[[#This Row],[ilość stacjonarny]]+telefony3412[[#This Row],[ilość komórkowy]]</f>
        <v>2423</v>
      </c>
    </row>
    <row r="281" spans="1:11" x14ac:dyDescent="0.25">
      <c r="A281" s="7">
        <v>27858818</v>
      </c>
      <c r="B281" s="1">
        <v>42921</v>
      </c>
      <c r="C281" s="2">
        <v>0.59718749999999998</v>
      </c>
      <c r="D281" s="2">
        <v>0.60711805555555554</v>
      </c>
      <c r="E281" t="str">
        <f>IF(LEN(telefony3412[[#This Row],[nr]])=7,"stacjonarny",IF(LEN(telefony3412[[#This Row],[nr]])=8,"komórkowy","zagraniczny"))</f>
        <v>komórkowy</v>
      </c>
      <c r="F281" t="str">
        <f>TEXT(telefony__9[[#This Row],[zakonczenie]]-telefony__9[[#This Row],[rozpoczecie]],"h:mm:ss")</f>
        <v>0:15:58</v>
      </c>
      <c r="G281">
        <f>CEILING((HOUR(telefony__9[[#This Row],[czas trwania]])*3600 + MINUTE(telefony__9[[#This Row],[czas trwania]])*60+SECOND(telefony__9[[#This Row],[czas trwania]]))/60,1)</f>
        <v>16</v>
      </c>
      <c r="H281" s="3">
        <f>IF(telefony3412[[#This Row],[typ telefonu]]="stacjonarny",H280+telefony3412[[#This Row],[czas w minutach]],H280)</f>
        <v>1969</v>
      </c>
      <c r="I281" s="3">
        <f>IF(telefony3412[[#This Row],[typ telefonu]]="komórkowy",I280+telefony3412[[#This Row],[czas w minutach]],I280)</f>
        <v>470</v>
      </c>
      <c r="J281" s="3">
        <f>IF(telefony3412[[#This Row],[typ telefonu]]="zagraniczny",J280+telefony3412[[#This Row],[czas w minutach]],J280)</f>
        <v>89</v>
      </c>
      <c r="K281" s="3">
        <f>telefony3412[[#This Row],[ilość stacjonarny]]+telefony3412[[#This Row],[ilość komórkowy]]</f>
        <v>2439</v>
      </c>
    </row>
    <row r="282" spans="1:11" x14ac:dyDescent="0.25">
      <c r="A282" s="7">
        <v>38535407</v>
      </c>
      <c r="B282" s="1">
        <v>42921</v>
      </c>
      <c r="C282" s="2">
        <v>0.56568287037037035</v>
      </c>
      <c r="D282" s="2">
        <v>0.56981481481481477</v>
      </c>
      <c r="E282" t="str">
        <f>IF(LEN(telefony3412[[#This Row],[nr]])=7,"stacjonarny",IF(LEN(telefony3412[[#This Row],[nr]])=8,"komórkowy","zagraniczny"))</f>
        <v>komórkowy</v>
      </c>
      <c r="F282" t="str">
        <f>TEXT(telefony__9[[#This Row],[zakonczenie]]-telefony__9[[#This Row],[rozpoczecie]],"h:mm:ss")</f>
        <v>0:05:57</v>
      </c>
      <c r="G282">
        <f>CEILING((HOUR(telefony__9[[#This Row],[czas trwania]])*3600 + MINUTE(telefony__9[[#This Row],[czas trwania]])*60+SECOND(telefony__9[[#This Row],[czas trwania]]))/60,1)</f>
        <v>6</v>
      </c>
      <c r="H282" s="3">
        <f>IF(telefony3412[[#This Row],[typ telefonu]]="stacjonarny",H281+telefony3412[[#This Row],[czas w minutach]],H281)</f>
        <v>1969</v>
      </c>
      <c r="I282" s="3">
        <f>IF(telefony3412[[#This Row],[typ telefonu]]="komórkowy",I281+telefony3412[[#This Row],[czas w minutach]],I281)</f>
        <v>476</v>
      </c>
      <c r="J282" s="3">
        <f>IF(telefony3412[[#This Row],[typ telefonu]]="zagraniczny",J281+telefony3412[[#This Row],[czas w minutach]],J281)</f>
        <v>89</v>
      </c>
      <c r="K282" s="3">
        <f>telefony3412[[#This Row],[ilość stacjonarny]]+telefony3412[[#This Row],[ilość komórkowy]]</f>
        <v>2445</v>
      </c>
    </row>
    <row r="283" spans="1:11" x14ac:dyDescent="0.25">
      <c r="A283" s="7">
        <v>42722517</v>
      </c>
      <c r="B283" s="1">
        <v>42921</v>
      </c>
      <c r="C283" s="2">
        <v>0.62094907407407407</v>
      </c>
      <c r="D283" s="2">
        <v>0.62687499999999996</v>
      </c>
      <c r="E283" t="str">
        <f>IF(LEN(telefony3412[[#This Row],[nr]])=7,"stacjonarny",IF(LEN(telefony3412[[#This Row],[nr]])=8,"komórkowy","zagraniczny"))</f>
        <v>komórkowy</v>
      </c>
      <c r="F283" t="str">
        <f>TEXT(telefony__9[[#This Row],[zakonczenie]]-telefony__9[[#This Row],[rozpoczecie]],"h:mm:ss")</f>
        <v>0:13:50</v>
      </c>
      <c r="G283">
        <f>CEILING((HOUR(telefony__9[[#This Row],[czas trwania]])*3600 + MINUTE(telefony__9[[#This Row],[czas trwania]])*60+SECOND(telefony__9[[#This Row],[czas trwania]]))/60,1)</f>
        <v>14</v>
      </c>
      <c r="H283" s="3">
        <f>IF(telefony3412[[#This Row],[typ telefonu]]="stacjonarny",H282+telefony3412[[#This Row],[czas w minutach]],H282)</f>
        <v>1969</v>
      </c>
      <c r="I283" s="3">
        <f>IF(telefony3412[[#This Row],[typ telefonu]]="komórkowy",I282+telefony3412[[#This Row],[czas w minutach]],I282)</f>
        <v>490</v>
      </c>
      <c r="J283" s="3">
        <f>IF(telefony3412[[#This Row],[typ telefonu]]="zagraniczny",J282+telefony3412[[#This Row],[czas w minutach]],J282)</f>
        <v>89</v>
      </c>
      <c r="K283" s="3">
        <f>telefony3412[[#This Row],[ilość stacjonarny]]+telefony3412[[#This Row],[ilość komórkowy]]</f>
        <v>2459</v>
      </c>
    </row>
    <row r="284" spans="1:11" x14ac:dyDescent="0.25">
      <c r="A284" s="7">
        <v>45948073</v>
      </c>
      <c r="B284" s="1">
        <v>42921</v>
      </c>
      <c r="C284" s="2">
        <v>0.35574074074074075</v>
      </c>
      <c r="D284" s="2">
        <v>0.36162037037037037</v>
      </c>
      <c r="E284" t="str">
        <f>IF(LEN(telefony3412[[#This Row],[nr]])=7,"stacjonarny",IF(LEN(telefony3412[[#This Row],[nr]])=8,"komórkowy","zagraniczny"))</f>
        <v>komórkowy</v>
      </c>
      <c r="F284" t="str">
        <f>TEXT(telefony__9[[#This Row],[zakonczenie]]-telefony__9[[#This Row],[rozpoczecie]],"h:mm:ss")</f>
        <v>0:04:32</v>
      </c>
      <c r="G284">
        <f>CEILING((HOUR(telefony__9[[#This Row],[czas trwania]])*3600 + MINUTE(telefony__9[[#This Row],[czas trwania]])*60+SECOND(telefony__9[[#This Row],[czas trwania]]))/60,1)</f>
        <v>5</v>
      </c>
      <c r="H284" s="3">
        <f>IF(telefony3412[[#This Row],[typ telefonu]]="stacjonarny",H283+telefony3412[[#This Row],[czas w minutach]],H283)</f>
        <v>1969</v>
      </c>
      <c r="I284" s="3">
        <f>IF(telefony3412[[#This Row],[typ telefonu]]="komórkowy",I283+telefony3412[[#This Row],[czas w minutach]],I283)</f>
        <v>495</v>
      </c>
      <c r="J284" s="3">
        <f>IF(telefony3412[[#This Row],[typ telefonu]]="zagraniczny",J283+telefony3412[[#This Row],[czas w minutach]],J283)</f>
        <v>89</v>
      </c>
      <c r="K284" s="3">
        <f>telefony3412[[#This Row],[ilość stacjonarny]]+telefony3412[[#This Row],[ilość komórkowy]]</f>
        <v>2464</v>
      </c>
    </row>
    <row r="285" spans="1:11" x14ac:dyDescent="0.25">
      <c r="A285" s="7">
        <v>46023878</v>
      </c>
      <c r="B285" s="1">
        <v>42921</v>
      </c>
      <c r="C285" s="2">
        <v>0.58829861111111115</v>
      </c>
      <c r="D285" s="2">
        <v>0.59641203703703705</v>
      </c>
      <c r="E285" t="str">
        <f>IF(LEN(telefony3412[[#This Row],[nr]])=7,"stacjonarny",IF(LEN(telefony3412[[#This Row],[nr]])=8,"komórkowy","zagraniczny"))</f>
        <v>komórkowy</v>
      </c>
      <c r="F285" t="str">
        <f>TEXT(telefony__9[[#This Row],[zakonczenie]]-telefony__9[[#This Row],[rozpoczecie]],"h:mm:ss")</f>
        <v>0:00:51</v>
      </c>
      <c r="G285">
        <f>CEILING((HOUR(telefony__9[[#This Row],[czas trwania]])*3600 + MINUTE(telefony__9[[#This Row],[czas trwania]])*60+SECOND(telefony__9[[#This Row],[czas trwania]]))/60,1)</f>
        <v>1</v>
      </c>
      <c r="H285" s="3">
        <f>IF(telefony3412[[#This Row],[typ telefonu]]="stacjonarny",H284+telefony3412[[#This Row],[czas w minutach]],H284)</f>
        <v>1969</v>
      </c>
      <c r="I285" s="3">
        <f>IF(telefony3412[[#This Row],[typ telefonu]]="komórkowy",I284+telefony3412[[#This Row],[czas w minutach]],I284)</f>
        <v>496</v>
      </c>
      <c r="J285" s="3">
        <f>IF(telefony3412[[#This Row],[typ telefonu]]="zagraniczny",J284+telefony3412[[#This Row],[czas w minutach]],J284)</f>
        <v>89</v>
      </c>
      <c r="K285" s="3">
        <f>telefony3412[[#This Row],[ilość stacjonarny]]+telefony3412[[#This Row],[ilość komórkowy]]</f>
        <v>2465</v>
      </c>
    </row>
    <row r="286" spans="1:11" x14ac:dyDescent="0.25">
      <c r="A286" s="7">
        <v>52165701</v>
      </c>
      <c r="B286" s="1">
        <v>42921</v>
      </c>
      <c r="C286" s="2">
        <v>0.33545138888888887</v>
      </c>
      <c r="D286" s="2">
        <v>0.3435300925925926</v>
      </c>
      <c r="E286" t="str">
        <f>IF(LEN(telefony3412[[#This Row],[nr]])=7,"stacjonarny",IF(LEN(telefony3412[[#This Row],[nr]])=8,"komórkowy","zagraniczny"))</f>
        <v>komórkowy</v>
      </c>
      <c r="F286" t="str">
        <f>TEXT(telefony__9[[#This Row],[zakonczenie]]-telefony__9[[#This Row],[rozpoczecie]],"h:mm:ss")</f>
        <v>0:01:18</v>
      </c>
      <c r="G286">
        <f>CEILING((HOUR(telefony__9[[#This Row],[czas trwania]])*3600 + MINUTE(telefony__9[[#This Row],[czas trwania]])*60+SECOND(telefony__9[[#This Row],[czas trwania]]))/60,1)</f>
        <v>2</v>
      </c>
      <c r="H286" s="3">
        <f>IF(telefony3412[[#This Row],[typ telefonu]]="stacjonarny",H285+telefony3412[[#This Row],[czas w minutach]],H285)</f>
        <v>1969</v>
      </c>
      <c r="I286" s="3">
        <f>IF(telefony3412[[#This Row],[typ telefonu]]="komórkowy",I285+telefony3412[[#This Row],[czas w minutach]],I285)</f>
        <v>498</v>
      </c>
      <c r="J286" s="3">
        <f>IF(telefony3412[[#This Row],[typ telefonu]]="zagraniczny",J285+telefony3412[[#This Row],[czas w minutach]],J285)</f>
        <v>89</v>
      </c>
      <c r="K286" s="3">
        <f>telefony3412[[#This Row],[ilość stacjonarny]]+telefony3412[[#This Row],[ilość komórkowy]]</f>
        <v>2467</v>
      </c>
    </row>
    <row r="287" spans="1:11" x14ac:dyDescent="0.25">
      <c r="A287" s="7">
        <v>58037769</v>
      </c>
      <c r="B287" s="1">
        <v>42921</v>
      </c>
      <c r="C287" s="2">
        <v>0.36261574074074077</v>
      </c>
      <c r="D287" s="2">
        <v>0.36730324074074072</v>
      </c>
      <c r="E287" t="str">
        <f>IF(LEN(telefony3412[[#This Row],[nr]])=7,"stacjonarny",IF(LEN(telefony3412[[#This Row],[nr]])=8,"komórkowy","zagraniczny"))</f>
        <v>komórkowy</v>
      </c>
      <c r="F287" t="str">
        <f>TEXT(telefony__9[[#This Row],[zakonczenie]]-telefony__9[[#This Row],[rozpoczecie]],"h:mm:ss")</f>
        <v>0:03:27</v>
      </c>
      <c r="G287">
        <f>CEILING((HOUR(telefony__9[[#This Row],[czas trwania]])*3600 + MINUTE(telefony__9[[#This Row],[czas trwania]])*60+SECOND(telefony__9[[#This Row],[czas trwania]]))/60,1)</f>
        <v>4</v>
      </c>
      <c r="H287" s="3">
        <f>IF(telefony3412[[#This Row],[typ telefonu]]="stacjonarny",H286+telefony3412[[#This Row],[czas w minutach]],H286)</f>
        <v>1969</v>
      </c>
      <c r="I287" s="3">
        <f>IF(telefony3412[[#This Row],[typ telefonu]]="komórkowy",I286+telefony3412[[#This Row],[czas w minutach]],I286)</f>
        <v>502</v>
      </c>
      <c r="J287" s="3">
        <f>IF(telefony3412[[#This Row],[typ telefonu]]="zagraniczny",J286+telefony3412[[#This Row],[czas w minutach]],J286)</f>
        <v>89</v>
      </c>
      <c r="K287" s="3">
        <f>telefony3412[[#This Row],[ilość stacjonarny]]+telefony3412[[#This Row],[ilość komórkowy]]</f>
        <v>2471</v>
      </c>
    </row>
    <row r="288" spans="1:11" x14ac:dyDescent="0.25">
      <c r="A288" s="7">
        <v>58067439</v>
      </c>
      <c r="B288" s="1">
        <v>42921</v>
      </c>
      <c r="C288" s="2">
        <v>0.52607638888888886</v>
      </c>
      <c r="D288" s="2">
        <v>0.52662037037037035</v>
      </c>
      <c r="E288" t="str">
        <f>IF(LEN(telefony3412[[#This Row],[nr]])=7,"stacjonarny",IF(LEN(telefony3412[[#This Row],[nr]])=8,"komórkowy","zagraniczny"))</f>
        <v>komórkowy</v>
      </c>
      <c r="F288" t="str">
        <f>TEXT(telefony__9[[#This Row],[zakonczenie]]-telefony__9[[#This Row],[rozpoczecie]],"h:mm:ss")</f>
        <v>0:14:58</v>
      </c>
      <c r="G288">
        <f>CEILING((HOUR(telefony__9[[#This Row],[czas trwania]])*3600 + MINUTE(telefony__9[[#This Row],[czas trwania]])*60+SECOND(telefony__9[[#This Row],[czas trwania]]))/60,1)</f>
        <v>15</v>
      </c>
      <c r="H288" s="3">
        <f>IF(telefony3412[[#This Row],[typ telefonu]]="stacjonarny",H287+telefony3412[[#This Row],[czas w minutach]],H287)</f>
        <v>1969</v>
      </c>
      <c r="I288" s="3">
        <f>IF(telefony3412[[#This Row],[typ telefonu]]="komórkowy",I287+telefony3412[[#This Row],[czas w minutach]],I287)</f>
        <v>517</v>
      </c>
      <c r="J288" s="3">
        <f>IF(telefony3412[[#This Row],[typ telefonu]]="zagraniczny",J287+telefony3412[[#This Row],[czas w minutach]],J287)</f>
        <v>89</v>
      </c>
      <c r="K288" s="3">
        <f>telefony3412[[#This Row],[ilość stacjonarny]]+telefony3412[[#This Row],[ilość komórkowy]]</f>
        <v>2486</v>
      </c>
    </row>
    <row r="289" spans="1:11" x14ac:dyDescent="0.25">
      <c r="A289" s="7">
        <v>65923776</v>
      </c>
      <c r="B289" s="1">
        <v>42921</v>
      </c>
      <c r="C289" s="2">
        <v>0.51388888888888884</v>
      </c>
      <c r="D289" s="2">
        <v>0.51673611111111106</v>
      </c>
      <c r="E289" t="str">
        <f>IF(LEN(telefony3412[[#This Row],[nr]])=7,"stacjonarny",IF(LEN(telefony3412[[#This Row],[nr]])=8,"komórkowy","zagraniczny"))</f>
        <v>komórkowy</v>
      </c>
      <c r="F289" t="str">
        <f>TEXT(telefony__9[[#This Row],[zakonczenie]]-telefony__9[[#This Row],[rozpoczecie]],"h:mm:ss")</f>
        <v>0:03:36</v>
      </c>
      <c r="G289">
        <f>CEILING((HOUR(telefony__9[[#This Row],[czas trwania]])*3600 + MINUTE(telefony__9[[#This Row],[czas trwania]])*60+SECOND(telefony__9[[#This Row],[czas trwania]]))/60,1)</f>
        <v>4</v>
      </c>
      <c r="H289" s="3">
        <f>IF(telefony3412[[#This Row],[typ telefonu]]="stacjonarny",H288+telefony3412[[#This Row],[czas w minutach]],H288)</f>
        <v>1969</v>
      </c>
      <c r="I289" s="3">
        <f>IF(telefony3412[[#This Row],[typ telefonu]]="komórkowy",I288+telefony3412[[#This Row],[czas w minutach]],I288)</f>
        <v>521</v>
      </c>
      <c r="J289" s="3">
        <f>IF(telefony3412[[#This Row],[typ telefonu]]="zagraniczny",J288+telefony3412[[#This Row],[czas w minutach]],J288)</f>
        <v>89</v>
      </c>
      <c r="K289" s="3">
        <f>telefony3412[[#This Row],[ilość stacjonarny]]+telefony3412[[#This Row],[ilość komórkowy]]</f>
        <v>2490</v>
      </c>
    </row>
    <row r="290" spans="1:11" x14ac:dyDescent="0.25">
      <c r="A290" s="7">
        <v>66871690</v>
      </c>
      <c r="B290" s="1">
        <v>42921</v>
      </c>
      <c r="C290" s="2">
        <v>0.56703703703703701</v>
      </c>
      <c r="D290" s="2">
        <v>0.57664351851851847</v>
      </c>
      <c r="E290" t="str">
        <f>IF(LEN(telefony3412[[#This Row],[nr]])=7,"stacjonarny",IF(LEN(telefony3412[[#This Row],[nr]])=8,"komórkowy","zagraniczny"))</f>
        <v>komórkowy</v>
      </c>
      <c r="F290" t="str">
        <f>TEXT(telefony__9[[#This Row],[zakonczenie]]-telefony__9[[#This Row],[rozpoczecie]],"h:mm:ss")</f>
        <v>0:11:41</v>
      </c>
      <c r="G290">
        <f>CEILING((HOUR(telefony__9[[#This Row],[czas trwania]])*3600 + MINUTE(telefony__9[[#This Row],[czas trwania]])*60+SECOND(telefony__9[[#This Row],[czas trwania]]))/60,1)</f>
        <v>12</v>
      </c>
      <c r="H290" s="3">
        <f>IF(telefony3412[[#This Row],[typ telefonu]]="stacjonarny",H289+telefony3412[[#This Row],[czas w minutach]],H289)</f>
        <v>1969</v>
      </c>
      <c r="I290" s="3">
        <f>IF(telefony3412[[#This Row],[typ telefonu]]="komórkowy",I289+telefony3412[[#This Row],[czas w minutach]],I289)</f>
        <v>533</v>
      </c>
      <c r="J290" s="3">
        <f>IF(telefony3412[[#This Row],[typ telefonu]]="zagraniczny",J289+telefony3412[[#This Row],[czas w minutach]],J289)</f>
        <v>89</v>
      </c>
      <c r="K290" s="3">
        <f>telefony3412[[#This Row],[ilość stacjonarny]]+telefony3412[[#This Row],[ilość komórkowy]]</f>
        <v>2502</v>
      </c>
    </row>
    <row r="291" spans="1:11" x14ac:dyDescent="0.25">
      <c r="A291" s="7">
        <v>68647339</v>
      </c>
      <c r="B291" s="1">
        <v>42921</v>
      </c>
      <c r="C291" s="2">
        <v>0.38180555555555556</v>
      </c>
      <c r="D291" s="2">
        <v>0.39295138888888886</v>
      </c>
      <c r="E291" t="str">
        <f>IF(LEN(telefony3412[[#This Row],[nr]])=7,"stacjonarny",IF(LEN(telefony3412[[#This Row],[nr]])=8,"komórkowy","zagraniczny"))</f>
        <v>komórkowy</v>
      </c>
      <c r="F291" t="str">
        <f>TEXT(telefony__9[[#This Row],[zakonczenie]]-telefony__9[[#This Row],[rozpoczecie]],"h:mm:ss")</f>
        <v>0:08:30</v>
      </c>
      <c r="G291">
        <f>CEILING((HOUR(telefony__9[[#This Row],[czas trwania]])*3600 + MINUTE(telefony__9[[#This Row],[czas trwania]])*60+SECOND(telefony__9[[#This Row],[czas trwania]]))/60,1)</f>
        <v>9</v>
      </c>
      <c r="H291" s="3">
        <f>IF(telefony3412[[#This Row],[typ telefonu]]="stacjonarny",H290+telefony3412[[#This Row],[czas w minutach]],H290)</f>
        <v>1969</v>
      </c>
      <c r="I291" s="3">
        <f>IF(telefony3412[[#This Row],[typ telefonu]]="komórkowy",I290+telefony3412[[#This Row],[czas w minutach]],I290)</f>
        <v>542</v>
      </c>
      <c r="J291" s="3">
        <f>IF(telefony3412[[#This Row],[typ telefonu]]="zagraniczny",J290+telefony3412[[#This Row],[czas w minutach]],J290)</f>
        <v>89</v>
      </c>
      <c r="K291" s="3">
        <f>telefony3412[[#This Row],[ilość stacjonarny]]+telefony3412[[#This Row],[ilość komórkowy]]</f>
        <v>2511</v>
      </c>
    </row>
    <row r="292" spans="1:11" x14ac:dyDescent="0.25">
      <c r="A292" s="7">
        <v>70367818</v>
      </c>
      <c r="B292" s="1">
        <v>42921</v>
      </c>
      <c r="C292" s="2">
        <v>0.5982291666666667</v>
      </c>
      <c r="D292" s="2">
        <v>0.60077546296296291</v>
      </c>
      <c r="E292" t="str">
        <f>IF(LEN(telefony3412[[#This Row],[nr]])=7,"stacjonarny",IF(LEN(telefony3412[[#This Row],[nr]])=8,"komórkowy","zagraniczny"))</f>
        <v>komórkowy</v>
      </c>
      <c r="F292" t="str">
        <f>TEXT(telefony__9[[#This Row],[zakonczenie]]-telefony__9[[#This Row],[rozpoczecie]],"h:mm:ss")</f>
        <v>0:05:22</v>
      </c>
      <c r="G292">
        <f>CEILING((HOUR(telefony__9[[#This Row],[czas trwania]])*3600 + MINUTE(telefony__9[[#This Row],[czas trwania]])*60+SECOND(telefony__9[[#This Row],[czas trwania]]))/60,1)</f>
        <v>6</v>
      </c>
      <c r="H292" s="3">
        <f>IF(telefony3412[[#This Row],[typ telefonu]]="stacjonarny",H291+telefony3412[[#This Row],[czas w minutach]],H291)</f>
        <v>1969</v>
      </c>
      <c r="I292" s="3">
        <f>IF(telefony3412[[#This Row],[typ telefonu]]="komórkowy",I291+telefony3412[[#This Row],[czas w minutach]],I291)</f>
        <v>548</v>
      </c>
      <c r="J292" s="3">
        <f>IF(telefony3412[[#This Row],[typ telefonu]]="zagraniczny",J291+telefony3412[[#This Row],[czas w minutach]],J291)</f>
        <v>89</v>
      </c>
      <c r="K292" s="3">
        <f>telefony3412[[#This Row],[ilość stacjonarny]]+telefony3412[[#This Row],[ilość komórkowy]]</f>
        <v>2517</v>
      </c>
    </row>
    <row r="293" spans="1:11" x14ac:dyDescent="0.25">
      <c r="A293" s="7">
        <v>70786056</v>
      </c>
      <c r="B293" s="1">
        <v>42921</v>
      </c>
      <c r="C293" s="2">
        <v>0.42357638888888888</v>
      </c>
      <c r="D293" s="2">
        <v>0.4253587962962963</v>
      </c>
      <c r="E293" t="str">
        <f>IF(LEN(telefony3412[[#This Row],[nr]])=7,"stacjonarny",IF(LEN(telefony3412[[#This Row],[nr]])=8,"komórkowy","zagraniczny"))</f>
        <v>komórkowy</v>
      </c>
      <c r="F293" t="str">
        <f>TEXT(telefony__9[[#This Row],[zakonczenie]]-telefony__9[[#This Row],[rozpoczecie]],"h:mm:ss")</f>
        <v>0:14:18</v>
      </c>
      <c r="G293">
        <f>CEILING((HOUR(telefony__9[[#This Row],[czas trwania]])*3600 + MINUTE(telefony__9[[#This Row],[czas trwania]])*60+SECOND(telefony__9[[#This Row],[czas trwania]]))/60,1)</f>
        <v>15</v>
      </c>
      <c r="H293" s="3">
        <f>IF(telefony3412[[#This Row],[typ telefonu]]="stacjonarny",H292+telefony3412[[#This Row],[czas w minutach]],H292)</f>
        <v>1969</v>
      </c>
      <c r="I293" s="3">
        <f>IF(telefony3412[[#This Row],[typ telefonu]]="komórkowy",I292+telefony3412[[#This Row],[czas w minutach]],I292)</f>
        <v>563</v>
      </c>
      <c r="J293" s="3">
        <f>IF(telefony3412[[#This Row],[typ telefonu]]="zagraniczny",J292+telefony3412[[#This Row],[czas w minutach]],J292)</f>
        <v>89</v>
      </c>
      <c r="K293" s="3">
        <f>telefony3412[[#This Row],[ilość stacjonarny]]+telefony3412[[#This Row],[ilość komórkowy]]</f>
        <v>2532</v>
      </c>
    </row>
    <row r="294" spans="1:11" x14ac:dyDescent="0.25">
      <c r="A294" s="7">
        <v>73690742</v>
      </c>
      <c r="B294" s="1">
        <v>42921</v>
      </c>
      <c r="C294" s="2">
        <v>0.35829861111111111</v>
      </c>
      <c r="D294" s="2">
        <v>0.36826388888888889</v>
      </c>
      <c r="E294" t="str">
        <f>IF(LEN(telefony3412[[#This Row],[nr]])=7,"stacjonarny",IF(LEN(telefony3412[[#This Row],[nr]])=8,"komórkowy","zagraniczny"))</f>
        <v>komórkowy</v>
      </c>
      <c r="F294" t="str">
        <f>TEXT(telefony__9[[#This Row],[zakonczenie]]-telefony__9[[#This Row],[rozpoczecie]],"h:mm:ss")</f>
        <v>0:06:03</v>
      </c>
      <c r="G294">
        <f>CEILING((HOUR(telefony__9[[#This Row],[czas trwania]])*3600 + MINUTE(telefony__9[[#This Row],[czas trwania]])*60+SECOND(telefony__9[[#This Row],[czas trwania]]))/60,1)</f>
        <v>7</v>
      </c>
      <c r="H294" s="3">
        <f>IF(telefony3412[[#This Row],[typ telefonu]]="stacjonarny",H293+telefony3412[[#This Row],[czas w minutach]],H293)</f>
        <v>1969</v>
      </c>
      <c r="I294" s="3">
        <f>IF(telefony3412[[#This Row],[typ telefonu]]="komórkowy",I293+telefony3412[[#This Row],[czas w minutach]],I293)</f>
        <v>570</v>
      </c>
      <c r="J294" s="3">
        <f>IF(telefony3412[[#This Row],[typ telefonu]]="zagraniczny",J293+telefony3412[[#This Row],[czas w minutach]],J293)</f>
        <v>89</v>
      </c>
      <c r="K294" s="3">
        <f>telefony3412[[#This Row],[ilość stacjonarny]]+telefony3412[[#This Row],[ilość komórkowy]]</f>
        <v>2539</v>
      </c>
    </row>
    <row r="295" spans="1:11" x14ac:dyDescent="0.25">
      <c r="A295" s="7">
        <v>73970924</v>
      </c>
      <c r="B295" s="1">
        <v>42921</v>
      </c>
      <c r="C295" s="2">
        <v>0.49336805555555557</v>
      </c>
      <c r="D295" s="2">
        <v>0.49403935185185183</v>
      </c>
      <c r="E295" t="str">
        <f>IF(LEN(telefony3412[[#This Row],[nr]])=7,"stacjonarny",IF(LEN(telefony3412[[#This Row],[nr]])=8,"komórkowy","zagraniczny"))</f>
        <v>komórkowy</v>
      </c>
      <c r="F295" t="str">
        <f>TEXT(telefony__9[[#This Row],[zakonczenie]]-telefony__9[[#This Row],[rozpoczecie]],"h:mm:ss")</f>
        <v>0:03:40</v>
      </c>
      <c r="G295">
        <f>CEILING((HOUR(telefony__9[[#This Row],[czas trwania]])*3600 + MINUTE(telefony__9[[#This Row],[czas trwania]])*60+SECOND(telefony__9[[#This Row],[czas trwania]]))/60,1)</f>
        <v>4</v>
      </c>
      <c r="H295" s="3">
        <f>IF(telefony3412[[#This Row],[typ telefonu]]="stacjonarny",H294+telefony3412[[#This Row],[czas w minutach]],H294)</f>
        <v>1969</v>
      </c>
      <c r="I295" s="3">
        <f>IF(telefony3412[[#This Row],[typ telefonu]]="komórkowy",I294+telefony3412[[#This Row],[czas w minutach]],I294)</f>
        <v>574</v>
      </c>
      <c r="J295" s="3">
        <f>IF(telefony3412[[#This Row],[typ telefonu]]="zagraniczny",J294+telefony3412[[#This Row],[czas w minutach]],J294)</f>
        <v>89</v>
      </c>
      <c r="K295" s="3">
        <f>telefony3412[[#This Row],[ilość stacjonarny]]+telefony3412[[#This Row],[ilość komórkowy]]</f>
        <v>2543</v>
      </c>
    </row>
    <row r="296" spans="1:11" x14ac:dyDescent="0.25">
      <c r="A296" s="7">
        <v>79890857</v>
      </c>
      <c r="B296" s="1">
        <v>42921</v>
      </c>
      <c r="C296" s="2">
        <v>0.54859953703703701</v>
      </c>
      <c r="D296" s="2">
        <v>0.55990740740740741</v>
      </c>
      <c r="E296" t="str">
        <f>IF(LEN(telefony3412[[#This Row],[nr]])=7,"stacjonarny",IF(LEN(telefony3412[[#This Row],[nr]])=8,"komórkowy","zagraniczny"))</f>
        <v>komórkowy</v>
      </c>
      <c r="F296" t="str">
        <f>TEXT(telefony__9[[#This Row],[zakonczenie]]-telefony__9[[#This Row],[rozpoczecie]],"h:mm:ss")</f>
        <v>0:09:53</v>
      </c>
      <c r="G296">
        <f>CEILING((HOUR(telefony__9[[#This Row],[czas trwania]])*3600 + MINUTE(telefony__9[[#This Row],[czas trwania]])*60+SECOND(telefony__9[[#This Row],[czas trwania]]))/60,1)</f>
        <v>10</v>
      </c>
      <c r="H296" s="3">
        <f>IF(telefony3412[[#This Row],[typ telefonu]]="stacjonarny",H295+telefony3412[[#This Row],[czas w minutach]],H295)</f>
        <v>1969</v>
      </c>
      <c r="I296" s="3">
        <f>IF(telefony3412[[#This Row],[typ telefonu]]="komórkowy",I295+telefony3412[[#This Row],[czas w minutach]],I295)</f>
        <v>584</v>
      </c>
      <c r="J296" s="3">
        <f>IF(telefony3412[[#This Row],[typ telefonu]]="zagraniczny",J295+telefony3412[[#This Row],[czas w minutach]],J295)</f>
        <v>89</v>
      </c>
      <c r="K296" s="3">
        <f>telefony3412[[#This Row],[ilość stacjonarny]]+telefony3412[[#This Row],[ilość komórkowy]]</f>
        <v>2553</v>
      </c>
    </row>
    <row r="297" spans="1:11" x14ac:dyDescent="0.25">
      <c r="A297" s="7">
        <v>96323047</v>
      </c>
      <c r="B297" s="1">
        <v>42921</v>
      </c>
      <c r="C297" s="2">
        <v>0.44962962962962966</v>
      </c>
      <c r="D297" s="2">
        <v>0.45341435185185186</v>
      </c>
      <c r="E297" t="str">
        <f>IF(LEN(telefony3412[[#This Row],[nr]])=7,"stacjonarny",IF(LEN(telefony3412[[#This Row],[nr]])=8,"komórkowy","zagraniczny"))</f>
        <v>komórkowy</v>
      </c>
      <c r="F297" t="str">
        <f>TEXT(telefony__9[[#This Row],[zakonczenie]]-telefony__9[[#This Row],[rozpoczecie]],"h:mm:ss")</f>
        <v>0:14:41</v>
      </c>
      <c r="G297">
        <f>CEILING((HOUR(telefony__9[[#This Row],[czas trwania]])*3600 + MINUTE(telefony__9[[#This Row],[czas trwania]])*60+SECOND(telefony__9[[#This Row],[czas trwania]]))/60,1)</f>
        <v>15</v>
      </c>
      <c r="H297" s="3">
        <f>IF(telefony3412[[#This Row],[typ telefonu]]="stacjonarny",H296+telefony3412[[#This Row],[czas w minutach]],H296)</f>
        <v>1969</v>
      </c>
      <c r="I297" s="3">
        <f>IF(telefony3412[[#This Row],[typ telefonu]]="komórkowy",I296+telefony3412[[#This Row],[czas w minutach]],I296)</f>
        <v>599</v>
      </c>
      <c r="J297" s="3">
        <f>IF(telefony3412[[#This Row],[typ telefonu]]="zagraniczny",J296+telefony3412[[#This Row],[czas w minutach]],J296)</f>
        <v>89</v>
      </c>
      <c r="K297" s="3">
        <f>telefony3412[[#This Row],[ilość stacjonarny]]+telefony3412[[#This Row],[ilość komórkowy]]</f>
        <v>2568</v>
      </c>
    </row>
    <row r="298" spans="1:11" x14ac:dyDescent="0.25">
      <c r="A298" s="7">
        <v>99056276</v>
      </c>
      <c r="B298" s="1">
        <v>42921</v>
      </c>
      <c r="C298" s="2">
        <v>0.41749999999999998</v>
      </c>
      <c r="D298" s="2">
        <v>0.42891203703703706</v>
      </c>
      <c r="E298" t="str">
        <f>IF(LEN(telefony3412[[#This Row],[nr]])=7,"stacjonarny",IF(LEN(telefony3412[[#This Row],[nr]])=8,"komórkowy","zagraniczny"))</f>
        <v>komórkowy</v>
      </c>
      <c r="F298" t="str">
        <f>TEXT(telefony__9[[#This Row],[zakonczenie]]-telefony__9[[#This Row],[rozpoczecie]],"h:mm:ss")</f>
        <v>0:11:09</v>
      </c>
      <c r="G298">
        <f>CEILING((HOUR(telefony__9[[#This Row],[czas trwania]])*3600 + MINUTE(telefony__9[[#This Row],[czas trwania]])*60+SECOND(telefony__9[[#This Row],[czas trwania]]))/60,1)</f>
        <v>12</v>
      </c>
      <c r="H298" s="3">
        <f>IF(telefony3412[[#This Row],[typ telefonu]]="stacjonarny",H297+telefony3412[[#This Row],[czas w minutach]],H297)</f>
        <v>1969</v>
      </c>
      <c r="I298" s="3">
        <f>IF(telefony3412[[#This Row],[typ telefonu]]="komórkowy",I297+telefony3412[[#This Row],[czas w minutach]],I297)</f>
        <v>611</v>
      </c>
      <c r="J298" s="3">
        <f>IF(telefony3412[[#This Row],[typ telefonu]]="zagraniczny",J297+telefony3412[[#This Row],[czas w minutach]],J297)</f>
        <v>89</v>
      </c>
      <c r="K298" s="3">
        <f>telefony3412[[#This Row],[ilość stacjonarny]]+telefony3412[[#This Row],[ilość komórkowy]]</f>
        <v>2580</v>
      </c>
    </row>
    <row r="299" spans="1:11" x14ac:dyDescent="0.25">
      <c r="A299" s="7">
        <v>1521041994</v>
      </c>
      <c r="B299" s="1">
        <v>42921</v>
      </c>
      <c r="C299" s="2">
        <v>0.34099537037037037</v>
      </c>
      <c r="D299" s="2">
        <v>0.34749999999999998</v>
      </c>
      <c r="E299" t="str">
        <f>IF(LEN(telefony3412[[#This Row],[nr]])=7,"stacjonarny",IF(LEN(telefony3412[[#This Row],[nr]])=8,"komórkowy","zagraniczny"))</f>
        <v>zagraniczny</v>
      </c>
      <c r="F299" t="str">
        <f>TEXT(telefony__9[[#This Row],[zakonczenie]]-telefony__9[[#This Row],[rozpoczecie]],"h:mm:ss")</f>
        <v>0:03:00</v>
      </c>
      <c r="G299">
        <f>CEILING((HOUR(telefony__9[[#This Row],[czas trwania]])*3600 + MINUTE(telefony__9[[#This Row],[czas trwania]])*60+SECOND(telefony__9[[#This Row],[czas trwania]]))/60,1)</f>
        <v>3</v>
      </c>
      <c r="H299" s="3">
        <f>IF(telefony3412[[#This Row],[typ telefonu]]="stacjonarny",H298+telefony3412[[#This Row],[czas w minutach]],H298)</f>
        <v>1969</v>
      </c>
      <c r="I299" s="3">
        <f>IF(telefony3412[[#This Row],[typ telefonu]]="komórkowy",I298+telefony3412[[#This Row],[czas w minutach]],I298)</f>
        <v>611</v>
      </c>
      <c r="J299" s="3">
        <f>IF(telefony3412[[#This Row],[typ telefonu]]="zagraniczny",J298+telefony3412[[#This Row],[czas w minutach]],J298)</f>
        <v>92</v>
      </c>
      <c r="K299" s="3">
        <f>telefony3412[[#This Row],[ilość stacjonarny]]+telefony3412[[#This Row],[ilość komórkowy]]</f>
        <v>2580</v>
      </c>
    </row>
    <row r="300" spans="1:11" x14ac:dyDescent="0.25">
      <c r="A300" s="7">
        <v>2211277198</v>
      </c>
      <c r="B300" s="1">
        <v>42921</v>
      </c>
      <c r="C300" s="2">
        <v>0.42168981481481482</v>
      </c>
      <c r="D300" s="2">
        <v>0.42326388888888888</v>
      </c>
      <c r="E300" t="str">
        <f>IF(LEN(telefony3412[[#This Row],[nr]])=7,"stacjonarny",IF(LEN(telefony3412[[#This Row],[nr]])=8,"komórkowy","zagraniczny"))</f>
        <v>zagraniczny</v>
      </c>
      <c r="F300" t="str">
        <f>TEXT(telefony__9[[#This Row],[zakonczenie]]-telefony__9[[#This Row],[rozpoczecie]],"h:mm:ss")</f>
        <v>0:02:53</v>
      </c>
      <c r="G300">
        <f>CEILING((HOUR(telefony__9[[#This Row],[czas trwania]])*3600 + MINUTE(telefony__9[[#This Row],[czas trwania]])*60+SECOND(telefony__9[[#This Row],[czas trwania]]))/60,1)</f>
        <v>3</v>
      </c>
      <c r="H300" s="3">
        <f>IF(telefony3412[[#This Row],[typ telefonu]]="stacjonarny",H299+telefony3412[[#This Row],[czas w minutach]],H299)</f>
        <v>1969</v>
      </c>
      <c r="I300" s="3">
        <f>IF(telefony3412[[#This Row],[typ telefonu]]="komórkowy",I299+telefony3412[[#This Row],[czas w minutach]],I299)</f>
        <v>611</v>
      </c>
      <c r="J300" s="3">
        <f>IF(telefony3412[[#This Row],[typ telefonu]]="zagraniczny",J299+telefony3412[[#This Row],[czas w minutach]],J299)</f>
        <v>95</v>
      </c>
      <c r="K300" s="3">
        <f>telefony3412[[#This Row],[ilość stacjonarny]]+telefony3412[[#This Row],[ilość komórkowy]]</f>
        <v>2580</v>
      </c>
    </row>
    <row r="301" spans="1:11" x14ac:dyDescent="0.25">
      <c r="A301" s="7">
        <v>2890519255</v>
      </c>
      <c r="B301" s="1">
        <v>42921</v>
      </c>
      <c r="C301" s="2">
        <v>0.59557870370370369</v>
      </c>
      <c r="D301" s="2">
        <v>0.59930555555555554</v>
      </c>
      <c r="E301" t="str">
        <f>IF(LEN(telefony3412[[#This Row],[nr]])=7,"stacjonarny",IF(LEN(telefony3412[[#This Row],[nr]])=8,"komórkowy","zagraniczny"))</f>
        <v>zagraniczny</v>
      </c>
      <c r="F301" t="str">
        <f>TEXT(telefony__9[[#This Row],[zakonczenie]]-telefony__9[[#This Row],[rozpoczecie]],"h:mm:ss")</f>
        <v>0:10:46</v>
      </c>
      <c r="G301">
        <f>CEILING((HOUR(telefony__9[[#This Row],[czas trwania]])*3600 + MINUTE(telefony__9[[#This Row],[czas trwania]])*60+SECOND(telefony__9[[#This Row],[czas trwania]]))/60,1)</f>
        <v>11</v>
      </c>
      <c r="H301" s="3">
        <f>IF(telefony3412[[#This Row],[typ telefonu]]="stacjonarny",H300+telefony3412[[#This Row],[czas w minutach]],H300)</f>
        <v>1969</v>
      </c>
      <c r="I301" s="3">
        <f>IF(telefony3412[[#This Row],[typ telefonu]]="komórkowy",I300+telefony3412[[#This Row],[czas w minutach]],I300)</f>
        <v>611</v>
      </c>
      <c r="J301" s="3">
        <f>IF(telefony3412[[#This Row],[typ telefonu]]="zagraniczny",J300+telefony3412[[#This Row],[czas w minutach]],J300)</f>
        <v>106</v>
      </c>
      <c r="K301" s="3">
        <f>telefony3412[[#This Row],[ilość stacjonarny]]+telefony3412[[#This Row],[ilość komórkowy]]</f>
        <v>2580</v>
      </c>
    </row>
    <row r="302" spans="1:11" x14ac:dyDescent="0.25">
      <c r="A302" s="7">
        <v>3379007610</v>
      </c>
      <c r="B302" s="1">
        <v>42921</v>
      </c>
      <c r="C302" s="2">
        <v>0.59281249999999996</v>
      </c>
      <c r="D302" s="2">
        <v>0.59871527777777778</v>
      </c>
      <c r="E302" t="str">
        <f>IF(LEN(telefony3412[[#This Row],[nr]])=7,"stacjonarny",IF(LEN(telefony3412[[#This Row],[nr]])=8,"komórkowy","zagraniczny"))</f>
        <v>zagraniczny</v>
      </c>
      <c r="F302" t="str">
        <f>TEXT(telefony__9[[#This Row],[zakonczenie]]-telefony__9[[#This Row],[rozpoczecie]],"h:mm:ss")</f>
        <v>0:05:57</v>
      </c>
      <c r="G302">
        <f>CEILING((HOUR(telefony__9[[#This Row],[czas trwania]])*3600 + MINUTE(telefony__9[[#This Row],[czas trwania]])*60+SECOND(telefony__9[[#This Row],[czas trwania]]))/60,1)</f>
        <v>6</v>
      </c>
      <c r="H302" s="3">
        <f>IF(telefony3412[[#This Row],[typ telefonu]]="stacjonarny",H301+telefony3412[[#This Row],[czas w minutach]],H301)</f>
        <v>1969</v>
      </c>
      <c r="I302" s="3">
        <f>IF(telefony3412[[#This Row],[typ telefonu]]="komórkowy",I301+telefony3412[[#This Row],[czas w minutach]],I301)</f>
        <v>611</v>
      </c>
      <c r="J302" s="3">
        <f>IF(telefony3412[[#This Row],[typ telefonu]]="zagraniczny",J301+telefony3412[[#This Row],[czas w minutach]],J301)</f>
        <v>112</v>
      </c>
      <c r="K302" s="3">
        <f>telefony3412[[#This Row],[ilość stacjonarny]]+telefony3412[[#This Row],[ilość komórkowy]]</f>
        <v>2580</v>
      </c>
    </row>
    <row r="303" spans="1:11" x14ac:dyDescent="0.25">
      <c r="A303" s="7">
        <v>3758539398</v>
      </c>
      <c r="B303" s="1">
        <v>42921</v>
      </c>
      <c r="C303" s="2">
        <v>0.47296296296296297</v>
      </c>
      <c r="D303" s="2">
        <v>0.47506944444444443</v>
      </c>
      <c r="E303" t="str">
        <f>IF(LEN(telefony3412[[#This Row],[nr]])=7,"stacjonarny",IF(LEN(telefony3412[[#This Row],[nr]])=8,"komórkowy","zagraniczny"))</f>
        <v>zagraniczny</v>
      </c>
      <c r="F303" t="str">
        <f>TEXT(telefony__9[[#This Row],[zakonczenie]]-telefony__9[[#This Row],[rozpoczecie]],"h:mm:ss")</f>
        <v>0:04:06</v>
      </c>
      <c r="G303">
        <f>CEILING((HOUR(telefony__9[[#This Row],[czas trwania]])*3600 + MINUTE(telefony__9[[#This Row],[czas trwania]])*60+SECOND(telefony__9[[#This Row],[czas trwania]]))/60,1)</f>
        <v>5</v>
      </c>
      <c r="H303" s="3">
        <f>IF(telefony3412[[#This Row],[typ telefonu]]="stacjonarny",H302+telefony3412[[#This Row],[czas w minutach]],H302)</f>
        <v>1969</v>
      </c>
      <c r="I303" s="3">
        <f>IF(telefony3412[[#This Row],[typ telefonu]]="komórkowy",I302+telefony3412[[#This Row],[czas w minutach]],I302)</f>
        <v>611</v>
      </c>
      <c r="J303" s="3">
        <f>IF(telefony3412[[#This Row],[typ telefonu]]="zagraniczny",J302+telefony3412[[#This Row],[czas w minutach]],J302)</f>
        <v>117</v>
      </c>
      <c r="K303" s="3">
        <f>telefony3412[[#This Row],[ilość stacjonarny]]+telefony3412[[#This Row],[ilość komórkowy]]</f>
        <v>2580</v>
      </c>
    </row>
    <row r="304" spans="1:11" x14ac:dyDescent="0.25">
      <c r="A304" s="7">
        <v>4600571814</v>
      </c>
      <c r="B304" s="1">
        <v>42921</v>
      </c>
      <c r="C304" s="2">
        <v>0.55166666666666664</v>
      </c>
      <c r="D304" s="2">
        <v>0.55865740740740744</v>
      </c>
      <c r="E304" t="str">
        <f>IF(LEN(telefony3412[[#This Row],[nr]])=7,"stacjonarny",IF(LEN(telefony3412[[#This Row],[nr]])=8,"komórkowy","zagraniczny"))</f>
        <v>zagraniczny</v>
      </c>
      <c r="F304" t="str">
        <f>TEXT(telefony__9[[#This Row],[zakonczenie]]-telefony__9[[#This Row],[rozpoczecie]],"h:mm:ss")</f>
        <v>0:09:37</v>
      </c>
      <c r="G304">
        <f>CEILING((HOUR(telefony__9[[#This Row],[czas trwania]])*3600 + MINUTE(telefony__9[[#This Row],[czas trwania]])*60+SECOND(telefony__9[[#This Row],[czas trwania]]))/60,1)</f>
        <v>10</v>
      </c>
      <c r="H304" s="3">
        <f>IF(telefony3412[[#This Row],[typ telefonu]]="stacjonarny",H303+telefony3412[[#This Row],[czas w minutach]],H303)</f>
        <v>1969</v>
      </c>
      <c r="I304" s="3">
        <f>IF(telefony3412[[#This Row],[typ telefonu]]="komórkowy",I303+telefony3412[[#This Row],[czas w minutach]],I303)</f>
        <v>611</v>
      </c>
      <c r="J304" s="3">
        <f>IF(telefony3412[[#This Row],[typ telefonu]]="zagraniczny",J303+telefony3412[[#This Row],[czas w minutach]],J303)</f>
        <v>127</v>
      </c>
      <c r="K304" s="3">
        <f>telefony3412[[#This Row],[ilość stacjonarny]]+telefony3412[[#This Row],[ilość komórkowy]]</f>
        <v>2580</v>
      </c>
    </row>
    <row r="305" spans="1:11" x14ac:dyDescent="0.25">
      <c r="A305" s="7">
        <v>4941247888</v>
      </c>
      <c r="B305" s="1">
        <v>42921</v>
      </c>
      <c r="C305" s="2">
        <v>0.39114583333333336</v>
      </c>
      <c r="D305" s="2">
        <v>0.39870370370370373</v>
      </c>
      <c r="E305" t="str">
        <f>IF(LEN(telefony3412[[#This Row],[nr]])=7,"stacjonarny",IF(LEN(telefony3412[[#This Row],[nr]])=8,"komórkowy","zagraniczny"))</f>
        <v>zagraniczny</v>
      </c>
      <c r="F305" t="str">
        <f>TEXT(telefony__9[[#This Row],[zakonczenie]]-telefony__9[[#This Row],[rozpoczecie]],"h:mm:ss")</f>
        <v>0:08:32</v>
      </c>
      <c r="G305">
        <f>CEILING((HOUR(telefony__9[[#This Row],[czas trwania]])*3600 + MINUTE(telefony__9[[#This Row],[czas trwania]])*60+SECOND(telefony__9[[#This Row],[czas trwania]]))/60,1)</f>
        <v>9</v>
      </c>
      <c r="H305" s="3">
        <f>IF(telefony3412[[#This Row],[typ telefonu]]="stacjonarny",H304+telefony3412[[#This Row],[czas w minutach]],H304)</f>
        <v>1969</v>
      </c>
      <c r="I305" s="3">
        <f>IF(telefony3412[[#This Row],[typ telefonu]]="komórkowy",I304+telefony3412[[#This Row],[czas w minutach]],I304)</f>
        <v>611</v>
      </c>
      <c r="J305" s="3">
        <f>IF(telefony3412[[#This Row],[typ telefonu]]="zagraniczny",J304+telefony3412[[#This Row],[czas w minutach]],J304)</f>
        <v>136</v>
      </c>
      <c r="K305" s="3">
        <f>telefony3412[[#This Row],[ilość stacjonarny]]+telefony3412[[#This Row],[ilość komórkowy]]</f>
        <v>2580</v>
      </c>
    </row>
    <row r="306" spans="1:11" x14ac:dyDescent="0.25">
      <c r="A306" s="7">
        <v>6700458395</v>
      </c>
      <c r="B306" s="1">
        <v>42921</v>
      </c>
      <c r="C306" s="2">
        <v>0.42149305555555555</v>
      </c>
      <c r="D306" s="2">
        <v>0.42678240740740742</v>
      </c>
      <c r="E306" t="str">
        <f>IF(LEN(telefony3412[[#This Row],[nr]])=7,"stacjonarny",IF(LEN(telefony3412[[#This Row],[nr]])=8,"komórkowy","zagraniczny"))</f>
        <v>zagraniczny</v>
      </c>
      <c r="F306" t="str">
        <f>TEXT(telefony__9[[#This Row],[zakonczenie]]-telefony__9[[#This Row],[rozpoczecie]],"h:mm:ss")</f>
        <v>0:01:18</v>
      </c>
      <c r="G306">
        <f>CEILING((HOUR(telefony__9[[#This Row],[czas trwania]])*3600 + MINUTE(telefony__9[[#This Row],[czas trwania]])*60+SECOND(telefony__9[[#This Row],[czas trwania]]))/60,1)</f>
        <v>2</v>
      </c>
      <c r="H306" s="3">
        <f>IF(telefony3412[[#This Row],[typ telefonu]]="stacjonarny",H305+telefony3412[[#This Row],[czas w minutach]],H305)</f>
        <v>1969</v>
      </c>
      <c r="I306" s="3">
        <f>IF(telefony3412[[#This Row],[typ telefonu]]="komórkowy",I305+telefony3412[[#This Row],[czas w minutach]],I305)</f>
        <v>611</v>
      </c>
      <c r="J306" s="3">
        <f>IF(telefony3412[[#This Row],[typ telefonu]]="zagraniczny",J305+telefony3412[[#This Row],[czas w minutach]],J305)</f>
        <v>138</v>
      </c>
      <c r="K306" s="3">
        <f>telefony3412[[#This Row],[ilość stacjonarny]]+telefony3412[[#This Row],[ilość komórkowy]]</f>
        <v>2580</v>
      </c>
    </row>
    <row r="307" spans="1:11" x14ac:dyDescent="0.25">
      <c r="A307" s="7">
        <v>6760428735</v>
      </c>
      <c r="B307" s="1">
        <v>42921</v>
      </c>
      <c r="C307" s="2">
        <v>0.52811342592592592</v>
      </c>
      <c r="D307" s="2">
        <v>0.53195601851851848</v>
      </c>
      <c r="E307" t="str">
        <f>IF(LEN(telefony3412[[#This Row],[nr]])=7,"stacjonarny",IF(LEN(telefony3412[[#This Row],[nr]])=8,"komórkowy","zagraniczny"))</f>
        <v>zagraniczny</v>
      </c>
      <c r="F307" t="str">
        <f>TEXT(telefony__9[[#This Row],[zakonczenie]]-telefony__9[[#This Row],[rozpoczecie]],"h:mm:ss")</f>
        <v>0:07:40</v>
      </c>
      <c r="G307">
        <f>CEILING((HOUR(telefony__9[[#This Row],[czas trwania]])*3600 + MINUTE(telefony__9[[#This Row],[czas trwania]])*60+SECOND(telefony__9[[#This Row],[czas trwania]]))/60,1)</f>
        <v>8</v>
      </c>
      <c r="H307" s="3">
        <f>IF(telefony3412[[#This Row],[typ telefonu]]="stacjonarny",H306+telefony3412[[#This Row],[czas w minutach]],H306)</f>
        <v>1969</v>
      </c>
      <c r="I307" s="3">
        <f>IF(telefony3412[[#This Row],[typ telefonu]]="komórkowy",I306+telefony3412[[#This Row],[czas w minutach]],I306)</f>
        <v>611</v>
      </c>
      <c r="J307" s="3">
        <f>IF(telefony3412[[#This Row],[typ telefonu]]="zagraniczny",J306+telefony3412[[#This Row],[czas w minutach]],J306)</f>
        <v>146</v>
      </c>
      <c r="K307" s="3">
        <f>telefony3412[[#This Row],[ilość stacjonarny]]+telefony3412[[#This Row],[ilość komórkowy]]</f>
        <v>2580</v>
      </c>
    </row>
    <row r="308" spans="1:11" x14ac:dyDescent="0.25">
      <c r="A308" s="7">
        <v>7318247385</v>
      </c>
      <c r="B308" s="1">
        <v>42921</v>
      </c>
      <c r="C308" s="2">
        <v>0.49596064814814816</v>
      </c>
      <c r="D308" s="2">
        <v>0.49886574074074075</v>
      </c>
      <c r="E308" t="str">
        <f>IF(LEN(telefony3412[[#This Row],[nr]])=7,"stacjonarny",IF(LEN(telefony3412[[#This Row],[nr]])=8,"komórkowy","zagraniczny"))</f>
        <v>zagraniczny</v>
      </c>
      <c r="F308" t="str">
        <f>TEXT(telefony__9[[#This Row],[zakonczenie]]-telefony__9[[#This Row],[rozpoczecie]],"h:mm:ss")</f>
        <v>0:02:40</v>
      </c>
      <c r="G308">
        <f>CEILING((HOUR(telefony__9[[#This Row],[czas trwania]])*3600 + MINUTE(telefony__9[[#This Row],[czas trwania]])*60+SECOND(telefony__9[[#This Row],[czas trwania]]))/60,1)</f>
        <v>3</v>
      </c>
      <c r="H308" s="3">
        <f>IF(telefony3412[[#This Row],[typ telefonu]]="stacjonarny",H307+telefony3412[[#This Row],[czas w minutach]],H307)</f>
        <v>1969</v>
      </c>
      <c r="I308" s="3">
        <f>IF(telefony3412[[#This Row],[typ telefonu]]="komórkowy",I307+telefony3412[[#This Row],[czas w minutach]],I307)</f>
        <v>611</v>
      </c>
      <c r="J308" s="3">
        <f>IF(telefony3412[[#This Row],[typ telefonu]]="zagraniczny",J307+telefony3412[[#This Row],[czas w minutach]],J307)</f>
        <v>149</v>
      </c>
      <c r="K308" s="3">
        <f>telefony3412[[#This Row],[ilość stacjonarny]]+telefony3412[[#This Row],[ilość komórkowy]]</f>
        <v>2580</v>
      </c>
    </row>
    <row r="309" spans="1:11" x14ac:dyDescent="0.25">
      <c r="A309" s="7">
        <v>1158631</v>
      </c>
      <c r="B309" s="1">
        <v>42922</v>
      </c>
      <c r="C309" s="2">
        <v>0.3664351851851852</v>
      </c>
      <c r="D309" s="2">
        <v>0.37646990740740743</v>
      </c>
      <c r="E309" t="str">
        <f>IF(LEN(telefony3412[[#This Row],[nr]])=7,"stacjonarny",IF(LEN(telefony3412[[#This Row],[nr]])=8,"komórkowy","zagraniczny"))</f>
        <v>stacjonarny</v>
      </c>
      <c r="F309" t="str">
        <f>TEXT(telefony__9[[#This Row],[zakonczenie]]-telefony__9[[#This Row],[rozpoczecie]],"h:mm:ss")</f>
        <v>0:08:23</v>
      </c>
      <c r="G309">
        <f>CEILING((HOUR(telefony__9[[#This Row],[czas trwania]])*3600 + MINUTE(telefony__9[[#This Row],[czas trwania]])*60+SECOND(telefony__9[[#This Row],[czas trwania]]))/60,1)</f>
        <v>9</v>
      </c>
      <c r="H309" s="3">
        <f>IF(telefony3412[[#This Row],[typ telefonu]]="stacjonarny",H308+telefony3412[[#This Row],[czas w minutach]],H308)</f>
        <v>1978</v>
      </c>
      <c r="I309" s="3">
        <f>IF(telefony3412[[#This Row],[typ telefonu]]="komórkowy",I308+telefony3412[[#This Row],[czas w minutach]],I308)</f>
        <v>611</v>
      </c>
      <c r="J309" s="3">
        <f>IF(telefony3412[[#This Row],[typ telefonu]]="zagraniczny",J308+telefony3412[[#This Row],[czas w minutach]],J308)</f>
        <v>149</v>
      </c>
      <c r="K309" s="3">
        <f>telefony3412[[#This Row],[ilość stacjonarny]]+telefony3412[[#This Row],[ilość komórkowy]]</f>
        <v>2589</v>
      </c>
    </row>
    <row r="310" spans="1:11" x14ac:dyDescent="0.25">
      <c r="A310" s="7">
        <v>1240369</v>
      </c>
      <c r="B310" s="1">
        <v>42922</v>
      </c>
      <c r="C310" s="2">
        <v>0.52767361111111111</v>
      </c>
      <c r="D310" s="2">
        <v>0.52850694444444446</v>
      </c>
      <c r="E310" t="str">
        <f>IF(LEN(telefony3412[[#This Row],[nr]])=7,"stacjonarny",IF(LEN(telefony3412[[#This Row],[nr]])=8,"komórkowy","zagraniczny"))</f>
        <v>stacjonarny</v>
      </c>
      <c r="F310" t="str">
        <f>TEXT(telefony__9[[#This Row],[zakonczenie]]-telefony__9[[#This Row],[rozpoczecie]],"h:mm:ss")</f>
        <v>0:06:01</v>
      </c>
      <c r="G310">
        <f>CEILING((HOUR(telefony__9[[#This Row],[czas trwania]])*3600 + MINUTE(telefony__9[[#This Row],[czas trwania]])*60+SECOND(telefony__9[[#This Row],[czas trwania]]))/60,1)</f>
        <v>7</v>
      </c>
      <c r="H310" s="3">
        <f>IF(telefony3412[[#This Row],[typ telefonu]]="stacjonarny",H309+telefony3412[[#This Row],[czas w minutach]],H309)</f>
        <v>1985</v>
      </c>
      <c r="I310" s="3">
        <f>IF(telefony3412[[#This Row],[typ telefonu]]="komórkowy",I309+telefony3412[[#This Row],[czas w minutach]],I309)</f>
        <v>611</v>
      </c>
      <c r="J310" s="3">
        <f>IF(telefony3412[[#This Row],[typ telefonu]]="zagraniczny",J309+telefony3412[[#This Row],[czas w minutach]],J309)</f>
        <v>149</v>
      </c>
      <c r="K310" s="3">
        <f>telefony3412[[#This Row],[ilość stacjonarny]]+telefony3412[[#This Row],[ilość komórkowy]]</f>
        <v>2596</v>
      </c>
    </row>
    <row r="311" spans="1:11" x14ac:dyDescent="0.25">
      <c r="A311" s="7">
        <v>1319121</v>
      </c>
      <c r="B311" s="1">
        <v>42922</v>
      </c>
      <c r="C311" s="2">
        <v>0.55652777777777773</v>
      </c>
      <c r="D311" s="2">
        <v>0.55682870370370374</v>
      </c>
      <c r="E311" t="str">
        <f>IF(LEN(telefony3412[[#This Row],[nr]])=7,"stacjonarny",IF(LEN(telefony3412[[#This Row],[nr]])=8,"komórkowy","zagraniczny"))</f>
        <v>stacjonarny</v>
      </c>
      <c r="F311" t="str">
        <f>TEXT(telefony__9[[#This Row],[zakonczenie]]-telefony__9[[#This Row],[rozpoczecie]],"h:mm:ss")</f>
        <v>0:08:52</v>
      </c>
      <c r="G311">
        <f>CEILING((HOUR(telefony__9[[#This Row],[czas trwania]])*3600 + MINUTE(telefony__9[[#This Row],[czas trwania]])*60+SECOND(telefony__9[[#This Row],[czas trwania]]))/60,1)</f>
        <v>9</v>
      </c>
      <c r="H311" s="3">
        <f>IF(telefony3412[[#This Row],[typ telefonu]]="stacjonarny",H310+telefony3412[[#This Row],[czas w minutach]],H310)</f>
        <v>1994</v>
      </c>
      <c r="I311" s="3">
        <f>IF(telefony3412[[#This Row],[typ telefonu]]="komórkowy",I310+telefony3412[[#This Row],[czas w minutach]],I310)</f>
        <v>611</v>
      </c>
      <c r="J311" s="3">
        <f>IF(telefony3412[[#This Row],[typ telefonu]]="zagraniczny",J310+telefony3412[[#This Row],[czas w minutach]],J310)</f>
        <v>149</v>
      </c>
      <c r="K311" s="3">
        <f>telefony3412[[#This Row],[ilość stacjonarny]]+telefony3412[[#This Row],[ilość komórkowy]]</f>
        <v>2605</v>
      </c>
    </row>
    <row r="312" spans="1:11" x14ac:dyDescent="0.25">
      <c r="A312" s="7">
        <v>1390402</v>
      </c>
      <c r="B312" s="1">
        <v>42922</v>
      </c>
      <c r="C312" s="2">
        <v>0.42880787037037038</v>
      </c>
      <c r="D312" s="2">
        <v>0.44034722222222222</v>
      </c>
      <c r="E312" t="str">
        <f>IF(LEN(telefony3412[[#This Row],[nr]])=7,"stacjonarny",IF(LEN(telefony3412[[#This Row],[nr]])=8,"komórkowy","zagraniczny"))</f>
        <v>stacjonarny</v>
      </c>
      <c r="F312" t="str">
        <f>TEXT(telefony__9[[#This Row],[zakonczenie]]-telefony__9[[#This Row],[rozpoczecie]],"h:mm:ss")</f>
        <v>0:02:56</v>
      </c>
      <c r="G312">
        <f>CEILING((HOUR(telefony__9[[#This Row],[czas trwania]])*3600 + MINUTE(telefony__9[[#This Row],[czas trwania]])*60+SECOND(telefony__9[[#This Row],[czas trwania]]))/60,1)</f>
        <v>3</v>
      </c>
      <c r="H312" s="3">
        <f>IF(telefony3412[[#This Row],[typ telefonu]]="stacjonarny",H311+telefony3412[[#This Row],[czas w minutach]],H311)</f>
        <v>1997</v>
      </c>
      <c r="I312" s="3">
        <f>IF(telefony3412[[#This Row],[typ telefonu]]="komórkowy",I311+telefony3412[[#This Row],[czas w minutach]],I311)</f>
        <v>611</v>
      </c>
      <c r="J312" s="3">
        <f>IF(telefony3412[[#This Row],[typ telefonu]]="zagraniczny",J311+telefony3412[[#This Row],[czas w minutach]],J311)</f>
        <v>149</v>
      </c>
      <c r="K312" s="3">
        <f>telefony3412[[#This Row],[ilość stacjonarny]]+telefony3412[[#This Row],[ilość komórkowy]]</f>
        <v>2608</v>
      </c>
    </row>
    <row r="313" spans="1:11" x14ac:dyDescent="0.25">
      <c r="A313" s="7">
        <v>1488369</v>
      </c>
      <c r="B313" s="1">
        <v>42922</v>
      </c>
      <c r="C313" s="2">
        <v>0.44871527777777775</v>
      </c>
      <c r="D313" s="2">
        <v>0.45627314814814812</v>
      </c>
      <c r="E313" t="str">
        <f>IF(LEN(telefony3412[[#This Row],[nr]])=7,"stacjonarny",IF(LEN(telefony3412[[#This Row],[nr]])=8,"komórkowy","zagraniczny"))</f>
        <v>stacjonarny</v>
      </c>
      <c r="F313" t="str">
        <f>TEXT(telefony__9[[#This Row],[zakonczenie]]-telefony__9[[#This Row],[rozpoczecie]],"h:mm:ss")</f>
        <v>0:07:18</v>
      </c>
      <c r="G313">
        <f>CEILING((HOUR(telefony__9[[#This Row],[czas trwania]])*3600 + MINUTE(telefony__9[[#This Row],[czas trwania]])*60+SECOND(telefony__9[[#This Row],[czas trwania]]))/60,1)</f>
        <v>8</v>
      </c>
      <c r="H313" s="3">
        <f>IF(telefony3412[[#This Row],[typ telefonu]]="stacjonarny",H312+telefony3412[[#This Row],[czas w minutach]],H312)</f>
        <v>2005</v>
      </c>
      <c r="I313" s="3">
        <f>IF(telefony3412[[#This Row],[typ telefonu]]="komórkowy",I312+telefony3412[[#This Row],[czas w minutach]],I312)</f>
        <v>611</v>
      </c>
      <c r="J313" s="3">
        <f>IF(telefony3412[[#This Row],[typ telefonu]]="zagraniczny",J312+telefony3412[[#This Row],[czas w minutach]],J312)</f>
        <v>149</v>
      </c>
      <c r="K313" s="3">
        <f>telefony3412[[#This Row],[ilość stacjonarny]]+telefony3412[[#This Row],[ilość komórkowy]]</f>
        <v>2616</v>
      </c>
    </row>
    <row r="314" spans="1:11" x14ac:dyDescent="0.25">
      <c r="A314" s="7">
        <v>1659814</v>
      </c>
      <c r="B314" s="1">
        <v>42922</v>
      </c>
      <c r="C314" s="2">
        <v>0.38416666666666666</v>
      </c>
      <c r="D314" s="2">
        <v>0.39554398148148145</v>
      </c>
      <c r="E314" t="str">
        <f>IF(LEN(telefony3412[[#This Row],[nr]])=7,"stacjonarny",IF(LEN(telefony3412[[#This Row],[nr]])=8,"komórkowy","zagraniczny"))</f>
        <v>stacjonarny</v>
      </c>
      <c r="F314" t="str">
        <f>TEXT(telefony__9[[#This Row],[zakonczenie]]-telefony__9[[#This Row],[rozpoczecie]],"h:mm:ss")</f>
        <v>0:11:12</v>
      </c>
      <c r="G314">
        <f>CEILING((HOUR(telefony__9[[#This Row],[czas trwania]])*3600 + MINUTE(telefony__9[[#This Row],[czas trwania]])*60+SECOND(telefony__9[[#This Row],[czas trwania]]))/60,1)</f>
        <v>12</v>
      </c>
      <c r="H314" s="3">
        <f>IF(telefony3412[[#This Row],[typ telefonu]]="stacjonarny",H313+telefony3412[[#This Row],[czas w minutach]],H313)</f>
        <v>2017</v>
      </c>
      <c r="I314" s="3">
        <f>IF(telefony3412[[#This Row],[typ telefonu]]="komórkowy",I313+telefony3412[[#This Row],[czas w minutach]],I313)</f>
        <v>611</v>
      </c>
      <c r="J314" s="3">
        <f>IF(telefony3412[[#This Row],[typ telefonu]]="zagraniczny",J313+telefony3412[[#This Row],[czas w minutach]],J313)</f>
        <v>149</v>
      </c>
      <c r="K314" s="3">
        <f>telefony3412[[#This Row],[ilość stacjonarny]]+telefony3412[[#This Row],[ilość komórkowy]]</f>
        <v>2628</v>
      </c>
    </row>
    <row r="315" spans="1:11" x14ac:dyDescent="0.25">
      <c r="A315" s="7">
        <v>1959826</v>
      </c>
      <c r="B315" s="1">
        <v>42922</v>
      </c>
      <c r="C315" s="2">
        <v>0.49372685185185183</v>
      </c>
      <c r="D315" s="2">
        <v>0.50436342592592598</v>
      </c>
      <c r="E315" t="str">
        <f>IF(LEN(telefony3412[[#This Row],[nr]])=7,"stacjonarny",IF(LEN(telefony3412[[#This Row],[nr]])=8,"komórkowy","zagraniczny"))</f>
        <v>stacjonarny</v>
      </c>
      <c r="F315" t="str">
        <f>TEXT(telefony__9[[#This Row],[zakonczenie]]-telefony__9[[#This Row],[rozpoczecie]],"h:mm:ss")</f>
        <v>0:06:18</v>
      </c>
      <c r="G315">
        <f>CEILING((HOUR(telefony__9[[#This Row],[czas trwania]])*3600 + MINUTE(telefony__9[[#This Row],[czas trwania]])*60+SECOND(telefony__9[[#This Row],[czas trwania]]))/60,1)</f>
        <v>7</v>
      </c>
      <c r="H315" s="3">
        <f>IF(telefony3412[[#This Row],[typ telefonu]]="stacjonarny",H314+telefony3412[[#This Row],[czas w minutach]],H314)</f>
        <v>2024</v>
      </c>
      <c r="I315" s="3">
        <f>IF(telefony3412[[#This Row],[typ telefonu]]="komórkowy",I314+telefony3412[[#This Row],[czas w minutach]],I314)</f>
        <v>611</v>
      </c>
      <c r="J315" s="3">
        <f>IF(telefony3412[[#This Row],[typ telefonu]]="zagraniczny",J314+telefony3412[[#This Row],[czas w minutach]],J314)</f>
        <v>149</v>
      </c>
      <c r="K315" s="3">
        <f>telefony3412[[#This Row],[ilość stacjonarny]]+telefony3412[[#This Row],[ilość komórkowy]]</f>
        <v>2635</v>
      </c>
    </row>
    <row r="316" spans="1:11" x14ac:dyDescent="0.25">
      <c r="A316" s="7">
        <v>2096180</v>
      </c>
      <c r="B316" s="1">
        <v>42922</v>
      </c>
      <c r="C316" s="2">
        <v>0.41351851851851851</v>
      </c>
      <c r="D316" s="2">
        <v>0.41670138888888891</v>
      </c>
      <c r="E316" t="str">
        <f>IF(LEN(telefony3412[[#This Row],[nr]])=7,"stacjonarny",IF(LEN(telefony3412[[#This Row],[nr]])=8,"komórkowy","zagraniczny"))</f>
        <v>stacjonarny</v>
      </c>
      <c r="F316" t="str">
        <f>TEXT(telefony__9[[#This Row],[zakonczenie]]-telefony__9[[#This Row],[rozpoczecie]],"h:mm:ss")</f>
        <v>0:06:03</v>
      </c>
      <c r="G316">
        <f>CEILING((HOUR(telefony__9[[#This Row],[czas trwania]])*3600 + MINUTE(telefony__9[[#This Row],[czas trwania]])*60+SECOND(telefony__9[[#This Row],[czas trwania]]))/60,1)</f>
        <v>7</v>
      </c>
      <c r="H316" s="3">
        <f>IF(telefony3412[[#This Row],[typ telefonu]]="stacjonarny",H315+telefony3412[[#This Row],[czas w minutach]],H315)</f>
        <v>2031</v>
      </c>
      <c r="I316" s="3">
        <f>IF(telefony3412[[#This Row],[typ telefonu]]="komórkowy",I315+telefony3412[[#This Row],[czas w minutach]],I315)</f>
        <v>611</v>
      </c>
      <c r="J316" s="3">
        <f>IF(telefony3412[[#This Row],[typ telefonu]]="zagraniczny",J315+telefony3412[[#This Row],[czas w minutach]],J315)</f>
        <v>149</v>
      </c>
      <c r="K316" s="3">
        <f>telefony3412[[#This Row],[ilość stacjonarny]]+telefony3412[[#This Row],[ilość komórkowy]]</f>
        <v>2642</v>
      </c>
    </row>
    <row r="317" spans="1:11" x14ac:dyDescent="0.25">
      <c r="A317" s="7">
        <v>2201085</v>
      </c>
      <c r="B317" s="1">
        <v>42922</v>
      </c>
      <c r="C317" s="2">
        <v>0.54072916666666671</v>
      </c>
      <c r="D317" s="2">
        <v>0.544525462962963</v>
      </c>
      <c r="E317" t="str">
        <f>IF(LEN(telefony3412[[#This Row],[nr]])=7,"stacjonarny",IF(LEN(telefony3412[[#This Row],[nr]])=8,"komórkowy","zagraniczny"))</f>
        <v>stacjonarny</v>
      </c>
      <c r="F317" t="str">
        <f>TEXT(telefony__9[[#This Row],[zakonczenie]]-telefony__9[[#This Row],[rozpoczecie]],"h:mm:ss")</f>
        <v>0:14:27</v>
      </c>
      <c r="G317">
        <f>CEILING((HOUR(telefony__9[[#This Row],[czas trwania]])*3600 + MINUTE(telefony__9[[#This Row],[czas trwania]])*60+SECOND(telefony__9[[#This Row],[czas trwania]]))/60,1)</f>
        <v>15</v>
      </c>
      <c r="H317" s="3">
        <f>IF(telefony3412[[#This Row],[typ telefonu]]="stacjonarny",H316+telefony3412[[#This Row],[czas w minutach]],H316)</f>
        <v>2046</v>
      </c>
      <c r="I317" s="3">
        <f>IF(telefony3412[[#This Row],[typ telefonu]]="komórkowy",I316+telefony3412[[#This Row],[czas w minutach]],I316)</f>
        <v>611</v>
      </c>
      <c r="J317" s="3">
        <f>IF(telefony3412[[#This Row],[typ telefonu]]="zagraniczny",J316+telefony3412[[#This Row],[czas w minutach]],J316)</f>
        <v>149</v>
      </c>
      <c r="K317" s="3">
        <f>telefony3412[[#This Row],[ilość stacjonarny]]+telefony3412[[#This Row],[ilość komórkowy]]</f>
        <v>2657</v>
      </c>
    </row>
    <row r="318" spans="1:11" x14ac:dyDescent="0.25">
      <c r="A318" s="7">
        <v>2388040</v>
      </c>
      <c r="B318" s="1">
        <v>42922</v>
      </c>
      <c r="C318" s="2">
        <v>0.58496527777777774</v>
      </c>
      <c r="D318" s="2">
        <v>0.59334490740740742</v>
      </c>
      <c r="E318" t="str">
        <f>IF(LEN(telefony3412[[#This Row],[nr]])=7,"stacjonarny",IF(LEN(telefony3412[[#This Row],[nr]])=8,"komórkowy","zagraniczny"))</f>
        <v>stacjonarny</v>
      </c>
      <c r="F318" t="str">
        <f>TEXT(telefony__9[[#This Row],[zakonczenie]]-telefony__9[[#This Row],[rozpoczecie]],"h:mm:ss")</f>
        <v>0:01:27</v>
      </c>
      <c r="G318">
        <f>CEILING((HOUR(telefony__9[[#This Row],[czas trwania]])*3600 + MINUTE(telefony__9[[#This Row],[czas trwania]])*60+SECOND(telefony__9[[#This Row],[czas trwania]]))/60,1)</f>
        <v>2</v>
      </c>
      <c r="H318" s="3">
        <f>IF(telefony3412[[#This Row],[typ telefonu]]="stacjonarny",H317+telefony3412[[#This Row],[czas w minutach]],H317)</f>
        <v>2048</v>
      </c>
      <c r="I318" s="3">
        <f>IF(telefony3412[[#This Row],[typ telefonu]]="komórkowy",I317+telefony3412[[#This Row],[czas w minutach]],I317)</f>
        <v>611</v>
      </c>
      <c r="J318" s="3">
        <f>IF(telefony3412[[#This Row],[typ telefonu]]="zagraniczny",J317+telefony3412[[#This Row],[czas w minutach]],J317)</f>
        <v>149</v>
      </c>
      <c r="K318" s="3">
        <f>telefony3412[[#This Row],[ilość stacjonarny]]+telefony3412[[#This Row],[ilość komórkowy]]</f>
        <v>2659</v>
      </c>
    </row>
    <row r="319" spans="1:11" x14ac:dyDescent="0.25">
      <c r="A319" s="7">
        <v>2394144</v>
      </c>
      <c r="B319" s="1">
        <v>42922</v>
      </c>
      <c r="C319" s="2">
        <v>0.60774305555555552</v>
      </c>
      <c r="D319" s="2">
        <v>0.61297453703703708</v>
      </c>
      <c r="E319" t="str">
        <f>IF(LEN(telefony3412[[#This Row],[nr]])=7,"stacjonarny",IF(LEN(telefony3412[[#This Row],[nr]])=8,"komórkowy","zagraniczny"))</f>
        <v>stacjonarny</v>
      </c>
      <c r="F319" t="str">
        <f>TEXT(telefony__9[[#This Row],[zakonczenie]]-telefony__9[[#This Row],[rozpoczecie]],"h:mm:ss")</f>
        <v>0:09:09</v>
      </c>
      <c r="G319">
        <f>CEILING((HOUR(telefony__9[[#This Row],[czas trwania]])*3600 + MINUTE(telefony__9[[#This Row],[czas trwania]])*60+SECOND(telefony__9[[#This Row],[czas trwania]]))/60,1)</f>
        <v>10</v>
      </c>
      <c r="H319" s="3">
        <f>IF(telefony3412[[#This Row],[typ telefonu]]="stacjonarny",H318+telefony3412[[#This Row],[czas w minutach]],H318)</f>
        <v>2058</v>
      </c>
      <c r="I319" s="3">
        <f>IF(telefony3412[[#This Row],[typ telefonu]]="komórkowy",I318+telefony3412[[#This Row],[czas w minutach]],I318)</f>
        <v>611</v>
      </c>
      <c r="J319" s="3">
        <f>IF(telefony3412[[#This Row],[typ telefonu]]="zagraniczny",J318+telefony3412[[#This Row],[czas w minutach]],J318)</f>
        <v>149</v>
      </c>
      <c r="K319" s="3">
        <f>telefony3412[[#This Row],[ilość stacjonarny]]+telefony3412[[#This Row],[ilość komórkowy]]</f>
        <v>2669</v>
      </c>
    </row>
    <row r="320" spans="1:11" x14ac:dyDescent="0.25">
      <c r="A320" s="7">
        <v>2435007</v>
      </c>
      <c r="B320" s="1">
        <v>42922</v>
      </c>
      <c r="C320" s="2">
        <v>0.47395833333333331</v>
      </c>
      <c r="D320" s="2">
        <v>0.47423611111111114</v>
      </c>
      <c r="E320" t="str">
        <f>IF(LEN(telefony3412[[#This Row],[nr]])=7,"stacjonarny",IF(LEN(telefony3412[[#This Row],[nr]])=8,"komórkowy","zagraniczny"))</f>
        <v>stacjonarny</v>
      </c>
      <c r="F320" t="str">
        <f>TEXT(telefony__9[[#This Row],[zakonczenie]]-telefony__9[[#This Row],[rozpoczecie]],"h:mm:ss")</f>
        <v>0:08:19</v>
      </c>
      <c r="G320">
        <f>CEILING((HOUR(telefony__9[[#This Row],[czas trwania]])*3600 + MINUTE(telefony__9[[#This Row],[czas trwania]])*60+SECOND(telefony__9[[#This Row],[czas trwania]]))/60,1)</f>
        <v>9</v>
      </c>
      <c r="H320" s="3">
        <f>IF(telefony3412[[#This Row],[typ telefonu]]="stacjonarny",H319+telefony3412[[#This Row],[czas w minutach]],H319)</f>
        <v>2067</v>
      </c>
      <c r="I320" s="3">
        <f>IF(telefony3412[[#This Row],[typ telefonu]]="komórkowy",I319+telefony3412[[#This Row],[czas w minutach]],I319)</f>
        <v>611</v>
      </c>
      <c r="J320" s="3">
        <f>IF(telefony3412[[#This Row],[typ telefonu]]="zagraniczny",J319+telefony3412[[#This Row],[czas w minutach]],J319)</f>
        <v>149</v>
      </c>
      <c r="K320" s="3">
        <f>telefony3412[[#This Row],[ilość stacjonarny]]+telefony3412[[#This Row],[ilość komórkowy]]</f>
        <v>2678</v>
      </c>
    </row>
    <row r="321" spans="1:11" x14ac:dyDescent="0.25">
      <c r="A321" s="7">
        <v>2469778</v>
      </c>
      <c r="B321" s="1">
        <v>42922</v>
      </c>
      <c r="C321" s="2">
        <v>0.49236111111111114</v>
      </c>
      <c r="D321" s="2">
        <v>0.49780092592592595</v>
      </c>
      <c r="E321" t="str">
        <f>IF(LEN(telefony3412[[#This Row],[nr]])=7,"stacjonarny",IF(LEN(telefony3412[[#This Row],[nr]])=8,"komórkowy","zagraniczny"))</f>
        <v>stacjonarny</v>
      </c>
      <c r="F321" t="str">
        <f>TEXT(telefony__9[[#This Row],[zakonczenie]]-telefony__9[[#This Row],[rozpoczecie]],"h:mm:ss")</f>
        <v>0:01:16</v>
      </c>
      <c r="G321">
        <f>CEILING((HOUR(telefony__9[[#This Row],[czas trwania]])*3600 + MINUTE(telefony__9[[#This Row],[czas trwania]])*60+SECOND(telefony__9[[#This Row],[czas trwania]]))/60,1)</f>
        <v>2</v>
      </c>
      <c r="H321" s="3">
        <f>IF(telefony3412[[#This Row],[typ telefonu]]="stacjonarny",H320+telefony3412[[#This Row],[czas w minutach]],H320)</f>
        <v>2069</v>
      </c>
      <c r="I321" s="3">
        <f>IF(telefony3412[[#This Row],[typ telefonu]]="komórkowy",I320+telefony3412[[#This Row],[czas w minutach]],I320)</f>
        <v>611</v>
      </c>
      <c r="J321" s="3">
        <f>IF(telefony3412[[#This Row],[typ telefonu]]="zagraniczny",J320+telefony3412[[#This Row],[czas w minutach]],J320)</f>
        <v>149</v>
      </c>
      <c r="K321" s="3">
        <f>telefony3412[[#This Row],[ilość stacjonarny]]+telefony3412[[#This Row],[ilość komórkowy]]</f>
        <v>2680</v>
      </c>
    </row>
    <row r="322" spans="1:11" x14ac:dyDescent="0.25">
      <c r="A322" s="7">
        <v>2790475</v>
      </c>
      <c r="B322" s="1">
        <v>42922</v>
      </c>
      <c r="C322" s="2">
        <v>0.34349537037037037</v>
      </c>
      <c r="D322" s="2">
        <v>0.34965277777777776</v>
      </c>
      <c r="E322" t="str">
        <f>IF(LEN(telefony3412[[#This Row],[nr]])=7,"stacjonarny",IF(LEN(telefony3412[[#This Row],[nr]])=8,"komórkowy","zagraniczny"))</f>
        <v>stacjonarny</v>
      </c>
      <c r="F322" t="str">
        <f>TEXT(telefony__9[[#This Row],[zakonczenie]]-telefony__9[[#This Row],[rozpoczecie]],"h:mm:ss")</f>
        <v>0:09:01</v>
      </c>
      <c r="G322">
        <f>CEILING((HOUR(telefony__9[[#This Row],[czas trwania]])*3600 + MINUTE(telefony__9[[#This Row],[czas trwania]])*60+SECOND(telefony__9[[#This Row],[czas trwania]]))/60,1)</f>
        <v>10</v>
      </c>
      <c r="H322" s="3">
        <f>IF(telefony3412[[#This Row],[typ telefonu]]="stacjonarny",H321+telefony3412[[#This Row],[czas w minutach]],H321)</f>
        <v>2079</v>
      </c>
      <c r="I322" s="3">
        <f>IF(telefony3412[[#This Row],[typ telefonu]]="komórkowy",I321+telefony3412[[#This Row],[czas w minutach]],I321)</f>
        <v>611</v>
      </c>
      <c r="J322" s="3">
        <f>IF(telefony3412[[#This Row],[typ telefonu]]="zagraniczny",J321+telefony3412[[#This Row],[czas w minutach]],J321)</f>
        <v>149</v>
      </c>
      <c r="K322" s="3">
        <f>telefony3412[[#This Row],[ilość stacjonarny]]+telefony3412[[#This Row],[ilość komórkowy]]</f>
        <v>2690</v>
      </c>
    </row>
    <row r="323" spans="1:11" x14ac:dyDescent="0.25">
      <c r="A323" s="7">
        <v>2808052</v>
      </c>
      <c r="B323" s="1">
        <v>42922</v>
      </c>
      <c r="C323" s="2">
        <v>0.42144675925925928</v>
      </c>
      <c r="D323" s="2">
        <v>0.43079861111111112</v>
      </c>
      <c r="E323" t="str">
        <f>IF(LEN(telefony3412[[#This Row],[nr]])=7,"stacjonarny",IF(LEN(telefony3412[[#This Row],[nr]])=8,"komórkowy","zagraniczny"))</f>
        <v>stacjonarny</v>
      </c>
      <c r="F323" t="str">
        <f>TEXT(telefony__9[[#This Row],[zakonczenie]]-telefony__9[[#This Row],[rozpoczecie]],"h:mm:ss")</f>
        <v>0:16:23</v>
      </c>
      <c r="G323">
        <f>CEILING((HOUR(telefony__9[[#This Row],[czas trwania]])*3600 + MINUTE(telefony__9[[#This Row],[czas trwania]])*60+SECOND(telefony__9[[#This Row],[czas trwania]]))/60,1)</f>
        <v>17</v>
      </c>
      <c r="H323" s="3">
        <f>IF(telefony3412[[#This Row],[typ telefonu]]="stacjonarny",H322+telefony3412[[#This Row],[czas w minutach]],H322)</f>
        <v>2096</v>
      </c>
      <c r="I323" s="3">
        <f>IF(telefony3412[[#This Row],[typ telefonu]]="komórkowy",I322+telefony3412[[#This Row],[czas w minutach]],I322)</f>
        <v>611</v>
      </c>
      <c r="J323" s="3">
        <f>IF(telefony3412[[#This Row],[typ telefonu]]="zagraniczny",J322+telefony3412[[#This Row],[czas w minutach]],J322)</f>
        <v>149</v>
      </c>
      <c r="K323" s="3">
        <f>telefony3412[[#This Row],[ilość stacjonarny]]+telefony3412[[#This Row],[ilość komórkowy]]</f>
        <v>2707</v>
      </c>
    </row>
    <row r="324" spans="1:11" x14ac:dyDescent="0.25">
      <c r="A324" s="7">
        <v>3029994</v>
      </c>
      <c r="B324" s="1">
        <v>42922</v>
      </c>
      <c r="C324" s="2">
        <v>0.57737268518518514</v>
      </c>
      <c r="D324" s="2">
        <v>0.58391203703703709</v>
      </c>
      <c r="E324" t="str">
        <f>IF(LEN(telefony3412[[#This Row],[nr]])=7,"stacjonarny",IF(LEN(telefony3412[[#This Row],[nr]])=8,"komórkowy","zagraniczny"))</f>
        <v>stacjonarny</v>
      </c>
      <c r="F324" t="str">
        <f>TEXT(telefony__9[[#This Row],[zakonczenie]]-telefony__9[[#This Row],[rozpoczecie]],"h:mm:ss")</f>
        <v>0:04:52</v>
      </c>
      <c r="G324">
        <f>CEILING((HOUR(telefony__9[[#This Row],[czas trwania]])*3600 + MINUTE(telefony__9[[#This Row],[czas trwania]])*60+SECOND(telefony__9[[#This Row],[czas trwania]]))/60,1)</f>
        <v>5</v>
      </c>
      <c r="H324" s="3">
        <f>IF(telefony3412[[#This Row],[typ telefonu]]="stacjonarny",H323+telefony3412[[#This Row],[czas w minutach]],H323)</f>
        <v>2101</v>
      </c>
      <c r="I324" s="3">
        <f>IF(telefony3412[[#This Row],[typ telefonu]]="komórkowy",I323+telefony3412[[#This Row],[czas w minutach]],I323)</f>
        <v>611</v>
      </c>
      <c r="J324" s="3">
        <f>IF(telefony3412[[#This Row],[typ telefonu]]="zagraniczny",J323+telefony3412[[#This Row],[czas w minutach]],J323)</f>
        <v>149</v>
      </c>
      <c r="K324" s="3">
        <f>telefony3412[[#This Row],[ilość stacjonarny]]+telefony3412[[#This Row],[ilość komórkowy]]</f>
        <v>2712</v>
      </c>
    </row>
    <row r="325" spans="1:11" x14ac:dyDescent="0.25">
      <c r="A325" s="7">
        <v>3040267</v>
      </c>
      <c r="B325" s="1">
        <v>42922</v>
      </c>
      <c r="C325" s="2">
        <v>0.56738425925925928</v>
      </c>
      <c r="D325" s="2">
        <v>0.578587962962963</v>
      </c>
      <c r="E325" t="str">
        <f>IF(LEN(telefony3412[[#This Row],[nr]])=7,"stacjonarny",IF(LEN(telefony3412[[#This Row],[nr]])=8,"komórkowy","zagraniczny"))</f>
        <v>stacjonarny</v>
      </c>
      <c r="F325" t="str">
        <f>TEXT(telefony__9[[#This Row],[zakonczenie]]-telefony__9[[#This Row],[rozpoczecie]],"h:mm:ss")</f>
        <v>0:07:45</v>
      </c>
      <c r="G325">
        <f>CEILING((HOUR(telefony__9[[#This Row],[czas trwania]])*3600 + MINUTE(telefony__9[[#This Row],[czas trwania]])*60+SECOND(telefony__9[[#This Row],[czas trwania]]))/60,1)</f>
        <v>8</v>
      </c>
      <c r="H325" s="3">
        <f>IF(telefony3412[[#This Row],[typ telefonu]]="stacjonarny",H324+telefony3412[[#This Row],[czas w minutach]],H324)</f>
        <v>2109</v>
      </c>
      <c r="I325" s="3">
        <f>IF(telefony3412[[#This Row],[typ telefonu]]="komórkowy",I324+telefony3412[[#This Row],[czas w minutach]],I324)</f>
        <v>611</v>
      </c>
      <c r="J325" s="3">
        <f>IF(telefony3412[[#This Row],[typ telefonu]]="zagraniczny",J324+telefony3412[[#This Row],[czas w minutach]],J324)</f>
        <v>149</v>
      </c>
      <c r="K325" s="3">
        <f>telefony3412[[#This Row],[ilość stacjonarny]]+telefony3412[[#This Row],[ilość komórkowy]]</f>
        <v>2720</v>
      </c>
    </row>
    <row r="326" spans="1:11" x14ac:dyDescent="0.25">
      <c r="A326" s="7">
        <v>3211876</v>
      </c>
      <c r="B326" s="1">
        <v>42922</v>
      </c>
      <c r="C326" s="2">
        <v>0.54693287037037042</v>
      </c>
      <c r="D326" s="2">
        <v>0.54781250000000004</v>
      </c>
      <c r="E326" t="str">
        <f>IF(LEN(telefony3412[[#This Row],[nr]])=7,"stacjonarny",IF(LEN(telefony3412[[#This Row],[nr]])=8,"komórkowy","zagraniczny"))</f>
        <v>stacjonarny</v>
      </c>
      <c r="F326" t="str">
        <f>TEXT(telefony__9[[#This Row],[zakonczenie]]-telefony__9[[#This Row],[rozpoczecie]],"h:mm:ss")</f>
        <v>0:14:54</v>
      </c>
      <c r="G326">
        <f>CEILING((HOUR(telefony__9[[#This Row],[czas trwania]])*3600 + MINUTE(telefony__9[[#This Row],[czas trwania]])*60+SECOND(telefony__9[[#This Row],[czas trwania]]))/60,1)</f>
        <v>15</v>
      </c>
      <c r="H326" s="3">
        <f>IF(telefony3412[[#This Row],[typ telefonu]]="stacjonarny",H325+telefony3412[[#This Row],[czas w minutach]],H325)</f>
        <v>2124</v>
      </c>
      <c r="I326" s="3">
        <f>IF(telefony3412[[#This Row],[typ telefonu]]="komórkowy",I325+telefony3412[[#This Row],[czas w minutach]],I325)</f>
        <v>611</v>
      </c>
      <c r="J326" s="3">
        <f>IF(telefony3412[[#This Row],[typ telefonu]]="zagraniczny",J325+telefony3412[[#This Row],[czas w minutach]],J325)</f>
        <v>149</v>
      </c>
      <c r="K326" s="3">
        <f>telefony3412[[#This Row],[ilość stacjonarny]]+telefony3412[[#This Row],[ilość komórkowy]]</f>
        <v>2735</v>
      </c>
    </row>
    <row r="327" spans="1:11" x14ac:dyDescent="0.25">
      <c r="A327" s="7">
        <v>3370151</v>
      </c>
      <c r="B327" s="1">
        <v>42922</v>
      </c>
      <c r="C327" s="2">
        <v>0.44452546296296297</v>
      </c>
      <c r="D327" s="2">
        <v>0.44923611111111111</v>
      </c>
      <c r="E327" t="str">
        <f>IF(LEN(telefony3412[[#This Row],[nr]])=7,"stacjonarny",IF(LEN(telefony3412[[#This Row],[nr]])=8,"komórkowy","zagraniczny"))</f>
        <v>stacjonarny</v>
      </c>
      <c r="F327" t="str">
        <f>TEXT(telefony__9[[#This Row],[zakonczenie]]-telefony__9[[#This Row],[rozpoczecie]],"h:mm:ss")</f>
        <v>0:03:40</v>
      </c>
      <c r="G327">
        <f>CEILING((HOUR(telefony__9[[#This Row],[czas trwania]])*3600 + MINUTE(telefony__9[[#This Row],[czas trwania]])*60+SECOND(telefony__9[[#This Row],[czas trwania]]))/60,1)</f>
        <v>4</v>
      </c>
      <c r="H327" s="3">
        <f>IF(telefony3412[[#This Row],[typ telefonu]]="stacjonarny",H326+telefony3412[[#This Row],[czas w minutach]],H326)</f>
        <v>2128</v>
      </c>
      <c r="I327" s="3">
        <f>IF(telefony3412[[#This Row],[typ telefonu]]="komórkowy",I326+telefony3412[[#This Row],[czas w minutach]],I326)</f>
        <v>611</v>
      </c>
      <c r="J327" s="3">
        <f>IF(telefony3412[[#This Row],[typ telefonu]]="zagraniczny",J326+telefony3412[[#This Row],[czas w minutach]],J326)</f>
        <v>149</v>
      </c>
      <c r="K327" s="3">
        <f>telefony3412[[#This Row],[ilość stacjonarny]]+telefony3412[[#This Row],[ilość komórkowy]]</f>
        <v>2739</v>
      </c>
    </row>
    <row r="328" spans="1:11" x14ac:dyDescent="0.25">
      <c r="A328" s="7">
        <v>3379401</v>
      </c>
      <c r="B328" s="1">
        <v>42922</v>
      </c>
      <c r="C328" s="2">
        <v>0.39466435185185184</v>
      </c>
      <c r="D328" s="2">
        <v>0.40501157407407407</v>
      </c>
      <c r="E328" t="str">
        <f>IF(LEN(telefony3412[[#This Row],[nr]])=7,"stacjonarny",IF(LEN(telefony3412[[#This Row],[nr]])=8,"komórkowy","zagraniczny"))</f>
        <v>stacjonarny</v>
      </c>
      <c r="F328" t="str">
        <f>TEXT(telefony__9[[#This Row],[zakonczenie]]-telefony__9[[#This Row],[rozpoczecie]],"h:mm:ss")</f>
        <v>0:01:00</v>
      </c>
      <c r="G328">
        <f>CEILING((HOUR(telefony__9[[#This Row],[czas trwania]])*3600 + MINUTE(telefony__9[[#This Row],[czas trwania]])*60+SECOND(telefony__9[[#This Row],[czas trwania]]))/60,1)</f>
        <v>1</v>
      </c>
      <c r="H328" s="3">
        <f>IF(telefony3412[[#This Row],[typ telefonu]]="stacjonarny",H327+telefony3412[[#This Row],[czas w minutach]],H327)</f>
        <v>2129</v>
      </c>
      <c r="I328" s="3">
        <f>IF(telefony3412[[#This Row],[typ telefonu]]="komórkowy",I327+telefony3412[[#This Row],[czas w minutach]],I327)</f>
        <v>611</v>
      </c>
      <c r="J328" s="3">
        <f>IF(telefony3412[[#This Row],[typ telefonu]]="zagraniczny",J327+telefony3412[[#This Row],[czas w minutach]],J327)</f>
        <v>149</v>
      </c>
      <c r="K328" s="3">
        <f>telefony3412[[#This Row],[ilość stacjonarny]]+telefony3412[[#This Row],[ilość komórkowy]]</f>
        <v>2740</v>
      </c>
    </row>
    <row r="329" spans="1:11" x14ac:dyDescent="0.25">
      <c r="A329" s="7">
        <v>3590468</v>
      </c>
      <c r="B329" s="1">
        <v>42922</v>
      </c>
      <c r="C329" s="2">
        <v>0.51556712962962958</v>
      </c>
      <c r="D329" s="2">
        <v>0.52572916666666669</v>
      </c>
      <c r="E329" t="str">
        <f>IF(LEN(telefony3412[[#This Row],[nr]])=7,"stacjonarny",IF(LEN(telefony3412[[#This Row],[nr]])=8,"komórkowy","zagraniczny"))</f>
        <v>stacjonarny</v>
      </c>
      <c r="F329" t="str">
        <f>TEXT(telefony__9[[#This Row],[zakonczenie]]-telefony__9[[#This Row],[rozpoczecie]],"h:mm:ss")</f>
        <v>0:04:18</v>
      </c>
      <c r="G329">
        <f>CEILING((HOUR(telefony__9[[#This Row],[czas trwania]])*3600 + MINUTE(telefony__9[[#This Row],[czas trwania]])*60+SECOND(telefony__9[[#This Row],[czas trwania]]))/60,1)</f>
        <v>5</v>
      </c>
      <c r="H329" s="3">
        <f>IF(telefony3412[[#This Row],[typ telefonu]]="stacjonarny",H328+telefony3412[[#This Row],[czas w minutach]],H328)</f>
        <v>2134</v>
      </c>
      <c r="I329" s="3">
        <f>IF(telefony3412[[#This Row],[typ telefonu]]="komórkowy",I328+telefony3412[[#This Row],[czas w minutach]],I328)</f>
        <v>611</v>
      </c>
      <c r="J329" s="3">
        <f>IF(telefony3412[[#This Row],[typ telefonu]]="zagraniczny",J328+telefony3412[[#This Row],[czas w minutach]],J328)</f>
        <v>149</v>
      </c>
      <c r="K329" s="3">
        <f>telefony3412[[#This Row],[ilość stacjonarny]]+telefony3412[[#This Row],[ilość komórkowy]]</f>
        <v>2745</v>
      </c>
    </row>
    <row r="330" spans="1:11" x14ac:dyDescent="0.25">
      <c r="A330" s="7">
        <v>4002406</v>
      </c>
      <c r="B330" s="1">
        <v>42922</v>
      </c>
      <c r="C330" s="2">
        <v>0.60247685185185185</v>
      </c>
      <c r="D330" s="2">
        <v>0.60782407407407413</v>
      </c>
      <c r="E330" t="str">
        <f>IF(LEN(telefony3412[[#This Row],[nr]])=7,"stacjonarny",IF(LEN(telefony3412[[#This Row],[nr]])=8,"komórkowy","zagraniczny"))</f>
        <v>stacjonarny</v>
      </c>
      <c r="F330" t="str">
        <f>TEXT(telefony__9[[#This Row],[zakonczenie]]-telefony__9[[#This Row],[rozpoczecie]],"h:mm:ss")</f>
        <v>0:12:29</v>
      </c>
      <c r="G330">
        <f>CEILING((HOUR(telefony__9[[#This Row],[czas trwania]])*3600 + MINUTE(telefony__9[[#This Row],[czas trwania]])*60+SECOND(telefony__9[[#This Row],[czas trwania]]))/60,1)</f>
        <v>13</v>
      </c>
      <c r="H330" s="3">
        <f>IF(telefony3412[[#This Row],[typ telefonu]]="stacjonarny",H329+telefony3412[[#This Row],[czas w minutach]],H329)</f>
        <v>2147</v>
      </c>
      <c r="I330" s="3">
        <f>IF(telefony3412[[#This Row],[typ telefonu]]="komórkowy",I329+telefony3412[[#This Row],[czas w minutach]],I329)</f>
        <v>611</v>
      </c>
      <c r="J330" s="3">
        <f>IF(telefony3412[[#This Row],[typ telefonu]]="zagraniczny",J329+telefony3412[[#This Row],[czas w minutach]],J329)</f>
        <v>149</v>
      </c>
      <c r="K330" s="3">
        <f>telefony3412[[#This Row],[ilość stacjonarny]]+telefony3412[[#This Row],[ilość komórkowy]]</f>
        <v>2758</v>
      </c>
    </row>
    <row r="331" spans="1:11" x14ac:dyDescent="0.25">
      <c r="A331" s="7">
        <v>4113351</v>
      </c>
      <c r="B331" s="1">
        <v>42922</v>
      </c>
      <c r="C331" s="2">
        <v>0.37913194444444442</v>
      </c>
      <c r="D331" s="2">
        <v>0.3800115740740741</v>
      </c>
      <c r="E331" t="str">
        <f>IF(LEN(telefony3412[[#This Row],[nr]])=7,"stacjonarny",IF(LEN(telefony3412[[#This Row],[nr]])=8,"komórkowy","zagraniczny"))</f>
        <v>stacjonarny</v>
      </c>
      <c r="F331" t="str">
        <f>TEXT(telefony__9[[#This Row],[zakonczenie]]-telefony__9[[#This Row],[rozpoczecie]],"h:mm:ss")</f>
        <v>0:13:43</v>
      </c>
      <c r="G331">
        <f>CEILING((HOUR(telefony__9[[#This Row],[czas trwania]])*3600 + MINUTE(telefony__9[[#This Row],[czas trwania]])*60+SECOND(telefony__9[[#This Row],[czas trwania]]))/60,1)</f>
        <v>14</v>
      </c>
      <c r="H331" s="3">
        <f>IF(telefony3412[[#This Row],[typ telefonu]]="stacjonarny",H330+telefony3412[[#This Row],[czas w minutach]],H330)</f>
        <v>2161</v>
      </c>
      <c r="I331" s="3">
        <f>IF(telefony3412[[#This Row],[typ telefonu]]="komórkowy",I330+telefony3412[[#This Row],[czas w minutach]],I330)</f>
        <v>611</v>
      </c>
      <c r="J331" s="3">
        <f>IF(telefony3412[[#This Row],[typ telefonu]]="zagraniczny",J330+telefony3412[[#This Row],[czas w minutach]],J330)</f>
        <v>149</v>
      </c>
      <c r="K331" s="3">
        <f>telefony3412[[#This Row],[ilość stacjonarny]]+telefony3412[[#This Row],[ilość komórkowy]]</f>
        <v>2772</v>
      </c>
    </row>
    <row r="332" spans="1:11" x14ac:dyDescent="0.25">
      <c r="A332" s="7">
        <v>4132754</v>
      </c>
      <c r="B332" s="1">
        <v>42922</v>
      </c>
      <c r="C332" s="2">
        <v>0.45281250000000001</v>
      </c>
      <c r="D332" s="2">
        <v>0.45374999999999999</v>
      </c>
      <c r="E332" t="str">
        <f>IF(LEN(telefony3412[[#This Row],[nr]])=7,"stacjonarny",IF(LEN(telefony3412[[#This Row],[nr]])=8,"komórkowy","zagraniczny"))</f>
        <v>stacjonarny</v>
      </c>
      <c r="F332" t="str">
        <f>TEXT(telefony__9[[#This Row],[zakonczenie]]-telefony__9[[#This Row],[rozpoczecie]],"h:mm:ss")</f>
        <v>0:14:47</v>
      </c>
      <c r="G332">
        <f>CEILING((HOUR(telefony__9[[#This Row],[czas trwania]])*3600 + MINUTE(telefony__9[[#This Row],[czas trwania]])*60+SECOND(telefony__9[[#This Row],[czas trwania]]))/60,1)</f>
        <v>15</v>
      </c>
      <c r="H332" s="3">
        <f>IF(telefony3412[[#This Row],[typ telefonu]]="stacjonarny",H331+telefony3412[[#This Row],[czas w minutach]],H331)</f>
        <v>2176</v>
      </c>
      <c r="I332" s="3">
        <f>IF(telefony3412[[#This Row],[typ telefonu]]="komórkowy",I331+telefony3412[[#This Row],[czas w minutach]],I331)</f>
        <v>611</v>
      </c>
      <c r="J332" s="3">
        <f>IF(telefony3412[[#This Row],[typ telefonu]]="zagraniczny",J331+telefony3412[[#This Row],[czas w minutach]],J331)</f>
        <v>149</v>
      </c>
      <c r="K332" s="3">
        <f>telefony3412[[#This Row],[ilość stacjonarny]]+telefony3412[[#This Row],[ilość komórkowy]]</f>
        <v>2787</v>
      </c>
    </row>
    <row r="333" spans="1:11" x14ac:dyDescent="0.25">
      <c r="A333" s="7">
        <v>4283724</v>
      </c>
      <c r="B333" s="1">
        <v>42922</v>
      </c>
      <c r="C333" s="2">
        <v>0.53134259259259264</v>
      </c>
      <c r="D333" s="2">
        <v>0.53738425925925926</v>
      </c>
      <c r="E333" t="str">
        <f>IF(LEN(telefony3412[[#This Row],[nr]])=7,"stacjonarny",IF(LEN(telefony3412[[#This Row],[nr]])=8,"komórkowy","zagraniczny"))</f>
        <v>stacjonarny</v>
      </c>
      <c r="F333" t="str">
        <f>TEXT(telefony__9[[#This Row],[zakonczenie]]-telefony__9[[#This Row],[rozpoczecie]],"h:mm:ss")</f>
        <v>0:09:25</v>
      </c>
      <c r="G333">
        <f>CEILING((HOUR(telefony__9[[#This Row],[czas trwania]])*3600 + MINUTE(telefony__9[[#This Row],[czas trwania]])*60+SECOND(telefony__9[[#This Row],[czas trwania]]))/60,1)</f>
        <v>10</v>
      </c>
      <c r="H333" s="3">
        <f>IF(telefony3412[[#This Row],[typ telefonu]]="stacjonarny",H332+telefony3412[[#This Row],[czas w minutach]],H332)</f>
        <v>2186</v>
      </c>
      <c r="I333" s="3">
        <f>IF(telefony3412[[#This Row],[typ telefonu]]="komórkowy",I332+telefony3412[[#This Row],[czas w minutach]],I332)</f>
        <v>611</v>
      </c>
      <c r="J333" s="3">
        <f>IF(telefony3412[[#This Row],[typ telefonu]]="zagraniczny",J332+telefony3412[[#This Row],[czas w minutach]],J332)</f>
        <v>149</v>
      </c>
      <c r="K333" s="3">
        <f>telefony3412[[#This Row],[ilość stacjonarny]]+telefony3412[[#This Row],[ilość komórkowy]]</f>
        <v>2797</v>
      </c>
    </row>
    <row r="334" spans="1:11" x14ac:dyDescent="0.25">
      <c r="A334" s="7">
        <v>4681236</v>
      </c>
      <c r="B334" s="1">
        <v>42922</v>
      </c>
      <c r="C334" s="2">
        <v>0.51452546296296298</v>
      </c>
      <c r="D334" s="2">
        <v>0.51570601851851849</v>
      </c>
      <c r="E334" t="str">
        <f>IF(LEN(telefony3412[[#This Row],[nr]])=7,"stacjonarny",IF(LEN(telefony3412[[#This Row],[nr]])=8,"komórkowy","zagraniczny"))</f>
        <v>stacjonarny</v>
      </c>
      <c r="F334" t="str">
        <f>TEXT(telefony__9[[#This Row],[zakonczenie]]-telefony__9[[#This Row],[rozpoczecie]],"h:mm:ss")</f>
        <v>0:04:35</v>
      </c>
      <c r="G334">
        <f>CEILING((HOUR(telefony__9[[#This Row],[czas trwania]])*3600 + MINUTE(telefony__9[[#This Row],[czas trwania]])*60+SECOND(telefony__9[[#This Row],[czas trwania]]))/60,1)</f>
        <v>5</v>
      </c>
      <c r="H334" s="3">
        <f>IF(telefony3412[[#This Row],[typ telefonu]]="stacjonarny",H333+telefony3412[[#This Row],[czas w minutach]],H333)</f>
        <v>2191</v>
      </c>
      <c r="I334" s="3">
        <f>IF(telefony3412[[#This Row],[typ telefonu]]="komórkowy",I333+telefony3412[[#This Row],[czas w minutach]],I333)</f>
        <v>611</v>
      </c>
      <c r="J334" s="3">
        <f>IF(telefony3412[[#This Row],[typ telefonu]]="zagraniczny",J333+telefony3412[[#This Row],[czas w minutach]],J333)</f>
        <v>149</v>
      </c>
      <c r="K334" s="3">
        <f>telefony3412[[#This Row],[ilość stacjonarny]]+telefony3412[[#This Row],[ilość komórkowy]]</f>
        <v>2802</v>
      </c>
    </row>
    <row r="335" spans="1:11" x14ac:dyDescent="0.25">
      <c r="A335" s="7">
        <v>4726561</v>
      </c>
      <c r="B335" s="1">
        <v>42922</v>
      </c>
      <c r="C335" s="2">
        <v>0.49910879629629629</v>
      </c>
      <c r="D335" s="2">
        <v>0.5009837962962963</v>
      </c>
      <c r="E335" t="str">
        <f>IF(LEN(telefony3412[[#This Row],[nr]])=7,"stacjonarny",IF(LEN(telefony3412[[#This Row],[nr]])=8,"komórkowy","zagraniczny"))</f>
        <v>stacjonarny</v>
      </c>
      <c r="F335" t="str">
        <f>TEXT(telefony__9[[#This Row],[zakonczenie]]-telefony__9[[#This Row],[rozpoczecie]],"h:mm:ss")</f>
        <v>0:06:53</v>
      </c>
      <c r="G335">
        <f>CEILING((HOUR(telefony__9[[#This Row],[czas trwania]])*3600 + MINUTE(telefony__9[[#This Row],[czas trwania]])*60+SECOND(telefony__9[[#This Row],[czas trwania]]))/60,1)</f>
        <v>7</v>
      </c>
      <c r="H335" s="3">
        <f>IF(telefony3412[[#This Row],[typ telefonu]]="stacjonarny",H334+telefony3412[[#This Row],[czas w minutach]],H334)</f>
        <v>2198</v>
      </c>
      <c r="I335" s="3">
        <f>IF(telefony3412[[#This Row],[typ telefonu]]="komórkowy",I334+telefony3412[[#This Row],[czas w minutach]],I334)</f>
        <v>611</v>
      </c>
      <c r="J335" s="3">
        <f>IF(telefony3412[[#This Row],[typ telefonu]]="zagraniczny",J334+telefony3412[[#This Row],[czas w minutach]],J334)</f>
        <v>149</v>
      </c>
      <c r="K335" s="3">
        <f>telefony3412[[#This Row],[ilość stacjonarny]]+telefony3412[[#This Row],[ilość komórkowy]]</f>
        <v>2809</v>
      </c>
    </row>
    <row r="336" spans="1:11" x14ac:dyDescent="0.25">
      <c r="A336" s="7">
        <v>4736016</v>
      </c>
      <c r="B336" s="1">
        <v>42922</v>
      </c>
      <c r="C336" s="2">
        <v>0.55115740740740737</v>
      </c>
      <c r="D336" s="2">
        <v>0.55248842592592595</v>
      </c>
      <c r="E336" t="str">
        <f>IF(LEN(telefony3412[[#This Row],[nr]])=7,"stacjonarny",IF(LEN(telefony3412[[#This Row],[nr]])=8,"komórkowy","zagraniczny"))</f>
        <v>stacjonarny</v>
      </c>
      <c r="F336" t="str">
        <f>TEXT(telefony__9[[#This Row],[zakonczenie]]-telefony__9[[#This Row],[rozpoczecie]],"h:mm:ss")</f>
        <v>0:09:00</v>
      </c>
      <c r="G336">
        <f>CEILING((HOUR(telefony__9[[#This Row],[czas trwania]])*3600 + MINUTE(telefony__9[[#This Row],[czas trwania]])*60+SECOND(telefony__9[[#This Row],[czas trwania]]))/60,1)</f>
        <v>9</v>
      </c>
      <c r="H336" s="3">
        <f>IF(telefony3412[[#This Row],[typ telefonu]]="stacjonarny",H335+telefony3412[[#This Row],[czas w minutach]],H335)</f>
        <v>2207</v>
      </c>
      <c r="I336" s="3">
        <f>IF(telefony3412[[#This Row],[typ telefonu]]="komórkowy",I335+telefony3412[[#This Row],[czas w minutach]],I335)</f>
        <v>611</v>
      </c>
      <c r="J336" s="3">
        <f>IF(telefony3412[[#This Row],[typ telefonu]]="zagraniczny",J335+telefony3412[[#This Row],[czas w minutach]],J335)</f>
        <v>149</v>
      </c>
      <c r="K336" s="3">
        <f>telefony3412[[#This Row],[ilość stacjonarny]]+telefony3412[[#This Row],[ilość komórkowy]]</f>
        <v>2818</v>
      </c>
    </row>
    <row r="337" spans="1:11" x14ac:dyDescent="0.25">
      <c r="A337" s="7">
        <v>4860618</v>
      </c>
      <c r="B337" s="1">
        <v>42922</v>
      </c>
      <c r="C337" s="2">
        <v>0.62396990740740743</v>
      </c>
      <c r="D337" s="2">
        <v>0.62693287037037038</v>
      </c>
      <c r="E337" t="str">
        <f>IF(LEN(telefony3412[[#This Row],[nr]])=7,"stacjonarny",IF(LEN(telefony3412[[#This Row],[nr]])=8,"komórkowy","zagraniczny"))</f>
        <v>stacjonarny</v>
      </c>
      <c r="F337" t="str">
        <f>TEXT(telefony__9[[#This Row],[zakonczenie]]-telefony__9[[#This Row],[rozpoczecie]],"h:mm:ss")</f>
        <v>0:00:35</v>
      </c>
      <c r="G337">
        <f>CEILING((HOUR(telefony__9[[#This Row],[czas trwania]])*3600 + MINUTE(telefony__9[[#This Row],[czas trwania]])*60+SECOND(telefony__9[[#This Row],[czas trwania]]))/60,1)</f>
        <v>1</v>
      </c>
      <c r="H337" s="3">
        <f>IF(telefony3412[[#This Row],[typ telefonu]]="stacjonarny",H336+telefony3412[[#This Row],[czas w minutach]],H336)</f>
        <v>2208</v>
      </c>
      <c r="I337" s="3">
        <f>IF(telefony3412[[#This Row],[typ telefonu]]="komórkowy",I336+telefony3412[[#This Row],[czas w minutach]],I336)</f>
        <v>611</v>
      </c>
      <c r="J337" s="3">
        <f>IF(telefony3412[[#This Row],[typ telefonu]]="zagraniczny",J336+telefony3412[[#This Row],[czas w minutach]],J336)</f>
        <v>149</v>
      </c>
      <c r="K337" s="3">
        <f>telefony3412[[#This Row],[ilość stacjonarny]]+telefony3412[[#This Row],[ilość komórkowy]]</f>
        <v>2819</v>
      </c>
    </row>
    <row r="338" spans="1:11" x14ac:dyDescent="0.25">
      <c r="A338" s="7">
        <v>5006675</v>
      </c>
      <c r="B338" s="1">
        <v>42922</v>
      </c>
      <c r="C338" s="2">
        <v>0.4129976851851852</v>
      </c>
      <c r="D338" s="2">
        <v>0.41953703703703704</v>
      </c>
      <c r="E338" t="str">
        <f>IF(LEN(telefony3412[[#This Row],[nr]])=7,"stacjonarny",IF(LEN(telefony3412[[#This Row],[nr]])=8,"komórkowy","zagraniczny"))</f>
        <v>stacjonarny</v>
      </c>
      <c r="F338" t="str">
        <f>TEXT(telefony__9[[#This Row],[zakonczenie]]-telefony__9[[#This Row],[rozpoczecie]],"h:mm:ss")</f>
        <v>0:13:28</v>
      </c>
      <c r="G338">
        <f>CEILING((HOUR(telefony__9[[#This Row],[czas trwania]])*3600 + MINUTE(telefony__9[[#This Row],[czas trwania]])*60+SECOND(telefony__9[[#This Row],[czas trwania]]))/60,1)</f>
        <v>14</v>
      </c>
      <c r="H338" s="3">
        <f>IF(telefony3412[[#This Row],[typ telefonu]]="stacjonarny",H337+telefony3412[[#This Row],[czas w minutach]],H337)</f>
        <v>2222</v>
      </c>
      <c r="I338" s="3">
        <f>IF(telefony3412[[#This Row],[typ telefonu]]="komórkowy",I337+telefony3412[[#This Row],[czas w minutach]],I337)</f>
        <v>611</v>
      </c>
      <c r="J338" s="3">
        <f>IF(telefony3412[[#This Row],[typ telefonu]]="zagraniczny",J337+telefony3412[[#This Row],[czas w minutach]],J337)</f>
        <v>149</v>
      </c>
      <c r="K338" s="3">
        <f>telefony3412[[#This Row],[ilość stacjonarny]]+telefony3412[[#This Row],[ilość komórkowy]]</f>
        <v>2833</v>
      </c>
    </row>
    <row r="339" spans="1:11" x14ac:dyDescent="0.25">
      <c r="A339" s="7">
        <v>5013602</v>
      </c>
      <c r="B339" s="1">
        <v>42922</v>
      </c>
      <c r="C339" s="2">
        <v>0.35531249999999998</v>
      </c>
      <c r="D339" s="2">
        <v>0.3630902777777778</v>
      </c>
      <c r="E339" t="str">
        <f>IF(LEN(telefony3412[[#This Row],[nr]])=7,"stacjonarny",IF(LEN(telefony3412[[#This Row],[nr]])=8,"komórkowy","zagraniczny"))</f>
        <v>stacjonarny</v>
      </c>
      <c r="F339" t="str">
        <f>TEXT(telefony__9[[#This Row],[zakonczenie]]-telefony__9[[#This Row],[rozpoczecie]],"h:mm:ss")</f>
        <v>0:11:40</v>
      </c>
      <c r="G339">
        <f>CEILING((HOUR(telefony__9[[#This Row],[czas trwania]])*3600 + MINUTE(telefony__9[[#This Row],[czas trwania]])*60+SECOND(telefony__9[[#This Row],[czas trwania]]))/60,1)</f>
        <v>12</v>
      </c>
      <c r="H339" s="3">
        <f>IF(telefony3412[[#This Row],[typ telefonu]]="stacjonarny",H338+telefony3412[[#This Row],[czas w minutach]],H338)</f>
        <v>2234</v>
      </c>
      <c r="I339" s="3">
        <f>IF(telefony3412[[#This Row],[typ telefonu]]="komórkowy",I338+telefony3412[[#This Row],[czas w minutach]],I338)</f>
        <v>611</v>
      </c>
      <c r="J339" s="3">
        <f>IF(telefony3412[[#This Row],[typ telefonu]]="zagraniczny",J338+telefony3412[[#This Row],[czas w minutach]],J338)</f>
        <v>149</v>
      </c>
      <c r="K339" s="3">
        <f>telefony3412[[#This Row],[ilość stacjonarny]]+telefony3412[[#This Row],[ilość komórkowy]]</f>
        <v>2845</v>
      </c>
    </row>
    <row r="340" spans="1:11" x14ac:dyDescent="0.25">
      <c r="A340" s="7">
        <v>5026277</v>
      </c>
      <c r="B340" s="1">
        <v>42922</v>
      </c>
      <c r="C340" s="2">
        <v>0.55969907407407404</v>
      </c>
      <c r="D340" s="2">
        <v>0.5655324074074074</v>
      </c>
      <c r="E340" t="str">
        <f>IF(LEN(telefony3412[[#This Row],[nr]])=7,"stacjonarny",IF(LEN(telefony3412[[#This Row],[nr]])=8,"komórkowy","zagraniczny"))</f>
        <v>stacjonarny</v>
      </c>
      <c r="F340" t="str">
        <f>TEXT(telefony__9[[#This Row],[zakonczenie]]-telefony__9[[#This Row],[rozpoczecie]],"h:mm:ss")</f>
        <v>0:16:37</v>
      </c>
      <c r="G340">
        <f>CEILING((HOUR(telefony__9[[#This Row],[czas trwania]])*3600 + MINUTE(telefony__9[[#This Row],[czas trwania]])*60+SECOND(telefony__9[[#This Row],[czas trwania]]))/60,1)</f>
        <v>17</v>
      </c>
      <c r="H340" s="3">
        <f>IF(telefony3412[[#This Row],[typ telefonu]]="stacjonarny",H339+telefony3412[[#This Row],[czas w minutach]],H339)</f>
        <v>2251</v>
      </c>
      <c r="I340" s="3">
        <f>IF(telefony3412[[#This Row],[typ telefonu]]="komórkowy",I339+telefony3412[[#This Row],[czas w minutach]],I339)</f>
        <v>611</v>
      </c>
      <c r="J340" s="3">
        <f>IF(telefony3412[[#This Row],[typ telefonu]]="zagraniczny",J339+telefony3412[[#This Row],[czas w minutach]],J339)</f>
        <v>149</v>
      </c>
      <c r="K340" s="3">
        <f>telefony3412[[#This Row],[ilość stacjonarny]]+telefony3412[[#This Row],[ilość komórkowy]]</f>
        <v>2862</v>
      </c>
    </row>
    <row r="341" spans="1:11" x14ac:dyDescent="0.25">
      <c r="A341" s="7">
        <v>5036422</v>
      </c>
      <c r="B341" s="1">
        <v>42922</v>
      </c>
      <c r="C341" s="2">
        <v>0.52986111111111112</v>
      </c>
      <c r="D341" s="2">
        <v>0.53047453703703706</v>
      </c>
      <c r="E341" t="str">
        <f>IF(LEN(telefony3412[[#This Row],[nr]])=7,"stacjonarny",IF(LEN(telefony3412[[#This Row],[nr]])=8,"komórkowy","zagraniczny"))</f>
        <v>stacjonarny</v>
      </c>
      <c r="F341" t="str">
        <f>TEXT(telefony__9[[#This Row],[zakonczenie]]-telefony__9[[#This Row],[rozpoczecie]],"h:mm:ss")</f>
        <v>0:08:49</v>
      </c>
      <c r="G341">
        <f>CEILING((HOUR(telefony__9[[#This Row],[czas trwania]])*3600 + MINUTE(telefony__9[[#This Row],[czas trwania]])*60+SECOND(telefony__9[[#This Row],[czas trwania]]))/60,1)</f>
        <v>9</v>
      </c>
      <c r="H341" s="3">
        <f>IF(telefony3412[[#This Row],[typ telefonu]]="stacjonarny",H340+telefony3412[[#This Row],[czas w minutach]],H340)</f>
        <v>2260</v>
      </c>
      <c r="I341" s="3">
        <f>IF(telefony3412[[#This Row],[typ telefonu]]="komórkowy",I340+telefony3412[[#This Row],[czas w minutach]],I340)</f>
        <v>611</v>
      </c>
      <c r="J341" s="3">
        <f>IF(telefony3412[[#This Row],[typ telefonu]]="zagraniczny",J340+telefony3412[[#This Row],[czas w minutach]],J340)</f>
        <v>149</v>
      </c>
      <c r="K341" s="3">
        <f>telefony3412[[#This Row],[ilość stacjonarny]]+telefony3412[[#This Row],[ilość komórkowy]]</f>
        <v>2871</v>
      </c>
    </row>
    <row r="342" spans="1:11" x14ac:dyDescent="0.25">
      <c r="A342" s="7">
        <v>5076649</v>
      </c>
      <c r="B342" s="1">
        <v>42922</v>
      </c>
      <c r="C342" s="2">
        <v>0.35163194444444446</v>
      </c>
      <c r="D342" s="2">
        <v>0.35670138888888892</v>
      </c>
      <c r="E342" t="str">
        <f>IF(LEN(telefony3412[[#This Row],[nr]])=7,"stacjonarny",IF(LEN(telefony3412[[#This Row],[nr]])=8,"komórkowy","zagraniczny"))</f>
        <v>stacjonarny</v>
      </c>
      <c r="F342" t="str">
        <f>TEXT(telefony__9[[#This Row],[zakonczenie]]-telefony__9[[#This Row],[rozpoczecie]],"h:mm:ss")</f>
        <v>0:05:54</v>
      </c>
      <c r="G342">
        <f>CEILING((HOUR(telefony__9[[#This Row],[czas trwania]])*3600 + MINUTE(telefony__9[[#This Row],[czas trwania]])*60+SECOND(telefony__9[[#This Row],[czas trwania]]))/60,1)</f>
        <v>6</v>
      </c>
      <c r="H342" s="3">
        <f>IF(telefony3412[[#This Row],[typ telefonu]]="stacjonarny",H341+telefony3412[[#This Row],[czas w minutach]],H341)</f>
        <v>2266</v>
      </c>
      <c r="I342" s="3">
        <f>IF(telefony3412[[#This Row],[typ telefonu]]="komórkowy",I341+telefony3412[[#This Row],[czas w minutach]],I341)</f>
        <v>611</v>
      </c>
      <c r="J342" s="3">
        <f>IF(telefony3412[[#This Row],[typ telefonu]]="zagraniczny",J341+telefony3412[[#This Row],[czas w minutach]],J341)</f>
        <v>149</v>
      </c>
      <c r="K342" s="3">
        <f>telefony3412[[#This Row],[ilość stacjonarny]]+telefony3412[[#This Row],[ilość komórkowy]]</f>
        <v>2877</v>
      </c>
    </row>
    <row r="343" spans="1:11" x14ac:dyDescent="0.25">
      <c r="A343" s="7">
        <v>5696056</v>
      </c>
      <c r="B343" s="1">
        <v>42922</v>
      </c>
      <c r="C343" s="2">
        <v>0.36097222222222225</v>
      </c>
      <c r="D343" s="2">
        <v>0.36534722222222221</v>
      </c>
      <c r="E343" t="str">
        <f>IF(LEN(telefony3412[[#This Row],[nr]])=7,"stacjonarny",IF(LEN(telefony3412[[#This Row],[nr]])=8,"komórkowy","zagraniczny"))</f>
        <v>stacjonarny</v>
      </c>
      <c r="F343" t="str">
        <f>TEXT(telefony__9[[#This Row],[zakonczenie]]-telefony__9[[#This Row],[rozpoczecie]],"h:mm:ss")</f>
        <v>0:15:49</v>
      </c>
      <c r="G343">
        <f>CEILING((HOUR(telefony__9[[#This Row],[czas trwania]])*3600 + MINUTE(telefony__9[[#This Row],[czas trwania]])*60+SECOND(telefony__9[[#This Row],[czas trwania]]))/60,1)</f>
        <v>16</v>
      </c>
      <c r="H343" s="3">
        <f>IF(telefony3412[[#This Row],[typ telefonu]]="stacjonarny",H342+telefony3412[[#This Row],[czas w minutach]],H342)</f>
        <v>2282</v>
      </c>
      <c r="I343" s="3">
        <f>IF(telefony3412[[#This Row],[typ telefonu]]="komórkowy",I342+telefony3412[[#This Row],[czas w minutach]],I342)</f>
        <v>611</v>
      </c>
      <c r="J343" s="3">
        <f>IF(telefony3412[[#This Row],[typ telefonu]]="zagraniczny",J342+telefony3412[[#This Row],[czas w minutach]],J342)</f>
        <v>149</v>
      </c>
      <c r="K343" s="3">
        <f>telefony3412[[#This Row],[ilość stacjonarny]]+telefony3412[[#This Row],[ilość komórkowy]]</f>
        <v>2893</v>
      </c>
    </row>
    <row r="344" spans="1:11" x14ac:dyDescent="0.25">
      <c r="A344" s="7">
        <v>5816822</v>
      </c>
      <c r="B344" s="1">
        <v>42922</v>
      </c>
      <c r="C344" s="2">
        <v>0.41684027777777777</v>
      </c>
      <c r="D344" s="2">
        <v>0.4230902777777778</v>
      </c>
      <c r="E344" t="str">
        <f>IF(LEN(telefony3412[[#This Row],[nr]])=7,"stacjonarny",IF(LEN(telefony3412[[#This Row],[nr]])=8,"komórkowy","zagraniczny"))</f>
        <v>stacjonarny</v>
      </c>
      <c r="F344" t="str">
        <f>TEXT(telefony__9[[#This Row],[zakonczenie]]-telefony__9[[#This Row],[rozpoczecie]],"h:mm:ss")</f>
        <v>0:07:44</v>
      </c>
      <c r="G344">
        <f>CEILING((HOUR(telefony__9[[#This Row],[czas trwania]])*3600 + MINUTE(telefony__9[[#This Row],[czas trwania]])*60+SECOND(telefony__9[[#This Row],[czas trwania]]))/60,1)</f>
        <v>8</v>
      </c>
      <c r="H344" s="3">
        <f>IF(telefony3412[[#This Row],[typ telefonu]]="stacjonarny",H343+telefony3412[[#This Row],[czas w minutach]],H343)</f>
        <v>2290</v>
      </c>
      <c r="I344" s="3">
        <f>IF(telefony3412[[#This Row],[typ telefonu]]="komórkowy",I343+telefony3412[[#This Row],[czas w minutach]],I343)</f>
        <v>611</v>
      </c>
      <c r="J344" s="3">
        <f>IF(telefony3412[[#This Row],[typ telefonu]]="zagraniczny",J343+telefony3412[[#This Row],[czas w minutach]],J343)</f>
        <v>149</v>
      </c>
      <c r="K344" s="3">
        <f>telefony3412[[#This Row],[ilość stacjonarny]]+telefony3412[[#This Row],[ilość komórkowy]]</f>
        <v>2901</v>
      </c>
    </row>
    <row r="345" spans="1:11" x14ac:dyDescent="0.25">
      <c r="A345" s="7">
        <v>5822881</v>
      </c>
      <c r="B345" s="1">
        <v>42922</v>
      </c>
      <c r="C345" s="2">
        <v>0.33555555555555555</v>
      </c>
      <c r="D345" s="2">
        <v>0.34137731481481481</v>
      </c>
      <c r="E345" t="str">
        <f>IF(LEN(telefony3412[[#This Row],[nr]])=7,"stacjonarny",IF(LEN(telefony3412[[#This Row],[nr]])=8,"komórkowy","zagraniczny"))</f>
        <v>stacjonarny</v>
      </c>
      <c r="F345" t="str">
        <f>TEXT(telefony__9[[#This Row],[zakonczenie]]-telefony__9[[#This Row],[rozpoczecie]],"h:mm:ss")</f>
        <v>0:03:12</v>
      </c>
      <c r="G345">
        <f>CEILING((HOUR(telefony__9[[#This Row],[czas trwania]])*3600 + MINUTE(telefony__9[[#This Row],[czas trwania]])*60+SECOND(telefony__9[[#This Row],[czas trwania]]))/60,1)</f>
        <v>4</v>
      </c>
      <c r="H345" s="3">
        <f>IF(telefony3412[[#This Row],[typ telefonu]]="stacjonarny",H344+telefony3412[[#This Row],[czas w minutach]],H344)</f>
        <v>2294</v>
      </c>
      <c r="I345" s="3">
        <f>IF(telefony3412[[#This Row],[typ telefonu]]="komórkowy",I344+telefony3412[[#This Row],[czas w minutach]],I344)</f>
        <v>611</v>
      </c>
      <c r="J345" s="3">
        <f>IF(telefony3412[[#This Row],[typ telefonu]]="zagraniczny",J344+telefony3412[[#This Row],[czas w minutach]],J344)</f>
        <v>149</v>
      </c>
      <c r="K345" s="3">
        <f>telefony3412[[#This Row],[ilość stacjonarny]]+telefony3412[[#This Row],[ilość komórkowy]]</f>
        <v>2905</v>
      </c>
    </row>
    <row r="346" spans="1:11" x14ac:dyDescent="0.25">
      <c r="A346" s="7">
        <v>5856822</v>
      </c>
      <c r="B346" s="1">
        <v>42922</v>
      </c>
      <c r="C346" s="2">
        <v>0.533599537037037</v>
      </c>
      <c r="D346" s="2">
        <v>0.53469907407407402</v>
      </c>
      <c r="E346" t="str">
        <f>IF(LEN(telefony3412[[#This Row],[nr]])=7,"stacjonarny",IF(LEN(telefony3412[[#This Row],[nr]])=8,"komórkowy","zagraniczny"))</f>
        <v>stacjonarny</v>
      </c>
      <c r="F346" t="str">
        <f>TEXT(telefony__9[[#This Row],[zakonczenie]]-telefony__9[[#This Row],[rozpoczecie]],"h:mm:ss")</f>
        <v>0:09:53</v>
      </c>
      <c r="G346">
        <f>CEILING((HOUR(telefony__9[[#This Row],[czas trwania]])*3600 + MINUTE(telefony__9[[#This Row],[czas trwania]])*60+SECOND(telefony__9[[#This Row],[czas trwania]]))/60,1)</f>
        <v>10</v>
      </c>
      <c r="H346" s="3">
        <f>IF(telefony3412[[#This Row],[typ telefonu]]="stacjonarny",H345+telefony3412[[#This Row],[czas w minutach]],H345)</f>
        <v>2304</v>
      </c>
      <c r="I346" s="3">
        <f>IF(telefony3412[[#This Row],[typ telefonu]]="komórkowy",I345+telefony3412[[#This Row],[czas w minutach]],I345)</f>
        <v>611</v>
      </c>
      <c r="J346" s="3">
        <f>IF(telefony3412[[#This Row],[typ telefonu]]="zagraniczny",J345+telefony3412[[#This Row],[czas w minutach]],J345)</f>
        <v>149</v>
      </c>
      <c r="K346" s="3">
        <f>telefony3412[[#This Row],[ilość stacjonarny]]+telefony3412[[#This Row],[ilość komórkowy]]</f>
        <v>2915</v>
      </c>
    </row>
    <row r="347" spans="1:11" x14ac:dyDescent="0.25">
      <c r="A347" s="7">
        <v>5859235</v>
      </c>
      <c r="B347" s="1">
        <v>42922</v>
      </c>
      <c r="C347" s="2">
        <v>0.43037037037037035</v>
      </c>
      <c r="D347" s="2">
        <v>0.4344675925925926</v>
      </c>
      <c r="E347" t="str">
        <f>IF(LEN(telefony3412[[#This Row],[nr]])=7,"stacjonarny",IF(LEN(telefony3412[[#This Row],[nr]])=8,"komórkowy","zagraniczny"))</f>
        <v>stacjonarny</v>
      </c>
      <c r="F347" t="str">
        <f>TEXT(telefony__9[[#This Row],[zakonczenie]]-telefony__9[[#This Row],[rozpoczecie]],"h:mm:ss")</f>
        <v>0:02:34</v>
      </c>
      <c r="G347">
        <f>CEILING((HOUR(telefony__9[[#This Row],[czas trwania]])*3600 + MINUTE(telefony__9[[#This Row],[czas trwania]])*60+SECOND(telefony__9[[#This Row],[czas trwania]]))/60,1)</f>
        <v>3</v>
      </c>
      <c r="H347" s="3">
        <f>IF(telefony3412[[#This Row],[typ telefonu]]="stacjonarny",H346+telefony3412[[#This Row],[czas w minutach]],H346)</f>
        <v>2307</v>
      </c>
      <c r="I347" s="3">
        <f>IF(telefony3412[[#This Row],[typ telefonu]]="komórkowy",I346+telefony3412[[#This Row],[czas w minutach]],I346)</f>
        <v>611</v>
      </c>
      <c r="J347" s="3">
        <f>IF(telefony3412[[#This Row],[typ telefonu]]="zagraniczny",J346+telefony3412[[#This Row],[czas w minutach]],J346)</f>
        <v>149</v>
      </c>
      <c r="K347" s="3">
        <f>telefony3412[[#This Row],[ilość stacjonarny]]+telefony3412[[#This Row],[ilość komórkowy]]</f>
        <v>2918</v>
      </c>
    </row>
    <row r="348" spans="1:11" x14ac:dyDescent="0.25">
      <c r="A348" s="7">
        <v>5894865</v>
      </c>
      <c r="B348" s="1">
        <v>42922</v>
      </c>
      <c r="C348" s="2">
        <v>0.40255787037037039</v>
      </c>
      <c r="D348" s="2">
        <v>0.40554398148148146</v>
      </c>
      <c r="E348" t="str">
        <f>IF(LEN(telefony3412[[#This Row],[nr]])=7,"stacjonarny",IF(LEN(telefony3412[[#This Row],[nr]])=8,"komórkowy","zagraniczny"))</f>
        <v>stacjonarny</v>
      </c>
      <c r="F348" t="str">
        <f>TEXT(telefony__9[[#This Row],[zakonczenie]]-telefony__9[[#This Row],[rozpoczecie]],"h:mm:ss")</f>
        <v>0:06:47</v>
      </c>
      <c r="G348">
        <f>CEILING((HOUR(telefony__9[[#This Row],[czas trwania]])*3600 + MINUTE(telefony__9[[#This Row],[czas trwania]])*60+SECOND(telefony__9[[#This Row],[czas trwania]]))/60,1)</f>
        <v>7</v>
      </c>
      <c r="H348" s="3">
        <f>IF(telefony3412[[#This Row],[typ telefonu]]="stacjonarny",H347+telefony3412[[#This Row],[czas w minutach]],H347)</f>
        <v>2314</v>
      </c>
      <c r="I348" s="3">
        <f>IF(telefony3412[[#This Row],[typ telefonu]]="komórkowy",I347+telefony3412[[#This Row],[czas w minutach]],I347)</f>
        <v>611</v>
      </c>
      <c r="J348" s="3">
        <f>IF(telefony3412[[#This Row],[typ telefonu]]="zagraniczny",J347+telefony3412[[#This Row],[czas w minutach]],J347)</f>
        <v>149</v>
      </c>
      <c r="K348" s="3">
        <f>telefony3412[[#This Row],[ilość stacjonarny]]+telefony3412[[#This Row],[ilość komórkowy]]</f>
        <v>2925</v>
      </c>
    </row>
    <row r="349" spans="1:11" x14ac:dyDescent="0.25">
      <c r="A349" s="7">
        <v>5984039</v>
      </c>
      <c r="B349" s="1">
        <v>42922</v>
      </c>
      <c r="C349" s="2">
        <v>0.57586805555555554</v>
      </c>
      <c r="D349" s="2">
        <v>0.57981481481481478</v>
      </c>
      <c r="E349" t="str">
        <f>IF(LEN(telefony3412[[#This Row],[nr]])=7,"stacjonarny",IF(LEN(telefony3412[[#This Row],[nr]])=8,"komórkowy","zagraniczny"))</f>
        <v>stacjonarny</v>
      </c>
      <c r="F349" t="str">
        <f>TEXT(telefony__9[[#This Row],[zakonczenie]]-telefony__9[[#This Row],[rozpoczecie]],"h:mm:ss")</f>
        <v>0:10:53</v>
      </c>
      <c r="G349">
        <f>CEILING((HOUR(telefony__9[[#This Row],[czas trwania]])*3600 + MINUTE(telefony__9[[#This Row],[czas trwania]])*60+SECOND(telefony__9[[#This Row],[czas trwania]]))/60,1)</f>
        <v>11</v>
      </c>
      <c r="H349" s="3">
        <f>IF(telefony3412[[#This Row],[typ telefonu]]="stacjonarny",H348+telefony3412[[#This Row],[czas w minutach]],H348)</f>
        <v>2325</v>
      </c>
      <c r="I349" s="3">
        <f>IF(telefony3412[[#This Row],[typ telefonu]]="komórkowy",I348+telefony3412[[#This Row],[czas w minutach]],I348)</f>
        <v>611</v>
      </c>
      <c r="J349" s="3">
        <f>IF(telefony3412[[#This Row],[typ telefonu]]="zagraniczny",J348+telefony3412[[#This Row],[czas w minutach]],J348)</f>
        <v>149</v>
      </c>
      <c r="K349" s="3">
        <f>telefony3412[[#This Row],[ilość stacjonarny]]+telefony3412[[#This Row],[ilość komórkowy]]</f>
        <v>2936</v>
      </c>
    </row>
    <row r="350" spans="1:11" x14ac:dyDescent="0.25">
      <c r="A350" s="7">
        <v>5991516</v>
      </c>
      <c r="B350" s="1">
        <v>42922</v>
      </c>
      <c r="C350" s="2">
        <v>0.52217592592592588</v>
      </c>
      <c r="D350" s="2">
        <v>0.53173611111111108</v>
      </c>
      <c r="E350" t="str">
        <f>IF(LEN(telefony3412[[#This Row],[nr]])=7,"stacjonarny",IF(LEN(telefony3412[[#This Row],[nr]])=8,"komórkowy","zagraniczny"))</f>
        <v>stacjonarny</v>
      </c>
      <c r="F350" t="str">
        <f>TEXT(telefony__9[[#This Row],[zakonczenie]]-telefony__9[[#This Row],[rozpoczecie]],"h:mm:ss")</f>
        <v>0:01:21</v>
      </c>
      <c r="G350">
        <f>CEILING((HOUR(telefony__9[[#This Row],[czas trwania]])*3600 + MINUTE(telefony__9[[#This Row],[czas trwania]])*60+SECOND(telefony__9[[#This Row],[czas trwania]]))/60,1)</f>
        <v>2</v>
      </c>
      <c r="H350" s="3">
        <f>IF(telefony3412[[#This Row],[typ telefonu]]="stacjonarny",H349+telefony3412[[#This Row],[czas w minutach]],H349)</f>
        <v>2327</v>
      </c>
      <c r="I350" s="3">
        <f>IF(telefony3412[[#This Row],[typ telefonu]]="komórkowy",I349+telefony3412[[#This Row],[czas w minutach]],I349)</f>
        <v>611</v>
      </c>
      <c r="J350" s="3">
        <f>IF(telefony3412[[#This Row],[typ telefonu]]="zagraniczny",J349+telefony3412[[#This Row],[czas w minutach]],J349)</f>
        <v>149</v>
      </c>
      <c r="K350" s="3">
        <f>telefony3412[[#This Row],[ilość stacjonarny]]+telefony3412[[#This Row],[ilość komórkowy]]</f>
        <v>2938</v>
      </c>
    </row>
    <row r="351" spans="1:11" x14ac:dyDescent="0.25">
      <c r="A351" s="7">
        <v>6009110</v>
      </c>
      <c r="B351" s="1">
        <v>42922</v>
      </c>
      <c r="C351" s="2">
        <v>0.37092592592592594</v>
      </c>
      <c r="D351" s="2">
        <v>0.37193287037037037</v>
      </c>
      <c r="E351" t="str">
        <f>IF(LEN(telefony3412[[#This Row],[nr]])=7,"stacjonarny",IF(LEN(telefony3412[[#This Row],[nr]])=8,"komórkowy","zagraniczny"))</f>
        <v>stacjonarny</v>
      </c>
      <c r="F351" t="str">
        <f>TEXT(telefony__9[[#This Row],[zakonczenie]]-telefony__9[[#This Row],[rozpoczecie]],"h:mm:ss")</f>
        <v>0:14:28</v>
      </c>
      <c r="G351">
        <f>CEILING((HOUR(telefony__9[[#This Row],[czas trwania]])*3600 + MINUTE(telefony__9[[#This Row],[czas trwania]])*60+SECOND(telefony__9[[#This Row],[czas trwania]]))/60,1)</f>
        <v>15</v>
      </c>
      <c r="H351" s="3">
        <f>IF(telefony3412[[#This Row],[typ telefonu]]="stacjonarny",H350+telefony3412[[#This Row],[czas w minutach]],H350)</f>
        <v>2342</v>
      </c>
      <c r="I351" s="3">
        <f>IF(telefony3412[[#This Row],[typ telefonu]]="komórkowy",I350+telefony3412[[#This Row],[czas w minutach]],I350)</f>
        <v>611</v>
      </c>
      <c r="J351" s="3">
        <f>IF(telefony3412[[#This Row],[typ telefonu]]="zagraniczny",J350+telefony3412[[#This Row],[czas w minutach]],J350)</f>
        <v>149</v>
      </c>
      <c r="K351" s="3">
        <f>telefony3412[[#This Row],[ilość stacjonarny]]+telefony3412[[#This Row],[ilość komórkowy]]</f>
        <v>2953</v>
      </c>
    </row>
    <row r="352" spans="1:11" x14ac:dyDescent="0.25">
      <c r="A352" s="7">
        <v>6027120</v>
      </c>
      <c r="B352" s="1">
        <v>42922</v>
      </c>
      <c r="C352" s="2">
        <v>0.33814814814814814</v>
      </c>
      <c r="D352" s="2">
        <v>0.34232638888888889</v>
      </c>
      <c r="E352" t="str">
        <f>IF(LEN(telefony3412[[#This Row],[nr]])=7,"stacjonarny",IF(LEN(telefony3412[[#This Row],[nr]])=8,"komórkowy","zagraniczny"))</f>
        <v>stacjonarny</v>
      </c>
      <c r="F352" t="str">
        <f>TEXT(telefony__9[[#This Row],[zakonczenie]]-telefony__9[[#This Row],[rozpoczecie]],"h:mm:ss")</f>
        <v>0:07:45</v>
      </c>
      <c r="G352">
        <f>CEILING((HOUR(telefony__9[[#This Row],[czas trwania]])*3600 + MINUTE(telefony__9[[#This Row],[czas trwania]])*60+SECOND(telefony__9[[#This Row],[czas trwania]]))/60,1)</f>
        <v>8</v>
      </c>
      <c r="H352" s="3">
        <f>IF(telefony3412[[#This Row],[typ telefonu]]="stacjonarny",H351+telefony3412[[#This Row],[czas w minutach]],H351)</f>
        <v>2350</v>
      </c>
      <c r="I352" s="3">
        <f>IF(telefony3412[[#This Row],[typ telefonu]]="komórkowy",I351+telefony3412[[#This Row],[czas w minutach]],I351)</f>
        <v>611</v>
      </c>
      <c r="J352" s="3">
        <f>IF(telefony3412[[#This Row],[typ telefonu]]="zagraniczny",J351+telefony3412[[#This Row],[czas w minutach]],J351)</f>
        <v>149</v>
      </c>
      <c r="K352" s="3">
        <f>telefony3412[[#This Row],[ilość stacjonarny]]+telefony3412[[#This Row],[ilość komórkowy]]</f>
        <v>2961</v>
      </c>
    </row>
    <row r="353" spans="1:11" x14ac:dyDescent="0.25">
      <c r="A353" s="7">
        <v>6045882</v>
      </c>
      <c r="B353" s="1">
        <v>42922</v>
      </c>
      <c r="C353" s="2">
        <v>0.37799768518518517</v>
      </c>
      <c r="D353" s="2">
        <v>0.38377314814814817</v>
      </c>
      <c r="E353" t="str">
        <f>IF(LEN(telefony3412[[#This Row],[nr]])=7,"stacjonarny",IF(LEN(telefony3412[[#This Row],[nr]])=8,"komórkowy","zagraniczny"))</f>
        <v>stacjonarny</v>
      </c>
      <c r="F353" t="str">
        <f>TEXT(telefony__9[[#This Row],[zakonczenie]]-telefony__9[[#This Row],[rozpoczecie]],"h:mm:ss")</f>
        <v>0:11:50</v>
      </c>
      <c r="G353">
        <f>CEILING((HOUR(telefony__9[[#This Row],[czas trwania]])*3600 + MINUTE(telefony__9[[#This Row],[czas trwania]])*60+SECOND(telefony__9[[#This Row],[czas trwania]]))/60,1)</f>
        <v>12</v>
      </c>
      <c r="H353" s="3">
        <f>IF(telefony3412[[#This Row],[typ telefonu]]="stacjonarny",H352+telefony3412[[#This Row],[czas w minutach]],H352)</f>
        <v>2362</v>
      </c>
      <c r="I353" s="3">
        <f>IF(telefony3412[[#This Row],[typ telefonu]]="komórkowy",I352+telefony3412[[#This Row],[czas w minutach]],I352)</f>
        <v>611</v>
      </c>
      <c r="J353" s="3">
        <f>IF(telefony3412[[#This Row],[typ telefonu]]="zagraniczny",J352+telefony3412[[#This Row],[czas w minutach]],J352)</f>
        <v>149</v>
      </c>
      <c r="K353" s="3">
        <f>telefony3412[[#This Row],[ilość stacjonarny]]+telefony3412[[#This Row],[ilość komórkowy]]</f>
        <v>2973</v>
      </c>
    </row>
    <row r="354" spans="1:11" x14ac:dyDescent="0.25">
      <c r="A354" s="7">
        <v>6156594</v>
      </c>
      <c r="B354" s="1">
        <v>42922</v>
      </c>
      <c r="C354" s="2">
        <v>0.41142361111111109</v>
      </c>
      <c r="D354" s="2">
        <v>0.42168981481481482</v>
      </c>
      <c r="E354" t="str">
        <f>IF(LEN(telefony3412[[#This Row],[nr]])=7,"stacjonarny",IF(LEN(telefony3412[[#This Row],[nr]])=8,"komórkowy","zagraniczny"))</f>
        <v>stacjonarny</v>
      </c>
      <c r="F354" t="str">
        <f>TEXT(telefony__9[[#This Row],[zakonczenie]]-telefony__9[[#This Row],[rozpoczecie]],"h:mm:ss")</f>
        <v>0:10:03</v>
      </c>
      <c r="G354">
        <f>CEILING((HOUR(telefony__9[[#This Row],[czas trwania]])*3600 + MINUTE(telefony__9[[#This Row],[czas trwania]])*60+SECOND(telefony__9[[#This Row],[czas trwania]]))/60,1)</f>
        <v>11</v>
      </c>
      <c r="H354" s="3">
        <f>IF(telefony3412[[#This Row],[typ telefonu]]="stacjonarny",H353+telefony3412[[#This Row],[czas w minutach]],H353)</f>
        <v>2373</v>
      </c>
      <c r="I354" s="3">
        <f>IF(telefony3412[[#This Row],[typ telefonu]]="komórkowy",I353+telefony3412[[#This Row],[czas w minutach]],I353)</f>
        <v>611</v>
      </c>
      <c r="J354" s="3">
        <f>IF(telefony3412[[#This Row],[typ telefonu]]="zagraniczny",J353+telefony3412[[#This Row],[czas w minutach]],J353)</f>
        <v>149</v>
      </c>
      <c r="K354" s="3">
        <f>telefony3412[[#This Row],[ilość stacjonarny]]+telefony3412[[#This Row],[ilość komórkowy]]</f>
        <v>2984</v>
      </c>
    </row>
    <row r="355" spans="1:11" x14ac:dyDescent="0.25">
      <c r="A355" s="7">
        <v>6290575</v>
      </c>
      <c r="B355" s="1">
        <v>42922</v>
      </c>
      <c r="C355" s="2">
        <v>0.62614583333333329</v>
      </c>
      <c r="D355" s="2">
        <v>0.6318287037037037</v>
      </c>
      <c r="E355" t="str">
        <f>IF(LEN(telefony3412[[#This Row],[nr]])=7,"stacjonarny",IF(LEN(telefony3412[[#This Row],[nr]])=8,"komórkowy","zagraniczny"))</f>
        <v>stacjonarny</v>
      </c>
      <c r="F355" t="str">
        <f>TEXT(telefony__9[[#This Row],[zakonczenie]]-telefony__9[[#This Row],[rozpoczecie]],"h:mm:ss")</f>
        <v>0:01:24</v>
      </c>
      <c r="G355">
        <f>CEILING((HOUR(telefony__9[[#This Row],[czas trwania]])*3600 + MINUTE(telefony__9[[#This Row],[czas trwania]])*60+SECOND(telefony__9[[#This Row],[czas trwania]]))/60,1)</f>
        <v>2</v>
      </c>
      <c r="H355" s="3">
        <f>IF(telefony3412[[#This Row],[typ telefonu]]="stacjonarny",H354+telefony3412[[#This Row],[czas w minutach]],H354)</f>
        <v>2375</v>
      </c>
      <c r="I355" s="3">
        <f>IF(telefony3412[[#This Row],[typ telefonu]]="komórkowy",I354+telefony3412[[#This Row],[czas w minutach]],I354)</f>
        <v>611</v>
      </c>
      <c r="J355" s="3">
        <f>IF(telefony3412[[#This Row],[typ telefonu]]="zagraniczny",J354+telefony3412[[#This Row],[czas w minutach]],J354)</f>
        <v>149</v>
      </c>
      <c r="K355" s="3">
        <f>telefony3412[[#This Row],[ilość stacjonarny]]+telefony3412[[#This Row],[ilość komórkowy]]</f>
        <v>2986</v>
      </c>
    </row>
    <row r="356" spans="1:11" x14ac:dyDescent="0.25">
      <c r="A356" s="7">
        <v>6420583</v>
      </c>
      <c r="B356" s="1">
        <v>42922</v>
      </c>
      <c r="C356" s="2">
        <v>0.48</v>
      </c>
      <c r="D356" s="2">
        <v>0.48539351851851853</v>
      </c>
      <c r="E356" t="str">
        <f>IF(LEN(telefony3412[[#This Row],[nr]])=7,"stacjonarny",IF(LEN(telefony3412[[#This Row],[nr]])=8,"komórkowy","zagraniczny"))</f>
        <v>stacjonarny</v>
      </c>
      <c r="F356" t="str">
        <f>TEXT(telefony__9[[#This Row],[zakonczenie]]-telefony__9[[#This Row],[rozpoczecie]],"h:mm:ss")</f>
        <v>0:15:39</v>
      </c>
      <c r="G356">
        <f>CEILING((HOUR(telefony__9[[#This Row],[czas trwania]])*3600 + MINUTE(telefony__9[[#This Row],[czas trwania]])*60+SECOND(telefony__9[[#This Row],[czas trwania]]))/60,1)</f>
        <v>16</v>
      </c>
      <c r="H356" s="3">
        <f>IF(telefony3412[[#This Row],[typ telefonu]]="stacjonarny",H355+telefony3412[[#This Row],[czas w minutach]],H355)</f>
        <v>2391</v>
      </c>
      <c r="I356" s="3">
        <f>IF(telefony3412[[#This Row],[typ telefonu]]="komórkowy",I355+telefony3412[[#This Row],[czas w minutach]],I355)</f>
        <v>611</v>
      </c>
      <c r="J356" s="3">
        <f>IF(telefony3412[[#This Row],[typ telefonu]]="zagraniczny",J355+telefony3412[[#This Row],[czas w minutach]],J355)</f>
        <v>149</v>
      </c>
      <c r="K356" s="3">
        <f>telefony3412[[#This Row],[ilość stacjonarny]]+telefony3412[[#This Row],[ilość komórkowy]]</f>
        <v>3002</v>
      </c>
    </row>
    <row r="357" spans="1:11" x14ac:dyDescent="0.25">
      <c r="A357" s="7">
        <v>6516512</v>
      </c>
      <c r="B357" s="1">
        <v>42922</v>
      </c>
      <c r="C357" s="2">
        <v>0.49438657407407405</v>
      </c>
      <c r="D357" s="2">
        <v>0.49909722222222225</v>
      </c>
      <c r="E357" t="str">
        <f>IF(LEN(telefony3412[[#This Row],[nr]])=7,"stacjonarny",IF(LEN(telefony3412[[#This Row],[nr]])=8,"komórkowy","zagraniczny"))</f>
        <v>stacjonarny</v>
      </c>
      <c r="F357" t="str">
        <f>TEXT(telefony__9[[#This Row],[zakonczenie]]-telefony__9[[#This Row],[rozpoczecie]],"h:mm:ss")</f>
        <v>0:06:27</v>
      </c>
      <c r="G357">
        <f>CEILING((HOUR(telefony__9[[#This Row],[czas trwania]])*3600 + MINUTE(telefony__9[[#This Row],[czas trwania]])*60+SECOND(telefony__9[[#This Row],[czas trwania]]))/60,1)</f>
        <v>7</v>
      </c>
      <c r="H357" s="3">
        <f>IF(telefony3412[[#This Row],[typ telefonu]]="stacjonarny",H356+telefony3412[[#This Row],[czas w minutach]],H356)</f>
        <v>2398</v>
      </c>
      <c r="I357" s="3">
        <f>IF(telefony3412[[#This Row],[typ telefonu]]="komórkowy",I356+telefony3412[[#This Row],[czas w minutach]],I356)</f>
        <v>611</v>
      </c>
      <c r="J357" s="3">
        <f>IF(telefony3412[[#This Row],[typ telefonu]]="zagraniczny",J356+telefony3412[[#This Row],[czas w minutach]],J356)</f>
        <v>149</v>
      </c>
      <c r="K357" s="3">
        <f>telefony3412[[#This Row],[ilość stacjonarny]]+telefony3412[[#This Row],[ilość komórkowy]]</f>
        <v>3009</v>
      </c>
    </row>
    <row r="358" spans="1:11" x14ac:dyDescent="0.25">
      <c r="A358" s="7">
        <v>6663334</v>
      </c>
      <c r="B358" s="1">
        <v>42922</v>
      </c>
      <c r="C358" s="2">
        <v>0.48605324074074074</v>
      </c>
      <c r="D358" s="2">
        <v>0.49381944444444442</v>
      </c>
      <c r="E358" t="str">
        <f>IF(LEN(telefony3412[[#This Row],[nr]])=7,"stacjonarny",IF(LEN(telefony3412[[#This Row],[nr]])=8,"komórkowy","zagraniczny"))</f>
        <v>stacjonarny</v>
      </c>
      <c r="F358" t="str">
        <f>TEXT(telefony__9[[#This Row],[zakonczenie]]-telefony__9[[#This Row],[rozpoczecie]],"h:mm:ss")</f>
        <v>0:00:24</v>
      </c>
      <c r="G358">
        <f>CEILING((HOUR(telefony__9[[#This Row],[czas trwania]])*3600 + MINUTE(telefony__9[[#This Row],[czas trwania]])*60+SECOND(telefony__9[[#This Row],[czas trwania]]))/60,1)</f>
        <v>1</v>
      </c>
      <c r="H358" s="3">
        <f>IF(telefony3412[[#This Row],[typ telefonu]]="stacjonarny",H357+telefony3412[[#This Row],[czas w minutach]],H357)</f>
        <v>2399</v>
      </c>
      <c r="I358" s="3">
        <f>IF(telefony3412[[#This Row],[typ telefonu]]="komórkowy",I357+telefony3412[[#This Row],[czas w minutach]],I357)</f>
        <v>611</v>
      </c>
      <c r="J358" s="3">
        <f>IF(telefony3412[[#This Row],[typ telefonu]]="zagraniczny",J357+telefony3412[[#This Row],[czas w minutach]],J357)</f>
        <v>149</v>
      </c>
      <c r="K358" s="3">
        <f>telefony3412[[#This Row],[ilość stacjonarny]]+telefony3412[[#This Row],[ilość komórkowy]]</f>
        <v>3010</v>
      </c>
    </row>
    <row r="359" spans="1:11" x14ac:dyDescent="0.25">
      <c r="A359" s="7">
        <v>6694568</v>
      </c>
      <c r="B359" s="1">
        <v>42922</v>
      </c>
      <c r="C359" s="2">
        <v>0.47865740740740742</v>
      </c>
      <c r="D359" s="2">
        <v>0.48923611111111109</v>
      </c>
      <c r="E359" t="str">
        <f>IF(LEN(telefony3412[[#This Row],[nr]])=7,"stacjonarny",IF(LEN(telefony3412[[#This Row],[nr]])=8,"komórkowy","zagraniczny"))</f>
        <v>stacjonarny</v>
      </c>
      <c r="F359" t="str">
        <f>TEXT(telefony__9[[#This Row],[zakonczenie]]-telefony__9[[#This Row],[rozpoczecie]],"h:mm:ss")</f>
        <v>0:15:14</v>
      </c>
      <c r="G359">
        <f>CEILING((HOUR(telefony__9[[#This Row],[czas trwania]])*3600 + MINUTE(telefony__9[[#This Row],[czas trwania]])*60+SECOND(telefony__9[[#This Row],[czas trwania]]))/60,1)</f>
        <v>16</v>
      </c>
      <c r="H359" s="3">
        <f>IF(telefony3412[[#This Row],[typ telefonu]]="stacjonarny",H358+telefony3412[[#This Row],[czas w minutach]],H358)</f>
        <v>2415</v>
      </c>
      <c r="I359" s="3">
        <f>IF(telefony3412[[#This Row],[typ telefonu]]="komórkowy",I358+telefony3412[[#This Row],[czas w minutach]],I358)</f>
        <v>611</v>
      </c>
      <c r="J359" s="3">
        <f>IF(telefony3412[[#This Row],[typ telefonu]]="zagraniczny",J358+telefony3412[[#This Row],[czas w minutach]],J358)</f>
        <v>149</v>
      </c>
      <c r="K359" s="3">
        <f>telefony3412[[#This Row],[ilość stacjonarny]]+telefony3412[[#This Row],[ilość komórkowy]]</f>
        <v>3026</v>
      </c>
    </row>
    <row r="360" spans="1:11" x14ac:dyDescent="0.25">
      <c r="A360" s="7">
        <v>6772052</v>
      </c>
      <c r="B360" s="1">
        <v>42922</v>
      </c>
      <c r="C360" s="2">
        <v>0.62491898148148151</v>
      </c>
      <c r="D360" s="2">
        <v>0.63265046296296301</v>
      </c>
      <c r="E360" t="str">
        <f>IF(LEN(telefony3412[[#This Row],[nr]])=7,"stacjonarny",IF(LEN(telefony3412[[#This Row],[nr]])=8,"komórkowy","zagraniczny"))</f>
        <v>stacjonarny</v>
      </c>
      <c r="F360" t="str">
        <f>TEXT(telefony__9[[#This Row],[zakonczenie]]-telefony__9[[#This Row],[rozpoczecie]],"h:mm:ss")</f>
        <v>0:07:46</v>
      </c>
      <c r="G360">
        <f>CEILING((HOUR(telefony__9[[#This Row],[czas trwania]])*3600 + MINUTE(telefony__9[[#This Row],[czas trwania]])*60+SECOND(telefony__9[[#This Row],[czas trwania]]))/60,1)</f>
        <v>8</v>
      </c>
      <c r="H360" s="3">
        <f>IF(telefony3412[[#This Row],[typ telefonu]]="stacjonarny",H359+telefony3412[[#This Row],[czas w minutach]],H359)</f>
        <v>2423</v>
      </c>
      <c r="I360" s="3">
        <f>IF(telefony3412[[#This Row],[typ telefonu]]="komórkowy",I359+telefony3412[[#This Row],[czas w minutach]],I359)</f>
        <v>611</v>
      </c>
      <c r="J360" s="3">
        <f>IF(telefony3412[[#This Row],[typ telefonu]]="zagraniczny",J359+telefony3412[[#This Row],[czas w minutach]],J359)</f>
        <v>149</v>
      </c>
      <c r="K360" s="3">
        <f>telefony3412[[#This Row],[ilość stacjonarny]]+telefony3412[[#This Row],[ilość komórkowy]]</f>
        <v>3034</v>
      </c>
    </row>
    <row r="361" spans="1:11" x14ac:dyDescent="0.25">
      <c r="A361" s="7">
        <v>6818507</v>
      </c>
      <c r="B361" s="1">
        <v>42922</v>
      </c>
      <c r="C361" s="2">
        <v>0.4584259259259259</v>
      </c>
      <c r="D361" s="2">
        <v>0.46380787037037036</v>
      </c>
      <c r="E361" t="str">
        <f>IF(LEN(telefony3412[[#This Row],[nr]])=7,"stacjonarny",IF(LEN(telefony3412[[#This Row],[nr]])=8,"komórkowy","zagraniczny"))</f>
        <v>stacjonarny</v>
      </c>
      <c r="F361" t="str">
        <f>TEXT(telefony__9[[#This Row],[zakonczenie]]-telefony__9[[#This Row],[rozpoczecie]],"h:mm:ss")</f>
        <v>0:10:53</v>
      </c>
      <c r="G361">
        <f>CEILING((HOUR(telefony__9[[#This Row],[czas trwania]])*3600 + MINUTE(telefony__9[[#This Row],[czas trwania]])*60+SECOND(telefony__9[[#This Row],[czas trwania]]))/60,1)</f>
        <v>11</v>
      </c>
      <c r="H361" s="3">
        <f>IF(telefony3412[[#This Row],[typ telefonu]]="stacjonarny",H360+telefony3412[[#This Row],[czas w minutach]],H360)</f>
        <v>2434</v>
      </c>
      <c r="I361" s="3">
        <f>IF(telefony3412[[#This Row],[typ telefonu]]="komórkowy",I360+telefony3412[[#This Row],[czas w minutach]],I360)</f>
        <v>611</v>
      </c>
      <c r="J361" s="3">
        <f>IF(telefony3412[[#This Row],[typ telefonu]]="zagraniczny",J360+telefony3412[[#This Row],[czas w minutach]],J360)</f>
        <v>149</v>
      </c>
      <c r="K361" s="3">
        <f>telefony3412[[#This Row],[ilość stacjonarny]]+telefony3412[[#This Row],[ilość komórkowy]]</f>
        <v>3045</v>
      </c>
    </row>
    <row r="362" spans="1:11" x14ac:dyDescent="0.25">
      <c r="A362" s="7">
        <v>7219884</v>
      </c>
      <c r="B362" s="1">
        <v>42922</v>
      </c>
      <c r="C362" s="2">
        <v>0.61871527777777779</v>
      </c>
      <c r="D362" s="2">
        <v>0.62458333333333338</v>
      </c>
      <c r="E362" t="str">
        <f>IF(LEN(telefony3412[[#This Row],[nr]])=7,"stacjonarny",IF(LEN(telefony3412[[#This Row],[nr]])=8,"komórkowy","zagraniczny"))</f>
        <v>stacjonarny</v>
      </c>
      <c r="F362" t="str">
        <f>TEXT(telefony__9[[#This Row],[zakonczenie]]-telefony__9[[#This Row],[rozpoczecie]],"h:mm:ss")</f>
        <v>0:11:11</v>
      </c>
      <c r="G362">
        <f>CEILING((HOUR(telefony__9[[#This Row],[czas trwania]])*3600 + MINUTE(telefony__9[[#This Row],[czas trwania]])*60+SECOND(telefony__9[[#This Row],[czas trwania]]))/60,1)</f>
        <v>12</v>
      </c>
      <c r="H362" s="3">
        <f>IF(telefony3412[[#This Row],[typ telefonu]]="stacjonarny",H361+telefony3412[[#This Row],[czas w minutach]],H361)</f>
        <v>2446</v>
      </c>
      <c r="I362" s="3">
        <f>IF(telefony3412[[#This Row],[typ telefonu]]="komórkowy",I361+telefony3412[[#This Row],[czas w minutach]],I361)</f>
        <v>611</v>
      </c>
      <c r="J362" s="3">
        <f>IF(telefony3412[[#This Row],[typ telefonu]]="zagraniczny",J361+telefony3412[[#This Row],[czas w minutach]],J361)</f>
        <v>149</v>
      </c>
      <c r="K362" s="3">
        <f>telefony3412[[#This Row],[ilość stacjonarny]]+telefony3412[[#This Row],[ilość komórkowy]]</f>
        <v>3057</v>
      </c>
    </row>
    <row r="363" spans="1:11" x14ac:dyDescent="0.25">
      <c r="A363" s="7">
        <v>7449832</v>
      </c>
      <c r="B363" s="1">
        <v>42922</v>
      </c>
      <c r="C363" s="2">
        <v>0.40559027777777779</v>
      </c>
      <c r="D363" s="2">
        <v>0.41425925925925927</v>
      </c>
      <c r="E363" t="str">
        <f>IF(LEN(telefony3412[[#This Row],[nr]])=7,"stacjonarny",IF(LEN(telefony3412[[#This Row],[nr]])=8,"komórkowy","zagraniczny"))</f>
        <v>stacjonarny</v>
      </c>
      <c r="F363" t="str">
        <f>TEXT(telefony__9[[#This Row],[zakonczenie]]-telefony__9[[#This Row],[rozpoczecie]],"h:mm:ss")</f>
        <v>0:06:49</v>
      </c>
      <c r="G363">
        <f>CEILING((HOUR(telefony__9[[#This Row],[czas trwania]])*3600 + MINUTE(telefony__9[[#This Row],[czas trwania]])*60+SECOND(telefony__9[[#This Row],[czas trwania]]))/60,1)</f>
        <v>7</v>
      </c>
      <c r="H363" s="3">
        <f>IF(telefony3412[[#This Row],[typ telefonu]]="stacjonarny",H362+telefony3412[[#This Row],[czas w minutach]],H362)</f>
        <v>2453</v>
      </c>
      <c r="I363" s="3">
        <f>IF(telefony3412[[#This Row],[typ telefonu]]="komórkowy",I362+telefony3412[[#This Row],[czas w minutach]],I362)</f>
        <v>611</v>
      </c>
      <c r="J363" s="3">
        <f>IF(telefony3412[[#This Row],[typ telefonu]]="zagraniczny",J362+telefony3412[[#This Row],[czas w minutach]],J362)</f>
        <v>149</v>
      </c>
      <c r="K363" s="3">
        <f>telefony3412[[#This Row],[ilość stacjonarny]]+telefony3412[[#This Row],[ilość komórkowy]]</f>
        <v>3064</v>
      </c>
    </row>
    <row r="364" spans="1:11" x14ac:dyDescent="0.25">
      <c r="A364" s="7">
        <v>7507354</v>
      </c>
      <c r="B364" s="1">
        <v>42922</v>
      </c>
      <c r="C364" s="2">
        <v>0.50700231481481484</v>
      </c>
      <c r="D364" s="2">
        <v>0.51186342592592593</v>
      </c>
      <c r="E364" t="str">
        <f>IF(LEN(telefony3412[[#This Row],[nr]])=7,"stacjonarny",IF(LEN(telefony3412[[#This Row],[nr]])=8,"komórkowy","zagraniczny"))</f>
        <v>stacjonarny</v>
      </c>
      <c r="F364" t="str">
        <f>TEXT(telefony__9[[#This Row],[zakonczenie]]-telefony__9[[#This Row],[rozpoczecie]],"h:mm:ss")</f>
        <v>0:07:50</v>
      </c>
      <c r="G364">
        <f>CEILING((HOUR(telefony__9[[#This Row],[czas trwania]])*3600 + MINUTE(telefony__9[[#This Row],[czas trwania]])*60+SECOND(telefony__9[[#This Row],[czas trwania]]))/60,1)</f>
        <v>8</v>
      </c>
      <c r="H364" s="3">
        <f>IF(telefony3412[[#This Row],[typ telefonu]]="stacjonarny",H363+telefony3412[[#This Row],[czas w minutach]],H363)</f>
        <v>2461</v>
      </c>
      <c r="I364" s="3">
        <f>IF(telefony3412[[#This Row],[typ telefonu]]="komórkowy",I363+telefony3412[[#This Row],[czas w minutach]],I363)</f>
        <v>611</v>
      </c>
      <c r="J364" s="3">
        <f>IF(telefony3412[[#This Row],[typ telefonu]]="zagraniczny",J363+telefony3412[[#This Row],[czas w minutach]],J363)</f>
        <v>149</v>
      </c>
      <c r="K364" s="3">
        <f>telefony3412[[#This Row],[ilość stacjonarny]]+telefony3412[[#This Row],[ilość komórkowy]]</f>
        <v>3072</v>
      </c>
    </row>
    <row r="365" spans="1:11" x14ac:dyDescent="0.25">
      <c r="A365" s="7">
        <v>7880396</v>
      </c>
      <c r="B365" s="1">
        <v>42922</v>
      </c>
      <c r="C365" s="2">
        <v>0.53796296296296298</v>
      </c>
      <c r="D365" s="2">
        <v>0.54479166666666667</v>
      </c>
      <c r="E365" t="str">
        <f>IF(LEN(telefony3412[[#This Row],[nr]])=7,"stacjonarny",IF(LEN(telefony3412[[#This Row],[nr]])=8,"komórkowy","zagraniczny"))</f>
        <v>stacjonarny</v>
      </c>
      <c r="F365" t="str">
        <f>TEXT(telefony__9[[#This Row],[zakonczenie]]-telefony__9[[#This Row],[rozpoczecie]],"h:mm:ss")</f>
        <v>0:15:19</v>
      </c>
      <c r="G365">
        <f>CEILING((HOUR(telefony__9[[#This Row],[czas trwania]])*3600 + MINUTE(telefony__9[[#This Row],[czas trwania]])*60+SECOND(telefony__9[[#This Row],[czas trwania]]))/60,1)</f>
        <v>16</v>
      </c>
      <c r="H365" s="3">
        <f>IF(telefony3412[[#This Row],[typ telefonu]]="stacjonarny",H364+telefony3412[[#This Row],[czas w minutach]],H364)</f>
        <v>2477</v>
      </c>
      <c r="I365" s="3">
        <f>IF(telefony3412[[#This Row],[typ telefonu]]="komórkowy",I364+telefony3412[[#This Row],[czas w minutach]],I364)</f>
        <v>611</v>
      </c>
      <c r="J365" s="3">
        <f>IF(telefony3412[[#This Row],[typ telefonu]]="zagraniczny",J364+telefony3412[[#This Row],[czas w minutach]],J364)</f>
        <v>149</v>
      </c>
      <c r="K365" s="3">
        <f>telefony3412[[#This Row],[ilość stacjonarny]]+telefony3412[[#This Row],[ilość komórkowy]]</f>
        <v>3088</v>
      </c>
    </row>
    <row r="366" spans="1:11" x14ac:dyDescent="0.25">
      <c r="A366" s="7">
        <v>7977726</v>
      </c>
      <c r="B366" s="1">
        <v>42922</v>
      </c>
      <c r="C366" s="2">
        <v>0.6139930555555555</v>
      </c>
      <c r="D366" s="2">
        <v>0.62364583333333334</v>
      </c>
      <c r="E366" t="str">
        <f>IF(LEN(telefony3412[[#This Row],[nr]])=7,"stacjonarny",IF(LEN(telefony3412[[#This Row],[nr]])=8,"komórkowy","zagraniczny"))</f>
        <v>stacjonarny</v>
      </c>
      <c r="F366" t="str">
        <f>TEXT(telefony__9[[#This Row],[zakonczenie]]-telefony__9[[#This Row],[rozpoczecie]],"h:mm:ss")</f>
        <v>0:14:52</v>
      </c>
      <c r="G366">
        <f>CEILING((HOUR(telefony__9[[#This Row],[czas trwania]])*3600 + MINUTE(telefony__9[[#This Row],[czas trwania]])*60+SECOND(telefony__9[[#This Row],[czas trwania]]))/60,1)</f>
        <v>15</v>
      </c>
      <c r="H366" s="3">
        <f>IF(telefony3412[[#This Row],[typ telefonu]]="stacjonarny",H365+telefony3412[[#This Row],[czas w minutach]],H365)</f>
        <v>2492</v>
      </c>
      <c r="I366" s="3">
        <f>IF(telefony3412[[#This Row],[typ telefonu]]="komórkowy",I365+telefony3412[[#This Row],[czas w minutach]],I365)</f>
        <v>611</v>
      </c>
      <c r="J366" s="3">
        <f>IF(telefony3412[[#This Row],[typ telefonu]]="zagraniczny",J365+telefony3412[[#This Row],[czas w minutach]],J365)</f>
        <v>149</v>
      </c>
      <c r="K366" s="3">
        <f>telefony3412[[#This Row],[ilość stacjonarny]]+telefony3412[[#This Row],[ilość komórkowy]]</f>
        <v>3103</v>
      </c>
    </row>
    <row r="367" spans="1:11" x14ac:dyDescent="0.25">
      <c r="A367" s="7">
        <v>8063487</v>
      </c>
      <c r="B367" s="1">
        <v>42922</v>
      </c>
      <c r="C367" s="2">
        <v>0.55269675925925921</v>
      </c>
      <c r="D367" s="2">
        <v>0.56017361111111108</v>
      </c>
      <c r="E367" t="str">
        <f>IF(LEN(telefony3412[[#This Row],[nr]])=7,"stacjonarny",IF(LEN(telefony3412[[#This Row],[nr]])=8,"komórkowy","zagraniczny"))</f>
        <v>stacjonarny</v>
      </c>
      <c r="F367" t="str">
        <f>TEXT(telefony__9[[#This Row],[zakonczenie]]-telefony__9[[#This Row],[rozpoczecie]],"h:mm:ss")</f>
        <v>0:06:47</v>
      </c>
      <c r="G367">
        <f>CEILING((HOUR(telefony__9[[#This Row],[czas trwania]])*3600 + MINUTE(telefony__9[[#This Row],[czas trwania]])*60+SECOND(telefony__9[[#This Row],[czas trwania]]))/60,1)</f>
        <v>7</v>
      </c>
      <c r="H367" s="3">
        <f>IF(telefony3412[[#This Row],[typ telefonu]]="stacjonarny",H366+telefony3412[[#This Row],[czas w minutach]],H366)</f>
        <v>2499</v>
      </c>
      <c r="I367" s="3">
        <f>IF(telefony3412[[#This Row],[typ telefonu]]="komórkowy",I366+telefony3412[[#This Row],[czas w minutach]],I366)</f>
        <v>611</v>
      </c>
      <c r="J367" s="3">
        <f>IF(telefony3412[[#This Row],[typ telefonu]]="zagraniczny",J366+telefony3412[[#This Row],[czas w minutach]],J366)</f>
        <v>149</v>
      </c>
      <c r="K367" s="3">
        <f>telefony3412[[#This Row],[ilość stacjonarny]]+telefony3412[[#This Row],[ilość komórkowy]]</f>
        <v>3110</v>
      </c>
    </row>
    <row r="368" spans="1:11" x14ac:dyDescent="0.25">
      <c r="A368" s="7">
        <v>8214927</v>
      </c>
      <c r="B368" s="1">
        <v>42922</v>
      </c>
      <c r="C368" s="2">
        <v>0.41638888888888886</v>
      </c>
      <c r="D368" s="2">
        <v>0.42116898148148146</v>
      </c>
      <c r="E368" t="str">
        <f>IF(LEN(telefony3412[[#This Row],[nr]])=7,"stacjonarny",IF(LEN(telefony3412[[#This Row],[nr]])=8,"komórkowy","zagraniczny"))</f>
        <v>stacjonarny</v>
      </c>
      <c r="F368" t="str">
        <f>TEXT(telefony__9[[#This Row],[zakonczenie]]-telefony__9[[#This Row],[rozpoczecie]],"h:mm:ss")</f>
        <v>0:02:42</v>
      </c>
      <c r="G368">
        <f>CEILING((HOUR(telefony__9[[#This Row],[czas trwania]])*3600 + MINUTE(telefony__9[[#This Row],[czas trwania]])*60+SECOND(telefony__9[[#This Row],[czas trwania]]))/60,1)</f>
        <v>3</v>
      </c>
      <c r="H368" s="3">
        <f>IF(telefony3412[[#This Row],[typ telefonu]]="stacjonarny",H367+telefony3412[[#This Row],[czas w minutach]],H367)</f>
        <v>2502</v>
      </c>
      <c r="I368" s="3">
        <f>IF(telefony3412[[#This Row],[typ telefonu]]="komórkowy",I367+telefony3412[[#This Row],[czas w minutach]],I367)</f>
        <v>611</v>
      </c>
      <c r="J368" s="3">
        <f>IF(telefony3412[[#This Row],[typ telefonu]]="zagraniczny",J367+telefony3412[[#This Row],[czas w minutach]],J367)</f>
        <v>149</v>
      </c>
      <c r="K368" s="3">
        <f>telefony3412[[#This Row],[ilość stacjonarny]]+telefony3412[[#This Row],[ilość komórkowy]]</f>
        <v>3113</v>
      </c>
    </row>
    <row r="369" spans="1:11" x14ac:dyDescent="0.25">
      <c r="A369" s="7">
        <v>8369815</v>
      </c>
      <c r="B369" s="1">
        <v>42922</v>
      </c>
      <c r="C369" s="2">
        <v>0.44350694444444444</v>
      </c>
      <c r="D369" s="2">
        <v>0.44528935185185187</v>
      </c>
      <c r="E369" t="str">
        <f>IF(LEN(telefony3412[[#This Row],[nr]])=7,"stacjonarny",IF(LEN(telefony3412[[#This Row],[nr]])=8,"komórkowy","zagraniczny"))</f>
        <v>stacjonarny</v>
      </c>
      <c r="F369" t="str">
        <f>TEXT(telefony__9[[#This Row],[zakonczenie]]-telefony__9[[#This Row],[rozpoczecie]],"h:mm:ss")</f>
        <v>0:15:07</v>
      </c>
      <c r="G369">
        <f>CEILING((HOUR(telefony__9[[#This Row],[czas trwania]])*3600 + MINUTE(telefony__9[[#This Row],[czas trwania]])*60+SECOND(telefony__9[[#This Row],[czas trwania]]))/60,1)</f>
        <v>16</v>
      </c>
      <c r="H369" s="3">
        <f>IF(telefony3412[[#This Row],[typ telefonu]]="stacjonarny",H368+telefony3412[[#This Row],[czas w minutach]],H368)</f>
        <v>2518</v>
      </c>
      <c r="I369" s="3">
        <f>IF(telefony3412[[#This Row],[typ telefonu]]="komórkowy",I368+telefony3412[[#This Row],[czas w minutach]],I368)</f>
        <v>611</v>
      </c>
      <c r="J369" s="3">
        <f>IF(telefony3412[[#This Row],[typ telefonu]]="zagraniczny",J368+telefony3412[[#This Row],[czas w minutach]],J368)</f>
        <v>149</v>
      </c>
      <c r="K369" s="3">
        <f>telefony3412[[#This Row],[ilość stacjonarny]]+telefony3412[[#This Row],[ilość komórkowy]]</f>
        <v>3129</v>
      </c>
    </row>
    <row r="370" spans="1:11" x14ac:dyDescent="0.25">
      <c r="A370" s="7">
        <v>8400710</v>
      </c>
      <c r="B370" s="1">
        <v>42922</v>
      </c>
      <c r="C370" s="2">
        <v>0.59182870370370366</v>
      </c>
      <c r="D370" s="2">
        <v>0.59376157407407404</v>
      </c>
      <c r="E370" t="str">
        <f>IF(LEN(telefony3412[[#This Row],[nr]])=7,"stacjonarny",IF(LEN(telefony3412[[#This Row],[nr]])=8,"komórkowy","zagraniczny"))</f>
        <v>stacjonarny</v>
      </c>
      <c r="F370" t="str">
        <f>TEXT(telefony__9[[#This Row],[zakonczenie]]-telefony__9[[#This Row],[rozpoczecie]],"h:mm:ss")</f>
        <v>0:07:00</v>
      </c>
      <c r="G370">
        <f>CEILING((HOUR(telefony__9[[#This Row],[czas trwania]])*3600 + MINUTE(telefony__9[[#This Row],[czas trwania]])*60+SECOND(telefony__9[[#This Row],[czas trwania]]))/60,1)</f>
        <v>7</v>
      </c>
      <c r="H370" s="3">
        <f>IF(telefony3412[[#This Row],[typ telefonu]]="stacjonarny",H369+telefony3412[[#This Row],[czas w minutach]],H369)</f>
        <v>2525</v>
      </c>
      <c r="I370" s="3">
        <f>IF(telefony3412[[#This Row],[typ telefonu]]="komórkowy",I369+telefony3412[[#This Row],[czas w minutach]],I369)</f>
        <v>611</v>
      </c>
      <c r="J370" s="3">
        <f>IF(telefony3412[[#This Row],[typ telefonu]]="zagraniczny",J369+telefony3412[[#This Row],[czas w minutach]],J369)</f>
        <v>149</v>
      </c>
      <c r="K370" s="3">
        <f>telefony3412[[#This Row],[ilość stacjonarny]]+telefony3412[[#This Row],[ilość komórkowy]]</f>
        <v>3136</v>
      </c>
    </row>
    <row r="371" spans="1:11" x14ac:dyDescent="0.25">
      <c r="A371" s="7">
        <v>8405954</v>
      </c>
      <c r="B371" s="1">
        <v>42922</v>
      </c>
      <c r="C371" s="2">
        <v>0.57164351851851847</v>
      </c>
      <c r="D371" s="2">
        <v>0.57528935185185182</v>
      </c>
      <c r="E371" t="str">
        <f>IF(LEN(telefony3412[[#This Row],[nr]])=7,"stacjonarny",IF(LEN(telefony3412[[#This Row],[nr]])=8,"komórkowy","zagraniczny"))</f>
        <v>stacjonarny</v>
      </c>
      <c r="F371" t="str">
        <f>TEXT(telefony__9[[#This Row],[zakonczenie]]-telefony__9[[#This Row],[rozpoczecie]],"h:mm:ss")</f>
        <v>0:15:48</v>
      </c>
      <c r="G371">
        <f>CEILING((HOUR(telefony__9[[#This Row],[czas trwania]])*3600 + MINUTE(telefony__9[[#This Row],[czas trwania]])*60+SECOND(telefony__9[[#This Row],[czas trwania]]))/60,1)</f>
        <v>16</v>
      </c>
      <c r="H371" s="3">
        <f>IF(telefony3412[[#This Row],[typ telefonu]]="stacjonarny",H370+telefony3412[[#This Row],[czas w minutach]],H370)</f>
        <v>2541</v>
      </c>
      <c r="I371" s="3">
        <f>IF(telefony3412[[#This Row],[typ telefonu]]="komórkowy",I370+telefony3412[[#This Row],[czas w minutach]],I370)</f>
        <v>611</v>
      </c>
      <c r="J371" s="3">
        <f>IF(telefony3412[[#This Row],[typ telefonu]]="zagraniczny",J370+telefony3412[[#This Row],[czas w minutach]],J370)</f>
        <v>149</v>
      </c>
      <c r="K371" s="3">
        <f>telefony3412[[#This Row],[ilość stacjonarny]]+telefony3412[[#This Row],[ilość komórkowy]]</f>
        <v>3152</v>
      </c>
    </row>
    <row r="372" spans="1:11" x14ac:dyDescent="0.25">
      <c r="A372" s="7">
        <v>8471544</v>
      </c>
      <c r="B372" s="1">
        <v>42922</v>
      </c>
      <c r="C372" s="2">
        <v>0.38960648148148147</v>
      </c>
      <c r="D372" s="2">
        <v>0.39498842592592592</v>
      </c>
      <c r="E372" t="str">
        <f>IF(LEN(telefony3412[[#This Row],[nr]])=7,"stacjonarny",IF(LEN(telefony3412[[#This Row],[nr]])=8,"komórkowy","zagraniczny"))</f>
        <v>stacjonarny</v>
      </c>
      <c r="F372" t="str">
        <f>TEXT(telefony__9[[#This Row],[zakonczenie]]-telefony__9[[#This Row],[rozpoczecie]],"h:mm:ss")</f>
        <v>0:01:42</v>
      </c>
      <c r="G372">
        <f>CEILING((HOUR(telefony__9[[#This Row],[czas trwania]])*3600 + MINUTE(telefony__9[[#This Row],[czas trwania]])*60+SECOND(telefony__9[[#This Row],[czas trwania]]))/60,1)</f>
        <v>2</v>
      </c>
      <c r="H372" s="3">
        <f>IF(telefony3412[[#This Row],[typ telefonu]]="stacjonarny",H371+telefony3412[[#This Row],[czas w minutach]],H371)</f>
        <v>2543</v>
      </c>
      <c r="I372" s="3">
        <f>IF(telefony3412[[#This Row],[typ telefonu]]="komórkowy",I371+telefony3412[[#This Row],[czas w minutach]],I371)</f>
        <v>611</v>
      </c>
      <c r="J372" s="3">
        <f>IF(telefony3412[[#This Row],[typ telefonu]]="zagraniczny",J371+telefony3412[[#This Row],[czas w minutach]],J371)</f>
        <v>149</v>
      </c>
      <c r="K372" s="3">
        <f>telefony3412[[#This Row],[ilość stacjonarny]]+telefony3412[[#This Row],[ilość komórkowy]]</f>
        <v>3154</v>
      </c>
    </row>
    <row r="373" spans="1:11" x14ac:dyDescent="0.25">
      <c r="A373" s="7">
        <v>8605742</v>
      </c>
      <c r="B373" s="1">
        <v>42922</v>
      </c>
      <c r="C373" s="2">
        <v>0.5119097222222222</v>
      </c>
      <c r="D373" s="2">
        <v>0.52288194444444447</v>
      </c>
      <c r="E373" t="str">
        <f>IF(LEN(telefony3412[[#This Row],[nr]])=7,"stacjonarny",IF(LEN(telefony3412[[#This Row],[nr]])=8,"komórkowy","zagraniczny"))</f>
        <v>stacjonarny</v>
      </c>
      <c r="F373" t="str">
        <f>TEXT(telefony__9[[#This Row],[zakonczenie]]-telefony__9[[#This Row],[rozpoczecie]],"h:mm:ss")</f>
        <v>0:14:38</v>
      </c>
      <c r="G373">
        <f>CEILING((HOUR(telefony__9[[#This Row],[czas trwania]])*3600 + MINUTE(telefony__9[[#This Row],[czas trwania]])*60+SECOND(telefony__9[[#This Row],[czas trwania]]))/60,1)</f>
        <v>15</v>
      </c>
      <c r="H373" s="3">
        <f>IF(telefony3412[[#This Row],[typ telefonu]]="stacjonarny",H372+telefony3412[[#This Row],[czas w minutach]],H372)</f>
        <v>2558</v>
      </c>
      <c r="I373" s="3">
        <f>IF(telefony3412[[#This Row],[typ telefonu]]="komórkowy",I372+telefony3412[[#This Row],[czas w minutach]],I372)</f>
        <v>611</v>
      </c>
      <c r="J373" s="3">
        <f>IF(telefony3412[[#This Row],[typ telefonu]]="zagraniczny",J372+telefony3412[[#This Row],[czas w minutach]],J372)</f>
        <v>149</v>
      </c>
      <c r="K373" s="3">
        <f>telefony3412[[#This Row],[ilość stacjonarny]]+telefony3412[[#This Row],[ilość komórkowy]]</f>
        <v>3169</v>
      </c>
    </row>
    <row r="374" spans="1:11" x14ac:dyDescent="0.25">
      <c r="A374" s="7">
        <v>8768896</v>
      </c>
      <c r="B374" s="1">
        <v>42922</v>
      </c>
      <c r="C374" s="2">
        <v>0.43590277777777775</v>
      </c>
      <c r="D374" s="2">
        <v>0.44127314814814816</v>
      </c>
      <c r="E374" t="str">
        <f>IF(LEN(telefony3412[[#This Row],[nr]])=7,"stacjonarny",IF(LEN(telefony3412[[#This Row],[nr]])=8,"komórkowy","zagraniczny"))</f>
        <v>stacjonarny</v>
      </c>
      <c r="F374" t="str">
        <f>TEXT(telefony__9[[#This Row],[zakonczenie]]-telefony__9[[#This Row],[rozpoczecie]],"h:mm:ss")</f>
        <v>0:13:13</v>
      </c>
      <c r="G374">
        <f>CEILING((HOUR(telefony__9[[#This Row],[czas trwania]])*3600 + MINUTE(telefony__9[[#This Row],[czas trwania]])*60+SECOND(telefony__9[[#This Row],[czas trwania]]))/60,1)</f>
        <v>14</v>
      </c>
      <c r="H374" s="3">
        <f>IF(telefony3412[[#This Row],[typ telefonu]]="stacjonarny",H373+telefony3412[[#This Row],[czas w minutach]],H373)</f>
        <v>2572</v>
      </c>
      <c r="I374" s="3">
        <f>IF(telefony3412[[#This Row],[typ telefonu]]="komórkowy",I373+telefony3412[[#This Row],[czas w minutach]],I373)</f>
        <v>611</v>
      </c>
      <c r="J374" s="3">
        <f>IF(telefony3412[[#This Row],[typ telefonu]]="zagraniczny",J373+telefony3412[[#This Row],[czas w minutach]],J373)</f>
        <v>149</v>
      </c>
      <c r="K374" s="3">
        <f>telefony3412[[#This Row],[ilość stacjonarny]]+telefony3412[[#This Row],[ilość komórkowy]]</f>
        <v>3183</v>
      </c>
    </row>
    <row r="375" spans="1:11" x14ac:dyDescent="0.25">
      <c r="A375" s="7">
        <v>8768896</v>
      </c>
      <c r="B375" s="1">
        <v>42922</v>
      </c>
      <c r="C375" s="2">
        <v>0.55982638888888892</v>
      </c>
      <c r="D375" s="2">
        <v>0.57039351851851849</v>
      </c>
      <c r="E375" t="str">
        <f>IF(LEN(telefony3412[[#This Row],[nr]])=7,"stacjonarny",IF(LEN(telefony3412[[#This Row],[nr]])=8,"komórkowy","zagraniczny"))</f>
        <v>stacjonarny</v>
      </c>
      <c r="F375" t="str">
        <f>TEXT(telefony__9[[#This Row],[zakonczenie]]-telefony__9[[#This Row],[rozpoczecie]],"h:mm:ss")</f>
        <v>0:13:46</v>
      </c>
      <c r="G375">
        <f>CEILING((HOUR(telefony__9[[#This Row],[czas trwania]])*3600 + MINUTE(telefony__9[[#This Row],[czas trwania]])*60+SECOND(telefony__9[[#This Row],[czas trwania]]))/60,1)</f>
        <v>14</v>
      </c>
      <c r="H375" s="3">
        <f>IF(telefony3412[[#This Row],[typ telefonu]]="stacjonarny",H374+telefony3412[[#This Row],[czas w minutach]],H374)</f>
        <v>2586</v>
      </c>
      <c r="I375" s="3">
        <f>IF(telefony3412[[#This Row],[typ telefonu]]="komórkowy",I374+telefony3412[[#This Row],[czas w minutach]],I374)</f>
        <v>611</v>
      </c>
      <c r="J375" s="3">
        <f>IF(telefony3412[[#This Row],[typ telefonu]]="zagraniczny",J374+telefony3412[[#This Row],[czas w minutach]],J374)</f>
        <v>149</v>
      </c>
      <c r="K375" s="3">
        <f>telefony3412[[#This Row],[ilość stacjonarny]]+telefony3412[[#This Row],[ilość komórkowy]]</f>
        <v>3197</v>
      </c>
    </row>
    <row r="376" spans="1:11" x14ac:dyDescent="0.25">
      <c r="A376" s="7">
        <v>9088045</v>
      </c>
      <c r="B376" s="1">
        <v>42922</v>
      </c>
      <c r="C376" s="2">
        <v>0.44063657407407408</v>
      </c>
      <c r="D376" s="2">
        <v>0.44285879629629632</v>
      </c>
      <c r="E376" t="str">
        <f>IF(LEN(telefony3412[[#This Row],[nr]])=7,"stacjonarny",IF(LEN(telefony3412[[#This Row],[nr]])=8,"komórkowy","zagraniczny"))</f>
        <v>stacjonarny</v>
      </c>
      <c r="F376" t="str">
        <f>TEXT(telefony__9[[#This Row],[zakonczenie]]-telefony__9[[#This Row],[rozpoczecie]],"h:mm:ss")</f>
        <v>0:01:12</v>
      </c>
      <c r="G376">
        <f>CEILING((HOUR(telefony__9[[#This Row],[czas trwania]])*3600 + MINUTE(telefony__9[[#This Row],[czas trwania]])*60+SECOND(telefony__9[[#This Row],[czas trwania]]))/60,1)</f>
        <v>2</v>
      </c>
      <c r="H376" s="3">
        <f>IF(telefony3412[[#This Row],[typ telefonu]]="stacjonarny",H375+telefony3412[[#This Row],[czas w minutach]],H375)</f>
        <v>2588</v>
      </c>
      <c r="I376" s="3">
        <f>IF(telefony3412[[#This Row],[typ telefonu]]="komórkowy",I375+telefony3412[[#This Row],[czas w minutach]],I375)</f>
        <v>611</v>
      </c>
      <c r="J376" s="3">
        <f>IF(telefony3412[[#This Row],[typ telefonu]]="zagraniczny",J375+telefony3412[[#This Row],[czas w minutach]],J375)</f>
        <v>149</v>
      </c>
      <c r="K376" s="3">
        <f>telefony3412[[#This Row],[ilość stacjonarny]]+telefony3412[[#This Row],[ilość komórkowy]]</f>
        <v>3199</v>
      </c>
    </row>
    <row r="377" spans="1:11" x14ac:dyDescent="0.25">
      <c r="A377" s="7">
        <v>9304830</v>
      </c>
      <c r="B377" s="1">
        <v>42922</v>
      </c>
      <c r="C377" s="2">
        <v>0.56671296296296292</v>
      </c>
      <c r="D377" s="2">
        <v>0.56832175925925921</v>
      </c>
      <c r="E377" t="str">
        <f>IF(LEN(telefony3412[[#This Row],[nr]])=7,"stacjonarny",IF(LEN(telefony3412[[#This Row],[nr]])=8,"komórkowy","zagraniczny"))</f>
        <v>stacjonarny</v>
      </c>
      <c r="F377" t="str">
        <f>TEXT(telefony__9[[#This Row],[zakonczenie]]-telefony__9[[#This Row],[rozpoczecie]],"h:mm:ss")</f>
        <v>0:12:15</v>
      </c>
      <c r="G377">
        <f>CEILING((HOUR(telefony__9[[#This Row],[czas trwania]])*3600 + MINUTE(telefony__9[[#This Row],[czas trwania]])*60+SECOND(telefony__9[[#This Row],[czas trwania]]))/60,1)</f>
        <v>13</v>
      </c>
      <c r="H377" s="3">
        <f>IF(telefony3412[[#This Row],[typ telefonu]]="stacjonarny",H376+telefony3412[[#This Row],[czas w minutach]],H376)</f>
        <v>2601</v>
      </c>
      <c r="I377" s="3">
        <f>IF(telefony3412[[#This Row],[typ telefonu]]="komórkowy",I376+telefony3412[[#This Row],[czas w minutach]],I376)</f>
        <v>611</v>
      </c>
      <c r="J377" s="3">
        <f>IF(telefony3412[[#This Row],[typ telefonu]]="zagraniczny",J376+telefony3412[[#This Row],[czas w minutach]],J376)</f>
        <v>149</v>
      </c>
      <c r="K377" s="3">
        <f>telefony3412[[#This Row],[ilość stacjonarny]]+telefony3412[[#This Row],[ilość komórkowy]]</f>
        <v>3212</v>
      </c>
    </row>
    <row r="378" spans="1:11" x14ac:dyDescent="0.25">
      <c r="A378" s="7">
        <v>9319894</v>
      </c>
      <c r="B378" s="1">
        <v>42922</v>
      </c>
      <c r="C378" s="2">
        <v>0.54207175925925921</v>
      </c>
      <c r="D378" s="2">
        <v>0.54953703703703705</v>
      </c>
      <c r="E378" t="str">
        <f>IF(LEN(telefony3412[[#This Row],[nr]])=7,"stacjonarny",IF(LEN(telefony3412[[#This Row],[nr]])=8,"komórkowy","zagraniczny"))</f>
        <v>stacjonarny</v>
      </c>
      <c r="F378" t="str">
        <f>TEXT(telefony__9[[#This Row],[zakonczenie]]-telefony__9[[#This Row],[rozpoczecie]],"h:mm:ss")</f>
        <v>0:00:53</v>
      </c>
      <c r="G378">
        <f>CEILING((HOUR(telefony__9[[#This Row],[czas trwania]])*3600 + MINUTE(telefony__9[[#This Row],[czas trwania]])*60+SECOND(telefony__9[[#This Row],[czas trwania]]))/60,1)</f>
        <v>1</v>
      </c>
      <c r="H378" s="3">
        <f>IF(telefony3412[[#This Row],[typ telefonu]]="stacjonarny",H377+telefony3412[[#This Row],[czas w minutach]],H377)</f>
        <v>2602</v>
      </c>
      <c r="I378" s="3">
        <f>IF(telefony3412[[#This Row],[typ telefonu]]="komórkowy",I377+telefony3412[[#This Row],[czas w minutach]],I377)</f>
        <v>611</v>
      </c>
      <c r="J378" s="3">
        <f>IF(telefony3412[[#This Row],[typ telefonu]]="zagraniczny",J377+telefony3412[[#This Row],[czas w minutach]],J377)</f>
        <v>149</v>
      </c>
      <c r="K378" s="3">
        <f>telefony3412[[#This Row],[ilość stacjonarny]]+telefony3412[[#This Row],[ilość komórkowy]]</f>
        <v>3213</v>
      </c>
    </row>
    <row r="379" spans="1:11" x14ac:dyDescent="0.25">
      <c r="A379" s="7">
        <v>9356324</v>
      </c>
      <c r="B379" s="1">
        <v>42922</v>
      </c>
      <c r="C379" s="2">
        <v>0.46339120370370368</v>
      </c>
      <c r="D379" s="2">
        <v>0.47425925925925927</v>
      </c>
      <c r="E379" t="str">
        <f>IF(LEN(telefony3412[[#This Row],[nr]])=7,"stacjonarny",IF(LEN(telefony3412[[#This Row],[nr]])=8,"komórkowy","zagraniczny"))</f>
        <v>stacjonarny</v>
      </c>
      <c r="F379" t="str">
        <f>TEXT(telefony__9[[#This Row],[zakonczenie]]-telefony__9[[#This Row],[rozpoczecie]],"h:mm:ss")</f>
        <v>0:08:42</v>
      </c>
      <c r="G379">
        <f>CEILING((HOUR(telefony__9[[#This Row],[czas trwania]])*3600 + MINUTE(telefony__9[[#This Row],[czas trwania]])*60+SECOND(telefony__9[[#This Row],[czas trwania]]))/60,1)</f>
        <v>9</v>
      </c>
      <c r="H379" s="3">
        <f>IF(telefony3412[[#This Row],[typ telefonu]]="stacjonarny",H378+telefony3412[[#This Row],[czas w minutach]],H378)</f>
        <v>2611</v>
      </c>
      <c r="I379" s="3">
        <f>IF(telefony3412[[#This Row],[typ telefonu]]="komórkowy",I378+telefony3412[[#This Row],[czas w minutach]],I378)</f>
        <v>611</v>
      </c>
      <c r="J379" s="3">
        <f>IF(telefony3412[[#This Row],[typ telefonu]]="zagraniczny",J378+telefony3412[[#This Row],[czas w minutach]],J378)</f>
        <v>149</v>
      </c>
      <c r="K379" s="3">
        <f>telefony3412[[#This Row],[ilość stacjonarny]]+telefony3412[[#This Row],[ilość komórkowy]]</f>
        <v>3222</v>
      </c>
    </row>
    <row r="380" spans="1:11" x14ac:dyDescent="0.25">
      <c r="A380" s="7">
        <v>9683894</v>
      </c>
      <c r="B380" s="1">
        <v>42922</v>
      </c>
      <c r="C380" s="2">
        <v>0.42046296296296298</v>
      </c>
      <c r="D380" s="2">
        <v>0.42086805555555556</v>
      </c>
      <c r="E380" t="str">
        <f>IF(LEN(telefony3412[[#This Row],[nr]])=7,"stacjonarny",IF(LEN(telefony3412[[#This Row],[nr]])=8,"komórkowy","zagraniczny"))</f>
        <v>stacjonarny</v>
      </c>
      <c r="F380" t="str">
        <f>TEXT(telefony__9[[#This Row],[zakonczenie]]-telefony__9[[#This Row],[rozpoczecie]],"h:mm:ss")</f>
        <v>0:01:35</v>
      </c>
      <c r="G380">
        <f>CEILING((HOUR(telefony__9[[#This Row],[czas trwania]])*3600 + MINUTE(telefony__9[[#This Row],[czas trwania]])*60+SECOND(telefony__9[[#This Row],[czas trwania]]))/60,1)</f>
        <v>2</v>
      </c>
      <c r="H380" s="3">
        <f>IF(telefony3412[[#This Row],[typ telefonu]]="stacjonarny",H379+telefony3412[[#This Row],[czas w minutach]],H379)</f>
        <v>2613</v>
      </c>
      <c r="I380" s="3">
        <f>IF(telefony3412[[#This Row],[typ telefonu]]="komórkowy",I379+telefony3412[[#This Row],[czas w minutach]],I379)</f>
        <v>611</v>
      </c>
      <c r="J380" s="3">
        <f>IF(telefony3412[[#This Row],[typ telefonu]]="zagraniczny",J379+telefony3412[[#This Row],[czas w minutach]],J379)</f>
        <v>149</v>
      </c>
      <c r="K380" s="3">
        <f>telefony3412[[#This Row],[ilość stacjonarny]]+telefony3412[[#This Row],[ilość komórkowy]]</f>
        <v>3224</v>
      </c>
    </row>
    <row r="381" spans="1:11" x14ac:dyDescent="0.25">
      <c r="A381" s="7">
        <v>9685747</v>
      </c>
      <c r="B381" s="1">
        <v>42922</v>
      </c>
      <c r="C381" s="2">
        <v>0.50342592592592594</v>
      </c>
      <c r="D381" s="2">
        <v>0.51392361111111107</v>
      </c>
      <c r="E381" t="str">
        <f>IF(LEN(telefony3412[[#This Row],[nr]])=7,"stacjonarny",IF(LEN(telefony3412[[#This Row],[nr]])=8,"komórkowy","zagraniczny"))</f>
        <v>stacjonarny</v>
      </c>
      <c r="F381" t="str">
        <f>TEXT(telefony__9[[#This Row],[zakonczenie]]-telefony__9[[#This Row],[rozpoczecie]],"h:mm:ss")</f>
        <v>0:09:50</v>
      </c>
      <c r="G381">
        <f>CEILING((HOUR(telefony__9[[#This Row],[czas trwania]])*3600 + MINUTE(telefony__9[[#This Row],[czas trwania]])*60+SECOND(telefony__9[[#This Row],[czas trwania]]))/60,1)</f>
        <v>10</v>
      </c>
      <c r="H381" s="3">
        <f>IF(telefony3412[[#This Row],[typ telefonu]]="stacjonarny",H380+telefony3412[[#This Row],[czas w minutach]],H380)</f>
        <v>2623</v>
      </c>
      <c r="I381" s="3">
        <f>IF(telefony3412[[#This Row],[typ telefonu]]="komórkowy",I380+telefony3412[[#This Row],[czas w minutach]],I380)</f>
        <v>611</v>
      </c>
      <c r="J381" s="3">
        <f>IF(telefony3412[[#This Row],[typ telefonu]]="zagraniczny",J380+telefony3412[[#This Row],[czas w minutach]],J380)</f>
        <v>149</v>
      </c>
      <c r="K381" s="3">
        <f>telefony3412[[#This Row],[ilość stacjonarny]]+telefony3412[[#This Row],[ilość komórkowy]]</f>
        <v>3234</v>
      </c>
    </row>
    <row r="382" spans="1:11" x14ac:dyDescent="0.25">
      <c r="A382" s="7">
        <v>9763924</v>
      </c>
      <c r="B382" s="1">
        <v>42922</v>
      </c>
      <c r="C382" s="2">
        <v>0.611724537037037</v>
      </c>
      <c r="D382" s="2">
        <v>0.62217592592592597</v>
      </c>
      <c r="E382" t="str">
        <f>IF(LEN(telefony3412[[#This Row],[nr]])=7,"stacjonarny",IF(LEN(telefony3412[[#This Row],[nr]])=8,"komórkowy","zagraniczny"))</f>
        <v>stacjonarny</v>
      </c>
      <c r="F382" t="str">
        <f>TEXT(telefony__9[[#This Row],[zakonczenie]]-telefony__9[[#This Row],[rozpoczecie]],"h:mm:ss")</f>
        <v>0:05:28</v>
      </c>
      <c r="G382">
        <f>CEILING((HOUR(telefony__9[[#This Row],[czas trwania]])*3600 + MINUTE(telefony__9[[#This Row],[czas trwania]])*60+SECOND(telefony__9[[#This Row],[czas trwania]]))/60,1)</f>
        <v>6</v>
      </c>
      <c r="H382" s="3">
        <f>IF(telefony3412[[#This Row],[typ telefonu]]="stacjonarny",H381+telefony3412[[#This Row],[czas w minutach]],H381)</f>
        <v>2629</v>
      </c>
      <c r="I382" s="3">
        <f>IF(telefony3412[[#This Row],[typ telefonu]]="komórkowy",I381+telefony3412[[#This Row],[czas w minutach]],I381)</f>
        <v>611</v>
      </c>
      <c r="J382" s="3">
        <f>IF(telefony3412[[#This Row],[typ telefonu]]="zagraniczny",J381+telefony3412[[#This Row],[czas w minutach]],J381)</f>
        <v>149</v>
      </c>
      <c r="K382" s="3">
        <f>telefony3412[[#This Row],[ilość stacjonarny]]+telefony3412[[#This Row],[ilość komórkowy]]</f>
        <v>3240</v>
      </c>
    </row>
    <row r="383" spans="1:11" x14ac:dyDescent="0.25">
      <c r="A383" s="7">
        <v>9777118</v>
      </c>
      <c r="B383" s="1">
        <v>42922</v>
      </c>
      <c r="C383" s="2">
        <v>0.38156250000000003</v>
      </c>
      <c r="D383" s="2">
        <v>0.3878240740740741</v>
      </c>
      <c r="E383" t="str">
        <f>IF(LEN(telefony3412[[#This Row],[nr]])=7,"stacjonarny",IF(LEN(telefony3412[[#This Row],[nr]])=8,"komórkowy","zagraniczny"))</f>
        <v>stacjonarny</v>
      </c>
      <c r="F383" t="str">
        <f>TEXT(telefony__9[[#This Row],[zakonczenie]]-telefony__9[[#This Row],[rozpoczecie]],"h:mm:ss")</f>
        <v>0:13:09</v>
      </c>
      <c r="G383">
        <f>CEILING((HOUR(telefony__9[[#This Row],[czas trwania]])*3600 + MINUTE(telefony__9[[#This Row],[czas trwania]])*60+SECOND(telefony__9[[#This Row],[czas trwania]]))/60,1)</f>
        <v>14</v>
      </c>
      <c r="H383" s="3">
        <f>IF(telefony3412[[#This Row],[typ telefonu]]="stacjonarny",H382+telefony3412[[#This Row],[czas w minutach]],H382)</f>
        <v>2643</v>
      </c>
      <c r="I383" s="3">
        <f>IF(telefony3412[[#This Row],[typ telefonu]]="komórkowy",I382+telefony3412[[#This Row],[czas w minutach]],I382)</f>
        <v>611</v>
      </c>
      <c r="J383" s="3">
        <f>IF(telefony3412[[#This Row],[typ telefonu]]="zagraniczny",J382+telefony3412[[#This Row],[czas w minutach]],J382)</f>
        <v>149</v>
      </c>
      <c r="K383" s="3">
        <f>telefony3412[[#This Row],[ilość stacjonarny]]+telefony3412[[#This Row],[ilość komórkowy]]</f>
        <v>3254</v>
      </c>
    </row>
    <row r="384" spans="1:11" x14ac:dyDescent="0.25">
      <c r="A384" s="7">
        <v>9807682</v>
      </c>
      <c r="B384" s="1">
        <v>42922</v>
      </c>
      <c r="C384" s="2">
        <v>0.57592592592592595</v>
      </c>
      <c r="D384" s="2">
        <v>0.57924768518518521</v>
      </c>
      <c r="E384" t="str">
        <f>IF(LEN(telefony3412[[#This Row],[nr]])=7,"stacjonarny",IF(LEN(telefony3412[[#This Row],[nr]])=8,"komórkowy","zagraniczny"))</f>
        <v>stacjonarny</v>
      </c>
      <c r="F384" t="str">
        <f>TEXT(telefony__9[[#This Row],[zakonczenie]]-telefony__9[[#This Row],[rozpoczecie]],"h:mm:ss")</f>
        <v>0:10:45</v>
      </c>
      <c r="G384">
        <f>CEILING((HOUR(telefony__9[[#This Row],[czas trwania]])*3600 + MINUTE(telefony__9[[#This Row],[czas trwania]])*60+SECOND(telefony__9[[#This Row],[czas trwania]]))/60,1)</f>
        <v>11</v>
      </c>
      <c r="H384" s="3">
        <f>IF(telefony3412[[#This Row],[typ telefonu]]="stacjonarny",H383+telefony3412[[#This Row],[czas w minutach]],H383)</f>
        <v>2654</v>
      </c>
      <c r="I384" s="3">
        <f>IF(telefony3412[[#This Row],[typ telefonu]]="komórkowy",I383+telefony3412[[#This Row],[czas w minutach]],I383)</f>
        <v>611</v>
      </c>
      <c r="J384" s="3">
        <f>IF(telefony3412[[#This Row],[typ telefonu]]="zagraniczny",J383+telefony3412[[#This Row],[czas w minutach]],J383)</f>
        <v>149</v>
      </c>
      <c r="K384" s="3">
        <f>telefony3412[[#This Row],[ilość stacjonarny]]+telefony3412[[#This Row],[ilość komórkowy]]</f>
        <v>3265</v>
      </c>
    </row>
    <row r="385" spans="1:11" x14ac:dyDescent="0.25">
      <c r="A385" s="7">
        <v>9872216</v>
      </c>
      <c r="B385" s="1">
        <v>42922</v>
      </c>
      <c r="C385" s="2">
        <v>0.44200231481481483</v>
      </c>
      <c r="D385" s="2">
        <v>0.44886574074074076</v>
      </c>
      <c r="E385" t="str">
        <f>IF(LEN(telefony3412[[#This Row],[nr]])=7,"stacjonarny",IF(LEN(telefony3412[[#This Row],[nr]])=8,"komórkowy","zagraniczny"))</f>
        <v>stacjonarny</v>
      </c>
      <c r="F385" t="str">
        <f>TEXT(telefony__9[[#This Row],[zakonczenie]]-telefony__9[[#This Row],[rozpoczecie]],"h:mm:ss")</f>
        <v>0:01:16</v>
      </c>
      <c r="G385">
        <f>CEILING((HOUR(telefony__9[[#This Row],[czas trwania]])*3600 + MINUTE(telefony__9[[#This Row],[czas trwania]])*60+SECOND(telefony__9[[#This Row],[czas trwania]]))/60,1)</f>
        <v>2</v>
      </c>
      <c r="H385" s="3">
        <f>IF(telefony3412[[#This Row],[typ telefonu]]="stacjonarny",H384+telefony3412[[#This Row],[czas w minutach]],H384)</f>
        <v>2656</v>
      </c>
      <c r="I385" s="3">
        <f>IF(telefony3412[[#This Row],[typ telefonu]]="komórkowy",I384+telefony3412[[#This Row],[czas w minutach]],I384)</f>
        <v>611</v>
      </c>
      <c r="J385" s="3">
        <f>IF(telefony3412[[#This Row],[typ telefonu]]="zagraniczny",J384+telefony3412[[#This Row],[czas w minutach]],J384)</f>
        <v>149</v>
      </c>
      <c r="K385" s="3">
        <f>telefony3412[[#This Row],[ilość stacjonarny]]+telefony3412[[#This Row],[ilość komórkowy]]</f>
        <v>3267</v>
      </c>
    </row>
    <row r="386" spans="1:11" x14ac:dyDescent="0.25">
      <c r="A386" s="7">
        <v>9878283</v>
      </c>
      <c r="B386" s="1">
        <v>42922</v>
      </c>
      <c r="C386" s="2">
        <v>0.51858796296296295</v>
      </c>
      <c r="D386" s="2">
        <v>0.52776620370370375</v>
      </c>
      <c r="E386" t="str">
        <f>IF(LEN(telefony3412[[#This Row],[nr]])=7,"stacjonarny",IF(LEN(telefony3412[[#This Row],[nr]])=8,"komórkowy","zagraniczny"))</f>
        <v>stacjonarny</v>
      </c>
      <c r="F386" t="str">
        <f>TEXT(telefony__9[[#This Row],[zakonczenie]]-telefony__9[[#This Row],[rozpoczecie]],"h:mm:ss")</f>
        <v>0:01:55</v>
      </c>
      <c r="G386">
        <f>CEILING((HOUR(telefony__9[[#This Row],[czas trwania]])*3600 + MINUTE(telefony__9[[#This Row],[czas trwania]])*60+SECOND(telefony__9[[#This Row],[czas trwania]]))/60,1)</f>
        <v>2</v>
      </c>
      <c r="H386" s="3">
        <f>IF(telefony3412[[#This Row],[typ telefonu]]="stacjonarny",H385+telefony3412[[#This Row],[czas w minutach]],H385)</f>
        <v>2658</v>
      </c>
      <c r="I386" s="3">
        <f>IF(telefony3412[[#This Row],[typ telefonu]]="komórkowy",I385+telefony3412[[#This Row],[czas w minutach]],I385)</f>
        <v>611</v>
      </c>
      <c r="J386" s="3">
        <f>IF(telefony3412[[#This Row],[typ telefonu]]="zagraniczny",J385+telefony3412[[#This Row],[czas w minutach]],J385)</f>
        <v>149</v>
      </c>
      <c r="K386" s="3">
        <f>telefony3412[[#This Row],[ilość stacjonarny]]+telefony3412[[#This Row],[ilość komórkowy]]</f>
        <v>3269</v>
      </c>
    </row>
    <row r="387" spans="1:11" x14ac:dyDescent="0.25">
      <c r="A387" s="7">
        <v>11274735</v>
      </c>
      <c r="B387" s="1">
        <v>42922</v>
      </c>
      <c r="C387" s="2">
        <v>0.36618055555555556</v>
      </c>
      <c r="D387" s="2">
        <v>0.37038194444444444</v>
      </c>
      <c r="E387" t="str">
        <f>IF(LEN(telefony3412[[#This Row],[nr]])=7,"stacjonarny",IF(LEN(telefony3412[[#This Row],[nr]])=8,"komórkowy","zagraniczny"))</f>
        <v>komórkowy</v>
      </c>
      <c r="F387" t="str">
        <f>TEXT(telefony__9[[#This Row],[zakonczenie]]-telefony__9[[#This Row],[rozpoczecie]],"h:mm:ss")</f>
        <v>0:10:46</v>
      </c>
      <c r="G387">
        <f>CEILING((HOUR(telefony__9[[#This Row],[czas trwania]])*3600 + MINUTE(telefony__9[[#This Row],[czas trwania]])*60+SECOND(telefony__9[[#This Row],[czas trwania]]))/60,1)</f>
        <v>11</v>
      </c>
      <c r="H387" s="3">
        <f>IF(telefony3412[[#This Row],[typ telefonu]]="stacjonarny",H386+telefony3412[[#This Row],[czas w minutach]],H386)</f>
        <v>2658</v>
      </c>
      <c r="I387" s="3">
        <f>IF(telefony3412[[#This Row],[typ telefonu]]="komórkowy",I386+telefony3412[[#This Row],[czas w minutach]],I386)</f>
        <v>622</v>
      </c>
      <c r="J387" s="3">
        <f>IF(telefony3412[[#This Row],[typ telefonu]]="zagraniczny",J386+telefony3412[[#This Row],[czas w minutach]],J386)</f>
        <v>149</v>
      </c>
      <c r="K387" s="3">
        <f>telefony3412[[#This Row],[ilość stacjonarny]]+telefony3412[[#This Row],[ilość komórkowy]]</f>
        <v>3280</v>
      </c>
    </row>
    <row r="388" spans="1:11" x14ac:dyDescent="0.25">
      <c r="A388" s="7">
        <v>18084593</v>
      </c>
      <c r="B388" s="1">
        <v>42922</v>
      </c>
      <c r="C388" s="2">
        <v>0.42482638888888891</v>
      </c>
      <c r="D388" s="2">
        <v>0.43292824074074077</v>
      </c>
      <c r="E388" t="str">
        <f>IF(LEN(telefony3412[[#This Row],[nr]])=7,"stacjonarny",IF(LEN(telefony3412[[#This Row],[nr]])=8,"komórkowy","zagraniczny"))</f>
        <v>komórkowy</v>
      </c>
      <c r="F388" t="str">
        <f>TEXT(telefony__9[[#This Row],[zakonczenie]]-telefony__9[[#This Row],[rozpoczecie]],"h:mm:ss")</f>
        <v>0:00:26</v>
      </c>
      <c r="G388">
        <f>CEILING((HOUR(telefony__9[[#This Row],[czas trwania]])*3600 + MINUTE(telefony__9[[#This Row],[czas trwania]])*60+SECOND(telefony__9[[#This Row],[czas trwania]]))/60,1)</f>
        <v>1</v>
      </c>
      <c r="H388" s="3">
        <f>IF(telefony3412[[#This Row],[typ telefonu]]="stacjonarny",H387+telefony3412[[#This Row],[czas w minutach]],H387)</f>
        <v>2658</v>
      </c>
      <c r="I388" s="3">
        <f>IF(telefony3412[[#This Row],[typ telefonu]]="komórkowy",I387+telefony3412[[#This Row],[czas w minutach]],I387)</f>
        <v>623</v>
      </c>
      <c r="J388" s="3">
        <f>IF(telefony3412[[#This Row],[typ telefonu]]="zagraniczny",J387+telefony3412[[#This Row],[czas w minutach]],J387)</f>
        <v>149</v>
      </c>
      <c r="K388" s="3">
        <f>telefony3412[[#This Row],[ilość stacjonarny]]+telefony3412[[#This Row],[ilość komórkowy]]</f>
        <v>3281</v>
      </c>
    </row>
    <row r="389" spans="1:11" x14ac:dyDescent="0.25">
      <c r="A389" s="7">
        <v>19835498</v>
      </c>
      <c r="B389" s="1">
        <v>42922</v>
      </c>
      <c r="C389" s="2">
        <v>0.48478009259259258</v>
      </c>
      <c r="D389" s="2">
        <v>0.49233796296296295</v>
      </c>
      <c r="E389" t="str">
        <f>IF(LEN(telefony3412[[#This Row],[nr]])=7,"stacjonarny",IF(LEN(telefony3412[[#This Row],[nr]])=8,"komórkowy","zagraniczny"))</f>
        <v>komórkowy</v>
      </c>
      <c r="F389" t="str">
        <f>TEXT(telefony__9[[#This Row],[zakonczenie]]-telefony__9[[#This Row],[rozpoczecie]],"h:mm:ss")</f>
        <v>0:08:24</v>
      </c>
      <c r="G389">
        <f>CEILING((HOUR(telefony__9[[#This Row],[czas trwania]])*3600 + MINUTE(telefony__9[[#This Row],[czas trwania]])*60+SECOND(telefony__9[[#This Row],[czas trwania]]))/60,1)</f>
        <v>9</v>
      </c>
      <c r="H389" s="3">
        <f>IF(telefony3412[[#This Row],[typ telefonu]]="stacjonarny",H388+telefony3412[[#This Row],[czas w minutach]],H388)</f>
        <v>2658</v>
      </c>
      <c r="I389" s="3">
        <f>IF(telefony3412[[#This Row],[typ telefonu]]="komórkowy",I388+telefony3412[[#This Row],[czas w minutach]],I388)</f>
        <v>632</v>
      </c>
      <c r="J389" s="3">
        <f>IF(telefony3412[[#This Row],[typ telefonu]]="zagraniczny",J388+telefony3412[[#This Row],[czas w minutach]],J388)</f>
        <v>149</v>
      </c>
      <c r="K389" s="3">
        <f>telefony3412[[#This Row],[ilość stacjonarny]]+telefony3412[[#This Row],[ilość komórkowy]]</f>
        <v>3290</v>
      </c>
    </row>
    <row r="390" spans="1:11" x14ac:dyDescent="0.25">
      <c r="A390" s="7">
        <v>25133293</v>
      </c>
      <c r="B390" s="1">
        <v>42922</v>
      </c>
      <c r="C390" s="2">
        <v>0.528900462962963</v>
      </c>
      <c r="D390" s="2">
        <v>0.53740740740740744</v>
      </c>
      <c r="E390" t="str">
        <f>IF(LEN(telefony3412[[#This Row],[nr]])=7,"stacjonarny",IF(LEN(telefony3412[[#This Row],[nr]])=8,"komórkowy","zagraniczny"))</f>
        <v>komórkowy</v>
      </c>
      <c r="F390" t="str">
        <f>TEXT(telefony__9[[#This Row],[zakonczenie]]-telefony__9[[#This Row],[rozpoczecie]],"h:mm:ss")</f>
        <v>0:15:13</v>
      </c>
      <c r="G390">
        <f>CEILING((HOUR(telefony__9[[#This Row],[czas trwania]])*3600 + MINUTE(telefony__9[[#This Row],[czas trwania]])*60+SECOND(telefony__9[[#This Row],[czas trwania]]))/60,1)</f>
        <v>16</v>
      </c>
      <c r="H390" s="3">
        <f>IF(telefony3412[[#This Row],[typ telefonu]]="stacjonarny",H389+telefony3412[[#This Row],[czas w minutach]],H389)</f>
        <v>2658</v>
      </c>
      <c r="I390" s="3">
        <f>IF(telefony3412[[#This Row],[typ telefonu]]="komórkowy",I389+telefony3412[[#This Row],[czas w minutach]],I389)</f>
        <v>648</v>
      </c>
      <c r="J390" s="3">
        <f>IF(telefony3412[[#This Row],[typ telefonu]]="zagraniczny",J389+telefony3412[[#This Row],[czas w minutach]],J389)</f>
        <v>149</v>
      </c>
      <c r="K390" s="3">
        <f>telefony3412[[#This Row],[ilość stacjonarny]]+telefony3412[[#This Row],[ilość komórkowy]]</f>
        <v>3306</v>
      </c>
    </row>
    <row r="391" spans="1:11" x14ac:dyDescent="0.25">
      <c r="A391" s="7">
        <v>26204415</v>
      </c>
      <c r="B391" s="1">
        <v>42922</v>
      </c>
      <c r="C391" s="2">
        <v>0.38806712962962964</v>
      </c>
      <c r="D391" s="2">
        <v>0.39144675925925926</v>
      </c>
      <c r="E391" t="str">
        <f>IF(LEN(telefony3412[[#This Row],[nr]])=7,"stacjonarny",IF(LEN(telefony3412[[#This Row],[nr]])=8,"komórkowy","zagraniczny"))</f>
        <v>komórkowy</v>
      </c>
      <c r="F391" t="str">
        <f>TEXT(telefony__9[[#This Row],[zakonczenie]]-telefony__9[[#This Row],[rozpoczecie]],"h:mm:ss")</f>
        <v>0:03:38</v>
      </c>
      <c r="G391">
        <f>CEILING((HOUR(telefony__9[[#This Row],[czas trwania]])*3600 + MINUTE(telefony__9[[#This Row],[czas trwania]])*60+SECOND(telefony__9[[#This Row],[czas trwania]]))/60,1)</f>
        <v>4</v>
      </c>
      <c r="H391" s="3">
        <f>IF(telefony3412[[#This Row],[typ telefonu]]="stacjonarny",H390+telefony3412[[#This Row],[czas w minutach]],H390)</f>
        <v>2658</v>
      </c>
      <c r="I391" s="3">
        <f>IF(telefony3412[[#This Row],[typ telefonu]]="komórkowy",I390+telefony3412[[#This Row],[czas w minutach]],I390)</f>
        <v>652</v>
      </c>
      <c r="J391" s="3">
        <f>IF(telefony3412[[#This Row],[typ telefonu]]="zagraniczny",J390+telefony3412[[#This Row],[czas w minutach]],J390)</f>
        <v>149</v>
      </c>
      <c r="K391" s="3">
        <f>telefony3412[[#This Row],[ilość stacjonarny]]+telefony3412[[#This Row],[ilość komórkowy]]</f>
        <v>3310</v>
      </c>
    </row>
    <row r="392" spans="1:11" x14ac:dyDescent="0.25">
      <c r="A392" s="7">
        <v>30893038</v>
      </c>
      <c r="B392" s="1">
        <v>42922</v>
      </c>
      <c r="C392" s="2">
        <v>0.34708333333333335</v>
      </c>
      <c r="D392" s="2">
        <v>0.34912037037037036</v>
      </c>
      <c r="E392" t="str">
        <f>IF(LEN(telefony3412[[#This Row],[nr]])=7,"stacjonarny",IF(LEN(telefony3412[[#This Row],[nr]])=8,"komórkowy","zagraniczny"))</f>
        <v>komórkowy</v>
      </c>
      <c r="F392" t="str">
        <f>TEXT(telefony__9[[#This Row],[zakonczenie]]-telefony__9[[#This Row],[rozpoczecie]],"h:mm:ss")</f>
        <v>0:02:19</v>
      </c>
      <c r="G392">
        <f>CEILING((HOUR(telefony__9[[#This Row],[czas trwania]])*3600 + MINUTE(telefony__9[[#This Row],[czas trwania]])*60+SECOND(telefony__9[[#This Row],[czas trwania]]))/60,1)</f>
        <v>3</v>
      </c>
      <c r="H392" s="3">
        <f>IF(telefony3412[[#This Row],[typ telefonu]]="stacjonarny",H391+telefony3412[[#This Row],[czas w minutach]],H391)</f>
        <v>2658</v>
      </c>
      <c r="I392" s="3">
        <f>IF(telefony3412[[#This Row],[typ telefonu]]="komórkowy",I391+telefony3412[[#This Row],[czas w minutach]],I391)</f>
        <v>655</v>
      </c>
      <c r="J392" s="3">
        <f>IF(telefony3412[[#This Row],[typ telefonu]]="zagraniczny",J391+telefony3412[[#This Row],[czas w minutach]],J391)</f>
        <v>149</v>
      </c>
      <c r="K392" s="3">
        <f>telefony3412[[#This Row],[ilość stacjonarny]]+telefony3412[[#This Row],[ilość komórkowy]]</f>
        <v>3313</v>
      </c>
    </row>
    <row r="393" spans="1:11" x14ac:dyDescent="0.25">
      <c r="A393" s="7">
        <v>30893038</v>
      </c>
      <c r="B393" s="1">
        <v>42922</v>
      </c>
      <c r="C393" s="2">
        <v>0.54082175925925924</v>
      </c>
      <c r="D393" s="2">
        <v>0.54995370370370367</v>
      </c>
      <c r="E393" t="str">
        <f>IF(LEN(telefony3412[[#This Row],[nr]])=7,"stacjonarny",IF(LEN(telefony3412[[#This Row],[nr]])=8,"komórkowy","zagraniczny"))</f>
        <v>komórkowy</v>
      </c>
      <c r="F393" t="str">
        <f>TEXT(telefony__9[[#This Row],[zakonczenie]]-telefony__9[[#This Row],[rozpoczecie]],"h:mm:ss")</f>
        <v>0:16:08</v>
      </c>
      <c r="G393">
        <f>CEILING((HOUR(telefony__9[[#This Row],[czas trwania]])*3600 + MINUTE(telefony__9[[#This Row],[czas trwania]])*60+SECOND(telefony__9[[#This Row],[czas trwania]]))/60,1)</f>
        <v>17</v>
      </c>
      <c r="H393" s="3">
        <f>IF(telefony3412[[#This Row],[typ telefonu]]="stacjonarny",H392+telefony3412[[#This Row],[czas w minutach]],H392)</f>
        <v>2658</v>
      </c>
      <c r="I393" s="3">
        <f>IF(telefony3412[[#This Row],[typ telefonu]]="komórkowy",I392+telefony3412[[#This Row],[czas w minutach]],I392)</f>
        <v>672</v>
      </c>
      <c r="J393" s="3">
        <f>IF(telefony3412[[#This Row],[typ telefonu]]="zagraniczny",J392+telefony3412[[#This Row],[czas w minutach]],J392)</f>
        <v>149</v>
      </c>
      <c r="K393" s="3">
        <f>telefony3412[[#This Row],[ilość stacjonarny]]+telefony3412[[#This Row],[ilość komórkowy]]</f>
        <v>3330</v>
      </c>
    </row>
    <row r="394" spans="1:11" x14ac:dyDescent="0.25">
      <c r="A394" s="7">
        <v>37032078</v>
      </c>
      <c r="B394" s="1">
        <v>42922</v>
      </c>
      <c r="C394" s="2">
        <v>0.49387731481481484</v>
      </c>
      <c r="D394" s="2">
        <v>0.50420138888888888</v>
      </c>
      <c r="E394" t="str">
        <f>IF(LEN(telefony3412[[#This Row],[nr]])=7,"stacjonarny",IF(LEN(telefony3412[[#This Row],[nr]])=8,"komórkowy","zagraniczny"))</f>
        <v>komórkowy</v>
      </c>
      <c r="F394" t="str">
        <f>TEXT(telefony__9[[#This Row],[zakonczenie]]-telefony__9[[#This Row],[rozpoczecie]],"h:mm:ss")</f>
        <v>0:05:15</v>
      </c>
      <c r="G394">
        <f>CEILING((HOUR(telefony__9[[#This Row],[czas trwania]])*3600 + MINUTE(telefony__9[[#This Row],[czas trwania]])*60+SECOND(telefony__9[[#This Row],[czas trwania]]))/60,1)</f>
        <v>6</v>
      </c>
      <c r="H394" s="3">
        <f>IF(telefony3412[[#This Row],[typ telefonu]]="stacjonarny",H393+telefony3412[[#This Row],[czas w minutach]],H393)</f>
        <v>2658</v>
      </c>
      <c r="I394" s="3">
        <f>IF(telefony3412[[#This Row],[typ telefonu]]="komórkowy",I393+telefony3412[[#This Row],[czas w minutach]],I393)</f>
        <v>678</v>
      </c>
      <c r="J394" s="3">
        <f>IF(telefony3412[[#This Row],[typ telefonu]]="zagraniczny",J393+telefony3412[[#This Row],[czas w minutach]],J393)</f>
        <v>149</v>
      </c>
      <c r="K394" s="3">
        <f>telefony3412[[#This Row],[ilość stacjonarny]]+telefony3412[[#This Row],[ilość komórkowy]]</f>
        <v>3336</v>
      </c>
    </row>
    <row r="395" spans="1:11" x14ac:dyDescent="0.25">
      <c r="A395" s="7">
        <v>41974998</v>
      </c>
      <c r="B395" s="1">
        <v>42922</v>
      </c>
      <c r="C395" s="2">
        <v>0.58890046296296295</v>
      </c>
      <c r="D395" s="2">
        <v>0.59614583333333337</v>
      </c>
      <c r="E395" t="str">
        <f>IF(LEN(telefony3412[[#This Row],[nr]])=7,"stacjonarny",IF(LEN(telefony3412[[#This Row],[nr]])=8,"komórkowy","zagraniczny"))</f>
        <v>komórkowy</v>
      </c>
      <c r="F395" t="str">
        <f>TEXT(telefony__9[[#This Row],[zakonczenie]]-telefony__9[[#This Row],[rozpoczecie]],"h:mm:ss")</f>
        <v>0:14:28</v>
      </c>
      <c r="G395">
        <f>CEILING((HOUR(telefony__9[[#This Row],[czas trwania]])*3600 + MINUTE(telefony__9[[#This Row],[czas trwania]])*60+SECOND(telefony__9[[#This Row],[czas trwania]]))/60,1)</f>
        <v>15</v>
      </c>
      <c r="H395" s="3">
        <f>IF(telefony3412[[#This Row],[typ telefonu]]="stacjonarny",H394+telefony3412[[#This Row],[czas w minutach]],H394)</f>
        <v>2658</v>
      </c>
      <c r="I395" s="3">
        <f>IF(telefony3412[[#This Row],[typ telefonu]]="komórkowy",I394+telefony3412[[#This Row],[czas w minutach]],I394)</f>
        <v>693</v>
      </c>
      <c r="J395" s="3">
        <f>IF(telefony3412[[#This Row],[typ telefonu]]="zagraniczny",J394+telefony3412[[#This Row],[czas w minutach]],J394)</f>
        <v>149</v>
      </c>
      <c r="K395" s="3">
        <f>telefony3412[[#This Row],[ilość stacjonarny]]+telefony3412[[#This Row],[ilość komórkowy]]</f>
        <v>3351</v>
      </c>
    </row>
    <row r="396" spans="1:11" x14ac:dyDescent="0.25">
      <c r="A396" s="7">
        <v>44200961</v>
      </c>
      <c r="B396" s="1">
        <v>42922</v>
      </c>
      <c r="C396" s="2">
        <v>0.42920138888888887</v>
      </c>
      <c r="D396" s="2">
        <v>0.43532407407407409</v>
      </c>
      <c r="E396" t="str">
        <f>IF(LEN(telefony3412[[#This Row],[nr]])=7,"stacjonarny",IF(LEN(telefony3412[[#This Row],[nr]])=8,"komórkowy","zagraniczny"))</f>
        <v>komórkowy</v>
      </c>
      <c r="F396" t="str">
        <f>TEXT(telefony__9[[#This Row],[zakonczenie]]-telefony__9[[#This Row],[rozpoczecie]],"h:mm:ss")</f>
        <v>0:05:41</v>
      </c>
      <c r="G396">
        <f>CEILING((HOUR(telefony__9[[#This Row],[czas trwania]])*3600 + MINUTE(telefony__9[[#This Row],[czas trwania]])*60+SECOND(telefony__9[[#This Row],[czas trwania]]))/60,1)</f>
        <v>6</v>
      </c>
      <c r="H396" s="3">
        <f>IF(telefony3412[[#This Row],[typ telefonu]]="stacjonarny",H395+telefony3412[[#This Row],[czas w minutach]],H395)</f>
        <v>2658</v>
      </c>
      <c r="I396" s="3">
        <f>IF(telefony3412[[#This Row],[typ telefonu]]="komórkowy",I395+telefony3412[[#This Row],[czas w minutach]],I395)</f>
        <v>699</v>
      </c>
      <c r="J396" s="3">
        <f>IF(telefony3412[[#This Row],[typ telefonu]]="zagraniczny",J395+telefony3412[[#This Row],[czas w minutach]],J395)</f>
        <v>149</v>
      </c>
      <c r="K396" s="3">
        <f>telefony3412[[#This Row],[ilość stacjonarny]]+telefony3412[[#This Row],[ilość komórkowy]]</f>
        <v>3357</v>
      </c>
    </row>
    <row r="397" spans="1:11" x14ac:dyDescent="0.25">
      <c r="A397" s="7">
        <v>44765837</v>
      </c>
      <c r="B397" s="1">
        <v>42922</v>
      </c>
      <c r="C397" s="2">
        <v>0.4887037037037037</v>
      </c>
      <c r="D397" s="2">
        <v>0.49343749999999997</v>
      </c>
      <c r="E397" t="str">
        <f>IF(LEN(telefony3412[[#This Row],[nr]])=7,"stacjonarny",IF(LEN(telefony3412[[#This Row],[nr]])=8,"komórkowy","zagraniczny"))</f>
        <v>komórkowy</v>
      </c>
      <c r="F397" t="str">
        <f>TEXT(telefony__9[[#This Row],[zakonczenie]]-telefony__9[[#This Row],[rozpoczecie]],"h:mm:ss")</f>
        <v>0:04:47</v>
      </c>
      <c r="G397">
        <f>CEILING((HOUR(telefony__9[[#This Row],[czas trwania]])*3600 + MINUTE(telefony__9[[#This Row],[czas trwania]])*60+SECOND(telefony__9[[#This Row],[czas trwania]]))/60,1)</f>
        <v>5</v>
      </c>
      <c r="H397" s="3">
        <f>IF(telefony3412[[#This Row],[typ telefonu]]="stacjonarny",H396+telefony3412[[#This Row],[czas w minutach]],H396)</f>
        <v>2658</v>
      </c>
      <c r="I397" s="3">
        <f>IF(telefony3412[[#This Row],[typ telefonu]]="komórkowy",I396+telefony3412[[#This Row],[czas w minutach]],I396)</f>
        <v>704</v>
      </c>
      <c r="J397" s="3">
        <f>IF(telefony3412[[#This Row],[typ telefonu]]="zagraniczny",J396+telefony3412[[#This Row],[czas w minutach]],J396)</f>
        <v>149</v>
      </c>
      <c r="K397" s="3">
        <f>telefony3412[[#This Row],[ilość stacjonarny]]+telefony3412[[#This Row],[ilość komórkowy]]</f>
        <v>3362</v>
      </c>
    </row>
    <row r="398" spans="1:11" x14ac:dyDescent="0.25">
      <c r="A398" s="7">
        <v>48661666</v>
      </c>
      <c r="B398" s="1">
        <v>42922</v>
      </c>
      <c r="C398" s="2">
        <v>0.56123842592592588</v>
      </c>
      <c r="D398" s="2">
        <v>0.56376157407407412</v>
      </c>
      <c r="E398" t="str">
        <f>IF(LEN(telefony3412[[#This Row],[nr]])=7,"stacjonarny",IF(LEN(telefony3412[[#This Row],[nr]])=8,"komórkowy","zagraniczny"))</f>
        <v>komórkowy</v>
      </c>
      <c r="F398" t="str">
        <f>TEXT(telefony__9[[#This Row],[zakonczenie]]-telefony__9[[#This Row],[rozpoczecie]],"h:mm:ss")</f>
        <v>0:09:25</v>
      </c>
      <c r="G398">
        <f>CEILING((HOUR(telefony__9[[#This Row],[czas trwania]])*3600 + MINUTE(telefony__9[[#This Row],[czas trwania]])*60+SECOND(telefony__9[[#This Row],[czas trwania]]))/60,1)</f>
        <v>10</v>
      </c>
      <c r="H398" s="3">
        <f>IF(telefony3412[[#This Row],[typ telefonu]]="stacjonarny",H397+telefony3412[[#This Row],[czas w minutach]],H397)</f>
        <v>2658</v>
      </c>
      <c r="I398" s="3">
        <f>IF(telefony3412[[#This Row],[typ telefonu]]="komórkowy",I397+telefony3412[[#This Row],[czas w minutach]],I397)</f>
        <v>714</v>
      </c>
      <c r="J398" s="3">
        <f>IF(telefony3412[[#This Row],[typ telefonu]]="zagraniczny",J397+telefony3412[[#This Row],[czas w minutach]],J397)</f>
        <v>149</v>
      </c>
      <c r="K398" s="3">
        <f>telefony3412[[#This Row],[ilość stacjonarny]]+telefony3412[[#This Row],[ilość komórkowy]]</f>
        <v>3372</v>
      </c>
    </row>
    <row r="399" spans="1:11" x14ac:dyDescent="0.25">
      <c r="A399" s="7">
        <v>49390412</v>
      </c>
      <c r="B399" s="1">
        <v>42922</v>
      </c>
      <c r="C399" s="2">
        <v>0.40645833333333331</v>
      </c>
      <c r="D399" s="2">
        <v>0.41598379629629628</v>
      </c>
      <c r="E399" t="str">
        <f>IF(LEN(telefony3412[[#This Row],[nr]])=7,"stacjonarny",IF(LEN(telefony3412[[#This Row],[nr]])=8,"komórkowy","zagraniczny"))</f>
        <v>komórkowy</v>
      </c>
      <c r="F399" t="str">
        <f>TEXT(telefony__9[[#This Row],[zakonczenie]]-telefony__9[[#This Row],[rozpoczecie]],"h:mm:ss")</f>
        <v>0:00:30</v>
      </c>
      <c r="G399">
        <f>CEILING((HOUR(telefony__9[[#This Row],[czas trwania]])*3600 + MINUTE(telefony__9[[#This Row],[czas trwania]])*60+SECOND(telefony__9[[#This Row],[czas trwania]]))/60,1)</f>
        <v>1</v>
      </c>
      <c r="H399" s="3">
        <f>IF(telefony3412[[#This Row],[typ telefonu]]="stacjonarny",H398+telefony3412[[#This Row],[czas w minutach]],H398)</f>
        <v>2658</v>
      </c>
      <c r="I399" s="3">
        <f>IF(telefony3412[[#This Row],[typ telefonu]]="komórkowy",I398+telefony3412[[#This Row],[czas w minutach]],I398)</f>
        <v>715</v>
      </c>
      <c r="J399" s="3">
        <f>IF(telefony3412[[#This Row],[typ telefonu]]="zagraniczny",J398+telefony3412[[#This Row],[czas w minutach]],J398)</f>
        <v>149</v>
      </c>
      <c r="K399" s="3">
        <f>telefony3412[[#This Row],[ilość stacjonarny]]+telefony3412[[#This Row],[ilość komórkowy]]</f>
        <v>3373</v>
      </c>
    </row>
    <row r="400" spans="1:11" x14ac:dyDescent="0.25">
      <c r="A400" s="7">
        <v>51855396</v>
      </c>
      <c r="B400" s="1">
        <v>42922</v>
      </c>
      <c r="C400" s="2">
        <v>0.43266203703703704</v>
      </c>
      <c r="D400" s="2">
        <v>0.44364583333333335</v>
      </c>
      <c r="E400" t="str">
        <f>IF(LEN(telefony3412[[#This Row],[nr]])=7,"stacjonarny",IF(LEN(telefony3412[[#This Row],[nr]])=8,"komórkowy","zagraniczny"))</f>
        <v>komórkowy</v>
      </c>
      <c r="F400" t="str">
        <f>TEXT(telefony__9[[#This Row],[zakonczenie]]-telefony__9[[#This Row],[rozpoczecie]],"h:mm:ss")</f>
        <v>0:12:04</v>
      </c>
      <c r="G400">
        <f>CEILING((HOUR(telefony__9[[#This Row],[czas trwania]])*3600 + MINUTE(telefony__9[[#This Row],[czas trwania]])*60+SECOND(telefony__9[[#This Row],[czas trwania]]))/60,1)</f>
        <v>13</v>
      </c>
      <c r="H400" s="3">
        <f>IF(telefony3412[[#This Row],[typ telefonu]]="stacjonarny",H399+telefony3412[[#This Row],[czas w minutach]],H399)</f>
        <v>2658</v>
      </c>
      <c r="I400" s="3">
        <f>IF(telefony3412[[#This Row],[typ telefonu]]="komórkowy",I399+telefony3412[[#This Row],[czas w minutach]],I399)</f>
        <v>728</v>
      </c>
      <c r="J400" s="3">
        <f>IF(telefony3412[[#This Row],[typ telefonu]]="zagraniczny",J399+telefony3412[[#This Row],[czas w minutach]],J399)</f>
        <v>149</v>
      </c>
      <c r="K400" s="3">
        <f>telefony3412[[#This Row],[ilość stacjonarny]]+telefony3412[[#This Row],[ilość komórkowy]]</f>
        <v>3386</v>
      </c>
    </row>
    <row r="401" spans="1:11" x14ac:dyDescent="0.25">
      <c r="A401" s="7">
        <v>62016185</v>
      </c>
      <c r="B401" s="1">
        <v>42922</v>
      </c>
      <c r="C401" s="2">
        <v>0.60146990740740736</v>
      </c>
      <c r="D401" s="2">
        <v>0.60932870370370373</v>
      </c>
      <c r="E401" t="str">
        <f>IF(LEN(telefony3412[[#This Row],[nr]])=7,"stacjonarny",IF(LEN(telefony3412[[#This Row],[nr]])=8,"komórkowy","zagraniczny"))</f>
        <v>komórkowy</v>
      </c>
      <c r="F401" t="str">
        <f>TEXT(telefony__9[[#This Row],[zakonczenie]]-telefony__9[[#This Row],[rozpoczecie]],"h:mm:ss")</f>
        <v>0:10:26</v>
      </c>
      <c r="G401">
        <f>CEILING((HOUR(telefony__9[[#This Row],[czas trwania]])*3600 + MINUTE(telefony__9[[#This Row],[czas trwania]])*60+SECOND(telefony__9[[#This Row],[czas trwania]]))/60,1)</f>
        <v>11</v>
      </c>
      <c r="H401" s="3">
        <f>IF(telefony3412[[#This Row],[typ telefonu]]="stacjonarny",H400+telefony3412[[#This Row],[czas w minutach]],H400)</f>
        <v>2658</v>
      </c>
      <c r="I401" s="3">
        <f>IF(telefony3412[[#This Row],[typ telefonu]]="komórkowy",I400+telefony3412[[#This Row],[czas w minutach]],I400)</f>
        <v>739</v>
      </c>
      <c r="J401" s="3">
        <f>IF(telefony3412[[#This Row],[typ telefonu]]="zagraniczny",J400+telefony3412[[#This Row],[czas w minutach]],J400)</f>
        <v>149</v>
      </c>
      <c r="K401" s="3">
        <f>telefony3412[[#This Row],[ilość stacjonarny]]+telefony3412[[#This Row],[ilość komórkowy]]</f>
        <v>3397</v>
      </c>
    </row>
    <row r="402" spans="1:11" x14ac:dyDescent="0.25">
      <c r="A402" s="7">
        <v>66336445</v>
      </c>
      <c r="B402" s="1">
        <v>42922</v>
      </c>
      <c r="C402" s="2">
        <v>0.46322916666666669</v>
      </c>
      <c r="D402" s="2">
        <v>0.4642013888888889</v>
      </c>
      <c r="E402" t="str">
        <f>IF(LEN(telefony3412[[#This Row],[nr]])=7,"stacjonarny",IF(LEN(telefony3412[[#This Row],[nr]])=8,"komórkowy","zagraniczny"))</f>
        <v>komórkowy</v>
      </c>
      <c r="F402" t="str">
        <f>TEXT(telefony__9[[#This Row],[zakonczenie]]-telefony__9[[#This Row],[rozpoczecie]],"h:mm:ss")</f>
        <v>0:02:47</v>
      </c>
      <c r="G402">
        <f>CEILING((HOUR(telefony__9[[#This Row],[czas trwania]])*3600 + MINUTE(telefony__9[[#This Row],[czas trwania]])*60+SECOND(telefony__9[[#This Row],[czas trwania]]))/60,1)</f>
        <v>3</v>
      </c>
      <c r="H402" s="3">
        <f>IF(telefony3412[[#This Row],[typ telefonu]]="stacjonarny",H401+telefony3412[[#This Row],[czas w minutach]],H401)</f>
        <v>2658</v>
      </c>
      <c r="I402" s="3">
        <f>IF(telefony3412[[#This Row],[typ telefonu]]="komórkowy",I401+telefony3412[[#This Row],[czas w minutach]],I401)</f>
        <v>742</v>
      </c>
      <c r="J402" s="3">
        <f>IF(telefony3412[[#This Row],[typ telefonu]]="zagraniczny",J401+telefony3412[[#This Row],[czas w minutach]],J401)</f>
        <v>149</v>
      </c>
      <c r="K402" s="3">
        <f>telefony3412[[#This Row],[ilość stacjonarny]]+telefony3412[[#This Row],[ilość komórkowy]]</f>
        <v>3400</v>
      </c>
    </row>
    <row r="403" spans="1:11" x14ac:dyDescent="0.25">
      <c r="A403" s="7">
        <v>66638685</v>
      </c>
      <c r="B403" s="1">
        <v>42922</v>
      </c>
      <c r="C403" s="2">
        <v>0.45401620370370371</v>
      </c>
      <c r="D403" s="2">
        <v>0.46406249999999999</v>
      </c>
      <c r="E403" t="str">
        <f>IF(LEN(telefony3412[[#This Row],[nr]])=7,"stacjonarny",IF(LEN(telefony3412[[#This Row],[nr]])=8,"komórkowy","zagraniczny"))</f>
        <v>komórkowy</v>
      </c>
      <c r="F403" t="str">
        <f>TEXT(telefony__9[[#This Row],[zakonczenie]]-telefony__9[[#This Row],[rozpoczecie]],"h:mm:ss")</f>
        <v>0:01:16</v>
      </c>
      <c r="G403">
        <f>CEILING((HOUR(telefony__9[[#This Row],[czas trwania]])*3600 + MINUTE(telefony__9[[#This Row],[czas trwania]])*60+SECOND(telefony__9[[#This Row],[czas trwania]]))/60,1)</f>
        <v>2</v>
      </c>
      <c r="H403" s="3">
        <f>IF(telefony3412[[#This Row],[typ telefonu]]="stacjonarny",H402+telefony3412[[#This Row],[czas w minutach]],H402)</f>
        <v>2658</v>
      </c>
      <c r="I403" s="3">
        <f>IF(telefony3412[[#This Row],[typ telefonu]]="komórkowy",I402+telefony3412[[#This Row],[czas w minutach]],I402)</f>
        <v>744</v>
      </c>
      <c r="J403" s="3">
        <f>IF(telefony3412[[#This Row],[typ telefonu]]="zagraniczny",J402+telefony3412[[#This Row],[czas w minutach]],J402)</f>
        <v>149</v>
      </c>
      <c r="K403" s="3">
        <f>telefony3412[[#This Row],[ilość stacjonarny]]+telefony3412[[#This Row],[ilość komórkowy]]</f>
        <v>3402</v>
      </c>
    </row>
    <row r="404" spans="1:11" x14ac:dyDescent="0.25">
      <c r="A404" s="7">
        <v>75873682</v>
      </c>
      <c r="B404" s="1">
        <v>42922</v>
      </c>
      <c r="C404" s="2">
        <v>0.57399305555555558</v>
      </c>
      <c r="D404" s="2">
        <v>0.58403935185185185</v>
      </c>
      <c r="E404" t="str">
        <f>IF(LEN(telefony3412[[#This Row],[nr]])=7,"stacjonarny",IF(LEN(telefony3412[[#This Row],[nr]])=8,"komórkowy","zagraniczny"))</f>
        <v>komórkowy</v>
      </c>
      <c r="F404" t="str">
        <f>TEXT(telefony__9[[#This Row],[zakonczenie]]-telefony__9[[#This Row],[rozpoczecie]],"h:mm:ss")</f>
        <v>0:11:19</v>
      </c>
      <c r="G404">
        <f>CEILING((HOUR(telefony__9[[#This Row],[czas trwania]])*3600 + MINUTE(telefony__9[[#This Row],[czas trwania]])*60+SECOND(telefony__9[[#This Row],[czas trwania]]))/60,1)</f>
        <v>12</v>
      </c>
      <c r="H404" s="3">
        <f>IF(telefony3412[[#This Row],[typ telefonu]]="stacjonarny",H403+telefony3412[[#This Row],[czas w minutach]],H403)</f>
        <v>2658</v>
      </c>
      <c r="I404" s="3">
        <f>IF(telefony3412[[#This Row],[typ telefonu]]="komórkowy",I403+telefony3412[[#This Row],[czas w minutach]],I403)</f>
        <v>756</v>
      </c>
      <c r="J404" s="3">
        <f>IF(telefony3412[[#This Row],[typ telefonu]]="zagraniczny",J403+telefony3412[[#This Row],[czas w minutach]],J403)</f>
        <v>149</v>
      </c>
      <c r="K404" s="3">
        <f>telefony3412[[#This Row],[ilość stacjonarny]]+telefony3412[[#This Row],[ilość komórkowy]]</f>
        <v>3414</v>
      </c>
    </row>
    <row r="405" spans="1:11" x14ac:dyDescent="0.25">
      <c r="A405" s="7">
        <v>77705897</v>
      </c>
      <c r="B405" s="1">
        <v>42922</v>
      </c>
      <c r="C405" s="2">
        <v>0.39956018518518521</v>
      </c>
      <c r="D405" s="2">
        <v>0.40025462962962965</v>
      </c>
      <c r="E405" t="str">
        <f>IF(LEN(telefony3412[[#This Row],[nr]])=7,"stacjonarny",IF(LEN(telefony3412[[#This Row],[nr]])=8,"komórkowy","zagraniczny"))</f>
        <v>komórkowy</v>
      </c>
      <c r="F405" t="str">
        <f>TEXT(telefony__9[[#This Row],[zakonczenie]]-telefony__9[[#This Row],[rozpoczecie]],"h:mm:ss")</f>
        <v>0:07:42</v>
      </c>
      <c r="G405">
        <f>CEILING((HOUR(telefony__9[[#This Row],[czas trwania]])*3600 + MINUTE(telefony__9[[#This Row],[czas trwania]])*60+SECOND(telefony__9[[#This Row],[czas trwania]]))/60,1)</f>
        <v>8</v>
      </c>
      <c r="H405" s="3">
        <f>IF(telefony3412[[#This Row],[typ telefonu]]="stacjonarny",H404+telefony3412[[#This Row],[czas w minutach]],H404)</f>
        <v>2658</v>
      </c>
      <c r="I405" s="3">
        <f>IF(telefony3412[[#This Row],[typ telefonu]]="komórkowy",I404+telefony3412[[#This Row],[czas w minutach]],I404)</f>
        <v>764</v>
      </c>
      <c r="J405" s="3">
        <f>IF(telefony3412[[#This Row],[typ telefonu]]="zagraniczny",J404+telefony3412[[#This Row],[czas w minutach]],J404)</f>
        <v>149</v>
      </c>
      <c r="K405" s="3">
        <f>telefony3412[[#This Row],[ilość stacjonarny]]+telefony3412[[#This Row],[ilość komórkowy]]</f>
        <v>3422</v>
      </c>
    </row>
    <row r="406" spans="1:11" x14ac:dyDescent="0.25">
      <c r="A406" s="7">
        <v>93611539</v>
      </c>
      <c r="B406" s="1">
        <v>42922</v>
      </c>
      <c r="C406" s="2">
        <v>0.45853009259259259</v>
      </c>
      <c r="D406" s="2">
        <v>0.46674768518518517</v>
      </c>
      <c r="E406" t="str">
        <f>IF(LEN(telefony3412[[#This Row],[nr]])=7,"stacjonarny",IF(LEN(telefony3412[[#This Row],[nr]])=8,"komórkowy","zagraniczny"))</f>
        <v>komórkowy</v>
      </c>
      <c r="F406" t="str">
        <f>TEXT(telefony__9[[#This Row],[zakonczenie]]-telefony__9[[#This Row],[rozpoczecie]],"h:mm:ss")</f>
        <v>0:07:32</v>
      </c>
      <c r="G406">
        <f>CEILING((HOUR(telefony__9[[#This Row],[czas trwania]])*3600 + MINUTE(telefony__9[[#This Row],[czas trwania]])*60+SECOND(telefony__9[[#This Row],[czas trwania]]))/60,1)</f>
        <v>8</v>
      </c>
      <c r="H406" s="3">
        <f>IF(telefony3412[[#This Row],[typ telefonu]]="stacjonarny",H405+telefony3412[[#This Row],[czas w minutach]],H405)</f>
        <v>2658</v>
      </c>
      <c r="I406" s="3">
        <f>IF(telefony3412[[#This Row],[typ telefonu]]="komórkowy",I405+telefony3412[[#This Row],[czas w minutach]],I405)</f>
        <v>772</v>
      </c>
      <c r="J406" s="3">
        <f>IF(telefony3412[[#This Row],[typ telefonu]]="zagraniczny",J405+telefony3412[[#This Row],[czas w minutach]],J405)</f>
        <v>149</v>
      </c>
      <c r="K406" s="3">
        <f>telefony3412[[#This Row],[ilość stacjonarny]]+telefony3412[[#This Row],[ilość komórkowy]]</f>
        <v>3430</v>
      </c>
    </row>
    <row r="407" spans="1:11" x14ac:dyDescent="0.25">
      <c r="A407" s="7">
        <v>1088377750</v>
      </c>
      <c r="B407" s="1">
        <v>42922</v>
      </c>
      <c r="C407" s="2">
        <v>0.59666666666666668</v>
      </c>
      <c r="D407" s="2">
        <v>0.5975462962962963</v>
      </c>
      <c r="E407" t="str">
        <f>IF(LEN(telefony3412[[#This Row],[nr]])=7,"stacjonarny",IF(LEN(telefony3412[[#This Row],[nr]])=8,"komórkowy","zagraniczny"))</f>
        <v>zagraniczny</v>
      </c>
      <c r="F407" t="str">
        <f>TEXT(telefony__9[[#This Row],[zakonczenie]]-telefony__9[[#This Row],[rozpoczecie]],"h:mm:ss")</f>
        <v>0:15:03</v>
      </c>
      <c r="G407">
        <f>CEILING((HOUR(telefony__9[[#This Row],[czas trwania]])*3600 + MINUTE(telefony__9[[#This Row],[czas trwania]])*60+SECOND(telefony__9[[#This Row],[czas trwania]]))/60,1)</f>
        <v>16</v>
      </c>
      <c r="H407" s="3">
        <f>IF(telefony3412[[#This Row],[typ telefonu]]="stacjonarny",H406+telefony3412[[#This Row],[czas w minutach]],H406)</f>
        <v>2658</v>
      </c>
      <c r="I407" s="3">
        <f>IF(telefony3412[[#This Row],[typ telefonu]]="komórkowy",I406+telefony3412[[#This Row],[czas w minutach]],I406)</f>
        <v>772</v>
      </c>
      <c r="J407" s="3">
        <f>IF(telefony3412[[#This Row],[typ telefonu]]="zagraniczny",J406+telefony3412[[#This Row],[czas w minutach]],J406)</f>
        <v>165</v>
      </c>
      <c r="K407" s="3">
        <f>telefony3412[[#This Row],[ilość stacjonarny]]+telefony3412[[#This Row],[ilość komórkowy]]</f>
        <v>3430</v>
      </c>
    </row>
    <row r="408" spans="1:11" x14ac:dyDescent="0.25">
      <c r="A408" s="7">
        <v>2890519255</v>
      </c>
      <c r="B408" s="1">
        <v>42922</v>
      </c>
      <c r="C408" s="2">
        <v>0.4613888888888889</v>
      </c>
      <c r="D408" s="2">
        <v>0.46836805555555555</v>
      </c>
      <c r="E408" t="str">
        <f>IF(LEN(telefony3412[[#This Row],[nr]])=7,"stacjonarny",IF(LEN(telefony3412[[#This Row],[nr]])=8,"komórkowy","zagraniczny"))</f>
        <v>zagraniczny</v>
      </c>
      <c r="F408" t="str">
        <f>TEXT(telefony__9[[#This Row],[zakonczenie]]-telefony__9[[#This Row],[rozpoczecie]],"h:mm:ss")</f>
        <v>0:13:54</v>
      </c>
      <c r="G408">
        <f>CEILING((HOUR(telefony__9[[#This Row],[czas trwania]])*3600 + MINUTE(telefony__9[[#This Row],[czas trwania]])*60+SECOND(telefony__9[[#This Row],[czas trwania]]))/60,1)</f>
        <v>14</v>
      </c>
      <c r="H408" s="3">
        <f>IF(telefony3412[[#This Row],[typ telefonu]]="stacjonarny",H407+telefony3412[[#This Row],[czas w minutach]],H407)</f>
        <v>2658</v>
      </c>
      <c r="I408" s="3">
        <f>IF(telefony3412[[#This Row],[typ telefonu]]="komórkowy",I407+telefony3412[[#This Row],[czas w minutach]],I407)</f>
        <v>772</v>
      </c>
      <c r="J408" s="3">
        <f>IF(telefony3412[[#This Row],[typ telefonu]]="zagraniczny",J407+telefony3412[[#This Row],[czas w minutach]],J407)</f>
        <v>179</v>
      </c>
      <c r="K408" s="3">
        <f>telefony3412[[#This Row],[ilość stacjonarny]]+telefony3412[[#This Row],[ilość komórkowy]]</f>
        <v>3430</v>
      </c>
    </row>
    <row r="409" spans="1:11" x14ac:dyDescent="0.25">
      <c r="A409" s="7">
        <v>5111892302</v>
      </c>
      <c r="B409" s="1">
        <v>42922</v>
      </c>
      <c r="C409" s="2">
        <v>0.46871527777777777</v>
      </c>
      <c r="D409" s="2">
        <v>0.47319444444444442</v>
      </c>
      <c r="E409" t="str">
        <f>IF(LEN(telefony3412[[#This Row],[nr]])=7,"stacjonarny",IF(LEN(telefony3412[[#This Row],[nr]])=8,"komórkowy","zagraniczny"))</f>
        <v>zagraniczny</v>
      </c>
      <c r="F409" t="str">
        <f>TEXT(telefony__9[[#This Row],[zakonczenie]]-telefony__9[[#This Row],[rozpoczecie]],"h:mm:ss")</f>
        <v>0:08:27</v>
      </c>
      <c r="G409">
        <f>CEILING((HOUR(telefony__9[[#This Row],[czas trwania]])*3600 + MINUTE(telefony__9[[#This Row],[czas trwania]])*60+SECOND(telefony__9[[#This Row],[czas trwania]]))/60,1)</f>
        <v>9</v>
      </c>
      <c r="H409" s="3">
        <f>IF(telefony3412[[#This Row],[typ telefonu]]="stacjonarny",H408+telefony3412[[#This Row],[czas w minutach]],H408)</f>
        <v>2658</v>
      </c>
      <c r="I409" s="3">
        <f>IF(telefony3412[[#This Row],[typ telefonu]]="komórkowy",I408+telefony3412[[#This Row],[czas w minutach]],I408)</f>
        <v>772</v>
      </c>
      <c r="J409" s="3">
        <f>IF(telefony3412[[#This Row],[typ telefonu]]="zagraniczny",J408+telefony3412[[#This Row],[czas w minutach]],J408)</f>
        <v>188</v>
      </c>
      <c r="K409" s="3">
        <f>telefony3412[[#This Row],[ilość stacjonarny]]+telefony3412[[#This Row],[ilość komórkowy]]</f>
        <v>3430</v>
      </c>
    </row>
    <row r="410" spans="1:11" x14ac:dyDescent="0.25">
      <c r="A410" s="7">
        <v>5912377607</v>
      </c>
      <c r="B410" s="1">
        <v>42922</v>
      </c>
      <c r="C410" s="2">
        <v>0.39613425925925927</v>
      </c>
      <c r="D410" s="2">
        <v>0.39868055555555554</v>
      </c>
      <c r="E410" t="str">
        <f>IF(LEN(telefony3412[[#This Row],[nr]])=7,"stacjonarny",IF(LEN(telefony3412[[#This Row],[nr]])=8,"komórkowy","zagraniczny"))</f>
        <v>zagraniczny</v>
      </c>
      <c r="F410" t="str">
        <f>TEXT(telefony__9[[#This Row],[zakonczenie]]-telefony__9[[#This Row],[rozpoczecie]],"h:mm:ss")</f>
        <v>0:13:17</v>
      </c>
      <c r="G410">
        <f>CEILING((HOUR(telefony__9[[#This Row],[czas trwania]])*3600 + MINUTE(telefony__9[[#This Row],[czas trwania]])*60+SECOND(telefony__9[[#This Row],[czas trwania]]))/60,1)</f>
        <v>14</v>
      </c>
      <c r="H410" s="3">
        <f>IF(telefony3412[[#This Row],[typ telefonu]]="stacjonarny",H409+telefony3412[[#This Row],[czas w minutach]],H409)</f>
        <v>2658</v>
      </c>
      <c r="I410" s="3">
        <f>IF(telefony3412[[#This Row],[typ telefonu]]="komórkowy",I409+telefony3412[[#This Row],[czas w minutach]],I409)</f>
        <v>772</v>
      </c>
      <c r="J410" s="3">
        <f>IF(telefony3412[[#This Row],[typ telefonu]]="zagraniczny",J409+telefony3412[[#This Row],[czas w minutach]],J409)</f>
        <v>202</v>
      </c>
      <c r="K410" s="3">
        <f>telefony3412[[#This Row],[ilość stacjonarny]]+telefony3412[[#This Row],[ilość komórkowy]]</f>
        <v>3430</v>
      </c>
    </row>
    <row r="411" spans="1:11" x14ac:dyDescent="0.25">
      <c r="A411" s="7">
        <v>6644360383</v>
      </c>
      <c r="B411" s="1">
        <v>42922</v>
      </c>
      <c r="C411" s="2">
        <v>0.37333333333333335</v>
      </c>
      <c r="D411" s="2">
        <v>0.37968750000000001</v>
      </c>
      <c r="E411" t="str">
        <f>IF(LEN(telefony3412[[#This Row],[nr]])=7,"stacjonarny",IF(LEN(telefony3412[[#This Row],[nr]])=8,"komórkowy","zagraniczny"))</f>
        <v>zagraniczny</v>
      </c>
      <c r="F411" t="str">
        <f>TEXT(telefony__9[[#This Row],[zakonczenie]]-telefony__9[[#This Row],[rozpoczecie]],"h:mm:ss")</f>
        <v>0:04:16</v>
      </c>
      <c r="G411">
        <f>CEILING((HOUR(telefony__9[[#This Row],[czas trwania]])*3600 + MINUTE(telefony__9[[#This Row],[czas trwania]])*60+SECOND(telefony__9[[#This Row],[czas trwania]]))/60,1)</f>
        <v>5</v>
      </c>
      <c r="H411" s="3">
        <f>IF(telefony3412[[#This Row],[typ telefonu]]="stacjonarny",H410+telefony3412[[#This Row],[czas w minutach]],H410)</f>
        <v>2658</v>
      </c>
      <c r="I411" s="3">
        <f>IF(telefony3412[[#This Row],[typ telefonu]]="komórkowy",I410+telefony3412[[#This Row],[czas w minutach]],I410)</f>
        <v>772</v>
      </c>
      <c r="J411" s="3">
        <f>IF(telefony3412[[#This Row],[typ telefonu]]="zagraniczny",J410+telefony3412[[#This Row],[czas w minutach]],J410)</f>
        <v>207</v>
      </c>
      <c r="K411" s="3">
        <f>telefony3412[[#This Row],[ilość stacjonarny]]+telefony3412[[#This Row],[ilość komórkowy]]</f>
        <v>3430</v>
      </c>
    </row>
    <row r="412" spans="1:11" x14ac:dyDescent="0.25">
      <c r="A412" s="7">
        <v>8211396842</v>
      </c>
      <c r="B412" s="1">
        <v>42922</v>
      </c>
      <c r="C412" s="2">
        <v>0.6237731481481481</v>
      </c>
      <c r="D412" s="2">
        <v>0.63299768518518518</v>
      </c>
      <c r="E412" t="str">
        <f>IF(LEN(telefony3412[[#This Row],[nr]])=7,"stacjonarny",IF(LEN(telefony3412[[#This Row],[nr]])=8,"komórkowy","zagraniczny"))</f>
        <v>zagraniczny</v>
      </c>
      <c r="F412" t="str">
        <f>TEXT(telefony__9[[#This Row],[zakonczenie]]-telefony__9[[#This Row],[rozpoczecie]],"h:mm:ss")</f>
        <v>0:11:08</v>
      </c>
      <c r="G412">
        <f>CEILING((HOUR(telefony__9[[#This Row],[czas trwania]])*3600 + MINUTE(telefony__9[[#This Row],[czas trwania]])*60+SECOND(telefony__9[[#This Row],[czas trwania]]))/60,1)</f>
        <v>12</v>
      </c>
      <c r="H412" s="3">
        <f>IF(telefony3412[[#This Row],[typ telefonu]]="stacjonarny",H411+telefony3412[[#This Row],[czas w minutach]],H411)</f>
        <v>2658</v>
      </c>
      <c r="I412" s="3">
        <f>IF(telefony3412[[#This Row],[typ telefonu]]="komórkowy",I411+telefony3412[[#This Row],[czas w minutach]],I411)</f>
        <v>772</v>
      </c>
      <c r="J412" s="3">
        <f>IF(telefony3412[[#This Row],[typ telefonu]]="zagraniczny",J411+telefony3412[[#This Row],[czas w minutach]],J411)</f>
        <v>219</v>
      </c>
      <c r="K412" s="3">
        <f>telefony3412[[#This Row],[ilość stacjonarny]]+telefony3412[[#This Row],[ilość komórkowy]]</f>
        <v>3430</v>
      </c>
    </row>
    <row r="413" spans="1:11" x14ac:dyDescent="0.25">
      <c r="A413" s="7">
        <v>9415767851</v>
      </c>
      <c r="B413" s="1">
        <v>42922</v>
      </c>
      <c r="C413" s="2">
        <v>0.5827430555555555</v>
      </c>
      <c r="D413" s="2">
        <v>0.58309027777777778</v>
      </c>
      <c r="E413" t="str">
        <f>IF(LEN(telefony3412[[#This Row],[nr]])=7,"stacjonarny",IF(LEN(telefony3412[[#This Row],[nr]])=8,"komórkowy","zagraniczny"))</f>
        <v>zagraniczny</v>
      </c>
      <c r="F413" t="str">
        <f>TEXT(telefony__9[[#This Row],[zakonczenie]]-telefony__9[[#This Row],[rozpoczecie]],"h:mm:ss")</f>
        <v>0:08:11</v>
      </c>
      <c r="G413">
        <f>CEILING((HOUR(telefony__9[[#This Row],[czas trwania]])*3600 + MINUTE(telefony__9[[#This Row],[czas trwania]])*60+SECOND(telefony__9[[#This Row],[czas trwania]]))/60,1)</f>
        <v>9</v>
      </c>
      <c r="H413" s="3">
        <f>IF(telefony3412[[#This Row],[typ telefonu]]="stacjonarny",H412+telefony3412[[#This Row],[czas w minutach]],H412)</f>
        <v>2658</v>
      </c>
      <c r="I413" s="3">
        <f>IF(telefony3412[[#This Row],[typ telefonu]]="komórkowy",I412+telefony3412[[#This Row],[czas w minutach]],I412)</f>
        <v>772</v>
      </c>
      <c r="J413" s="3">
        <f>IF(telefony3412[[#This Row],[typ telefonu]]="zagraniczny",J412+telefony3412[[#This Row],[czas w minutach]],J412)</f>
        <v>228</v>
      </c>
      <c r="K413" s="3">
        <f>telefony3412[[#This Row],[ilość stacjonarny]]+telefony3412[[#This Row],[ilość komórkowy]]</f>
        <v>3430</v>
      </c>
    </row>
    <row r="414" spans="1:11" x14ac:dyDescent="0.25">
      <c r="A414" s="7">
        <v>1081610</v>
      </c>
      <c r="B414" s="1">
        <v>42923</v>
      </c>
      <c r="C414" s="2">
        <v>0.53372685185185187</v>
      </c>
      <c r="D414" s="2">
        <v>0.54082175925925924</v>
      </c>
      <c r="E414" t="str">
        <f>IF(LEN(telefony3412[[#This Row],[nr]])=7,"stacjonarny",IF(LEN(telefony3412[[#This Row],[nr]])=8,"komórkowy","zagraniczny"))</f>
        <v>stacjonarny</v>
      </c>
      <c r="F414" t="str">
        <f>TEXT(telefony__9[[#This Row],[zakonczenie]]-telefony__9[[#This Row],[rozpoczecie]],"h:mm:ss")</f>
        <v>0:14:44</v>
      </c>
      <c r="G414">
        <f>CEILING((HOUR(telefony__9[[#This Row],[czas trwania]])*3600 + MINUTE(telefony__9[[#This Row],[czas trwania]])*60+SECOND(telefony__9[[#This Row],[czas trwania]]))/60,1)</f>
        <v>15</v>
      </c>
      <c r="H414" s="3">
        <f>IF(telefony3412[[#This Row],[typ telefonu]]="stacjonarny",H413+telefony3412[[#This Row],[czas w minutach]],H413)</f>
        <v>2673</v>
      </c>
      <c r="I414" s="3">
        <f>IF(telefony3412[[#This Row],[typ telefonu]]="komórkowy",I413+telefony3412[[#This Row],[czas w minutach]],I413)</f>
        <v>772</v>
      </c>
      <c r="J414" s="3">
        <f>IF(telefony3412[[#This Row],[typ telefonu]]="zagraniczny",J413+telefony3412[[#This Row],[czas w minutach]],J413)</f>
        <v>228</v>
      </c>
      <c r="K414" s="3">
        <f>telefony3412[[#This Row],[ilość stacjonarny]]+telefony3412[[#This Row],[ilość komórkowy]]</f>
        <v>3445</v>
      </c>
    </row>
    <row r="415" spans="1:11" x14ac:dyDescent="0.25">
      <c r="A415" s="7">
        <v>1119740</v>
      </c>
      <c r="B415" s="1">
        <v>42923</v>
      </c>
      <c r="C415" s="2">
        <v>0.37112268518518521</v>
      </c>
      <c r="D415" s="2">
        <v>0.37534722222222222</v>
      </c>
      <c r="E415" t="str">
        <f>IF(LEN(telefony3412[[#This Row],[nr]])=7,"stacjonarny",IF(LEN(telefony3412[[#This Row],[nr]])=8,"komórkowy","zagraniczny"))</f>
        <v>stacjonarny</v>
      </c>
      <c r="F415" t="str">
        <f>TEXT(telefony__9[[#This Row],[zakonczenie]]-telefony__9[[#This Row],[rozpoczecie]],"h:mm:ss")</f>
        <v>0:05:36</v>
      </c>
      <c r="G415">
        <f>CEILING((HOUR(telefony__9[[#This Row],[czas trwania]])*3600 + MINUTE(telefony__9[[#This Row],[czas trwania]])*60+SECOND(telefony__9[[#This Row],[czas trwania]]))/60,1)</f>
        <v>6</v>
      </c>
      <c r="H415" s="3">
        <f>IF(telefony3412[[#This Row],[typ telefonu]]="stacjonarny",H414+telefony3412[[#This Row],[czas w minutach]],H414)</f>
        <v>2679</v>
      </c>
      <c r="I415" s="3">
        <f>IF(telefony3412[[#This Row],[typ telefonu]]="komórkowy",I414+telefony3412[[#This Row],[czas w minutach]],I414)</f>
        <v>772</v>
      </c>
      <c r="J415" s="3">
        <f>IF(telefony3412[[#This Row],[typ telefonu]]="zagraniczny",J414+telefony3412[[#This Row],[czas w minutach]],J414)</f>
        <v>228</v>
      </c>
      <c r="K415" s="3">
        <f>telefony3412[[#This Row],[ilość stacjonarny]]+telefony3412[[#This Row],[ilość komórkowy]]</f>
        <v>3451</v>
      </c>
    </row>
    <row r="416" spans="1:11" x14ac:dyDescent="0.25">
      <c r="A416" s="7">
        <v>1223943</v>
      </c>
      <c r="B416" s="1">
        <v>42923</v>
      </c>
      <c r="C416" s="2">
        <v>0.61412037037037037</v>
      </c>
      <c r="D416" s="2">
        <v>0.62342592592592594</v>
      </c>
      <c r="E416" t="str">
        <f>IF(LEN(telefony3412[[#This Row],[nr]])=7,"stacjonarny",IF(LEN(telefony3412[[#This Row],[nr]])=8,"komórkowy","zagraniczny"))</f>
        <v>stacjonarny</v>
      </c>
      <c r="F416" t="str">
        <f>TEXT(telefony__9[[#This Row],[zakonczenie]]-telefony__9[[#This Row],[rozpoczecie]],"h:mm:ss")</f>
        <v>0:03:09</v>
      </c>
      <c r="G416">
        <f>CEILING((HOUR(telefony__9[[#This Row],[czas trwania]])*3600 + MINUTE(telefony__9[[#This Row],[czas trwania]])*60+SECOND(telefony__9[[#This Row],[czas trwania]]))/60,1)</f>
        <v>4</v>
      </c>
      <c r="H416" s="3">
        <f>IF(telefony3412[[#This Row],[typ telefonu]]="stacjonarny",H415+telefony3412[[#This Row],[czas w minutach]],H415)</f>
        <v>2683</v>
      </c>
      <c r="I416" s="3">
        <f>IF(telefony3412[[#This Row],[typ telefonu]]="komórkowy",I415+telefony3412[[#This Row],[czas w minutach]],I415)</f>
        <v>772</v>
      </c>
      <c r="J416" s="3">
        <f>IF(telefony3412[[#This Row],[typ telefonu]]="zagraniczny",J415+telefony3412[[#This Row],[czas w minutach]],J415)</f>
        <v>228</v>
      </c>
      <c r="K416" s="3">
        <f>telefony3412[[#This Row],[ilość stacjonarny]]+telefony3412[[#This Row],[ilość komórkowy]]</f>
        <v>3455</v>
      </c>
    </row>
    <row r="417" spans="1:11" x14ac:dyDescent="0.25">
      <c r="A417" s="7">
        <v>1337042</v>
      </c>
      <c r="B417" s="1">
        <v>42923</v>
      </c>
      <c r="C417" s="2">
        <v>0.60930555555555554</v>
      </c>
      <c r="D417" s="2">
        <v>0.62085648148148154</v>
      </c>
      <c r="E417" t="str">
        <f>IF(LEN(telefony3412[[#This Row],[nr]])=7,"stacjonarny",IF(LEN(telefony3412[[#This Row],[nr]])=8,"komórkowy","zagraniczny"))</f>
        <v>stacjonarny</v>
      </c>
      <c r="F417" t="str">
        <f>TEXT(telefony__9[[#This Row],[zakonczenie]]-telefony__9[[#This Row],[rozpoczecie]],"h:mm:ss")</f>
        <v>0:05:06</v>
      </c>
      <c r="G417">
        <f>CEILING((HOUR(telefony__9[[#This Row],[czas trwania]])*3600 + MINUTE(telefony__9[[#This Row],[czas trwania]])*60+SECOND(telefony__9[[#This Row],[czas trwania]]))/60,1)</f>
        <v>6</v>
      </c>
      <c r="H417" s="3">
        <f>IF(telefony3412[[#This Row],[typ telefonu]]="stacjonarny",H416+telefony3412[[#This Row],[czas w minutach]],H416)</f>
        <v>2689</v>
      </c>
      <c r="I417" s="3">
        <f>IF(telefony3412[[#This Row],[typ telefonu]]="komórkowy",I416+telefony3412[[#This Row],[czas w minutach]],I416)</f>
        <v>772</v>
      </c>
      <c r="J417" s="3">
        <f>IF(telefony3412[[#This Row],[typ telefonu]]="zagraniczny",J416+telefony3412[[#This Row],[czas w minutach]],J416)</f>
        <v>228</v>
      </c>
      <c r="K417" s="3">
        <f>telefony3412[[#This Row],[ilość stacjonarny]]+telefony3412[[#This Row],[ilość komórkowy]]</f>
        <v>3461</v>
      </c>
    </row>
    <row r="418" spans="1:11" x14ac:dyDescent="0.25">
      <c r="A418" s="7">
        <v>1640140</v>
      </c>
      <c r="B418" s="1">
        <v>42923</v>
      </c>
      <c r="C418" s="2">
        <v>0.52484953703703707</v>
      </c>
      <c r="D418" s="2">
        <v>0.53331018518518514</v>
      </c>
      <c r="E418" t="str">
        <f>IF(LEN(telefony3412[[#This Row],[nr]])=7,"stacjonarny",IF(LEN(telefony3412[[#This Row],[nr]])=8,"komórkowy","zagraniczny"))</f>
        <v>stacjonarny</v>
      </c>
      <c r="F418" t="str">
        <f>TEXT(telefony__9[[#This Row],[zakonczenie]]-telefony__9[[#This Row],[rozpoczecie]],"h:mm:ss")</f>
        <v>0:02:24</v>
      </c>
      <c r="G418">
        <f>CEILING((HOUR(telefony__9[[#This Row],[czas trwania]])*3600 + MINUTE(telefony__9[[#This Row],[czas trwania]])*60+SECOND(telefony__9[[#This Row],[czas trwania]]))/60,1)</f>
        <v>3</v>
      </c>
      <c r="H418" s="3">
        <f>IF(telefony3412[[#This Row],[typ telefonu]]="stacjonarny",H417+telefony3412[[#This Row],[czas w minutach]],H417)</f>
        <v>2692</v>
      </c>
      <c r="I418" s="3">
        <f>IF(telefony3412[[#This Row],[typ telefonu]]="komórkowy",I417+telefony3412[[#This Row],[czas w minutach]],I417)</f>
        <v>772</v>
      </c>
      <c r="J418" s="3">
        <f>IF(telefony3412[[#This Row],[typ telefonu]]="zagraniczny",J417+telefony3412[[#This Row],[czas w minutach]],J417)</f>
        <v>228</v>
      </c>
      <c r="K418" s="3">
        <f>telefony3412[[#This Row],[ilość stacjonarny]]+telefony3412[[#This Row],[ilość komórkowy]]</f>
        <v>3464</v>
      </c>
    </row>
    <row r="419" spans="1:11" x14ac:dyDescent="0.25">
      <c r="A419" s="7">
        <v>1734512</v>
      </c>
      <c r="B419" s="1">
        <v>42923</v>
      </c>
      <c r="C419" s="2">
        <v>0.57093749999999999</v>
      </c>
      <c r="D419" s="2">
        <v>0.5765393518518519</v>
      </c>
      <c r="E419" t="str">
        <f>IF(LEN(telefony3412[[#This Row],[nr]])=7,"stacjonarny",IF(LEN(telefony3412[[#This Row],[nr]])=8,"komórkowy","zagraniczny"))</f>
        <v>stacjonarny</v>
      </c>
      <c r="F419" t="str">
        <f>TEXT(telefony__9[[#This Row],[zakonczenie]]-telefony__9[[#This Row],[rozpoczecie]],"h:mm:ss")</f>
        <v>0:11:04</v>
      </c>
      <c r="G419">
        <f>CEILING((HOUR(telefony__9[[#This Row],[czas trwania]])*3600 + MINUTE(telefony__9[[#This Row],[czas trwania]])*60+SECOND(telefony__9[[#This Row],[czas trwania]]))/60,1)</f>
        <v>12</v>
      </c>
      <c r="H419" s="3">
        <f>IF(telefony3412[[#This Row],[typ telefonu]]="stacjonarny",H418+telefony3412[[#This Row],[czas w minutach]],H418)</f>
        <v>2704</v>
      </c>
      <c r="I419" s="3">
        <f>IF(telefony3412[[#This Row],[typ telefonu]]="komórkowy",I418+telefony3412[[#This Row],[czas w minutach]],I418)</f>
        <v>772</v>
      </c>
      <c r="J419" s="3">
        <f>IF(telefony3412[[#This Row],[typ telefonu]]="zagraniczny",J418+telefony3412[[#This Row],[czas w minutach]],J418)</f>
        <v>228</v>
      </c>
      <c r="K419" s="3">
        <f>telefony3412[[#This Row],[ilość stacjonarny]]+telefony3412[[#This Row],[ilość komórkowy]]</f>
        <v>3476</v>
      </c>
    </row>
    <row r="420" spans="1:11" x14ac:dyDescent="0.25">
      <c r="A420" s="7">
        <v>1814327</v>
      </c>
      <c r="B420" s="1">
        <v>42923</v>
      </c>
      <c r="C420" s="2">
        <v>0.5385416666666667</v>
      </c>
      <c r="D420" s="2">
        <v>0.53870370370370368</v>
      </c>
      <c r="E420" t="str">
        <f>IF(LEN(telefony3412[[#This Row],[nr]])=7,"stacjonarny",IF(LEN(telefony3412[[#This Row],[nr]])=8,"komórkowy","zagraniczny"))</f>
        <v>stacjonarny</v>
      </c>
      <c r="F420" t="str">
        <f>TEXT(telefony__9[[#This Row],[zakonczenie]]-telefony__9[[#This Row],[rozpoczecie]],"h:mm:ss")</f>
        <v>0:12:12</v>
      </c>
      <c r="G420">
        <f>CEILING((HOUR(telefony__9[[#This Row],[czas trwania]])*3600 + MINUTE(telefony__9[[#This Row],[czas trwania]])*60+SECOND(telefony__9[[#This Row],[czas trwania]]))/60,1)</f>
        <v>13</v>
      </c>
      <c r="H420" s="3">
        <f>IF(telefony3412[[#This Row],[typ telefonu]]="stacjonarny",H419+telefony3412[[#This Row],[czas w minutach]],H419)</f>
        <v>2717</v>
      </c>
      <c r="I420" s="3">
        <f>IF(telefony3412[[#This Row],[typ telefonu]]="komórkowy",I419+telefony3412[[#This Row],[czas w minutach]],I419)</f>
        <v>772</v>
      </c>
      <c r="J420" s="3">
        <f>IF(telefony3412[[#This Row],[typ telefonu]]="zagraniczny",J419+telefony3412[[#This Row],[czas w minutach]],J419)</f>
        <v>228</v>
      </c>
      <c r="K420" s="3">
        <f>telefony3412[[#This Row],[ilość stacjonarny]]+telefony3412[[#This Row],[ilość komórkowy]]</f>
        <v>3489</v>
      </c>
    </row>
    <row r="421" spans="1:11" x14ac:dyDescent="0.25">
      <c r="A421" s="7">
        <v>1887758</v>
      </c>
      <c r="B421" s="1">
        <v>42923</v>
      </c>
      <c r="C421" s="2">
        <v>0.43752314814814813</v>
      </c>
      <c r="D421" s="2">
        <v>0.44806712962962963</v>
      </c>
      <c r="E421" t="str">
        <f>IF(LEN(telefony3412[[#This Row],[nr]])=7,"stacjonarny",IF(LEN(telefony3412[[#This Row],[nr]])=8,"komórkowy","zagraniczny"))</f>
        <v>stacjonarny</v>
      </c>
      <c r="F421" t="str">
        <f>TEXT(telefony__9[[#This Row],[zakonczenie]]-telefony__9[[#This Row],[rozpoczecie]],"h:mm:ss")</f>
        <v>0:09:14</v>
      </c>
      <c r="G421">
        <f>CEILING((HOUR(telefony__9[[#This Row],[czas trwania]])*3600 + MINUTE(telefony__9[[#This Row],[czas trwania]])*60+SECOND(telefony__9[[#This Row],[czas trwania]]))/60,1)</f>
        <v>10</v>
      </c>
      <c r="H421" s="3">
        <f>IF(telefony3412[[#This Row],[typ telefonu]]="stacjonarny",H420+telefony3412[[#This Row],[czas w minutach]],H420)</f>
        <v>2727</v>
      </c>
      <c r="I421" s="3">
        <f>IF(telefony3412[[#This Row],[typ telefonu]]="komórkowy",I420+telefony3412[[#This Row],[czas w minutach]],I420)</f>
        <v>772</v>
      </c>
      <c r="J421" s="3">
        <f>IF(telefony3412[[#This Row],[typ telefonu]]="zagraniczny",J420+telefony3412[[#This Row],[czas w minutach]],J420)</f>
        <v>228</v>
      </c>
      <c r="K421" s="3">
        <f>telefony3412[[#This Row],[ilość stacjonarny]]+telefony3412[[#This Row],[ilość komórkowy]]</f>
        <v>3499</v>
      </c>
    </row>
    <row r="422" spans="1:11" x14ac:dyDescent="0.25">
      <c r="A422" s="7">
        <v>2235911</v>
      </c>
      <c r="B422" s="1">
        <v>42923</v>
      </c>
      <c r="C422" s="2">
        <v>0.56019675925925927</v>
      </c>
      <c r="D422" s="2">
        <v>0.56783564814814813</v>
      </c>
      <c r="E422" t="str">
        <f>IF(LEN(telefony3412[[#This Row],[nr]])=7,"stacjonarny",IF(LEN(telefony3412[[#This Row],[nr]])=8,"komórkowy","zagraniczny"))</f>
        <v>stacjonarny</v>
      </c>
      <c r="F422" t="str">
        <f>TEXT(telefony__9[[#This Row],[zakonczenie]]-telefony__9[[#This Row],[rozpoczecie]],"h:mm:ss")</f>
        <v>0:07:15</v>
      </c>
      <c r="G422">
        <f>CEILING((HOUR(telefony__9[[#This Row],[czas trwania]])*3600 + MINUTE(telefony__9[[#This Row],[czas trwania]])*60+SECOND(telefony__9[[#This Row],[czas trwania]]))/60,1)</f>
        <v>8</v>
      </c>
      <c r="H422" s="3">
        <f>IF(telefony3412[[#This Row],[typ telefonu]]="stacjonarny",H421+telefony3412[[#This Row],[czas w minutach]],H421)</f>
        <v>2735</v>
      </c>
      <c r="I422" s="3">
        <f>IF(telefony3412[[#This Row],[typ telefonu]]="komórkowy",I421+telefony3412[[#This Row],[czas w minutach]],I421)</f>
        <v>772</v>
      </c>
      <c r="J422" s="3">
        <f>IF(telefony3412[[#This Row],[typ telefonu]]="zagraniczny",J421+telefony3412[[#This Row],[czas w minutach]],J421)</f>
        <v>228</v>
      </c>
      <c r="K422" s="3">
        <f>telefony3412[[#This Row],[ilość stacjonarny]]+telefony3412[[#This Row],[ilość komórkowy]]</f>
        <v>3507</v>
      </c>
    </row>
    <row r="423" spans="1:11" x14ac:dyDescent="0.25">
      <c r="A423" s="7">
        <v>2327418</v>
      </c>
      <c r="B423" s="1">
        <v>42923</v>
      </c>
      <c r="C423" s="2">
        <v>0.44775462962962964</v>
      </c>
      <c r="D423" s="2">
        <v>0.45450231481481479</v>
      </c>
      <c r="E423" t="str">
        <f>IF(LEN(telefony3412[[#This Row],[nr]])=7,"stacjonarny",IF(LEN(telefony3412[[#This Row],[nr]])=8,"komórkowy","zagraniczny"))</f>
        <v>stacjonarny</v>
      </c>
      <c r="F423" t="str">
        <f>TEXT(telefony__9[[#This Row],[zakonczenie]]-telefony__9[[#This Row],[rozpoczecie]],"h:mm:ss")</f>
        <v>0:02:00</v>
      </c>
      <c r="G423">
        <f>CEILING((HOUR(telefony__9[[#This Row],[czas trwania]])*3600 + MINUTE(telefony__9[[#This Row],[czas trwania]])*60+SECOND(telefony__9[[#This Row],[czas trwania]]))/60,1)</f>
        <v>2</v>
      </c>
      <c r="H423" s="3">
        <f>IF(telefony3412[[#This Row],[typ telefonu]]="stacjonarny",H422+telefony3412[[#This Row],[czas w minutach]],H422)</f>
        <v>2737</v>
      </c>
      <c r="I423" s="3">
        <f>IF(telefony3412[[#This Row],[typ telefonu]]="komórkowy",I422+telefony3412[[#This Row],[czas w minutach]],I422)</f>
        <v>772</v>
      </c>
      <c r="J423" s="3">
        <f>IF(telefony3412[[#This Row],[typ telefonu]]="zagraniczny",J422+telefony3412[[#This Row],[czas w minutach]],J422)</f>
        <v>228</v>
      </c>
      <c r="K423" s="3">
        <f>telefony3412[[#This Row],[ilość stacjonarny]]+telefony3412[[#This Row],[ilość komórkowy]]</f>
        <v>3509</v>
      </c>
    </row>
    <row r="424" spans="1:11" x14ac:dyDescent="0.25">
      <c r="A424" s="7">
        <v>2557668</v>
      </c>
      <c r="B424" s="1">
        <v>42923</v>
      </c>
      <c r="C424" s="2">
        <v>0.51253472222222218</v>
      </c>
      <c r="D424" s="2">
        <v>0.51974537037037039</v>
      </c>
      <c r="E424" t="str">
        <f>IF(LEN(telefony3412[[#This Row],[nr]])=7,"stacjonarny",IF(LEN(telefony3412[[#This Row],[nr]])=8,"komórkowy","zagraniczny"))</f>
        <v>stacjonarny</v>
      </c>
      <c r="F424" t="str">
        <f>TEXT(telefony__9[[#This Row],[zakonczenie]]-telefony__9[[#This Row],[rozpoczecie]],"h:mm:ss")</f>
        <v>0:05:07</v>
      </c>
      <c r="G424">
        <f>CEILING((HOUR(telefony__9[[#This Row],[czas trwania]])*3600 + MINUTE(telefony__9[[#This Row],[czas trwania]])*60+SECOND(telefony__9[[#This Row],[czas trwania]]))/60,1)</f>
        <v>6</v>
      </c>
      <c r="H424" s="3">
        <f>IF(telefony3412[[#This Row],[typ telefonu]]="stacjonarny",H423+telefony3412[[#This Row],[czas w minutach]],H423)</f>
        <v>2743</v>
      </c>
      <c r="I424" s="3">
        <f>IF(telefony3412[[#This Row],[typ telefonu]]="komórkowy",I423+telefony3412[[#This Row],[czas w minutach]],I423)</f>
        <v>772</v>
      </c>
      <c r="J424" s="3">
        <f>IF(telefony3412[[#This Row],[typ telefonu]]="zagraniczny",J423+telefony3412[[#This Row],[czas w minutach]],J423)</f>
        <v>228</v>
      </c>
      <c r="K424" s="3">
        <f>telefony3412[[#This Row],[ilość stacjonarny]]+telefony3412[[#This Row],[ilość komórkowy]]</f>
        <v>3515</v>
      </c>
    </row>
    <row r="425" spans="1:11" x14ac:dyDescent="0.25">
      <c r="A425" s="7">
        <v>2619219</v>
      </c>
      <c r="B425" s="1">
        <v>42923</v>
      </c>
      <c r="C425" s="2">
        <v>0.54752314814814818</v>
      </c>
      <c r="D425" s="2">
        <v>0.5486805555555555</v>
      </c>
      <c r="E425" t="str">
        <f>IF(LEN(telefony3412[[#This Row],[nr]])=7,"stacjonarny",IF(LEN(telefony3412[[#This Row],[nr]])=8,"komórkowy","zagraniczny"))</f>
        <v>stacjonarny</v>
      </c>
      <c r="F425" t="str">
        <f>TEXT(telefony__9[[#This Row],[zakonczenie]]-telefony__9[[#This Row],[rozpoczecie]],"h:mm:ss")</f>
        <v>0:16:12</v>
      </c>
      <c r="G425">
        <f>CEILING((HOUR(telefony__9[[#This Row],[czas trwania]])*3600 + MINUTE(telefony__9[[#This Row],[czas trwania]])*60+SECOND(telefony__9[[#This Row],[czas trwania]]))/60,1)</f>
        <v>17</v>
      </c>
      <c r="H425" s="3">
        <f>IF(telefony3412[[#This Row],[typ telefonu]]="stacjonarny",H424+telefony3412[[#This Row],[czas w minutach]],H424)</f>
        <v>2760</v>
      </c>
      <c r="I425" s="3">
        <f>IF(telefony3412[[#This Row],[typ telefonu]]="komórkowy",I424+telefony3412[[#This Row],[czas w minutach]],I424)</f>
        <v>772</v>
      </c>
      <c r="J425" s="3">
        <f>IF(telefony3412[[#This Row],[typ telefonu]]="zagraniczny",J424+telefony3412[[#This Row],[czas w minutach]],J424)</f>
        <v>228</v>
      </c>
      <c r="K425" s="3">
        <f>telefony3412[[#This Row],[ilość stacjonarny]]+telefony3412[[#This Row],[ilość komórkowy]]</f>
        <v>3532</v>
      </c>
    </row>
    <row r="426" spans="1:11" x14ac:dyDescent="0.25">
      <c r="A426" s="7">
        <v>2722706</v>
      </c>
      <c r="B426" s="1">
        <v>42923</v>
      </c>
      <c r="C426" s="2">
        <v>0.45416666666666666</v>
      </c>
      <c r="D426" s="2">
        <v>0.46155092592592595</v>
      </c>
      <c r="E426" t="str">
        <f>IF(LEN(telefony3412[[#This Row],[nr]])=7,"stacjonarny",IF(LEN(telefony3412[[#This Row],[nr]])=8,"komórkowy","zagraniczny"))</f>
        <v>stacjonarny</v>
      </c>
      <c r="F426" t="str">
        <f>TEXT(telefony__9[[#This Row],[zakonczenie]]-telefony__9[[#This Row],[rozpoczecie]],"h:mm:ss")</f>
        <v>0:00:41</v>
      </c>
      <c r="G426">
        <f>CEILING((HOUR(telefony__9[[#This Row],[czas trwania]])*3600 + MINUTE(telefony__9[[#This Row],[czas trwania]])*60+SECOND(telefony__9[[#This Row],[czas trwania]]))/60,1)</f>
        <v>1</v>
      </c>
      <c r="H426" s="3">
        <f>IF(telefony3412[[#This Row],[typ telefonu]]="stacjonarny",H425+telefony3412[[#This Row],[czas w minutach]],H425)</f>
        <v>2761</v>
      </c>
      <c r="I426" s="3">
        <f>IF(telefony3412[[#This Row],[typ telefonu]]="komórkowy",I425+telefony3412[[#This Row],[czas w minutach]],I425)</f>
        <v>772</v>
      </c>
      <c r="J426" s="3">
        <f>IF(telefony3412[[#This Row],[typ telefonu]]="zagraniczny",J425+telefony3412[[#This Row],[czas w minutach]],J425)</f>
        <v>228</v>
      </c>
      <c r="K426" s="3">
        <f>telefony3412[[#This Row],[ilość stacjonarny]]+telefony3412[[#This Row],[ilość komórkowy]]</f>
        <v>3533</v>
      </c>
    </row>
    <row r="427" spans="1:11" x14ac:dyDescent="0.25">
      <c r="A427" s="7">
        <v>2814524</v>
      </c>
      <c r="B427" s="1">
        <v>42923</v>
      </c>
      <c r="C427" s="2">
        <v>0.38922453703703702</v>
      </c>
      <c r="D427" s="2">
        <v>0.39096064814814813</v>
      </c>
      <c r="E427" t="str">
        <f>IF(LEN(telefony3412[[#This Row],[nr]])=7,"stacjonarny",IF(LEN(telefony3412[[#This Row],[nr]])=8,"komórkowy","zagraniczny"))</f>
        <v>stacjonarny</v>
      </c>
      <c r="F427" t="str">
        <f>TEXT(telefony__9[[#This Row],[zakonczenie]]-telefony__9[[#This Row],[rozpoczecie]],"h:mm:ss")</f>
        <v>0:02:12</v>
      </c>
      <c r="G427">
        <f>CEILING((HOUR(telefony__9[[#This Row],[czas trwania]])*3600 + MINUTE(telefony__9[[#This Row],[czas trwania]])*60+SECOND(telefony__9[[#This Row],[czas trwania]]))/60,1)</f>
        <v>3</v>
      </c>
      <c r="H427" s="3">
        <f>IF(telefony3412[[#This Row],[typ telefonu]]="stacjonarny",H426+telefony3412[[#This Row],[czas w minutach]],H426)</f>
        <v>2764</v>
      </c>
      <c r="I427" s="3">
        <f>IF(telefony3412[[#This Row],[typ telefonu]]="komórkowy",I426+telefony3412[[#This Row],[czas w minutach]],I426)</f>
        <v>772</v>
      </c>
      <c r="J427" s="3">
        <f>IF(telefony3412[[#This Row],[typ telefonu]]="zagraniczny",J426+telefony3412[[#This Row],[czas w minutach]],J426)</f>
        <v>228</v>
      </c>
      <c r="K427" s="3">
        <f>telefony3412[[#This Row],[ilość stacjonarny]]+telefony3412[[#This Row],[ilość komórkowy]]</f>
        <v>3536</v>
      </c>
    </row>
    <row r="428" spans="1:11" x14ac:dyDescent="0.25">
      <c r="A428" s="7">
        <v>2826868</v>
      </c>
      <c r="B428" s="1">
        <v>42923</v>
      </c>
      <c r="C428" s="2">
        <v>0.59672453703703698</v>
      </c>
      <c r="D428" s="2">
        <v>0.60435185185185181</v>
      </c>
      <c r="E428" t="str">
        <f>IF(LEN(telefony3412[[#This Row],[nr]])=7,"stacjonarny",IF(LEN(telefony3412[[#This Row],[nr]])=8,"komórkowy","zagraniczny"))</f>
        <v>stacjonarny</v>
      </c>
      <c r="F428" t="str">
        <f>TEXT(telefony__9[[#This Row],[zakonczenie]]-telefony__9[[#This Row],[rozpoczecie]],"h:mm:ss")</f>
        <v>0:06:05</v>
      </c>
      <c r="G428">
        <f>CEILING((HOUR(telefony__9[[#This Row],[czas trwania]])*3600 + MINUTE(telefony__9[[#This Row],[czas trwania]])*60+SECOND(telefony__9[[#This Row],[czas trwania]]))/60,1)</f>
        <v>7</v>
      </c>
      <c r="H428" s="3">
        <f>IF(telefony3412[[#This Row],[typ telefonu]]="stacjonarny",H427+telefony3412[[#This Row],[czas w minutach]],H427)</f>
        <v>2771</v>
      </c>
      <c r="I428" s="3">
        <f>IF(telefony3412[[#This Row],[typ telefonu]]="komórkowy",I427+telefony3412[[#This Row],[czas w minutach]],I427)</f>
        <v>772</v>
      </c>
      <c r="J428" s="3">
        <f>IF(telefony3412[[#This Row],[typ telefonu]]="zagraniczny",J427+telefony3412[[#This Row],[czas w minutach]],J427)</f>
        <v>228</v>
      </c>
      <c r="K428" s="3">
        <f>telefony3412[[#This Row],[ilość stacjonarny]]+telefony3412[[#This Row],[ilość komórkowy]]</f>
        <v>3543</v>
      </c>
    </row>
    <row r="429" spans="1:11" x14ac:dyDescent="0.25">
      <c r="A429" s="7">
        <v>3018218</v>
      </c>
      <c r="B429" s="1">
        <v>42923</v>
      </c>
      <c r="C429" s="2">
        <v>0.45950231481481479</v>
      </c>
      <c r="D429" s="2">
        <v>0.46091435185185187</v>
      </c>
      <c r="E429" t="str">
        <f>IF(LEN(telefony3412[[#This Row],[nr]])=7,"stacjonarny",IF(LEN(telefony3412[[#This Row],[nr]])=8,"komórkowy","zagraniczny"))</f>
        <v>stacjonarny</v>
      </c>
      <c r="F429" t="str">
        <f>TEXT(telefony__9[[#This Row],[zakonczenie]]-telefony__9[[#This Row],[rozpoczecie]],"h:mm:ss")</f>
        <v>0:10:36</v>
      </c>
      <c r="G429">
        <f>CEILING((HOUR(telefony__9[[#This Row],[czas trwania]])*3600 + MINUTE(telefony__9[[#This Row],[czas trwania]])*60+SECOND(telefony__9[[#This Row],[czas trwania]]))/60,1)</f>
        <v>11</v>
      </c>
      <c r="H429" s="3">
        <f>IF(telefony3412[[#This Row],[typ telefonu]]="stacjonarny",H428+telefony3412[[#This Row],[czas w minutach]],H428)</f>
        <v>2782</v>
      </c>
      <c r="I429" s="3">
        <f>IF(telefony3412[[#This Row],[typ telefonu]]="komórkowy",I428+telefony3412[[#This Row],[czas w minutach]],I428)</f>
        <v>772</v>
      </c>
      <c r="J429" s="3">
        <f>IF(telefony3412[[#This Row],[typ telefonu]]="zagraniczny",J428+telefony3412[[#This Row],[czas w minutach]],J428)</f>
        <v>228</v>
      </c>
      <c r="K429" s="3">
        <f>telefony3412[[#This Row],[ilość stacjonarny]]+telefony3412[[#This Row],[ilość komórkowy]]</f>
        <v>3554</v>
      </c>
    </row>
    <row r="430" spans="1:11" x14ac:dyDescent="0.25">
      <c r="A430" s="7">
        <v>3178616</v>
      </c>
      <c r="B430" s="1">
        <v>42923</v>
      </c>
      <c r="C430" s="2">
        <v>0.46891203703703704</v>
      </c>
      <c r="D430" s="2">
        <v>0.47209490740740739</v>
      </c>
      <c r="E430" t="str">
        <f>IF(LEN(telefony3412[[#This Row],[nr]])=7,"stacjonarny",IF(LEN(telefony3412[[#This Row],[nr]])=8,"komórkowy","zagraniczny"))</f>
        <v>stacjonarny</v>
      </c>
      <c r="F430" t="str">
        <f>TEXT(telefony__9[[#This Row],[zakonczenie]]-telefony__9[[#This Row],[rozpoczecie]],"h:mm:ss")</f>
        <v>0:10:05</v>
      </c>
      <c r="G430">
        <f>CEILING((HOUR(telefony__9[[#This Row],[czas trwania]])*3600 + MINUTE(telefony__9[[#This Row],[czas trwania]])*60+SECOND(telefony__9[[#This Row],[czas trwania]]))/60,1)</f>
        <v>11</v>
      </c>
      <c r="H430" s="3">
        <f>IF(telefony3412[[#This Row],[typ telefonu]]="stacjonarny",H429+telefony3412[[#This Row],[czas w minutach]],H429)</f>
        <v>2793</v>
      </c>
      <c r="I430" s="3">
        <f>IF(telefony3412[[#This Row],[typ telefonu]]="komórkowy",I429+telefony3412[[#This Row],[czas w minutach]],I429)</f>
        <v>772</v>
      </c>
      <c r="J430" s="3">
        <f>IF(telefony3412[[#This Row],[typ telefonu]]="zagraniczny",J429+telefony3412[[#This Row],[czas w minutach]],J429)</f>
        <v>228</v>
      </c>
      <c r="K430" s="3">
        <f>telefony3412[[#This Row],[ilość stacjonarny]]+telefony3412[[#This Row],[ilość komórkowy]]</f>
        <v>3565</v>
      </c>
    </row>
    <row r="431" spans="1:11" x14ac:dyDescent="0.25">
      <c r="A431" s="7">
        <v>3444629</v>
      </c>
      <c r="B431" s="1">
        <v>42923</v>
      </c>
      <c r="C431" s="2">
        <v>0.36015046296296294</v>
      </c>
      <c r="D431" s="2">
        <v>0.36656250000000001</v>
      </c>
      <c r="E431" t="str">
        <f>IF(LEN(telefony3412[[#This Row],[nr]])=7,"stacjonarny",IF(LEN(telefony3412[[#This Row],[nr]])=8,"komórkowy","zagraniczny"))</f>
        <v>stacjonarny</v>
      </c>
      <c r="F431" t="str">
        <f>TEXT(telefony__9[[#This Row],[zakonczenie]]-telefony__9[[#This Row],[rozpoczecie]],"h:mm:ss")</f>
        <v>0:07:27</v>
      </c>
      <c r="G431">
        <f>CEILING((HOUR(telefony__9[[#This Row],[czas trwania]])*3600 + MINUTE(telefony__9[[#This Row],[czas trwania]])*60+SECOND(telefony__9[[#This Row],[czas trwania]]))/60,1)</f>
        <v>8</v>
      </c>
      <c r="H431" s="3">
        <f>IF(telefony3412[[#This Row],[typ telefonu]]="stacjonarny",H430+telefony3412[[#This Row],[czas w minutach]],H430)</f>
        <v>2801</v>
      </c>
      <c r="I431" s="3">
        <f>IF(telefony3412[[#This Row],[typ telefonu]]="komórkowy",I430+telefony3412[[#This Row],[czas w minutach]],I430)</f>
        <v>772</v>
      </c>
      <c r="J431" s="3">
        <f>IF(telefony3412[[#This Row],[typ telefonu]]="zagraniczny",J430+telefony3412[[#This Row],[czas w minutach]],J430)</f>
        <v>228</v>
      </c>
      <c r="K431" s="3">
        <f>telefony3412[[#This Row],[ilość stacjonarny]]+telefony3412[[#This Row],[ilość komórkowy]]</f>
        <v>3573</v>
      </c>
    </row>
    <row r="432" spans="1:11" x14ac:dyDescent="0.25">
      <c r="A432" s="7">
        <v>3465997</v>
      </c>
      <c r="B432" s="1">
        <v>42923</v>
      </c>
      <c r="C432" s="2">
        <v>0.47285879629629629</v>
      </c>
      <c r="D432" s="2">
        <v>0.47479166666666667</v>
      </c>
      <c r="E432" t="str">
        <f>IF(LEN(telefony3412[[#This Row],[nr]])=7,"stacjonarny",IF(LEN(telefony3412[[#This Row],[nr]])=8,"komórkowy","zagraniczny"))</f>
        <v>stacjonarny</v>
      </c>
      <c r="F432" t="str">
        <f>TEXT(telefony__9[[#This Row],[zakonczenie]]-telefony__9[[#This Row],[rozpoczecie]],"h:mm:ss")</f>
        <v>0:02:07</v>
      </c>
      <c r="G432">
        <f>CEILING((HOUR(telefony__9[[#This Row],[czas trwania]])*3600 + MINUTE(telefony__9[[#This Row],[czas trwania]])*60+SECOND(telefony__9[[#This Row],[czas trwania]]))/60,1)</f>
        <v>3</v>
      </c>
      <c r="H432" s="3">
        <f>IF(telefony3412[[#This Row],[typ telefonu]]="stacjonarny",H431+telefony3412[[#This Row],[czas w minutach]],H431)</f>
        <v>2804</v>
      </c>
      <c r="I432" s="3">
        <f>IF(telefony3412[[#This Row],[typ telefonu]]="komórkowy",I431+telefony3412[[#This Row],[czas w minutach]],I431)</f>
        <v>772</v>
      </c>
      <c r="J432" s="3">
        <f>IF(telefony3412[[#This Row],[typ telefonu]]="zagraniczny",J431+telefony3412[[#This Row],[czas w minutach]],J431)</f>
        <v>228</v>
      </c>
      <c r="K432" s="3">
        <f>telefony3412[[#This Row],[ilość stacjonarny]]+telefony3412[[#This Row],[ilość komórkowy]]</f>
        <v>3576</v>
      </c>
    </row>
    <row r="433" spans="1:11" x14ac:dyDescent="0.25">
      <c r="A433" s="7">
        <v>3505978</v>
      </c>
      <c r="B433" s="1">
        <v>42923</v>
      </c>
      <c r="C433" s="2">
        <v>0.3767476851851852</v>
      </c>
      <c r="D433" s="2">
        <v>0.38192129629629629</v>
      </c>
      <c r="E433" t="str">
        <f>IF(LEN(telefony3412[[#This Row],[nr]])=7,"stacjonarny",IF(LEN(telefony3412[[#This Row],[nr]])=8,"komórkowy","zagraniczny"))</f>
        <v>stacjonarny</v>
      </c>
      <c r="F433" t="str">
        <f>TEXT(telefony__9[[#This Row],[zakonczenie]]-telefony__9[[#This Row],[rozpoczecie]],"h:mm:ss")</f>
        <v>0:06:16</v>
      </c>
      <c r="G433">
        <f>CEILING((HOUR(telefony__9[[#This Row],[czas trwania]])*3600 + MINUTE(telefony__9[[#This Row],[czas trwania]])*60+SECOND(telefony__9[[#This Row],[czas trwania]]))/60,1)</f>
        <v>7</v>
      </c>
      <c r="H433" s="3">
        <f>IF(telefony3412[[#This Row],[typ telefonu]]="stacjonarny",H432+telefony3412[[#This Row],[czas w minutach]],H432)</f>
        <v>2811</v>
      </c>
      <c r="I433" s="3">
        <f>IF(telefony3412[[#This Row],[typ telefonu]]="komórkowy",I432+telefony3412[[#This Row],[czas w minutach]],I432)</f>
        <v>772</v>
      </c>
      <c r="J433" s="3">
        <f>IF(telefony3412[[#This Row],[typ telefonu]]="zagraniczny",J432+telefony3412[[#This Row],[czas w minutach]],J432)</f>
        <v>228</v>
      </c>
      <c r="K433" s="3">
        <f>telefony3412[[#This Row],[ilość stacjonarny]]+telefony3412[[#This Row],[ilość komórkowy]]</f>
        <v>3583</v>
      </c>
    </row>
    <row r="434" spans="1:11" x14ac:dyDescent="0.25">
      <c r="A434" s="7">
        <v>3505978</v>
      </c>
      <c r="B434" s="1">
        <v>42923</v>
      </c>
      <c r="C434" s="2">
        <v>0.44184027777777779</v>
      </c>
      <c r="D434" s="2">
        <v>0.44582175925925926</v>
      </c>
      <c r="E434" t="str">
        <f>IF(LEN(telefony3412[[#This Row],[nr]])=7,"stacjonarny",IF(LEN(telefony3412[[#This Row],[nr]])=8,"komórkowy","zagraniczny"))</f>
        <v>stacjonarny</v>
      </c>
      <c r="F434" t="str">
        <f>TEXT(telefony__9[[#This Row],[zakonczenie]]-telefony__9[[#This Row],[rozpoczecie]],"h:mm:ss")</f>
        <v>0:08:45</v>
      </c>
      <c r="G434">
        <f>CEILING((HOUR(telefony__9[[#This Row],[czas trwania]])*3600 + MINUTE(telefony__9[[#This Row],[czas trwania]])*60+SECOND(telefony__9[[#This Row],[czas trwania]]))/60,1)</f>
        <v>9</v>
      </c>
      <c r="H434" s="3">
        <f>IF(telefony3412[[#This Row],[typ telefonu]]="stacjonarny",H433+telefony3412[[#This Row],[czas w minutach]],H433)</f>
        <v>2820</v>
      </c>
      <c r="I434" s="3">
        <f>IF(telefony3412[[#This Row],[typ telefonu]]="komórkowy",I433+telefony3412[[#This Row],[czas w minutach]],I433)</f>
        <v>772</v>
      </c>
      <c r="J434" s="3">
        <f>IF(telefony3412[[#This Row],[typ telefonu]]="zagraniczny",J433+telefony3412[[#This Row],[czas w minutach]],J433)</f>
        <v>228</v>
      </c>
      <c r="K434" s="3">
        <f>telefony3412[[#This Row],[ilość stacjonarny]]+telefony3412[[#This Row],[ilość komórkowy]]</f>
        <v>3592</v>
      </c>
    </row>
    <row r="435" spans="1:11" x14ac:dyDescent="0.25">
      <c r="A435" s="7">
        <v>3525921</v>
      </c>
      <c r="B435" s="1">
        <v>42923</v>
      </c>
      <c r="C435" s="2">
        <v>0.61557870370370371</v>
      </c>
      <c r="D435" s="2">
        <v>0.61946759259259254</v>
      </c>
      <c r="E435" t="str">
        <f>IF(LEN(telefony3412[[#This Row],[nr]])=7,"stacjonarny",IF(LEN(telefony3412[[#This Row],[nr]])=8,"komórkowy","zagraniczny"))</f>
        <v>stacjonarny</v>
      </c>
      <c r="F435" t="str">
        <f>TEXT(telefony__9[[#This Row],[zakonczenie]]-telefony__9[[#This Row],[rozpoczecie]],"h:mm:ss")</f>
        <v>0:02:30</v>
      </c>
      <c r="G435">
        <f>CEILING((HOUR(telefony__9[[#This Row],[czas trwania]])*3600 + MINUTE(telefony__9[[#This Row],[czas trwania]])*60+SECOND(telefony__9[[#This Row],[czas trwania]]))/60,1)</f>
        <v>3</v>
      </c>
      <c r="H435" s="3">
        <f>IF(telefony3412[[#This Row],[typ telefonu]]="stacjonarny",H434+telefony3412[[#This Row],[czas w minutach]],H434)</f>
        <v>2823</v>
      </c>
      <c r="I435" s="3">
        <f>IF(telefony3412[[#This Row],[typ telefonu]]="komórkowy",I434+telefony3412[[#This Row],[czas w minutach]],I434)</f>
        <v>772</v>
      </c>
      <c r="J435" s="3">
        <f>IF(telefony3412[[#This Row],[typ telefonu]]="zagraniczny",J434+telefony3412[[#This Row],[czas w minutach]],J434)</f>
        <v>228</v>
      </c>
      <c r="K435" s="3">
        <f>telefony3412[[#This Row],[ilość stacjonarny]]+telefony3412[[#This Row],[ilość komórkowy]]</f>
        <v>3595</v>
      </c>
    </row>
    <row r="436" spans="1:11" x14ac:dyDescent="0.25">
      <c r="A436" s="7">
        <v>3599100</v>
      </c>
      <c r="B436" s="1">
        <v>42923</v>
      </c>
      <c r="C436" s="2">
        <v>0.58832175925925922</v>
      </c>
      <c r="D436" s="2">
        <v>0.59277777777777774</v>
      </c>
      <c r="E436" t="str">
        <f>IF(LEN(telefony3412[[#This Row],[nr]])=7,"stacjonarny",IF(LEN(telefony3412[[#This Row],[nr]])=8,"komórkowy","zagraniczny"))</f>
        <v>stacjonarny</v>
      </c>
      <c r="F436" t="str">
        <f>TEXT(telefony__9[[#This Row],[zakonczenie]]-telefony__9[[#This Row],[rozpoczecie]],"h:mm:ss")</f>
        <v>0:07:37</v>
      </c>
      <c r="G436">
        <f>CEILING((HOUR(telefony__9[[#This Row],[czas trwania]])*3600 + MINUTE(telefony__9[[#This Row],[czas trwania]])*60+SECOND(telefony__9[[#This Row],[czas trwania]]))/60,1)</f>
        <v>8</v>
      </c>
      <c r="H436" s="3">
        <f>IF(telefony3412[[#This Row],[typ telefonu]]="stacjonarny",H435+telefony3412[[#This Row],[czas w minutach]],H435)</f>
        <v>2831</v>
      </c>
      <c r="I436" s="3">
        <f>IF(telefony3412[[#This Row],[typ telefonu]]="komórkowy",I435+telefony3412[[#This Row],[czas w minutach]],I435)</f>
        <v>772</v>
      </c>
      <c r="J436" s="3">
        <f>IF(telefony3412[[#This Row],[typ telefonu]]="zagraniczny",J435+telefony3412[[#This Row],[czas w minutach]],J435)</f>
        <v>228</v>
      </c>
      <c r="K436" s="3">
        <f>telefony3412[[#This Row],[ilość stacjonarny]]+telefony3412[[#This Row],[ilość komórkowy]]</f>
        <v>3603</v>
      </c>
    </row>
    <row r="437" spans="1:11" x14ac:dyDescent="0.25">
      <c r="A437" s="7">
        <v>3765658</v>
      </c>
      <c r="B437" s="1">
        <v>42923</v>
      </c>
      <c r="C437" s="2">
        <v>0.45981481481481479</v>
      </c>
      <c r="D437" s="2">
        <v>0.46148148148148149</v>
      </c>
      <c r="E437" t="str">
        <f>IF(LEN(telefony3412[[#This Row],[nr]])=7,"stacjonarny",IF(LEN(telefony3412[[#This Row],[nr]])=8,"komórkowy","zagraniczny"))</f>
        <v>stacjonarny</v>
      </c>
      <c r="F437" t="str">
        <f>TEXT(telefony__9[[#This Row],[zakonczenie]]-telefony__9[[#This Row],[rozpoczecie]],"h:mm:ss")</f>
        <v>0:04:10</v>
      </c>
      <c r="G437">
        <f>CEILING((HOUR(telefony__9[[#This Row],[czas trwania]])*3600 + MINUTE(telefony__9[[#This Row],[czas trwania]])*60+SECOND(telefony__9[[#This Row],[czas trwania]]))/60,1)</f>
        <v>5</v>
      </c>
      <c r="H437" s="3">
        <f>IF(telefony3412[[#This Row],[typ telefonu]]="stacjonarny",H436+telefony3412[[#This Row],[czas w minutach]],H436)</f>
        <v>2836</v>
      </c>
      <c r="I437" s="3">
        <f>IF(telefony3412[[#This Row],[typ telefonu]]="komórkowy",I436+telefony3412[[#This Row],[czas w minutach]],I436)</f>
        <v>772</v>
      </c>
      <c r="J437" s="3">
        <f>IF(telefony3412[[#This Row],[typ telefonu]]="zagraniczny",J436+telefony3412[[#This Row],[czas w minutach]],J436)</f>
        <v>228</v>
      </c>
      <c r="K437" s="3">
        <f>telefony3412[[#This Row],[ilość stacjonarny]]+telefony3412[[#This Row],[ilość komórkowy]]</f>
        <v>3608</v>
      </c>
    </row>
    <row r="438" spans="1:11" x14ac:dyDescent="0.25">
      <c r="A438" s="7">
        <v>3811342</v>
      </c>
      <c r="B438" s="1">
        <v>42923</v>
      </c>
      <c r="C438" s="2">
        <v>0.4039814814814815</v>
      </c>
      <c r="D438" s="2">
        <v>0.41211805555555553</v>
      </c>
      <c r="E438" t="str">
        <f>IF(LEN(telefony3412[[#This Row],[nr]])=7,"stacjonarny",IF(LEN(telefony3412[[#This Row],[nr]])=8,"komórkowy","zagraniczny"))</f>
        <v>stacjonarny</v>
      </c>
      <c r="F438" t="str">
        <f>TEXT(telefony__9[[#This Row],[zakonczenie]]-telefony__9[[#This Row],[rozpoczecie]],"h:mm:ss")</f>
        <v>0:13:47</v>
      </c>
      <c r="G438">
        <f>CEILING((HOUR(telefony__9[[#This Row],[czas trwania]])*3600 + MINUTE(telefony__9[[#This Row],[czas trwania]])*60+SECOND(telefony__9[[#This Row],[czas trwania]]))/60,1)</f>
        <v>14</v>
      </c>
      <c r="H438" s="3">
        <f>IF(telefony3412[[#This Row],[typ telefonu]]="stacjonarny",H437+telefony3412[[#This Row],[czas w minutach]],H437)</f>
        <v>2850</v>
      </c>
      <c r="I438" s="3">
        <f>IF(telefony3412[[#This Row],[typ telefonu]]="komórkowy",I437+telefony3412[[#This Row],[czas w minutach]],I437)</f>
        <v>772</v>
      </c>
      <c r="J438" s="3">
        <f>IF(telefony3412[[#This Row],[typ telefonu]]="zagraniczny",J437+telefony3412[[#This Row],[czas w minutach]],J437)</f>
        <v>228</v>
      </c>
      <c r="K438" s="3">
        <f>telefony3412[[#This Row],[ilość stacjonarny]]+telefony3412[[#This Row],[ilość komórkowy]]</f>
        <v>3622</v>
      </c>
    </row>
    <row r="439" spans="1:11" x14ac:dyDescent="0.25">
      <c r="A439" s="7">
        <v>3900921</v>
      </c>
      <c r="B439" s="1">
        <v>42923</v>
      </c>
      <c r="C439" s="2">
        <v>0.52968749999999998</v>
      </c>
      <c r="D439" s="2">
        <v>0.53865740740740742</v>
      </c>
      <c r="E439" t="str">
        <f>IF(LEN(telefony3412[[#This Row],[nr]])=7,"stacjonarny",IF(LEN(telefony3412[[#This Row],[nr]])=8,"komórkowy","zagraniczny"))</f>
        <v>stacjonarny</v>
      </c>
      <c r="F439" t="str">
        <f>TEXT(telefony__9[[#This Row],[zakonczenie]]-telefony__9[[#This Row],[rozpoczecie]],"h:mm:ss")</f>
        <v>0:11:38</v>
      </c>
      <c r="G439">
        <f>CEILING((HOUR(telefony__9[[#This Row],[czas trwania]])*3600 + MINUTE(telefony__9[[#This Row],[czas trwania]])*60+SECOND(telefony__9[[#This Row],[czas trwania]]))/60,1)</f>
        <v>12</v>
      </c>
      <c r="H439" s="3">
        <f>IF(telefony3412[[#This Row],[typ telefonu]]="stacjonarny",H438+telefony3412[[#This Row],[czas w minutach]],H438)</f>
        <v>2862</v>
      </c>
      <c r="I439" s="3">
        <f>IF(telefony3412[[#This Row],[typ telefonu]]="komórkowy",I438+telefony3412[[#This Row],[czas w minutach]],I438)</f>
        <v>772</v>
      </c>
      <c r="J439" s="3">
        <f>IF(telefony3412[[#This Row],[typ telefonu]]="zagraniczny",J438+telefony3412[[#This Row],[czas w minutach]],J438)</f>
        <v>228</v>
      </c>
      <c r="K439" s="3">
        <f>telefony3412[[#This Row],[ilość stacjonarny]]+telefony3412[[#This Row],[ilość komórkowy]]</f>
        <v>3634</v>
      </c>
    </row>
    <row r="440" spans="1:11" x14ac:dyDescent="0.25">
      <c r="A440" s="7">
        <v>3919087</v>
      </c>
      <c r="B440" s="1">
        <v>42923</v>
      </c>
      <c r="C440" s="2">
        <v>0.54379629629629633</v>
      </c>
      <c r="D440" s="2">
        <v>0.54679398148148151</v>
      </c>
      <c r="E440" t="str">
        <f>IF(LEN(telefony3412[[#This Row],[nr]])=7,"stacjonarny",IF(LEN(telefony3412[[#This Row],[nr]])=8,"komórkowy","zagraniczny"))</f>
        <v>stacjonarny</v>
      </c>
      <c r="F440" t="str">
        <f>TEXT(telefony__9[[#This Row],[zakonczenie]]-telefony__9[[#This Row],[rozpoczecie]],"h:mm:ss")</f>
        <v>0:11:43</v>
      </c>
      <c r="G440">
        <f>CEILING((HOUR(telefony__9[[#This Row],[czas trwania]])*3600 + MINUTE(telefony__9[[#This Row],[czas trwania]])*60+SECOND(telefony__9[[#This Row],[czas trwania]]))/60,1)</f>
        <v>12</v>
      </c>
      <c r="H440" s="3">
        <f>IF(telefony3412[[#This Row],[typ telefonu]]="stacjonarny",H439+telefony3412[[#This Row],[czas w minutach]],H439)</f>
        <v>2874</v>
      </c>
      <c r="I440" s="3">
        <f>IF(telefony3412[[#This Row],[typ telefonu]]="komórkowy",I439+telefony3412[[#This Row],[czas w minutach]],I439)</f>
        <v>772</v>
      </c>
      <c r="J440" s="3">
        <f>IF(telefony3412[[#This Row],[typ telefonu]]="zagraniczny",J439+telefony3412[[#This Row],[czas w minutach]],J439)</f>
        <v>228</v>
      </c>
      <c r="K440" s="3">
        <f>telefony3412[[#This Row],[ilość stacjonarny]]+telefony3412[[#This Row],[ilość komórkowy]]</f>
        <v>3646</v>
      </c>
    </row>
    <row r="441" spans="1:11" x14ac:dyDescent="0.25">
      <c r="A441" s="7">
        <v>4102482</v>
      </c>
      <c r="B441" s="1">
        <v>42923</v>
      </c>
      <c r="C441" s="2">
        <v>0.39196759259259262</v>
      </c>
      <c r="D441" s="2">
        <v>0.39486111111111111</v>
      </c>
      <c r="E441" t="str">
        <f>IF(LEN(telefony3412[[#This Row],[nr]])=7,"stacjonarny",IF(LEN(telefony3412[[#This Row],[nr]])=8,"komórkowy","zagraniczny"))</f>
        <v>stacjonarny</v>
      </c>
      <c r="F441" t="str">
        <f>TEXT(telefony__9[[#This Row],[zakonczenie]]-telefony__9[[#This Row],[rozpoczecie]],"h:mm:ss")</f>
        <v>0:05:05</v>
      </c>
      <c r="G441">
        <f>CEILING((HOUR(telefony__9[[#This Row],[czas trwania]])*3600 + MINUTE(telefony__9[[#This Row],[czas trwania]])*60+SECOND(telefony__9[[#This Row],[czas trwania]]))/60,1)</f>
        <v>6</v>
      </c>
      <c r="H441" s="3">
        <f>IF(telefony3412[[#This Row],[typ telefonu]]="stacjonarny",H440+telefony3412[[#This Row],[czas w minutach]],H440)</f>
        <v>2880</v>
      </c>
      <c r="I441" s="3">
        <f>IF(telefony3412[[#This Row],[typ telefonu]]="komórkowy",I440+telefony3412[[#This Row],[czas w minutach]],I440)</f>
        <v>772</v>
      </c>
      <c r="J441" s="3">
        <f>IF(telefony3412[[#This Row],[typ telefonu]]="zagraniczny",J440+telefony3412[[#This Row],[czas w minutach]],J440)</f>
        <v>228</v>
      </c>
      <c r="K441" s="3">
        <f>telefony3412[[#This Row],[ilość stacjonarny]]+telefony3412[[#This Row],[ilość komórkowy]]</f>
        <v>3652</v>
      </c>
    </row>
    <row r="442" spans="1:11" x14ac:dyDescent="0.25">
      <c r="A442" s="7">
        <v>4131448</v>
      </c>
      <c r="B442" s="1">
        <v>42923</v>
      </c>
      <c r="C442" s="2">
        <v>0.54305555555555551</v>
      </c>
      <c r="D442" s="2">
        <v>0.5444444444444444</v>
      </c>
      <c r="E442" t="str">
        <f>IF(LEN(telefony3412[[#This Row],[nr]])=7,"stacjonarny",IF(LEN(telefony3412[[#This Row],[nr]])=8,"komórkowy","zagraniczny"))</f>
        <v>stacjonarny</v>
      </c>
      <c r="F442" t="str">
        <f>TEXT(telefony__9[[#This Row],[zakonczenie]]-telefony__9[[#This Row],[rozpoczecie]],"h:mm:ss")</f>
        <v>0:00:34</v>
      </c>
      <c r="G442">
        <f>CEILING((HOUR(telefony__9[[#This Row],[czas trwania]])*3600 + MINUTE(telefony__9[[#This Row],[czas trwania]])*60+SECOND(telefony__9[[#This Row],[czas trwania]]))/60,1)</f>
        <v>1</v>
      </c>
      <c r="H442" s="3">
        <f>IF(telefony3412[[#This Row],[typ telefonu]]="stacjonarny",H441+telefony3412[[#This Row],[czas w minutach]],H441)</f>
        <v>2881</v>
      </c>
      <c r="I442" s="3">
        <f>IF(telefony3412[[#This Row],[typ telefonu]]="komórkowy",I441+telefony3412[[#This Row],[czas w minutach]],I441)</f>
        <v>772</v>
      </c>
      <c r="J442" s="3">
        <f>IF(telefony3412[[#This Row],[typ telefonu]]="zagraniczny",J441+telefony3412[[#This Row],[czas w minutach]],J441)</f>
        <v>228</v>
      </c>
      <c r="K442" s="3">
        <f>telefony3412[[#This Row],[ilość stacjonarny]]+telefony3412[[#This Row],[ilość komórkowy]]</f>
        <v>3653</v>
      </c>
    </row>
    <row r="443" spans="1:11" x14ac:dyDescent="0.25">
      <c r="A443" s="7">
        <v>4405604</v>
      </c>
      <c r="B443" s="1">
        <v>42923</v>
      </c>
      <c r="C443" s="2">
        <v>0.44543981481481482</v>
      </c>
      <c r="D443" s="2">
        <v>0.45271990740740742</v>
      </c>
      <c r="E443" t="str">
        <f>IF(LEN(telefony3412[[#This Row],[nr]])=7,"stacjonarny",IF(LEN(telefony3412[[#This Row],[nr]])=8,"komórkowy","zagraniczny"))</f>
        <v>stacjonarny</v>
      </c>
      <c r="F443" t="str">
        <f>TEXT(telefony__9[[#This Row],[zakonczenie]]-telefony__9[[#This Row],[rozpoczecie]],"h:mm:ss")</f>
        <v>0:07:50</v>
      </c>
      <c r="G443">
        <f>CEILING((HOUR(telefony__9[[#This Row],[czas trwania]])*3600 + MINUTE(telefony__9[[#This Row],[czas trwania]])*60+SECOND(telefony__9[[#This Row],[czas trwania]]))/60,1)</f>
        <v>8</v>
      </c>
      <c r="H443" s="3">
        <f>IF(telefony3412[[#This Row],[typ telefonu]]="stacjonarny",H442+telefony3412[[#This Row],[czas w minutach]],H442)</f>
        <v>2889</v>
      </c>
      <c r="I443" s="3">
        <f>IF(telefony3412[[#This Row],[typ telefonu]]="komórkowy",I442+telefony3412[[#This Row],[czas w minutach]],I442)</f>
        <v>772</v>
      </c>
      <c r="J443" s="3">
        <f>IF(telefony3412[[#This Row],[typ telefonu]]="zagraniczny",J442+telefony3412[[#This Row],[czas w minutach]],J442)</f>
        <v>228</v>
      </c>
      <c r="K443" s="3">
        <f>telefony3412[[#This Row],[ilość stacjonarny]]+telefony3412[[#This Row],[ilość komórkowy]]</f>
        <v>3661</v>
      </c>
    </row>
    <row r="444" spans="1:11" x14ac:dyDescent="0.25">
      <c r="A444" s="7">
        <v>4469748</v>
      </c>
      <c r="B444" s="1">
        <v>42923</v>
      </c>
      <c r="C444" s="2">
        <v>0.51744212962962965</v>
      </c>
      <c r="D444" s="2">
        <v>0.52157407407407408</v>
      </c>
      <c r="E444" t="str">
        <f>IF(LEN(telefony3412[[#This Row],[nr]])=7,"stacjonarny",IF(LEN(telefony3412[[#This Row],[nr]])=8,"komórkowy","zagraniczny"))</f>
        <v>stacjonarny</v>
      </c>
      <c r="F444" t="str">
        <f>TEXT(telefony__9[[#This Row],[zakonczenie]]-telefony__9[[#This Row],[rozpoczecie]],"h:mm:ss")</f>
        <v>0:01:09</v>
      </c>
      <c r="G444">
        <f>CEILING((HOUR(telefony__9[[#This Row],[czas trwania]])*3600 + MINUTE(telefony__9[[#This Row],[czas trwania]])*60+SECOND(telefony__9[[#This Row],[czas trwania]]))/60,1)</f>
        <v>2</v>
      </c>
      <c r="H444" s="3">
        <f>IF(telefony3412[[#This Row],[typ telefonu]]="stacjonarny",H443+telefony3412[[#This Row],[czas w minutach]],H443)</f>
        <v>2891</v>
      </c>
      <c r="I444" s="3">
        <f>IF(telefony3412[[#This Row],[typ telefonu]]="komórkowy",I443+telefony3412[[#This Row],[czas w minutach]],I443)</f>
        <v>772</v>
      </c>
      <c r="J444" s="3">
        <f>IF(telefony3412[[#This Row],[typ telefonu]]="zagraniczny",J443+telefony3412[[#This Row],[czas w minutach]],J443)</f>
        <v>228</v>
      </c>
      <c r="K444" s="3">
        <f>telefony3412[[#This Row],[ilość stacjonarny]]+telefony3412[[#This Row],[ilość komórkowy]]</f>
        <v>3663</v>
      </c>
    </row>
    <row r="445" spans="1:11" x14ac:dyDescent="0.25">
      <c r="A445" s="7">
        <v>4653709</v>
      </c>
      <c r="B445" s="1">
        <v>42923</v>
      </c>
      <c r="C445" s="2">
        <v>0.56795138888888885</v>
      </c>
      <c r="D445" s="2">
        <v>0.57596064814814818</v>
      </c>
      <c r="E445" t="str">
        <f>IF(LEN(telefony3412[[#This Row],[nr]])=7,"stacjonarny",IF(LEN(telefony3412[[#This Row],[nr]])=8,"komórkowy","zagraniczny"))</f>
        <v>stacjonarny</v>
      </c>
      <c r="F445" t="str">
        <f>TEXT(telefony__9[[#This Row],[zakonczenie]]-telefony__9[[#This Row],[rozpoczecie]],"h:mm:ss")</f>
        <v>0:03:45</v>
      </c>
      <c r="G445">
        <f>CEILING((HOUR(telefony__9[[#This Row],[czas trwania]])*3600 + MINUTE(telefony__9[[#This Row],[czas trwania]])*60+SECOND(telefony__9[[#This Row],[czas trwania]]))/60,1)</f>
        <v>4</v>
      </c>
      <c r="H445" s="3">
        <f>IF(telefony3412[[#This Row],[typ telefonu]]="stacjonarny",H444+telefony3412[[#This Row],[czas w minutach]],H444)</f>
        <v>2895</v>
      </c>
      <c r="I445" s="3">
        <f>IF(telefony3412[[#This Row],[typ telefonu]]="komórkowy",I444+telefony3412[[#This Row],[czas w minutach]],I444)</f>
        <v>772</v>
      </c>
      <c r="J445" s="3">
        <f>IF(telefony3412[[#This Row],[typ telefonu]]="zagraniczny",J444+telefony3412[[#This Row],[czas w minutach]],J444)</f>
        <v>228</v>
      </c>
      <c r="K445" s="3">
        <f>telefony3412[[#This Row],[ilość stacjonarny]]+telefony3412[[#This Row],[ilość komórkowy]]</f>
        <v>3667</v>
      </c>
    </row>
    <row r="446" spans="1:11" x14ac:dyDescent="0.25">
      <c r="A446" s="7">
        <v>4702334</v>
      </c>
      <c r="B446" s="1">
        <v>42923</v>
      </c>
      <c r="C446" s="2">
        <v>0.4255902777777778</v>
      </c>
      <c r="D446" s="2">
        <v>0.43464120370370368</v>
      </c>
      <c r="E446" t="str">
        <f>IF(LEN(telefony3412[[#This Row],[nr]])=7,"stacjonarny",IF(LEN(telefony3412[[#This Row],[nr]])=8,"komórkowy","zagraniczny"))</f>
        <v>stacjonarny</v>
      </c>
      <c r="F446" t="str">
        <f>TEXT(telefony__9[[#This Row],[zakonczenie]]-telefony__9[[#This Row],[rozpoczecie]],"h:mm:ss")</f>
        <v>0:10:55</v>
      </c>
      <c r="G446">
        <f>CEILING((HOUR(telefony__9[[#This Row],[czas trwania]])*3600 + MINUTE(telefony__9[[#This Row],[czas trwania]])*60+SECOND(telefony__9[[#This Row],[czas trwania]]))/60,1)</f>
        <v>11</v>
      </c>
      <c r="H446" s="3">
        <f>IF(telefony3412[[#This Row],[typ telefonu]]="stacjonarny",H445+telefony3412[[#This Row],[czas w minutach]],H445)</f>
        <v>2906</v>
      </c>
      <c r="I446" s="3">
        <f>IF(telefony3412[[#This Row],[typ telefonu]]="komórkowy",I445+telefony3412[[#This Row],[czas w minutach]],I445)</f>
        <v>772</v>
      </c>
      <c r="J446" s="3">
        <f>IF(telefony3412[[#This Row],[typ telefonu]]="zagraniczny",J445+telefony3412[[#This Row],[czas w minutach]],J445)</f>
        <v>228</v>
      </c>
      <c r="K446" s="3">
        <f>telefony3412[[#This Row],[ilość stacjonarny]]+telefony3412[[#This Row],[ilość komórkowy]]</f>
        <v>3678</v>
      </c>
    </row>
    <row r="447" spans="1:11" x14ac:dyDescent="0.25">
      <c r="A447" s="7">
        <v>4963499</v>
      </c>
      <c r="B447" s="1">
        <v>42923</v>
      </c>
      <c r="C447" s="2">
        <v>0.58484953703703701</v>
      </c>
      <c r="D447" s="2">
        <v>0.5869212962962963</v>
      </c>
      <c r="E447" t="str">
        <f>IF(LEN(telefony3412[[#This Row],[nr]])=7,"stacjonarny",IF(LEN(telefony3412[[#This Row],[nr]])=8,"komórkowy","zagraniczny"))</f>
        <v>stacjonarny</v>
      </c>
      <c r="F447" t="str">
        <f>TEXT(telefony__9[[#This Row],[zakonczenie]]-telefony__9[[#This Row],[rozpoczecie]],"h:mm:ss")</f>
        <v>0:12:37</v>
      </c>
      <c r="G447">
        <f>CEILING((HOUR(telefony__9[[#This Row],[czas trwania]])*3600 + MINUTE(telefony__9[[#This Row],[czas trwania]])*60+SECOND(telefony__9[[#This Row],[czas trwania]]))/60,1)</f>
        <v>13</v>
      </c>
      <c r="H447" s="3">
        <f>IF(telefony3412[[#This Row],[typ telefonu]]="stacjonarny",H446+telefony3412[[#This Row],[czas w minutach]],H446)</f>
        <v>2919</v>
      </c>
      <c r="I447" s="3">
        <f>IF(telefony3412[[#This Row],[typ telefonu]]="komórkowy",I446+telefony3412[[#This Row],[czas w minutach]],I446)</f>
        <v>772</v>
      </c>
      <c r="J447" s="3">
        <f>IF(telefony3412[[#This Row],[typ telefonu]]="zagraniczny",J446+telefony3412[[#This Row],[czas w minutach]],J446)</f>
        <v>228</v>
      </c>
      <c r="K447" s="3">
        <f>telefony3412[[#This Row],[ilość stacjonarny]]+telefony3412[[#This Row],[ilość komórkowy]]</f>
        <v>3691</v>
      </c>
    </row>
    <row r="448" spans="1:11" x14ac:dyDescent="0.25">
      <c r="A448" s="7">
        <v>5094248</v>
      </c>
      <c r="B448" s="1">
        <v>42923</v>
      </c>
      <c r="C448" s="2">
        <v>0.61901620370370369</v>
      </c>
      <c r="D448" s="2">
        <v>0.62861111111111112</v>
      </c>
      <c r="E448" t="str">
        <f>IF(LEN(telefony3412[[#This Row],[nr]])=7,"stacjonarny",IF(LEN(telefony3412[[#This Row],[nr]])=8,"komórkowy","zagraniczny"))</f>
        <v>stacjonarny</v>
      </c>
      <c r="F448" t="str">
        <f>TEXT(telefony__9[[#This Row],[zakonczenie]]-telefony__9[[#This Row],[rozpoczecie]],"h:mm:ss")</f>
        <v>0:05:17</v>
      </c>
      <c r="G448">
        <f>CEILING((HOUR(telefony__9[[#This Row],[czas trwania]])*3600 + MINUTE(telefony__9[[#This Row],[czas trwania]])*60+SECOND(telefony__9[[#This Row],[czas trwania]]))/60,1)</f>
        <v>6</v>
      </c>
      <c r="H448" s="3">
        <f>IF(telefony3412[[#This Row],[typ telefonu]]="stacjonarny",H447+telefony3412[[#This Row],[czas w minutach]],H447)</f>
        <v>2925</v>
      </c>
      <c r="I448" s="3">
        <f>IF(telefony3412[[#This Row],[typ telefonu]]="komórkowy",I447+telefony3412[[#This Row],[czas w minutach]],I447)</f>
        <v>772</v>
      </c>
      <c r="J448" s="3">
        <f>IF(telefony3412[[#This Row],[typ telefonu]]="zagraniczny",J447+telefony3412[[#This Row],[czas w minutach]],J447)</f>
        <v>228</v>
      </c>
      <c r="K448" s="3">
        <f>telefony3412[[#This Row],[ilość stacjonarny]]+telefony3412[[#This Row],[ilość komórkowy]]</f>
        <v>3697</v>
      </c>
    </row>
    <row r="449" spans="1:11" x14ac:dyDescent="0.25">
      <c r="A449" s="7">
        <v>5147242</v>
      </c>
      <c r="B449" s="1">
        <v>42923</v>
      </c>
      <c r="C449" s="2">
        <v>0.60381944444444446</v>
      </c>
      <c r="D449" s="2">
        <v>0.60589120370370375</v>
      </c>
      <c r="E449" t="str">
        <f>IF(LEN(telefony3412[[#This Row],[nr]])=7,"stacjonarny",IF(LEN(telefony3412[[#This Row],[nr]])=8,"komórkowy","zagraniczny"))</f>
        <v>stacjonarny</v>
      </c>
      <c r="F449" t="str">
        <f>TEXT(telefony__9[[#This Row],[zakonczenie]]-telefony__9[[#This Row],[rozpoczecie]],"h:mm:ss")</f>
        <v>0:08:27</v>
      </c>
      <c r="G449">
        <f>CEILING((HOUR(telefony__9[[#This Row],[czas trwania]])*3600 + MINUTE(telefony__9[[#This Row],[czas trwania]])*60+SECOND(telefony__9[[#This Row],[czas trwania]]))/60,1)</f>
        <v>9</v>
      </c>
      <c r="H449" s="3">
        <f>IF(telefony3412[[#This Row],[typ telefonu]]="stacjonarny",H448+telefony3412[[#This Row],[czas w minutach]],H448)</f>
        <v>2934</v>
      </c>
      <c r="I449" s="3">
        <f>IF(telefony3412[[#This Row],[typ telefonu]]="komórkowy",I448+telefony3412[[#This Row],[czas w minutach]],I448)</f>
        <v>772</v>
      </c>
      <c r="J449" s="3">
        <f>IF(telefony3412[[#This Row],[typ telefonu]]="zagraniczny",J448+telefony3412[[#This Row],[czas w minutach]],J448)</f>
        <v>228</v>
      </c>
      <c r="K449" s="3">
        <f>telefony3412[[#This Row],[ilość stacjonarny]]+telefony3412[[#This Row],[ilość komórkowy]]</f>
        <v>3706</v>
      </c>
    </row>
    <row r="450" spans="1:11" x14ac:dyDescent="0.25">
      <c r="A450" s="7">
        <v>5205087</v>
      </c>
      <c r="B450" s="1">
        <v>42923</v>
      </c>
      <c r="C450" s="2">
        <v>0.44927083333333334</v>
      </c>
      <c r="D450" s="2">
        <v>0.45666666666666667</v>
      </c>
      <c r="E450" t="str">
        <f>IF(LEN(telefony3412[[#This Row],[nr]])=7,"stacjonarny",IF(LEN(telefony3412[[#This Row],[nr]])=8,"komórkowy","zagraniczny"))</f>
        <v>stacjonarny</v>
      </c>
      <c r="F450" t="str">
        <f>TEXT(telefony__9[[#This Row],[zakonczenie]]-telefony__9[[#This Row],[rozpoczecie]],"h:mm:ss")</f>
        <v>0:13:02</v>
      </c>
      <c r="G450">
        <f>CEILING((HOUR(telefony__9[[#This Row],[czas trwania]])*3600 + MINUTE(telefony__9[[#This Row],[czas trwania]])*60+SECOND(telefony__9[[#This Row],[czas trwania]]))/60,1)</f>
        <v>14</v>
      </c>
      <c r="H450" s="3">
        <f>IF(telefony3412[[#This Row],[typ telefonu]]="stacjonarny",H449+telefony3412[[#This Row],[czas w minutach]],H449)</f>
        <v>2948</v>
      </c>
      <c r="I450" s="3">
        <f>IF(telefony3412[[#This Row],[typ telefonu]]="komórkowy",I449+telefony3412[[#This Row],[czas w minutach]],I449)</f>
        <v>772</v>
      </c>
      <c r="J450" s="3">
        <f>IF(telefony3412[[#This Row],[typ telefonu]]="zagraniczny",J449+telefony3412[[#This Row],[czas w minutach]],J449)</f>
        <v>228</v>
      </c>
      <c r="K450" s="3">
        <f>telefony3412[[#This Row],[ilość stacjonarny]]+telefony3412[[#This Row],[ilość komórkowy]]</f>
        <v>3720</v>
      </c>
    </row>
    <row r="451" spans="1:11" x14ac:dyDescent="0.25">
      <c r="A451" s="7">
        <v>5415372</v>
      </c>
      <c r="B451" s="1">
        <v>42923</v>
      </c>
      <c r="C451" s="2">
        <v>0.52690972222222221</v>
      </c>
      <c r="D451" s="2">
        <v>0.53266203703703707</v>
      </c>
      <c r="E451" t="str">
        <f>IF(LEN(telefony3412[[#This Row],[nr]])=7,"stacjonarny",IF(LEN(telefony3412[[#This Row],[nr]])=8,"komórkowy","zagraniczny"))</f>
        <v>stacjonarny</v>
      </c>
      <c r="F451" t="str">
        <f>TEXT(telefony__9[[#This Row],[zakonczenie]]-telefony__9[[#This Row],[rozpoczecie]],"h:mm:ss")</f>
        <v>0:15:57</v>
      </c>
      <c r="G451">
        <f>CEILING((HOUR(telefony__9[[#This Row],[czas trwania]])*3600 + MINUTE(telefony__9[[#This Row],[czas trwania]])*60+SECOND(telefony__9[[#This Row],[czas trwania]]))/60,1)</f>
        <v>16</v>
      </c>
      <c r="H451" s="3">
        <f>IF(telefony3412[[#This Row],[typ telefonu]]="stacjonarny",H450+telefony3412[[#This Row],[czas w minutach]],H450)</f>
        <v>2964</v>
      </c>
      <c r="I451" s="3">
        <f>IF(telefony3412[[#This Row],[typ telefonu]]="komórkowy",I450+telefony3412[[#This Row],[czas w minutach]],I450)</f>
        <v>772</v>
      </c>
      <c r="J451" s="3">
        <f>IF(telefony3412[[#This Row],[typ telefonu]]="zagraniczny",J450+telefony3412[[#This Row],[czas w minutach]],J450)</f>
        <v>228</v>
      </c>
      <c r="K451" s="3">
        <f>telefony3412[[#This Row],[ilość stacjonarny]]+telefony3412[[#This Row],[ilość komórkowy]]</f>
        <v>3736</v>
      </c>
    </row>
    <row r="452" spans="1:11" x14ac:dyDescent="0.25">
      <c r="A452" s="7">
        <v>5505912</v>
      </c>
      <c r="B452" s="1">
        <v>42923</v>
      </c>
      <c r="C452" s="2">
        <v>0.34465277777777775</v>
      </c>
      <c r="D452" s="2">
        <v>0.34819444444444442</v>
      </c>
      <c r="E452" t="str">
        <f>IF(LEN(telefony3412[[#This Row],[nr]])=7,"stacjonarny",IF(LEN(telefony3412[[#This Row],[nr]])=8,"komórkowy","zagraniczny"))</f>
        <v>stacjonarny</v>
      </c>
      <c r="F452" t="str">
        <f>TEXT(telefony__9[[#This Row],[zakonczenie]]-telefony__9[[#This Row],[rozpoczecie]],"h:mm:ss")</f>
        <v>0:00:39</v>
      </c>
      <c r="G452">
        <f>CEILING((HOUR(telefony__9[[#This Row],[czas trwania]])*3600 + MINUTE(telefony__9[[#This Row],[czas trwania]])*60+SECOND(telefony__9[[#This Row],[czas trwania]]))/60,1)</f>
        <v>1</v>
      </c>
      <c r="H452" s="3">
        <f>IF(telefony3412[[#This Row],[typ telefonu]]="stacjonarny",H451+telefony3412[[#This Row],[czas w minutach]],H451)</f>
        <v>2965</v>
      </c>
      <c r="I452" s="3">
        <f>IF(telefony3412[[#This Row],[typ telefonu]]="komórkowy",I451+telefony3412[[#This Row],[czas w minutach]],I451)</f>
        <v>772</v>
      </c>
      <c r="J452" s="3">
        <f>IF(telefony3412[[#This Row],[typ telefonu]]="zagraniczny",J451+telefony3412[[#This Row],[czas w minutach]],J451)</f>
        <v>228</v>
      </c>
      <c r="K452" s="3">
        <f>telefony3412[[#This Row],[ilość stacjonarny]]+telefony3412[[#This Row],[ilość komórkowy]]</f>
        <v>3737</v>
      </c>
    </row>
    <row r="453" spans="1:11" x14ac:dyDescent="0.25">
      <c r="A453" s="7">
        <v>5505912</v>
      </c>
      <c r="B453" s="1">
        <v>42923</v>
      </c>
      <c r="C453" s="2">
        <v>0.34848379629629628</v>
      </c>
      <c r="D453" s="2">
        <v>0.35015046296296298</v>
      </c>
      <c r="E453" t="str">
        <f>IF(LEN(telefony3412[[#This Row],[nr]])=7,"stacjonarny",IF(LEN(telefony3412[[#This Row],[nr]])=8,"komórkowy","zagraniczny"))</f>
        <v>stacjonarny</v>
      </c>
      <c r="F453" t="str">
        <f>TEXT(telefony__9[[#This Row],[zakonczenie]]-telefony__9[[#This Row],[rozpoczecie]],"h:mm:ss")</f>
        <v>0:07:10</v>
      </c>
      <c r="G453">
        <f>CEILING((HOUR(telefony__9[[#This Row],[czas trwania]])*3600 + MINUTE(telefony__9[[#This Row],[czas trwania]])*60+SECOND(telefony__9[[#This Row],[czas trwania]]))/60,1)</f>
        <v>8</v>
      </c>
      <c r="H453" s="3">
        <f>IF(telefony3412[[#This Row],[typ telefonu]]="stacjonarny",H452+telefony3412[[#This Row],[czas w minutach]],H452)</f>
        <v>2973</v>
      </c>
      <c r="I453" s="3">
        <f>IF(telefony3412[[#This Row],[typ telefonu]]="komórkowy",I452+telefony3412[[#This Row],[czas w minutach]],I452)</f>
        <v>772</v>
      </c>
      <c r="J453" s="3">
        <f>IF(telefony3412[[#This Row],[typ telefonu]]="zagraniczny",J452+telefony3412[[#This Row],[czas w minutach]],J452)</f>
        <v>228</v>
      </c>
      <c r="K453" s="3">
        <f>telefony3412[[#This Row],[ilość stacjonarny]]+telefony3412[[#This Row],[ilość komórkowy]]</f>
        <v>3745</v>
      </c>
    </row>
    <row r="454" spans="1:11" x14ac:dyDescent="0.25">
      <c r="A454" s="7">
        <v>5512237</v>
      </c>
      <c r="B454" s="1">
        <v>42923</v>
      </c>
      <c r="C454" s="2">
        <v>0.50883101851851853</v>
      </c>
      <c r="D454" s="2">
        <v>0.50998842592592597</v>
      </c>
      <c r="E454" t="str">
        <f>IF(LEN(telefony3412[[#This Row],[nr]])=7,"stacjonarny",IF(LEN(telefony3412[[#This Row],[nr]])=8,"komórkowy","zagraniczny"))</f>
        <v>stacjonarny</v>
      </c>
      <c r="F454" t="str">
        <f>TEXT(telefony__9[[#This Row],[zakonczenie]]-telefony__9[[#This Row],[rozpoczecie]],"h:mm:ss")</f>
        <v>0:15:11</v>
      </c>
      <c r="G454">
        <f>CEILING((HOUR(telefony__9[[#This Row],[czas trwania]])*3600 + MINUTE(telefony__9[[#This Row],[czas trwania]])*60+SECOND(telefony__9[[#This Row],[czas trwania]]))/60,1)</f>
        <v>16</v>
      </c>
      <c r="H454" s="3">
        <f>IF(telefony3412[[#This Row],[typ telefonu]]="stacjonarny",H453+telefony3412[[#This Row],[czas w minutach]],H453)</f>
        <v>2989</v>
      </c>
      <c r="I454" s="3">
        <f>IF(telefony3412[[#This Row],[typ telefonu]]="komórkowy",I453+telefony3412[[#This Row],[czas w minutach]],I453)</f>
        <v>772</v>
      </c>
      <c r="J454" s="3">
        <f>IF(telefony3412[[#This Row],[typ telefonu]]="zagraniczny",J453+telefony3412[[#This Row],[czas w minutach]],J453)</f>
        <v>228</v>
      </c>
      <c r="K454" s="3">
        <f>telefony3412[[#This Row],[ilość stacjonarny]]+telefony3412[[#This Row],[ilość komórkowy]]</f>
        <v>3761</v>
      </c>
    </row>
    <row r="455" spans="1:11" x14ac:dyDescent="0.25">
      <c r="A455" s="7">
        <v>5636281</v>
      </c>
      <c r="B455" s="1">
        <v>42923</v>
      </c>
      <c r="C455" s="2">
        <v>0.39731481481481479</v>
      </c>
      <c r="D455" s="2">
        <v>0.40688657407407408</v>
      </c>
      <c r="E455" t="str">
        <f>IF(LEN(telefony3412[[#This Row],[nr]])=7,"stacjonarny",IF(LEN(telefony3412[[#This Row],[nr]])=8,"komórkowy","zagraniczny"))</f>
        <v>stacjonarny</v>
      </c>
      <c r="F455" t="str">
        <f>TEXT(telefony__9[[#This Row],[zakonczenie]]-telefony__9[[#This Row],[rozpoczecie]],"h:mm:ss")</f>
        <v>0:05:44</v>
      </c>
      <c r="G455">
        <f>CEILING((HOUR(telefony__9[[#This Row],[czas trwania]])*3600 + MINUTE(telefony__9[[#This Row],[czas trwania]])*60+SECOND(telefony__9[[#This Row],[czas trwania]]))/60,1)</f>
        <v>6</v>
      </c>
      <c r="H455" s="3">
        <f>IF(telefony3412[[#This Row],[typ telefonu]]="stacjonarny",H454+telefony3412[[#This Row],[czas w minutach]],H454)</f>
        <v>2995</v>
      </c>
      <c r="I455" s="3">
        <f>IF(telefony3412[[#This Row],[typ telefonu]]="komórkowy",I454+telefony3412[[#This Row],[czas w minutach]],I454)</f>
        <v>772</v>
      </c>
      <c r="J455" s="3">
        <f>IF(telefony3412[[#This Row],[typ telefonu]]="zagraniczny",J454+telefony3412[[#This Row],[czas w minutach]],J454)</f>
        <v>228</v>
      </c>
      <c r="K455" s="3">
        <f>telefony3412[[#This Row],[ilość stacjonarny]]+telefony3412[[#This Row],[ilość komórkowy]]</f>
        <v>3767</v>
      </c>
    </row>
    <row r="456" spans="1:11" x14ac:dyDescent="0.25">
      <c r="A456" s="7">
        <v>6333547</v>
      </c>
      <c r="B456" s="1">
        <v>42923</v>
      </c>
      <c r="C456" s="2">
        <v>0.4788425925925926</v>
      </c>
      <c r="D456" s="2">
        <v>0.48685185185185187</v>
      </c>
      <c r="E456" t="str">
        <f>IF(LEN(telefony3412[[#This Row],[nr]])=7,"stacjonarny",IF(LEN(telefony3412[[#This Row],[nr]])=8,"komórkowy","zagraniczny"))</f>
        <v>stacjonarny</v>
      </c>
      <c r="F456" t="str">
        <f>TEXT(telefony__9[[#This Row],[zakonczenie]]-telefony__9[[#This Row],[rozpoczecie]],"h:mm:ss")</f>
        <v>0:10:29</v>
      </c>
      <c r="G456">
        <f>CEILING((HOUR(telefony__9[[#This Row],[czas trwania]])*3600 + MINUTE(telefony__9[[#This Row],[czas trwania]])*60+SECOND(telefony__9[[#This Row],[czas trwania]]))/60,1)</f>
        <v>11</v>
      </c>
      <c r="H456" s="3">
        <f>IF(telefony3412[[#This Row],[typ telefonu]]="stacjonarny",H455+telefony3412[[#This Row],[czas w minutach]],H455)</f>
        <v>3006</v>
      </c>
      <c r="I456" s="3">
        <f>IF(telefony3412[[#This Row],[typ telefonu]]="komórkowy",I455+telefony3412[[#This Row],[czas w minutach]],I455)</f>
        <v>772</v>
      </c>
      <c r="J456" s="3">
        <f>IF(telefony3412[[#This Row],[typ telefonu]]="zagraniczny",J455+telefony3412[[#This Row],[czas w minutach]],J455)</f>
        <v>228</v>
      </c>
      <c r="K456" s="3">
        <f>telefony3412[[#This Row],[ilość stacjonarny]]+telefony3412[[#This Row],[ilość komórkowy]]</f>
        <v>3778</v>
      </c>
    </row>
    <row r="457" spans="1:11" x14ac:dyDescent="0.25">
      <c r="A457" s="7">
        <v>6578914</v>
      </c>
      <c r="B457" s="1">
        <v>42923</v>
      </c>
      <c r="C457" s="2">
        <v>0.35699074074074072</v>
      </c>
      <c r="D457" s="2">
        <v>0.36546296296296299</v>
      </c>
      <c r="E457" t="str">
        <f>IF(LEN(telefony3412[[#This Row],[nr]])=7,"stacjonarny",IF(LEN(telefony3412[[#This Row],[nr]])=8,"komórkowy","zagraniczny"))</f>
        <v>stacjonarny</v>
      </c>
      <c r="F457" t="str">
        <f>TEXT(telefony__9[[#This Row],[zakonczenie]]-telefony__9[[#This Row],[rozpoczecie]],"h:mm:ss")</f>
        <v>0:09:43</v>
      </c>
      <c r="G457">
        <f>CEILING((HOUR(telefony__9[[#This Row],[czas trwania]])*3600 + MINUTE(telefony__9[[#This Row],[czas trwania]])*60+SECOND(telefony__9[[#This Row],[czas trwania]]))/60,1)</f>
        <v>10</v>
      </c>
      <c r="H457" s="3">
        <f>IF(telefony3412[[#This Row],[typ telefonu]]="stacjonarny",H456+telefony3412[[#This Row],[czas w minutach]],H456)</f>
        <v>3016</v>
      </c>
      <c r="I457" s="3">
        <f>IF(telefony3412[[#This Row],[typ telefonu]]="komórkowy",I456+telefony3412[[#This Row],[czas w minutach]],I456)</f>
        <v>772</v>
      </c>
      <c r="J457" s="3">
        <f>IF(telefony3412[[#This Row],[typ telefonu]]="zagraniczny",J456+telefony3412[[#This Row],[czas w minutach]],J456)</f>
        <v>228</v>
      </c>
      <c r="K457" s="3">
        <f>telefony3412[[#This Row],[ilość stacjonarny]]+telefony3412[[#This Row],[ilość komórkowy]]</f>
        <v>3788</v>
      </c>
    </row>
    <row r="458" spans="1:11" x14ac:dyDescent="0.25">
      <c r="A458" s="7">
        <v>6741642</v>
      </c>
      <c r="B458" s="1">
        <v>42923</v>
      </c>
      <c r="C458" s="2">
        <v>0.57523148148148151</v>
      </c>
      <c r="D458" s="2">
        <v>0.57535879629629627</v>
      </c>
      <c r="E458" t="str">
        <f>IF(LEN(telefony3412[[#This Row],[nr]])=7,"stacjonarny",IF(LEN(telefony3412[[#This Row],[nr]])=8,"komórkowy","zagraniczny"))</f>
        <v>stacjonarny</v>
      </c>
      <c r="F458" t="str">
        <f>TEXT(telefony__9[[#This Row],[zakonczenie]]-telefony__9[[#This Row],[rozpoczecie]],"h:mm:ss")</f>
        <v>0:10:39</v>
      </c>
      <c r="G458">
        <f>CEILING((HOUR(telefony__9[[#This Row],[czas trwania]])*3600 + MINUTE(telefony__9[[#This Row],[czas trwania]])*60+SECOND(telefony__9[[#This Row],[czas trwania]]))/60,1)</f>
        <v>11</v>
      </c>
      <c r="H458" s="3">
        <f>IF(telefony3412[[#This Row],[typ telefonu]]="stacjonarny",H457+telefony3412[[#This Row],[czas w minutach]],H457)</f>
        <v>3027</v>
      </c>
      <c r="I458" s="3">
        <f>IF(telefony3412[[#This Row],[typ telefonu]]="komórkowy",I457+telefony3412[[#This Row],[czas w minutach]],I457)</f>
        <v>772</v>
      </c>
      <c r="J458" s="3">
        <f>IF(telefony3412[[#This Row],[typ telefonu]]="zagraniczny",J457+telefony3412[[#This Row],[czas w minutach]],J457)</f>
        <v>228</v>
      </c>
      <c r="K458" s="3">
        <f>telefony3412[[#This Row],[ilość stacjonarny]]+telefony3412[[#This Row],[ilość komórkowy]]</f>
        <v>3799</v>
      </c>
    </row>
    <row r="459" spans="1:11" x14ac:dyDescent="0.25">
      <c r="A459" s="7">
        <v>6813775</v>
      </c>
      <c r="B459" s="1">
        <v>42923</v>
      </c>
      <c r="C459" s="2">
        <v>0.55363425925925924</v>
      </c>
      <c r="D459" s="2">
        <v>0.55819444444444444</v>
      </c>
      <c r="E459" t="str">
        <f>IF(LEN(telefony3412[[#This Row],[nr]])=7,"stacjonarny",IF(LEN(telefony3412[[#This Row],[nr]])=8,"komórkowy","zagraniczny"))</f>
        <v>stacjonarny</v>
      </c>
      <c r="F459" t="str">
        <f>TEXT(telefony__9[[#This Row],[zakonczenie]]-telefony__9[[#This Row],[rozpoczecie]],"h:mm:ss")</f>
        <v>0:11:09</v>
      </c>
      <c r="G459">
        <f>CEILING((HOUR(telefony__9[[#This Row],[czas trwania]])*3600 + MINUTE(telefony__9[[#This Row],[czas trwania]])*60+SECOND(telefony__9[[#This Row],[czas trwania]]))/60,1)</f>
        <v>12</v>
      </c>
      <c r="H459" s="3">
        <f>IF(telefony3412[[#This Row],[typ telefonu]]="stacjonarny",H458+telefony3412[[#This Row],[czas w minutach]],H458)</f>
        <v>3039</v>
      </c>
      <c r="I459" s="3">
        <f>IF(telefony3412[[#This Row],[typ telefonu]]="komórkowy",I458+telefony3412[[#This Row],[czas w minutach]],I458)</f>
        <v>772</v>
      </c>
      <c r="J459" s="3">
        <f>IF(telefony3412[[#This Row],[typ telefonu]]="zagraniczny",J458+telefony3412[[#This Row],[czas w minutach]],J458)</f>
        <v>228</v>
      </c>
      <c r="K459" s="3">
        <f>telefony3412[[#This Row],[ilość stacjonarny]]+telefony3412[[#This Row],[ilość komórkowy]]</f>
        <v>3811</v>
      </c>
    </row>
    <row r="460" spans="1:11" x14ac:dyDescent="0.25">
      <c r="A460" s="7">
        <v>7275091</v>
      </c>
      <c r="B460" s="1">
        <v>42923</v>
      </c>
      <c r="C460" s="2">
        <v>0.62306712962962962</v>
      </c>
      <c r="D460" s="2">
        <v>0.63328703703703704</v>
      </c>
      <c r="E460" t="str">
        <f>IF(LEN(telefony3412[[#This Row],[nr]])=7,"stacjonarny",IF(LEN(telefony3412[[#This Row],[nr]])=8,"komórkowy","zagraniczny"))</f>
        <v>stacjonarny</v>
      </c>
      <c r="F460" t="str">
        <f>TEXT(telefony__9[[#This Row],[zakonczenie]]-telefony__9[[#This Row],[rozpoczecie]],"h:mm:ss")</f>
        <v>0:10:38</v>
      </c>
      <c r="G460">
        <f>CEILING((HOUR(telefony__9[[#This Row],[czas trwania]])*3600 + MINUTE(telefony__9[[#This Row],[czas trwania]])*60+SECOND(telefony__9[[#This Row],[czas trwania]]))/60,1)</f>
        <v>11</v>
      </c>
      <c r="H460" s="3">
        <f>IF(telefony3412[[#This Row],[typ telefonu]]="stacjonarny",H459+telefony3412[[#This Row],[czas w minutach]],H459)</f>
        <v>3050</v>
      </c>
      <c r="I460" s="3">
        <f>IF(telefony3412[[#This Row],[typ telefonu]]="komórkowy",I459+telefony3412[[#This Row],[czas w minutach]],I459)</f>
        <v>772</v>
      </c>
      <c r="J460" s="3">
        <f>IF(telefony3412[[#This Row],[typ telefonu]]="zagraniczny",J459+telefony3412[[#This Row],[czas w minutach]],J459)</f>
        <v>228</v>
      </c>
      <c r="K460" s="3">
        <f>telefony3412[[#This Row],[ilość stacjonarny]]+telefony3412[[#This Row],[ilość komórkowy]]</f>
        <v>3822</v>
      </c>
    </row>
    <row r="461" spans="1:11" x14ac:dyDescent="0.25">
      <c r="A461" s="7">
        <v>7432767</v>
      </c>
      <c r="B461" s="1">
        <v>42923</v>
      </c>
      <c r="C461" s="2">
        <v>0.58508101851851857</v>
      </c>
      <c r="D461" s="2">
        <v>0.58635416666666662</v>
      </c>
      <c r="E461" t="str">
        <f>IF(LEN(telefony3412[[#This Row],[nr]])=7,"stacjonarny",IF(LEN(telefony3412[[#This Row],[nr]])=8,"komórkowy","zagraniczny"))</f>
        <v>stacjonarny</v>
      </c>
      <c r="F461" t="str">
        <f>TEXT(telefony__9[[#This Row],[zakonczenie]]-telefony__9[[#This Row],[rozpoczecie]],"h:mm:ss")</f>
        <v>0:02:02</v>
      </c>
      <c r="G461">
        <f>CEILING((HOUR(telefony__9[[#This Row],[czas trwania]])*3600 + MINUTE(telefony__9[[#This Row],[czas trwania]])*60+SECOND(telefony__9[[#This Row],[czas trwania]]))/60,1)</f>
        <v>3</v>
      </c>
      <c r="H461" s="3">
        <f>IF(telefony3412[[#This Row],[typ telefonu]]="stacjonarny",H460+telefony3412[[#This Row],[czas w minutach]],H460)</f>
        <v>3053</v>
      </c>
      <c r="I461" s="3">
        <f>IF(telefony3412[[#This Row],[typ telefonu]]="komórkowy",I460+telefony3412[[#This Row],[czas w minutach]],I460)</f>
        <v>772</v>
      </c>
      <c r="J461" s="3">
        <f>IF(telefony3412[[#This Row],[typ telefonu]]="zagraniczny",J460+telefony3412[[#This Row],[czas w minutach]],J460)</f>
        <v>228</v>
      </c>
      <c r="K461" s="3">
        <f>telefony3412[[#This Row],[ilość stacjonarny]]+telefony3412[[#This Row],[ilość komórkowy]]</f>
        <v>3825</v>
      </c>
    </row>
    <row r="462" spans="1:11" x14ac:dyDescent="0.25">
      <c r="A462" s="7">
        <v>7646265</v>
      </c>
      <c r="B462" s="1">
        <v>42923</v>
      </c>
      <c r="C462" s="2">
        <v>0.4103472222222222</v>
      </c>
      <c r="D462" s="2">
        <v>0.41578703703703701</v>
      </c>
      <c r="E462" t="str">
        <f>IF(LEN(telefony3412[[#This Row],[nr]])=7,"stacjonarny",IF(LEN(telefony3412[[#This Row],[nr]])=8,"komórkowy","zagraniczny"))</f>
        <v>stacjonarny</v>
      </c>
      <c r="F462" t="str">
        <f>TEXT(telefony__9[[#This Row],[zakonczenie]]-telefony__9[[#This Row],[rozpoczecie]],"h:mm:ss")</f>
        <v>0:02:24</v>
      </c>
      <c r="G462">
        <f>CEILING((HOUR(telefony__9[[#This Row],[czas trwania]])*3600 + MINUTE(telefony__9[[#This Row],[czas trwania]])*60+SECOND(telefony__9[[#This Row],[czas trwania]]))/60,1)</f>
        <v>3</v>
      </c>
      <c r="H462" s="3">
        <f>IF(telefony3412[[#This Row],[typ telefonu]]="stacjonarny",H461+telefony3412[[#This Row],[czas w minutach]],H461)</f>
        <v>3056</v>
      </c>
      <c r="I462" s="3">
        <f>IF(telefony3412[[#This Row],[typ telefonu]]="komórkowy",I461+telefony3412[[#This Row],[czas w minutach]],I461)</f>
        <v>772</v>
      </c>
      <c r="J462" s="3">
        <f>IF(telefony3412[[#This Row],[typ telefonu]]="zagraniczny",J461+telefony3412[[#This Row],[czas w minutach]],J461)</f>
        <v>228</v>
      </c>
      <c r="K462" s="3">
        <f>telefony3412[[#This Row],[ilość stacjonarny]]+telefony3412[[#This Row],[ilość komórkowy]]</f>
        <v>3828</v>
      </c>
    </row>
    <row r="463" spans="1:11" x14ac:dyDescent="0.25">
      <c r="A463" s="7">
        <v>7663988</v>
      </c>
      <c r="B463" s="1">
        <v>42923</v>
      </c>
      <c r="C463" s="2">
        <v>0.34092592592592591</v>
      </c>
      <c r="D463" s="2">
        <v>0.3448148148148148</v>
      </c>
      <c r="E463" t="str">
        <f>IF(LEN(telefony3412[[#This Row],[nr]])=7,"stacjonarny",IF(LEN(telefony3412[[#This Row],[nr]])=8,"komórkowy","zagraniczny"))</f>
        <v>stacjonarny</v>
      </c>
      <c r="F463" t="str">
        <f>TEXT(telefony__9[[#This Row],[zakonczenie]]-telefony__9[[#This Row],[rozpoczecie]],"h:mm:ss")</f>
        <v>0:06:29</v>
      </c>
      <c r="G463">
        <f>CEILING((HOUR(telefony__9[[#This Row],[czas trwania]])*3600 + MINUTE(telefony__9[[#This Row],[czas trwania]])*60+SECOND(telefony__9[[#This Row],[czas trwania]]))/60,1)</f>
        <v>7</v>
      </c>
      <c r="H463" s="3">
        <f>IF(telefony3412[[#This Row],[typ telefonu]]="stacjonarny",H462+telefony3412[[#This Row],[czas w minutach]],H462)</f>
        <v>3063</v>
      </c>
      <c r="I463" s="3">
        <f>IF(telefony3412[[#This Row],[typ telefonu]]="komórkowy",I462+telefony3412[[#This Row],[czas w minutach]],I462)</f>
        <v>772</v>
      </c>
      <c r="J463" s="3">
        <f>IF(telefony3412[[#This Row],[typ telefonu]]="zagraniczny",J462+telefony3412[[#This Row],[czas w minutach]],J462)</f>
        <v>228</v>
      </c>
      <c r="K463" s="3">
        <f>telefony3412[[#This Row],[ilość stacjonarny]]+telefony3412[[#This Row],[ilość komórkowy]]</f>
        <v>3835</v>
      </c>
    </row>
    <row r="464" spans="1:11" x14ac:dyDescent="0.25">
      <c r="A464" s="7">
        <v>7715424</v>
      </c>
      <c r="B464" s="1">
        <v>42923</v>
      </c>
      <c r="C464" s="2">
        <v>0.40283564814814815</v>
      </c>
      <c r="D464" s="2">
        <v>0.41091435185185188</v>
      </c>
      <c r="E464" t="str">
        <f>IF(LEN(telefony3412[[#This Row],[nr]])=7,"stacjonarny",IF(LEN(telefony3412[[#This Row],[nr]])=8,"komórkowy","zagraniczny"))</f>
        <v>stacjonarny</v>
      </c>
      <c r="F464" t="str">
        <f>TEXT(telefony__9[[#This Row],[zakonczenie]]-telefony__9[[#This Row],[rozpoczecie]],"h:mm:ss")</f>
        <v>0:04:35</v>
      </c>
      <c r="G464">
        <f>CEILING((HOUR(telefony__9[[#This Row],[czas trwania]])*3600 + MINUTE(telefony__9[[#This Row],[czas trwania]])*60+SECOND(telefony__9[[#This Row],[czas trwania]]))/60,1)</f>
        <v>5</v>
      </c>
      <c r="H464" s="3">
        <f>IF(telefony3412[[#This Row],[typ telefonu]]="stacjonarny",H463+telefony3412[[#This Row],[czas w minutach]],H463)</f>
        <v>3068</v>
      </c>
      <c r="I464" s="3">
        <f>IF(telefony3412[[#This Row],[typ telefonu]]="komórkowy",I463+telefony3412[[#This Row],[czas w minutach]],I463)</f>
        <v>772</v>
      </c>
      <c r="J464" s="3">
        <f>IF(telefony3412[[#This Row],[typ telefonu]]="zagraniczny",J463+telefony3412[[#This Row],[czas w minutach]],J463)</f>
        <v>228</v>
      </c>
      <c r="K464" s="3">
        <f>telefony3412[[#This Row],[ilość stacjonarny]]+telefony3412[[#This Row],[ilość komórkowy]]</f>
        <v>3840</v>
      </c>
    </row>
    <row r="465" spans="1:11" x14ac:dyDescent="0.25">
      <c r="A465" s="7">
        <v>7773546</v>
      </c>
      <c r="B465" s="1">
        <v>42923</v>
      </c>
      <c r="C465" s="2">
        <v>0.51883101851851854</v>
      </c>
      <c r="D465" s="2">
        <v>0.52545138888888887</v>
      </c>
      <c r="E465" t="str">
        <f>IF(LEN(telefony3412[[#This Row],[nr]])=7,"stacjonarny",IF(LEN(telefony3412[[#This Row],[nr]])=8,"komórkowy","zagraniczny"))</f>
        <v>stacjonarny</v>
      </c>
      <c r="F465" t="str">
        <f>TEXT(telefony__9[[#This Row],[zakonczenie]]-telefony__9[[#This Row],[rozpoczecie]],"h:mm:ss")</f>
        <v>0:05:01</v>
      </c>
      <c r="G465">
        <f>CEILING((HOUR(telefony__9[[#This Row],[czas trwania]])*3600 + MINUTE(telefony__9[[#This Row],[czas trwania]])*60+SECOND(telefony__9[[#This Row],[czas trwania]]))/60,1)</f>
        <v>6</v>
      </c>
      <c r="H465" s="3">
        <f>IF(telefony3412[[#This Row],[typ telefonu]]="stacjonarny",H464+telefony3412[[#This Row],[czas w minutach]],H464)</f>
        <v>3074</v>
      </c>
      <c r="I465" s="3">
        <f>IF(telefony3412[[#This Row],[typ telefonu]]="komórkowy",I464+telefony3412[[#This Row],[czas w minutach]],I464)</f>
        <v>772</v>
      </c>
      <c r="J465" s="3">
        <f>IF(telefony3412[[#This Row],[typ telefonu]]="zagraniczny",J464+telefony3412[[#This Row],[czas w minutach]],J464)</f>
        <v>228</v>
      </c>
      <c r="K465" s="3">
        <f>telefony3412[[#This Row],[ilość stacjonarny]]+telefony3412[[#This Row],[ilość komórkowy]]</f>
        <v>3846</v>
      </c>
    </row>
    <row r="466" spans="1:11" x14ac:dyDescent="0.25">
      <c r="A466" s="7">
        <v>7841442</v>
      </c>
      <c r="B466" s="1">
        <v>42923</v>
      </c>
      <c r="C466" s="2">
        <v>0.50498842592592597</v>
      </c>
      <c r="D466" s="2">
        <v>0.50807870370370367</v>
      </c>
      <c r="E466" t="str">
        <f>IF(LEN(telefony3412[[#This Row],[nr]])=7,"stacjonarny",IF(LEN(telefony3412[[#This Row],[nr]])=8,"komórkowy","zagraniczny"))</f>
        <v>stacjonarny</v>
      </c>
      <c r="F466" t="str">
        <f>TEXT(telefony__9[[#This Row],[zakonczenie]]-telefony__9[[#This Row],[rozpoczecie]],"h:mm:ss")</f>
        <v>0:02:47</v>
      </c>
      <c r="G466">
        <f>CEILING((HOUR(telefony__9[[#This Row],[czas trwania]])*3600 + MINUTE(telefony__9[[#This Row],[czas trwania]])*60+SECOND(telefony__9[[#This Row],[czas trwania]]))/60,1)</f>
        <v>3</v>
      </c>
      <c r="H466" s="3">
        <f>IF(telefony3412[[#This Row],[typ telefonu]]="stacjonarny",H465+telefony3412[[#This Row],[czas w minutach]],H465)</f>
        <v>3077</v>
      </c>
      <c r="I466" s="3">
        <f>IF(telefony3412[[#This Row],[typ telefonu]]="komórkowy",I465+telefony3412[[#This Row],[czas w minutach]],I465)</f>
        <v>772</v>
      </c>
      <c r="J466" s="3">
        <f>IF(telefony3412[[#This Row],[typ telefonu]]="zagraniczny",J465+telefony3412[[#This Row],[czas w minutach]],J465)</f>
        <v>228</v>
      </c>
      <c r="K466" s="3">
        <f>telefony3412[[#This Row],[ilość stacjonarny]]+telefony3412[[#This Row],[ilość komórkowy]]</f>
        <v>3849</v>
      </c>
    </row>
    <row r="467" spans="1:11" x14ac:dyDescent="0.25">
      <c r="A467" s="7">
        <v>7914439</v>
      </c>
      <c r="B467" s="1">
        <v>42923</v>
      </c>
      <c r="C467" s="2">
        <v>0.52964120370370371</v>
      </c>
      <c r="D467" s="2">
        <v>0.53607638888888887</v>
      </c>
      <c r="E467" t="str">
        <f>IF(LEN(telefony3412[[#This Row],[nr]])=7,"stacjonarny",IF(LEN(telefony3412[[#This Row],[nr]])=8,"komórkowy","zagraniczny"))</f>
        <v>stacjonarny</v>
      </c>
      <c r="F467" t="str">
        <f>TEXT(telefony__9[[#This Row],[zakonczenie]]-telefony__9[[#This Row],[rozpoczecie]],"h:mm:ss")</f>
        <v>0:16:12</v>
      </c>
      <c r="G467">
        <f>CEILING((HOUR(telefony__9[[#This Row],[czas trwania]])*3600 + MINUTE(telefony__9[[#This Row],[czas trwania]])*60+SECOND(telefony__9[[#This Row],[czas trwania]]))/60,1)</f>
        <v>17</v>
      </c>
      <c r="H467" s="3">
        <f>IF(telefony3412[[#This Row],[typ telefonu]]="stacjonarny",H466+telefony3412[[#This Row],[czas w minutach]],H466)</f>
        <v>3094</v>
      </c>
      <c r="I467" s="3">
        <f>IF(telefony3412[[#This Row],[typ telefonu]]="komórkowy",I466+telefony3412[[#This Row],[czas w minutach]],I466)</f>
        <v>772</v>
      </c>
      <c r="J467" s="3">
        <f>IF(telefony3412[[#This Row],[typ telefonu]]="zagraniczny",J466+telefony3412[[#This Row],[czas w minutach]],J466)</f>
        <v>228</v>
      </c>
      <c r="K467" s="3">
        <f>telefony3412[[#This Row],[ilość stacjonarny]]+telefony3412[[#This Row],[ilość komórkowy]]</f>
        <v>3866</v>
      </c>
    </row>
    <row r="468" spans="1:11" x14ac:dyDescent="0.25">
      <c r="A468" s="7">
        <v>8070345</v>
      </c>
      <c r="B468" s="1">
        <v>42923</v>
      </c>
      <c r="C468" s="2">
        <v>0.41829861111111111</v>
      </c>
      <c r="D468" s="2">
        <v>0.42706018518518518</v>
      </c>
      <c r="E468" t="str">
        <f>IF(LEN(telefony3412[[#This Row],[nr]])=7,"stacjonarny",IF(LEN(telefony3412[[#This Row],[nr]])=8,"komórkowy","zagraniczny"))</f>
        <v>stacjonarny</v>
      </c>
      <c r="F468" t="str">
        <f>TEXT(telefony__9[[#This Row],[zakonczenie]]-telefony__9[[#This Row],[rozpoczecie]],"h:mm:ss")</f>
        <v>0:05:36</v>
      </c>
      <c r="G468">
        <f>CEILING((HOUR(telefony__9[[#This Row],[czas trwania]])*3600 + MINUTE(telefony__9[[#This Row],[czas trwania]])*60+SECOND(telefony__9[[#This Row],[czas trwania]]))/60,1)</f>
        <v>6</v>
      </c>
      <c r="H468" s="3">
        <f>IF(telefony3412[[#This Row],[typ telefonu]]="stacjonarny",H467+telefony3412[[#This Row],[czas w minutach]],H467)</f>
        <v>3100</v>
      </c>
      <c r="I468" s="3">
        <f>IF(telefony3412[[#This Row],[typ telefonu]]="komórkowy",I467+telefony3412[[#This Row],[czas w minutach]],I467)</f>
        <v>772</v>
      </c>
      <c r="J468" s="3">
        <f>IF(telefony3412[[#This Row],[typ telefonu]]="zagraniczny",J467+telefony3412[[#This Row],[czas w minutach]],J467)</f>
        <v>228</v>
      </c>
      <c r="K468" s="3">
        <f>telefony3412[[#This Row],[ilość stacjonarny]]+telefony3412[[#This Row],[ilość komórkowy]]</f>
        <v>3872</v>
      </c>
    </row>
    <row r="469" spans="1:11" x14ac:dyDescent="0.25">
      <c r="A469" s="7">
        <v>8163790</v>
      </c>
      <c r="B469" s="1">
        <v>42923</v>
      </c>
      <c r="C469" s="2">
        <v>0.36885416666666665</v>
      </c>
      <c r="D469" s="2">
        <v>0.36932870370370369</v>
      </c>
      <c r="E469" t="str">
        <f>IF(LEN(telefony3412[[#This Row],[nr]])=7,"stacjonarny",IF(LEN(telefony3412[[#This Row],[nr]])=8,"komórkowy","zagraniczny"))</f>
        <v>stacjonarny</v>
      </c>
      <c r="F469" t="str">
        <f>TEXT(telefony__9[[#This Row],[zakonczenie]]-telefony__9[[#This Row],[rozpoczecie]],"h:mm:ss")</f>
        <v>0:11:32</v>
      </c>
      <c r="G469">
        <f>CEILING((HOUR(telefony__9[[#This Row],[czas trwania]])*3600 + MINUTE(telefony__9[[#This Row],[czas trwania]])*60+SECOND(telefony__9[[#This Row],[czas trwania]]))/60,1)</f>
        <v>12</v>
      </c>
      <c r="H469" s="3">
        <f>IF(telefony3412[[#This Row],[typ telefonu]]="stacjonarny",H468+telefony3412[[#This Row],[czas w minutach]],H468)</f>
        <v>3112</v>
      </c>
      <c r="I469" s="3">
        <f>IF(telefony3412[[#This Row],[typ telefonu]]="komórkowy",I468+telefony3412[[#This Row],[czas w minutach]],I468)</f>
        <v>772</v>
      </c>
      <c r="J469" s="3">
        <f>IF(telefony3412[[#This Row],[typ telefonu]]="zagraniczny",J468+telefony3412[[#This Row],[czas w minutach]],J468)</f>
        <v>228</v>
      </c>
      <c r="K469" s="3">
        <f>telefony3412[[#This Row],[ilość stacjonarny]]+telefony3412[[#This Row],[ilość komórkowy]]</f>
        <v>3884</v>
      </c>
    </row>
    <row r="470" spans="1:11" x14ac:dyDescent="0.25">
      <c r="A470" s="7">
        <v>8177683</v>
      </c>
      <c r="B470" s="1">
        <v>42923</v>
      </c>
      <c r="C470" s="2">
        <v>0.40534722222222225</v>
      </c>
      <c r="D470" s="2">
        <v>0.40887731481481482</v>
      </c>
      <c r="E470" t="str">
        <f>IF(LEN(telefony3412[[#This Row],[nr]])=7,"stacjonarny",IF(LEN(telefony3412[[#This Row],[nr]])=8,"komórkowy","zagraniczny"))</f>
        <v>stacjonarny</v>
      </c>
      <c r="F470" t="str">
        <f>TEXT(telefony__9[[#This Row],[zakonczenie]]-telefony__9[[#This Row],[rozpoczecie]],"h:mm:ss")</f>
        <v>0:12:46</v>
      </c>
      <c r="G470">
        <f>CEILING((HOUR(telefony__9[[#This Row],[czas trwania]])*3600 + MINUTE(telefony__9[[#This Row],[czas trwania]])*60+SECOND(telefony__9[[#This Row],[czas trwania]]))/60,1)</f>
        <v>13</v>
      </c>
      <c r="H470" s="3">
        <f>IF(telefony3412[[#This Row],[typ telefonu]]="stacjonarny",H469+telefony3412[[#This Row],[czas w minutach]],H469)</f>
        <v>3125</v>
      </c>
      <c r="I470" s="3">
        <f>IF(telefony3412[[#This Row],[typ telefonu]]="komórkowy",I469+telefony3412[[#This Row],[czas w minutach]],I469)</f>
        <v>772</v>
      </c>
      <c r="J470" s="3">
        <f>IF(telefony3412[[#This Row],[typ telefonu]]="zagraniczny",J469+telefony3412[[#This Row],[czas w minutach]],J469)</f>
        <v>228</v>
      </c>
      <c r="K470" s="3">
        <f>telefony3412[[#This Row],[ilość stacjonarny]]+telefony3412[[#This Row],[ilość komórkowy]]</f>
        <v>3897</v>
      </c>
    </row>
    <row r="471" spans="1:11" x14ac:dyDescent="0.25">
      <c r="A471" s="7">
        <v>8251878</v>
      </c>
      <c r="B471" s="1">
        <v>42923</v>
      </c>
      <c r="C471" s="2">
        <v>0.59281249999999996</v>
      </c>
      <c r="D471" s="2">
        <v>0.59375</v>
      </c>
      <c r="E471" t="str">
        <f>IF(LEN(telefony3412[[#This Row],[nr]])=7,"stacjonarny",IF(LEN(telefony3412[[#This Row],[nr]])=8,"komórkowy","zagraniczny"))</f>
        <v>stacjonarny</v>
      </c>
      <c r="F471" t="str">
        <f>TEXT(telefony__9[[#This Row],[zakonczenie]]-telefony__9[[#This Row],[rozpoczecie]],"h:mm:ss")</f>
        <v>0:02:40</v>
      </c>
      <c r="G471">
        <f>CEILING((HOUR(telefony__9[[#This Row],[czas trwania]])*3600 + MINUTE(telefony__9[[#This Row],[czas trwania]])*60+SECOND(telefony__9[[#This Row],[czas trwania]]))/60,1)</f>
        <v>3</v>
      </c>
      <c r="H471" s="3">
        <f>IF(telefony3412[[#This Row],[typ telefonu]]="stacjonarny",H470+telefony3412[[#This Row],[czas w minutach]],H470)</f>
        <v>3128</v>
      </c>
      <c r="I471" s="3">
        <f>IF(telefony3412[[#This Row],[typ telefonu]]="komórkowy",I470+telefony3412[[#This Row],[czas w minutach]],I470)</f>
        <v>772</v>
      </c>
      <c r="J471" s="3">
        <f>IF(telefony3412[[#This Row],[typ telefonu]]="zagraniczny",J470+telefony3412[[#This Row],[czas w minutach]],J470)</f>
        <v>228</v>
      </c>
      <c r="K471" s="3">
        <f>telefony3412[[#This Row],[ilość stacjonarny]]+telefony3412[[#This Row],[ilość komórkowy]]</f>
        <v>3900</v>
      </c>
    </row>
    <row r="472" spans="1:11" x14ac:dyDescent="0.25">
      <c r="A472" s="7">
        <v>8424969</v>
      </c>
      <c r="B472" s="1">
        <v>42923</v>
      </c>
      <c r="C472" s="2">
        <v>0.48380787037037037</v>
      </c>
      <c r="D472" s="2">
        <v>0.49267361111111113</v>
      </c>
      <c r="E472" t="str">
        <f>IF(LEN(telefony3412[[#This Row],[nr]])=7,"stacjonarny",IF(LEN(telefony3412[[#This Row],[nr]])=8,"komórkowy","zagraniczny"))</f>
        <v>stacjonarny</v>
      </c>
      <c r="F472" t="str">
        <f>TEXT(telefony__9[[#This Row],[zakonczenie]]-telefony__9[[#This Row],[rozpoczecie]],"h:mm:ss")</f>
        <v>0:12:41</v>
      </c>
      <c r="G472">
        <f>CEILING((HOUR(telefony__9[[#This Row],[czas trwania]])*3600 + MINUTE(telefony__9[[#This Row],[czas trwania]])*60+SECOND(telefony__9[[#This Row],[czas trwania]]))/60,1)</f>
        <v>13</v>
      </c>
      <c r="H472" s="3">
        <f>IF(telefony3412[[#This Row],[typ telefonu]]="stacjonarny",H471+telefony3412[[#This Row],[czas w minutach]],H471)</f>
        <v>3141</v>
      </c>
      <c r="I472" s="3">
        <f>IF(telefony3412[[#This Row],[typ telefonu]]="komórkowy",I471+telefony3412[[#This Row],[czas w minutach]],I471)</f>
        <v>772</v>
      </c>
      <c r="J472" s="3">
        <f>IF(telefony3412[[#This Row],[typ telefonu]]="zagraniczny",J471+telefony3412[[#This Row],[czas w minutach]],J471)</f>
        <v>228</v>
      </c>
      <c r="K472" s="3">
        <f>telefony3412[[#This Row],[ilość stacjonarny]]+telefony3412[[#This Row],[ilość komórkowy]]</f>
        <v>3913</v>
      </c>
    </row>
    <row r="473" spans="1:11" x14ac:dyDescent="0.25">
      <c r="A473" s="7">
        <v>8434044</v>
      </c>
      <c r="B473" s="1">
        <v>42923</v>
      </c>
      <c r="C473" s="2">
        <v>0.42149305555555555</v>
      </c>
      <c r="D473" s="2">
        <v>0.42736111111111114</v>
      </c>
      <c r="E473" t="str">
        <f>IF(LEN(telefony3412[[#This Row],[nr]])=7,"stacjonarny",IF(LEN(telefony3412[[#This Row],[nr]])=8,"komórkowy","zagraniczny"))</f>
        <v>stacjonarny</v>
      </c>
      <c r="F473" t="str">
        <f>TEXT(telefony__9[[#This Row],[zakonczenie]]-telefony__9[[#This Row],[rozpoczecie]],"h:mm:ss")</f>
        <v>0:08:36</v>
      </c>
      <c r="G473">
        <f>CEILING((HOUR(telefony__9[[#This Row],[czas trwania]])*3600 + MINUTE(telefony__9[[#This Row],[czas trwania]])*60+SECOND(telefony__9[[#This Row],[czas trwania]]))/60,1)</f>
        <v>9</v>
      </c>
      <c r="H473" s="3">
        <f>IF(telefony3412[[#This Row],[typ telefonu]]="stacjonarny",H472+telefony3412[[#This Row],[czas w minutach]],H472)</f>
        <v>3150</v>
      </c>
      <c r="I473" s="3">
        <f>IF(telefony3412[[#This Row],[typ telefonu]]="komórkowy",I472+telefony3412[[#This Row],[czas w minutach]],I472)</f>
        <v>772</v>
      </c>
      <c r="J473" s="3">
        <f>IF(telefony3412[[#This Row],[typ telefonu]]="zagraniczny",J472+telefony3412[[#This Row],[czas w minutach]],J472)</f>
        <v>228</v>
      </c>
      <c r="K473" s="3">
        <f>telefony3412[[#This Row],[ilość stacjonarny]]+telefony3412[[#This Row],[ilość komórkowy]]</f>
        <v>3922</v>
      </c>
    </row>
    <row r="474" spans="1:11" x14ac:dyDescent="0.25">
      <c r="A474" s="7">
        <v>8863988</v>
      </c>
      <c r="B474" s="1">
        <v>42923</v>
      </c>
      <c r="C474" s="2">
        <v>0.37998842592592591</v>
      </c>
      <c r="D474" s="2">
        <v>0.38434027777777779</v>
      </c>
      <c r="E474" t="str">
        <f>IF(LEN(telefony3412[[#This Row],[nr]])=7,"stacjonarny",IF(LEN(telefony3412[[#This Row],[nr]])=8,"komórkowy","zagraniczny"))</f>
        <v>stacjonarny</v>
      </c>
      <c r="F474" t="str">
        <f>TEXT(telefony__9[[#This Row],[zakonczenie]]-telefony__9[[#This Row],[rozpoczecie]],"h:mm:ss")</f>
        <v>0:01:43</v>
      </c>
      <c r="G474">
        <f>CEILING((HOUR(telefony__9[[#This Row],[czas trwania]])*3600 + MINUTE(telefony__9[[#This Row],[czas trwania]])*60+SECOND(telefony__9[[#This Row],[czas trwania]]))/60,1)</f>
        <v>2</v>
      </c>
      <c r="H474" s="3">
        <f>IF(telefony3412[[#This Row],[typ telefonu]]="stacjonarny",H473+telefony3412[[#This Row],[czas w minutach]],H473)</f>
        <v>3152</v>
      </c>
      <c r="I474" s="3">
        <f>IF(telefony3412[[#This Row],[typ telefonu]]="komórkowy",I473+telefony3412[[#This Row],[czas w minutach]],I473)</f>
        <v>772</v>
      </c>
      <c r="J474" s="3">
        <f>IF(telefony3412[[#This Row],[typ telefonu]]="zagraniczny",J473+telefony3412[[#This Row],[czas w minutach]],J473)</f>
        <v>228</v>
      </c>
      <c r="K474" s="3">
        <f>telefony3412[[#This Row],[ilość stacjonarny]]+telefony3412[[#This Row],[ilość komórkowy]]</f>
        <v>3924</v>
      </c>
    </row>
    <row r="475" spans="1:11" x14ac:dyDescent="0.25">
      <c r="A475" s="7">
        <v>9176754</v>
      </c>
      <c r="B475" s="1">
        <v>42923</v>
      </c>
      <c r="C475" s="2">
        <v>0.5345833333333333</v>
      </c>
      <c r="D475" s="2">
        <v>0.54532407407407413</v>
      </c>
      <c r="E475" t="str">
        <f>IF(LEN(telefony3412[[#This Row],[nr]])=7,"stacjonarny",IF(LEN(telefony3412[[#This Row],[nr]])=8,"komórkowy","zagraniczny"))</f>
        <v>stacjonarny</v>
      </c>
      <c r="F475" t="str">
        <f>TEXT(telefony__9[[#This Row],[zakonczenie]]-telefony__9[[#This Row],[rozpoczecie]],"h:mm:ss")</f>
        <v>0:04:27</v>
      </c>
      <c r="G475">
        <f>CEILING((HOUR(telefony__9[[#This Row],[czas trwania]])*3600 + MINUTE(telefony__9[[#This Row],[czas trwania]])*60+SECOND(telefony__9[[#This Row],[czas trwania]]))/60,1)</f>
        <v>5</v>
      </c>
      <c r="H475" s="3">
        <f>IF(telefony3412[[#This Row],[typ telefonu]]="stacjonarny",H474+telefony3412[[#This Row],[czas w minutach]],H474)</f>
        <v>3157</v>
      </c>
      <c r="I475" s="3">
        <f>IF(telefony3412[[#This Row],[typ telefonu]]="komórkowy",I474+telefony3412[[#This Row],[czas w minutach]],I474)</f>
        <v>772</v>
      </c>
      <c r="J475" s="3">
        <f>IF(telefony3412[[#This Row],[typ telefonu]]="zagraniczny",J474+telefony3412[[#This Row],[czas w minutach]],J474)</f>
        <v>228</v>
      </c>
      <c r="K475" s="3">
        <f>telefony3412[[#This Row],[ilość stacjonarny]]+telefony3412[[#This Row],[ilość komórkowy]]</f>
        <v>3929</v>
      </c>
    </row>
    <row r="476" spans="1:11" x14ac:dyDescent="0.25">
      <c r="A476" s="7">
        <v>9321082</v>
      </c>
      <c r="B476" s="1">
        <v>42923</v>
      </c>
      <c r="C476" s="2">
        <v>0.49206018518518518</v>
      </c>
      <c r="D476" s="2">
        <v>0.50086805555555558</v>
      </c>
      <c r="E476" t="str">
        <f>IF(LEN(telefony3412[[#This Row],[nr]])=7,"stacjonarny",IF(LEN(telefony3412[[#This Row],[nr]])=8,"komórkowy","zagraniczny"))</f>
        <v>stacjonarny</v>
      </c>
      <c r="F476" t="str">
        <f>TEXT(telefony__9[[#This Row],[zakonczenie]]-telefony__9[[#This Row],[rozpoczecie]],"h:mm:ss")</f>
        <v>0:01:40</v>
      </c>
      <c r="G476">
        <f>CEILING((HOUR(telefony__9[[#This Row],[czas trwania]])*3600 + MINUTE(telefony__9[[#This Row],[czas trwania]])*60+SECOND(telefony__9[[#This Row],[czas trwania]]))/60,1)</f>
        <v>2</v>
      </c>
      <c r="H476" s="3">
        <f>IF(telefony3412[[#This Row],[typ telefonu]]="stacjonarny",H475+telefony3412[[#This Row],[czas w minutach]],H475)</f>
        <v>3159</v>
      </c>
      <c r="I476" s="3">
        <f>IF(telefony3412[[#This Row],[typ telefonu]]="komórkowy",I475+telefony3412[[#This Row],[czas w minutach]],I475)</f>
        <v>772</v>
      </c>
      <c r="J476" s="3">
        <f>IF(telefony3412[[#This Row],[typ telefonu]]="zagraniczny",J475+telefony3412[[#This Row],[czas w minutach]],J475)</f>
        <v>228</v>
      </c>
      <c r="K476" s="3">
        <f>telefony3412[[#This Row],[ilość stacjonarny]]+telefony3412[[#This Row],[ilość komórkowy]]</f>
        <v>3931</v>
      </c>
    </row>
    <row r="477" spans="1:11" x14ac:dyDescent="0.25">
      <c r="A477" s="7">
        <v>9468070</v>
      </c>
      <c r="B477" s="1">
        <v>42923</v>
      </c>
      <c r="C477" s="2">
        <v>0.36225694444444445</v>
      </c>
      <c r="D477" s="2">
        <v>0.36364583333333333</v>
      </c>
      <c r="E477" t="str">
        <f>IF(LEN(telefony3412[[#This Row],[nr]])=7,"stacjonarny",IF(LEN(telefony3412[[#This Row],[nr]])=8,"komórkowy","zagraniczny"))</f>
        <v>stacjonarny</v>
      </c>
      <c r="F477" t="str">
        <f>TEXT(telefony__9[[#This Row],[zakonczenie]]-telefony__9[[#This Row],[rozpoczecie]],"h:mm:ss")</f>
        <v>0:10:23</v>
      </c>
      <c r="G477">
        <f>CEILING((HOUR(telefony__9[[#This Row],[czas trwania]])*3600 + MINUTE(telefony__9[[#This Row],[czas trwania]])*60+SECOND(telefony__9[[#This Row],[czas trwania]]))/60,1)</f>
        <v>11</v>
      </c>
      <c r="H477" s="3">
        <f>IF(telefony3412[[#This Row],[typ telefonu]]="stacjonarny",H476+telefony3412[[#This Row],[czas w minutach]],H476)</f>
        <v>3170</v>
      </c>
      <c r="I477" s="3">
        <f>IF(telefony3412[[#This Row],[typ telefonu]]="komórkowy",I476+telefony3412[[#This Row],[czas w minutach]],I476)</f>
        <v>772</v>
      </c>
      <c r="J477" s="3">
        <f>IF(telefony3412[[#This Row],[typ telefonu]]="zagraniczny",J476+telefony3412[[#This Row],[czas w minutach]],J476)</f>
        <v>228</v>
      </c>
      <c r="K477" s="3">
        <f>telefony3412[[#This Row],[ilość stacjonarny]]+telefony3412[[#This Row],[ilość komórkowy]]</f>
        <v>3942</v>
      </c>
    </row>
    <row r="478" spans="1:11" x14ac:dyDescent="0.25">
      <c r="A478" s="7">
        <v>9521805</v>
      </c>
      <c r="B478" s="1">
        <v>42923</v>
      </c>
      <c r="C478" s="2">
        <v>0.52357638888888891</v>
      </c>
      <c r="D478" s="2">
        <v>0.53096064814814814</v>
      </c>
      <c r="E478" t="str">
        <f>IF(LEN(telefony3412[[#This Row],[nr]])=7,"stacjonarny",IF(LEN(telefony3412[[#This Row],[nr]])=8,"komórkowy","zagraniczny"))</f>
        <v>stacjonarny</v>
      </c>
      <c r="F478" t="str">
        <f>TEXT(telefony__9[[#This Row],[zakonczenie]]-telefony__9[[#This Row],[rozpoczecie]],"h:mm:ss")</f>
        <v>0:05:57</v>
      </c>
      <c r="G478">
        <f>CEILING((HOUR(telefony__9[[#This Row],[czas trwania]])*3600 + MINUTE(telefony__9[[#This Row],[czas trwania]])*60+SECOND(telefony__9[[#This Row],[czas trwania]]))/60,1)</f>
        <v>6</v>
      </c>
      <c r="H478" s="3">
        <f>IF(telefony3412[[#This Row],[typ telefonu]]="stacjonarny",H477+telefony3412[[#This Row],[czas w minutach]],H477)</f>
        <v>3176</v>
      </c>
      <c r="I478" s="3">
        <f>IF(telefony3412[[#This Row],[typ telefonu]]="komórkowy",I477+telefony3412[[#This Row],[czas w minutach]],I477)</f>
        <v>772</v>
      </c>
      <c r="J478" s="3">
        <f>IF(telefony3412[[#This Row],[typ telefonu]]="zagraniczny",J477+telefony3412[[#This Row],[czas w minutach]],J477)</f>
        <v>228</v>
      </c>
      <c r="K478" s="3">
        <f>telefony3412[[#This Row],[ilość stacjonarny]]+telefony3412[[#This Row],[ilość komórkowy]]</f>
        <v>3948</v>
      </c>
    </row>
    <row r="479" spans="1:11" x14ac:dyDescent="0.25">
      <c r="A479" s="7">
        <v>9600226</v>
      </c>
      <c r="B479" s="1">
        <v>42923</v>
      </c>
      <c r="C479" s="2">
        <v>0.60758101851851853</v>
      </c>
      <c r="D479" s="2">
        <v>0.61008101851851848</v>
      </c>
      <c r="E479" t="str">
        <f>IF(LEN(telefony3412[[#This Row],[nr]])=7,"stacjonarny",IF(LEN(telefony3412[[#This Row],[nr]])=8,"komórkowy","zagraniczny"))</f>
        <v>stacjonarny</v>
      </c>
      <c r="F479" t="str">
        <f>TEXT(telefony__9[[#This Row],[zakonczenie]]-telefony__9[[#This Row],[rozpoczecie]],"h:mm:ss")</f>
        <v>0:09:32</v>
      </c>
      <c r="G479">
        <f>CEILING((HOUR(telefony__9[[#This Row],[czas trwania]])*3600 + MINUTE(telefony__9[[#This Row],[czas trwania]])*60+SECOND(telefony__9[[#This Row],[czas trwania]]))/60,1)</f>
        <v>10</v>
      </c>
      <c r="H479" s="3">
        <f>IF(telefony3412[[#This Row],[typ telefonu]]="stacjonarny",H478+telefony3412[[#This Row],[czas w minutach]],H478)</f>
        <v>3186</v>
      </c>
      <c r="I479" s="3">
        <f>IF(telefony3412[[#This Row],[typ telefonu]]="komórkowy",I478+telefony3412[[#This Row],[czas w minutach]],I478)</f>
        <v>772</v>
      </c>
      <c r="J479" s="3">
        <f>IF(telefony3412[[#This Row],[typ telefonu]]="zagraniczny",J478+telefony3412[[#This Row],[czas w minutach]],J478)</f>
        <v>228</v>
      </c>
      <c r="K479" s="3">
        <f>telefony3412[[#This Row],[ilość stacjonarny]]+telefony3412[[#This Row],[ilość komórkowy]]</f>
        <v>3958</v>
      </c>
    </row>
    <row r="480" spans="1:11" x14ac:dyDescent="0.25">
      <c r="A480" s="7">
        <v>9740908</v>
      </c>
      <c r="B480" s="1">
        <v>42923</v>
      </c>
      <c r="C480" s="2">
        <v>0.41260416666666666</v>
      </c>
      <c r="D480" s="2">
        <v>0.41520833333333335</v>
      </c>
      <c r="E480" t="str">
        <f>IF(LEN(telefony3412[[#This Row],[nr]])=7,"stacjonarny",IF(LEN(telefony3412[[#This Row],[nr]])=8,"komórkowy","zagraniczny"))</f>
        <v>stacjonarny</v>
      </c>
      <c r="F480" t="str">
        <f>TEXT(telefony__9[[#This Row],[zakonczenie]]-telefony__9[[#This Row],[rozpoczecie]],"h:mm:ss")</f>
        <v>0:10:38</v>
      </c>
      <c r="G480">
        <f>CEILING((HOUR(telefony__9[[#This Row],[czas trwania]])*3600 + MINUTE(telefony__9[[#This Row],[czas trwania]])*60+SECOND(telefony__9[[#This Row],[czas trwania]]))/60,1)</f>
        <v>11</v>
      </c>
      <c r="H480" s="3">
        <f>IF(telefony3412[[#This Row],[typ telefonu]]="stacjonarny",H479+telefony3412[[#This Row],[czas w minutach]],H479)</f>
        <v>3197</v>
      </c>
      <c r="I480" s="3">
        <f>IF(telefony3412[[#This Row],[typ telefonu]]="komórkowy",I479+telefony3412[[#This Row],[czas w minutach]],I479)</f>
        <v>772</v>
      </c>
      <c r="J480" s="3">
        <f>IF(telefony3412[[#This Row],[typ telefonu]]="zagraniczny",J479+telefony3412[[#This Row],[czas w minutach]],J479)</f>
        <v>228</v>
      </c>
      <c r="K480" s="3">
        <f>telefony3412[[#This Row],[ilość stacjonarny]]+telefony3412[[#This Row],[ilość komórkowy]]</f>
        <v>3969</v>
      </c>
    </row>
    <row r="481" spans="1:11" x14ac:dyDescent="0.25">
      <c r="A481" s="7">
        <v>9805082</v>
      </c>
      <c r="B481" s="1">
        <v>42923</v>
      </c>
      <c r="C481" s="2">
        <v>0.47561342592592593</v>
      </c>
      <c r="D481" s="2">
        <v>0.47950231481481481</v>
      </c>
      <c r="E481" t="str">
        <f>IF(LEN(telefony3412[[#This Row],[nr]])=7,"stacjonarny",IF(LEN(telefony3412[[#This Row],[nr]])=8,"komórkowy","zagraniczny"))</f>
        <v>stacjonarny</v>
      </c>
      <c r="F481" t="str">
        <f>TEXT(telefony__9[[#This Row],[zakonczenie]]-telefony__9[[#This Row],[rozpoczecie]],"h:mm:ss")</f>
        <v>0:12:11</v>
      </c>
      <c r="G481">
        <f>CEILING((HOUR(telefony__9[[#This Row],[czas trwania]])*3600 + MINUTE(telefony__9[[#This Row],[czas trwania]])*60+SECOND(telefony__9[[#This Row],[czas trwania]]))/60,1)</f>
        <v>13</v>
      </c>
      <c r="H481" s="3">
        <f>IF(telefony3412[[#This Row],[typ telefonu]]="stacjonarny",H480+telefony3412[[#This Row],[czas w minutach]],H480)</f>
        <v>3210</v>
      </c>
      <c r="I481" s="3">
        <f>IF(telefony3412[[#This Row],[typ telefonu]]="komórkowy",I480+telefony3412[[#This Row],[czas w minutach]],I480)</f>
        <v>772</v>
      </c>
      <c r="J481" s="3">
        <f>IF(telefony3412[[#This Row],[typ telefonu]]="zagraniczny",J480+telefony3412[[#This Row],[czas w minutach]],J480)</f>
        <v>228</v>
      </c>
      <c r="K481" s="3">
        <f>telefony3412[[#This Row],[ilość stacjonarny]]+telefony3412[[#This Row],[ilość komórkowy]]</f>
        <v>3982</v>
      </c>
    </row>
    <row r="482" spans="1:11" x14ac:dyDescent="0.25">
      <c r="A482" s="7">
        <v>9865716</v>
      </c>
      <c r="B482" s="1">
        <v>42923</v>
      </c>
      <c r="C482" s="2">
        <v>0.36584490740740738</v>
      </c>
      <c r="D482" s="2">
        <v>0.37709490740740742</v>
      </c>
      <c r="E482" t="str">
        <f>IF(LEN(telefony3412[[#This Row],[nr]])=7,"stacjonarny",IF(LEN(telefony3412[[#This Row],[nr]])=8,"komórkowy","zagraniczny"))</f>
        <v>stacjonarny</v>
      </c>
      <c r="F482" t="str">
        <f>TEXT(telefony__9[[#This Row],[zakonczenie]]-telefony__9[[#This Row],[rozpoczecie]],"h:mm:ss")</f>
        <v>0:08:17</v>
      </c>
      <c r="G482">
        <f>CEILING((HOUR(telefony__9[[#This Row],[czas trwania]])*3600 + MINUTE(telefony__9[[#This Row],[czas trwania]])*60+SECOND(telefony__9[[#This Row],[czas trwania]]))/60,1)</f>
        <v>9</v>
      </c>
      <c r="H482" s="3">
        <f>IF(telefony3412[[#This Row],[typ telefonu]]="stacjonarny",H481+telefony3412[[#This Row],[czas w minutach]],H481)</f>
        <v>3219</v>
      </c>
      <c r="I482" s="3">
        <f>IF(telefony3412[[#This Row],[typ telefonu]]="komórkowy",I481+telefony3412[[#This Row],[czas w minutach]],I481)</f>
        <v>772</v>
      </c>
      <c r="J482" s="3">
        <f>IF(telefony3412[[#This Row],[typ telefonu]]="zagraniczny",J481+telefony3412[[#This Row],[czas w minutach]],J481)</f>
        <v>228</v>
      </c>
      <c r="K482" s="3">
        <f>telefony3412[[#This Row],[ilość stacjonarny]]+telefony3412[[#This Row],[ilość komórkowy]]</f>
        <v>3991</v>
      </c>
    </row>
    <row r="483" spans="1:11" x14ac:dyDescent="0.25">
      <c r="A483" s="7">
        <v>13972929</v>
      </c>
      <c r="B483" s="1">
        <v>42923</v>
      </c>
      <c r="C483" s="2">
        <v>0.33677083333333335</v>
      </c>
      <c r="D483" s="2">
        <v>0.34700231481481481</v>
      </c>
      <c r="E483" t="str">
        <f>IF(LEN(telefony3412[[#This Row],[nr]])=7,"stacjonarny",IF(LEN(telefony3412[[#This Row],[nr]])=8,"komórkowy","zagraniczny"))</f>
        <v>komórkowy</v>
      </c>
      <c r="F483" t="str">
        <f>TEXT(telefony__9[[#This Row],[zakonczenie]]-telefony__9[[#This Row],[rozpoczecie]],"h:mm:ss")</f>
        <v>0:11:18</v>
      </c>
      <c r="G483">
        <f>CEILING((HOUR(telefony__9[[#This Row],[czas trwania]])*3600 + MINUTE(telefony__9[[#This Row],[czas trwania]])*60+SECOND(telefony__9[[#This Row],[czas trwania]]))/60,1)</f>
        <v>12</v>
      </c>
      <c r="H483" s="3">
        <f>IF(telefony3412[[#This Row],[typ telefonu]]="stacjonarny",H482+telefony3412[[#This Row],[czas w minutach]],H482)</f>
        <v>3219</v>
      </c>
      <c r="I483" s="3">
        <f>IF(telefony3412[[#This Row],[typ telefonu]]="komórkowy",I482+telefony3412[[#This Row],[czas w minutach]],I482)</f>
        <v>784</v>
      </c>
      <c r="J483" s="3">
        <f>IF(telefony3412[[#This Row],[typ telefonu]]="zagraniczny",J482+telefony3412[[#This Row],[czas w minutach]],J482)</f>
        <v>228</v>
      </c>
      <c r="K483" s="3">
        <f>telefony3412[[#This Row],[ilość stacjonarny]]+telefony3412[[#This Row],[ilość komórkowy]]</f>
        <v>4003</v>
      </c>
    </row>
    <row r="484" spans="1:11" x14ac:dyDescent="0.25">
      <c r="A484" s="7">
        <v>16303399</v>
      </c>
      <c r="B484" s="1">
        <v>42923</v>
      </c>
      <c r="C484" s="2">
        <v>0.50232638888888892</v>
      </c>
      <c r="D484" s="2">
        <v>0.50351851851851848</v>
      </c>
      <c r="E484" t="str">
        <f>IF(LEN(telefony3412[[#This Row],[nr]])=7,"stacjonarny",IF(LEN(telefony3412[[#This Row],[nr]])=8,"komórkowy","zagraniczny"))</f>
        <v>komórkowy</v>
      </c>
      <c r="F484" t="str">
        <f>TEXT(telefony__9[[#This Row],[zakonczenie]]-telefony__9[[#This Row],[rozpoczecie]],"h:mm:ss")</f>
        <v>0:09:16</v>
      </c>
      <c r="G484">
        <f>CEILING((HOUR(telefony__9[[#This Row],[czas trwania]])*3600 + MINUTE(telefony__9[[#This Row],[czas trwania]])*60+SECOND(telefony__9[[#This Row],[czas trwania]]))/60,1)</f>
        <v>10</v>
      </c>
      <c r="H484" s="3">
        <f>IF(telefony3412[[#This Row],[typ telefonu]]="stacjonarny",H483+telefony3412[[#This Row],[czas w minutach]],H483)</f>
        <v>3219</v>
      </c>
      <c r="I484" s="3">
        <f>IF(telefony3412[[#This Row],[typ telefonu]]="komórkowy",I483+telefony3412[[#This Row],[czas w minutach]],I483)</f>
        <v>794</v>
      </c>
      <c r="J484" s="3">
        <f>IF(telefony3412[[#This Row],[typ telefonu]]="zagraniczny",J483+telefony3412[[#This Row],[czas w minutach]],J483)</f>
        <v>228</v>
      </c>
      <c r="K484" s="3">
        <f>telefony3412[[#This Row],[ilość stacjonarny]]+telefony3412[[#This Row],[ilość komórkowy]]</f>
        <v>4013</v>
      </c>
    </row>
    <row r="485" spans="1:11" x14ac:dyDescent="0.25">
      <c r="A485" s="7">
        <v>17490780</v>
      </c>
      <c r="B485" s="1">
        <v>42923</v>
      </c>
      <c r="C485" s="2">
        <v>0.47409722222222223</v>
      </c>
      <c r="D485" s="2">
        <v>0.48534722222222221</v>
      </c>
      <c r="E485" t="str">
        <f>IF(LEN(telefony3412[[#This Row],[nr]])=7,"stacjonarny",IF(LEN(telefony3412[[#This Row],[nr]])=8,"komórkowy","zagraniczny"))</f>
        <v>komórkowy</v>
      </c>
      <c r="F485" t="str">
        <f>TEXT(telefony__9[[#This Row],[zakonczenie]]-telefony__9[[#This Row],[rozpoczecie]],"h:mm:ss")</f>
        <v>0:12:55</v>
      </c>
      <c r="G485">
        <f>CEILING((HOUR(telefony__9[[#This Row],[czas trwania]])*3600 + MINUTE(telefony__9[[#This Row],[czas trwania]])*60+SECOND(telefony__9[[#This Row],[czas trwania]]))/60,1)</f>
        <v>13</v>
      </c>
      <c r="H485" s="3">
        <f>IF(telefony3412[[#This Row],[typ telefonu]]="stacjonarny",H484+telefony3412[[#This Row],[czas w minutach]],H484)</f>
        <v>3219</v>
      </c>
      <c r="I485" s="3">
        <f>IF(telefony3412[[#This Row],[typ telefonu]]="komórkowy",I484+telefony3412[[#This Row],[czas w minutach]],I484)</f>
        <v>807</v>
      </c>
      <c r="J485" s="3">
        <f>IF(telefony3412[[#This Row],[typ telefonu]]="zagraniczny",J484+telefony3412[[#This Row],[czas w minutach]],J484)</f>
        <v>228</v>
      </c>
      <c r="K485" s="3">
        <f>telefony3412[[#This Row],[ilość stacjonarny]]+telefony3412[[#This Row],[ilość komórkowy]]</f>
        <v>4026</v>
      </c>
    </row>
    <row r="486" spans="1:11" x14ac:dyDescent="0.25">
      <c r="A486" s="7">
        <v>18070008</v>
      </c>
      <c r="B486" s="1">
        <v>42923</v>
      </c>
      <c r="C486" s="2">
        <v>0.36996527777777777</v>
      </c>
      <c r="D486" s="2">
        <v>0.37149305555555556</v>
      </c>
      <c r="E486" t="str">
        <f>IF(LEN(telefony3412[[#This Row],[nr]])=7,"stacjonarny",IF(LEN(telefony3412[[#This Row],[nr]])=8,"komórkowy","zagraniczny"))</f>
        <v>komórkowy</v>
      </c>
      <c r="F486" t="str">
        <f>TEXT(telefony__9[[#This Row],[zakonczenie]]-telefony__9[[#This Row],[rozpoczecie]],"h:mm:ss")</f>
        <v>0:10:13</v>
      </c>
      <c r="G486">
        <f>CEILING((HOUR(telefony__9[[#This Row],[czas trwania]])*3600 + MINUTE(telefony__9[[#This Row],[czas trwania]])*60+SECOND(telefony__9[[#This Row],[czas trwania]]))/60,1)</f>
        <v>11</v>
      </c>
      <c r="H486" s="3">
        <f>IF(telefony3412[[#This Row],[typ telefonu]]="stacjonarny",H485+telefony3412[[#This Row],[czas w minutach]],H485)</f>
        <v>3219</v>
      </c>
      <c r="I486" s="3">
        <f>IF(telefony3412[[#This Row],[typ telefonu]]="komórkowy",I485+telefony3412[[#This Row],[czas w minutach]],I485)</f>
        <v>818</v>
      </c>
      <c r="J486" s="3">
        <f>IF(telefony3412[[#This Row],[typ telefonu]]="zagraniczny",J485+telefony3412[[#This Row],[czas w minutach]],J485)</f>
        <v>228</v>
      </c>
      <c r="K486" s="3">
        <f>telefony3412[[#This Row],[ilość stacjonarny]]+telefony3412[[#This Row],[ilość komórkowy]]</f>
        <v>4037</v>
      </c>
    </row>
    <row r="487" spans="1:11" x14ac:dyDescent="0.25">
      <c r="A487" s="7">
        <v>23504109</v>
      </c>
      <c r="B487" s="1">
        <v>42923</v>
      </c>
      <c r="C487" s="2">
        <v>0.52921296296296294</v>
      </c>
      <c r="D487" s="2">
        <v>0.53706018518518517</v>
      </c>
      <c r="E487" t="str">
        <f>IF(LEN(telefony3412[[#This Row],[nr]])=7,"stacjonarny",IF(LEN(telefony3412[[#This Row],[nr]])=8,"komórkowy","zagraniczny"))</f>
        <v>komórkowy</v>
      </c>
      <c r="F487" t="str">
        <f>TEXT(telefony__9[[#This Row],[zakonczenie]]-telefony__9[[#This Row],[rozpoczecie]],"h:mm:ss")</f>
        <v>0:15:28</v>
      </c>
      <c r="G487">
        <f>CEILING((HOUR(telefony__9[[#This Row],[czas trwania]])*3600 + MINUTE(telefony__9[[#This Row],[czas trwania]])*60+SECOND(telefony__9[[#This Row],[czas trwania]]))/60,1)</f>
        <v>16</v>
      </c>
      <c r="H487" s="3">
        <f>IF(telefony3412[[#This Row],[typ telefonu]]="stacjonarny",H486+telefony3412[[#This Row],[czas w minutach]],H486)</f>
        <v>3219</v>
      </c>
      <c r="I487" s="3">
        <f>IF(telefony3412[[#This Row],[typ telefonu]]="komórkowy",I486+telefony3412[[#This Row],[czas w minutach]],I486)</f>
        <v>834</v>
      </c>
      <c r="J487" s="3">
        <f>IF(telefony3412[[#This Row],[typ telefonu]]="zagraniczny",J486+telefony3412[[#This Row],[czas w minutach]],J486)</f>
        <v>228</v>
      </c>
      <c r="K487" s="3">
        <f>telefony3412[[#This Row],[ilość stacjonarny]]+telefony3412[[#This Row],[ilość komórkowy]]</f>
        <v>4053</v>
      </c>
    </row>
    <row r="488" spans="1:11" x14ac:dyDescent="0.25">
      <c r="A488" s="7">
        <v>25147401</v>
      </c>
      <c r="B488" s="1">
        <v>42923</v>
      </c>
      <c r="C488" s="2">
        <v>0.57922453703703702</v>
      </c>
      <c r="D488" s="2">
        <v>0.58821759259259254</v>
      </c>
      <c r="E488" t="str">
        <f>IF(LEN(telefony3412[[#This Row],[nr]])=7,"stacjonarny",IF(LEN(telefony3412[[#This Row],[nr]])=8,"komórkowy","zagraniczny"))</f>
        <v>komórkowy</v>
      </c>
      <c r="F488" t="str">
        <f>TEXT(telefony__9[[#This Row],[zakonczenie]]-telefony__9[[#This Row],[rozpoczecie]],"h:mm:ss")</f>
        <v>0:00:14</v>
      </c>
      <c r="G488">
        <f>CEILING((HOUR(telefony__9[[#This Row],[czas trwania]])*3600 + MINUTE(telefony__9[[#This Row],[czas trwania]])*60+SECOND(telefony__9[[#This Row],[czas trwania]]))/60,1)</f>
        <v>1</v>
      </c>
      <c r="H488" s="3">
        <f>IF(telefony3412[[#This Row],[typ telefonu]]="stacjonarny",H487+telefony3412[[#This Row],[czas w minutach]],H487)</f>
        <v>3219</v>
      </c>
      <c r="I488" s="3">
        <f>IF(telefony3412[[#This Row],[typ telefonu]]="komórkowy",I487+telefony3412[[#This Row],[czas w minutach]],I487)</f>
        <v>835</v>
      </c>
      <c r="J488" s="3">
        <f>IF(telefony3412[[#This Row],[typ telefonu]]="zagraniczny",J487+telefony3412[[#This Row],[czas w minutach]],J487)</f>
        <v>228</v>
      </c>
      <c r="K488" s="3">
        <f>telefony3412[[#This Row],[ilość stacjonarny]]+telefony3412[[#This Row],[ilość komórkowy]]</f>
        <v>4054</v>
      </c>
    </row>
    <row r="489" spans="1:11" x14ac:dyDescent="0.25">
      <c r="A489" s="7">
        <v>29121099</v>
      </c>
      <c r="B489" s="1">
        <v>42923</v>
      </c>
      <c r="C489" s="2">
        <v>0.3835763888888889</v>
      </c>
      <c r="D489" s="2">
        <v>0.38965277777777779</v>
      </c>
      <c r="E489" t="str">
        <f>IF(LEN(telefony3412[[#This Row],[nr]])=7,"stacjonarny",IF(LEN(telefony3412[[#This Row],[nr]])=8,"komórkowy","zagraniczny"))</f>
        <v>komórkowy</v>
      </c>
      <c r="F489" t="str">
        <f>TEXT(telefony__9[[#This Row],[zakonczenie]]-telefony__9[[#This Row],[rozpoczecie]],"h:mm:ss")</f>
        <v>0:16:04</v>
      </c>
      <c r="G489">
        <f>CEILING((HOUR(telefony__9[[#This Row],[czas trwania]])*3600 + MINUTE(telefony__9[[#This Row],[czas trwania]])*60+SECOND(telefony__9[[#This Row],[czas trwania]]))/60,1)</f>
        <v>17</v>
      </c>
      <c r="H489" s="3">
        <f>IF(telefony3412[[#This Row],[typ telefonu]]="stacjonarny",H488+telefony3412[[#This Row],[czas w minutach]],H488)</f>
        <v>3219</v>
      </c>
      <c r="I489" s="3">
        <f>IF(telefony3412[[#This Row],[typ telefonu]]="komórkowy",I488+telefony3412[[#This Row],[czas w minutach]],I488)</f>
        <v>852</v>
      </c>
      <c r="J489" s="3">
        <f>IF(telefony3412[[#This Row],[typ telefonu]]="zagraniczny",J488+telefony3412[[#This Row],[czas w minutach]],J488)</f>
        <v>228</v>
      </c>
      <c r="K489" s="3">
        <f>telefony3412[[#This Row],[ilość stacjonarny]]+telefony3412[[#This Row],[ilość komórkowy]]</f>
        <v>4071</v>
      </c>
    </row>
    <row r="490" spans="1:11" x14ac:dyDescent="0.25">
      <c r="A490" s="7">
        <v>31516318</v>
      </c>
      <c r="B490" s="1">
        <v>42923</v>
      </c>
      <c r="C490" s="2">
        <v>0.36267361111111113</v>
      </c>
      <c r="D490" s="2">
        <v>0.36622685185185183</v>
      </c>
      <c r="E490" t="str">
        <f>IF(LEN(telefony3412[[#This Row],[nr]])=7,"stacjonarny",IF(LEN(telefony3412[[#This Row],[nr]])=8,"komórkowy","zagraniczny"))</f>
        <v>komórkowy</v>
      </c>
      <c r="F490" t="str">
        <f>TEXT(telefony__9[[#This Row],[zakonczenie]]-telefony__9[[#This Row],[rozpoczecie]],"h:mm:ss")</f>
        <v>0:02:00</v>
      </c>
      <c r="G490">
        <f>CEILING((HOUR(telefony__9[[#This Row],[czas trwania]])*3600 + MINUTE(telefony__9[[#This Row],[czas trwania]])*60+SECOND(telefony__9[[#This Row],[czas trwania]]))/60,1)</f>
        <v>2</v>
      </c>
      <c r="H490" s="3">
        <f>IF(telefony3412[[#This Row],[typ telefonu]]="stacjonarny",H489+telefony3412[[#This Row],[czas w minutach]],H489)</f>
        <v>3219</v>
      </c>
      <c r="I490" s="3">
        <f>IF(telefony3412[[#This Row],[typ telefonu]]="komórkowy",I489+telefony3412[[#This Row],[czas w minutach]],I489)</f>
        <v>854</v>
      </c>
      <c r="J490" s="3">
        <f>IF(telefony3412[[#This Row],[typ telefonu]]="zagraniczny",J489+telefony3412[[#This Row],[czas w minutach]],J489)</f>
        <v>228</v>
      </c>
      <c r="K490" s="3">
        <f>telefony3412[[#This Row],[ilość stacjonarny]]+telefony3412[[#This Row],[ilość komórkowy]]</f>
        <v>4073</v>
      </c>
    </row>
    <row r="491" spans="1:11" x14ac:dyDescent="0.25">
      <c r="A491" s="7">
        <v>34556399</v>
      </c>
      <c r="B491" s="1">
        <v>42923</v>
      </c>
      <c r="C491" s="2">
        <v>0.43146990740740743</v>
      </c>
      <c r="D491" s="2">
        <v>0.43192129629629628</v>
      </c>
      <c r="E491" t="str">
        <f>IF(LEN(telefony3412[[#This Row],[nr]])=7,"stacjonarny",IF(LEN(telefony3412[[#This Row],[nr]])=8,"komórkowy","zagraniczny"))</f>
        <v>komórkowy</v>
      </c>
      <c r="F491" t="str">
        <f>TEXT(telefony__9[[#This Row],[zakonczenie]]-telefony__9[[#This Row],[rozpoczecie]],"h:mm:ss")</f>
        <v>0:09:28</v>
      </c>
      <c r="G491">
        <f>CEILING((HOUR(telefony__9[[#This Row],[czas trwania]])*3600 + MINUTE(telefony__9[[#This Row],[czas trwania]])*60+SECOND(telefony__9[[#This Row],[czas trwania]]))/60,1)</f>
        <v>10</v>
      </c>
      <c r="H491" s="3">
        <f>IF(telefony3412[[#This Row],[typ telefonu]]="stacjonarny",H490+telefony3412[[#This Row],[czas w minutach]],H490)</f>
        <v>3219</v>
      </c>
      <c r="I491" s="3">
        <f>IF(telefony3412[[#This Row],[typ telefonu]]="komórkowy",I490+telefony3412[[#This Row],[czas w minutach]],I490)</f>
        <v>864</v>
      </c>
      <c r="J491" s="3">
        <f>IF(telefony3412[[#This Row],[typ telefonu]]="zagraniczny",J490+telefony3412[[#This Row],[czas w minutach]],J490)</f>
        <v>228</v>
      </c>
      <c r="K491" s="3">
        <f>telefony3412[[#This Row],[ilość stacjonarny]]+telefony3412[[#This Row],[ilość komórkowy]]</f>
        <v>4083</v>
      </c>
    </row>
    <row r="492" spans="1:11" x14ac:dyDescent="0.25">
      <c r="A492" s="7">
        <v>37906881</v>
      </c>
      <c r="B492" s="1">
        <v>42923</v>
      </c>
      <c r="C492" s="2">
        <v>0.41248842592592594</v>
      </c>
      <c r="D492" s="2">
        <v>0.41328703703703706</v>
      </c>
      <c r="E492" t="str">
        <f>IF(LEN(telefony3412[[#This Row],[nr]])=7,"stacjonarny",IF(LEN(telefony3412[[#This Row],[nr]])=8,"komórkowy","zagraniczny"))</f>
        <v>komórkowy</v>
      </c>
      <c r="F492" t="str">
        <f>TEXT(telefony__9[[#This Row],[zakonczenie]]-telefony__9[[#This Row],[rozpoczecie]],"h:mm:ss")</f>
        <v>0:06:58</v>
      </c>
      <c r="G492">
        <f>CEILING((HOUR(telefony__9[[#This Row],[czas trwania]])*3600 + MINUTE(telefony__9[[#This Row],[czas trwania]])*60+SECOND(telefony__9[[#This Row],[czas trwania]]))/60,1)</f>
        <v>7</v>
      </c>
      <c r="H492" s="3">
        <f>IF(telefony3412[[#This Row],[typ telefonu]]="stacjonarny",H491+telefony3412[[#This Row],[czas w minutach]],H491)</f>
        <v>3219</v>
      </c>
      <c r="I492" s="3">
        <f>IF(telefony3412[[#This Row],[typ telefonu]]="komórkowy",I491+telefony3412[[#This Row],[czas w minutach]],I491)</f>
        <v>871</v>
      </c>
      <c r="J492" s="3">
        <f>IF(telefony3412[[#This Row],[typ telefonu]]="zagraniczny",J491+telefony3412[[#This Row],[czas w minutach]],J491)</f>
        <v>228</v>
      </c>
      <c r="K492" s="3">
        <f>telefony3412[[#This Row],[ilość stacjonarny]]+telefony3412[[#This Row],[ilość komórkowy]]</f>
        <v>4090</v>
      </c>
    </row>
    <row r="493" spans="1:11" x14ac:dyDescent="0.25">
      <c r="A493" s="7">
        <v>41210751</v>
      </c>
      <c r="B493" s="1">
        <v>42923</v>
      </c>
      <c r="C493" s="2">
        <v>0.48699074074074072</v>
      </c>
      <c r="D493" s="2">
        <v>0.48884259259259261</v>
      </c>
      <c r="E493" t="str">
        <f>IF(LEN(telefony3412[[#This Row],[nr]])=7,"stacjonarny",IF(LEN(telefony3412[[#This Row],[nr]])=8,"komórkowy","zagraniczny"))</f>
        <v>komórkowy</v>
      </c>
      <c r="F493" t="str">
        <f>TEXT(telefony__9[[#This Row],[zakonczenie]]-telefony__9[[#This Row],[rozpoczecie]],"h:mm:ss")</f>
        <v>0:04:19</v>
      </c>
      <c r="G493">
        <f>CEILING((HOUR(telefony__9[[#This Row],[czas trwania]])*3600 + MINUTE(telefony__9[[#This Row],[czas trwania]])*60+SECOND(telefony__9[[#This Row],[czas trwania]]))/60,1)</f>
        <v>5</v>
      </c>
      <c r="H493" s="3">
        <f>IF(telefony3412[[#This Row],[typ telefonu]]="stacjonarny",H492+telefony3412[[#This Row],[czas w minutach]],H492)</f>
        <v>3219</v>
      </c>
      <c r="I493" s="3">
        <f>IF(telefony3412[[#This Row],[typ telefonu]]="komórkowy",I492+telefony3412[[#This Row],[czas w minutach]],I492)</f>
        <v>876</v>
      </c>
      <c r="J493" s="3">
        <f>IF(telefony3412[[#This Row],[typ telefonu]]="zagraniczny",J492+telefony3412[[#This Row],[czas w minutach]],J492)</f>
        <v>228</v>
      </c>
      <c r="K493" s="3">
        <f>telefony3412[[#This Row],[ilość stacjonarny]]+telefony3412[[#This Row],[ilość komórkowy]]</f>
        <v>4095</v>
      </c>
    </row>
    <row r="494" spans="1:11" x14ac:dyDescent="0.25">
      <c r="A494" s="7">
        <v>43109897</v>
      </c>
      <c r="B494" s="1">
        <v>42923</v>
      </c>
      <c r="C494" s="2">
        <v>0.46357638888888891</v>
      </c>
      <c r="D494" s="2">
        <v>0.46807870370370369</v>
      </c>
      <c r="E494" t="str">
        <f>IF(LEN(telefony3412[[#This Row],[nr]])=7,"stacjonarny",IF(LEN(telefony3412[[#This Row],[nr]])=8,"komórkowy","zagraniczny"))</f>
        <v>komórkowy</v>
      </c>
      <c r="F494" t="str">
        <f>TEXT(telefony__9[[#This Row],[zakonczenie]]-telefony__9[[#This Row],[rozpoczecie]],"h:mm:ss")</f>
        <v>0:01:40</v>
      </c>
      <c r="G494">
        <f>CEILING((HOUR(telefony__9[[#This Row],[czas trwania]])*3600 + MINUTE(telefony__9[[#This Row],[czas trwania]])*60+SECOND(telefony__9[[#This Row],[czas trwania]]))/60,1)</f>
        <v>2</v>
      </c>
      <c r="H494" s="3">
        <f>IF(telefony3412[[#This Row],[typ telefonu]]="stacjonarny",H493+telefony3412[[#This Row],[czas w minutach]],H493)</f>
        <v>3219</v>
      </c>
      <c r="I494" s="3">
        <f>IF(telefony3412[[#This Row],[typ telefonu]]="komórkowy",I493+telefony3412[[#This Row],[czas w minutach]],I493)</f>
        <v>878</v>
      </c>
      <c r="J494" s="3">
        <f>IF(telefony3412[[#This Row],[typ telefonu]]="zagraniczny",J493+telefony3412[[#This Row],[czas w minutach]],J493)</f>
        <v>228</v>
      </c>
      <c r="K494" s="3">
        <f>telefony3412[[#This Row],[ilość stacjonarny]]+telefony3412[[#This Row],[ilość komórkowy]]</f>
        <v>4097</v>
      </c>
    </row>
    <row r="495" spans="1:11" x14ac:dyDescent="0.25">
      <c r="A495" s="7">
        <v>45862784</v>
      </c>
      <c r="B495" s="1">
        <v>42923</v>
      </c>
      <c r="C495" s="2">
        <v>0.57768518518518519</v>
      </c>
      <c r="D495" s="2">
        <v>0.58636574074074077</v>
      </c>
      <c r="E495" t="str">
        <f>IF(LEN(telefony3412[[#This Row],[nr]])=7,"stacjonarny",IF(LEN(telefony3412[[#This Row],[nr]])=8,"komórkowy","zagraniczny"))</f>
        <v>komórkowy</v>
      </c>
      <c r="F495" t="str">
        <f>TEXT(telefony__9[[#This Row],[zakonczenie]]-telefony__9[[#This Row],[rozpoczecie]],"h:mm:ss")</f>
        <v>0:12:27</v>
      </c>
      <c r="G495">
        <f>CEILING((HOUR(telefony__9[[#This Row],[czas trwania]])*3600 + MINUTE(telefony__9[[#This Row],[czas trwania]])*60+SECOND(telefony__9[[#This Row],[czas trwania]]))/60,1)</f>
        <v>13</v>
      </c>
      <c r="H495" s="3">
        <f>IF(telefony3412[[#This Row],[typ telefonu]]="stacjonarny",H494+telefony3412[[#This Row],[czas w minutach]],H494)</f>
        <v>3219</v>
      </c>
      <c r="I495" s="3">
        <f>IF(telefony3412[[#This Row],[typ telefonu]]="komórkowy",I494+telefony3412[[#This Row],[czas w minutach]],I494)</f>
        <v>891</v>
      </c>
      <c r="J495" s="3">
        <f>IF(telefony3412[[#This Row],[typ telefonu]]="zagraniczny",J494+telefony3412[[#This Row],[czas w minutach]],J494)</f>
        <v>228</v>
      </c>
      <c r="K495" s="3">
        <f>telefony3412[[#This Row],[ilość stacjonarny]]+telefony3412[[#This Row],[ilość komórkowy]]</f>
        <v>4110</v>
      </c>
    </row>
    <row r="496" spans="1:11" x14ac:dyDescent="0.25">
      <c r="A496" s="7">
        <v>45948073</v>
      </c>
      <c r="B496" s="1">
        <v>42923</v>
      </c>
      <c r="C496" s="2">
        <v>0.41680555555555554</v>
      </c>
      <c r="D496" s="2">
        <v>0.4243865740740741</v>
      </c>
      <c r="E496" t="str">
        <f>IF(LEN(telefony3412[[#This Row],[nr]])=7,"stacjonarny",IF(LEN(telefony3412[[#This Row],[nr]])=8,"komórkowy","zagraniczny"))</f>
        <v>komórkowy</v>
      </c>
      <c r="F496" t="str">
        <f>TEXT(telefony__9[[#This Row],[zakonczenie]]-telefony__9[[#This Row],[rozpoczecie]],"h:mm:ss")</f>
        <v>0:06:34</v>
      </c>
      <c r="G496">
        <f>CEILING((HOUR(telefony__9[[#This Row],[czas trwania]])*3600 + MINUTE(telefony__9[[#This Row],[czas trwania]])*60+SECOND(telefony__9[[#This Row],[czas trwania]]))/60,1)</f>
        <v>7</v>
      </c>
      <c r="H496" s="3">
        <f>IF(telefony3412[[#This Row],[typ telefonu]]="stacjonarny",H495+telefony3412[[#This Row],[czas w minutach]],H495)</f>
        <v>3219</v>
      </c>
      <c r="I496" s="3">
        <f>IF(telefony3412[[#This Row],[typ telefonu]]="komórkowy",I495+telefony3412[[#This Row],[czas w minutach]],I495)</f>
        <v>898</v>
      </c>
      <c r="J496" s="3">
        <f>IF(telefony3412[[#This Row],[typ telefonu]]="zagraniczny",J495+telefony3412[[#This Row],[czas w minutach]],J495)</f>
        <v>228</v>
      </c>
      <c r="K496" s="3">
        <f>telefony3412[[#This Row],[ilość stacjonarny]]+telefony3412[[#This Row],[ilość komórkowy]]</f>
        <v>4117</v>
      </c>
    </row>
    <row r="497" spans="1:11" x14ac:dyDescent="0.25">
      <c r="A497" s="7">
        <v>48676568</v>
      </c>
      <c r="B497" s="1">
        <v>42923</v>
      </c>
      <c r="C497" s="2">
        <v>0.43313657407407408</v>
      </c>
      <c r="D497" s="2">
        <v>0.43811342592592595</v>
      </c>
      <c r="E497" t="str">
        <f>IF(LEN(telefony3412[[#This Row],[nr]])=7,"stacjonarny",IF(LEN(telefony3412[[#This Row],[nr]])=8,"komórkowy","zagraniczny"))</f>
        <v>komórkowy</v>
      </c>
      <c r="F497" t="str">
        <f>TEXT(telefony__9[[#This Row],[zakonczenie]]-telefony__9[[#This Row],[rozpoczecie]],"h:mm:ss")</f>
        <v>0:15:21</v>
      </c>
      <c r="G497">
        <f>CEILING((HOUR(telefony__9[[#This Row],[czas trwania]])*3600 + MINUTE(telefony__9[[#This Row],[czas trwania]])*60+SECOND(telefony__9[[#This Row],[czas trwania]]))/60,1)</f>
        <v>16</v>
      </c>
      <c r="H497" s="3">
        <f>IF(telefony3412[[#This Row],[typ telefonu]]="stacjonarny",H496+telefony3412[[#This Row],[czas w minutach]],H496)</f>
        <v>3219</v>
      </c>
      <c r="I497" s="3">
        <f>IF(telefony3412[[#This Row],[typ telefonu]]="komórkowy",I496+telefony3412[[#This Row],[czas w minutach]],I496)</f>
        <v>914</v>
      </c>
      <c r="J497" s="3">
        <f>IF(telefony3412[[#This Row],[typ telefonu]]="zagraniczny",J496+telefony3412[[#This Row],[czas w minutach]],J496)</f>
        <v>228</v>
      </c>
      <c r="K497" s="3">
        <f>telefony3412[[#This Row],[ilość stacjonarny]]+telefony3412[[#This Row],[ilość komórkowy]]</f>
        <v>4133</v>
      </c>
    </row>
    <row r="498" spans="1:11" x14ac:dyDescent="0.25">
      <c r="A498" s="7">
        <v>51367705</v>
      </c>
      <c r="B498" s="1">
        <v>42923</v>
      </c>
      <c r="C498" s="2">
        <v>0.41025462962962961</v>
      </c>
      <c r="D498" s="2">
        <v>0.41064814814814815</v>
      </c>
      <c r="E498" t="str">
        <f>IF(LEN(telefony3412[[#This Row],[nr]])=7,"stacjonarny",IF(LEN(telefony3412[[#This Row],[nr]])=8,"komórkowy","zagraniczny"))</f>
        <v>komórkowy</v>
      </c>
      <c r="F498" t="str">
        <f>TEXT(telefony__9[[#This Row],[zakonczenie]]-telefony__9[[#This Row],[rozpoczecie]],"h:mm:ss")</f>
        <v>0:11:00</v>
      </c>
      <c r="G498">
        <f>CEILING((HOUR(telefony__9[[#This Row],[czas trwania]])*3600 + MINUTE(telefony__9[[#This Row],[czas trwania]])*60+SECOND(telefony__9[[#This Row],[czas trwania]]))/60,1)</f>
        <v>11</v>
      </c>
      <c r="H498" s="3">
        <f>IF(telefony3412[[#This Row],[typ telefonu]]="stacjonarny",H497+telefony3412[[#This Row],[czas w minutach]],H497)</f>
        <v>3219</v>
      </c>
      <c r="I498" s="3">
        <f>IF(telefony3412[[#This Row],[typ telefonu]]="komórkowy",I497+telefony3412[[#This Row],[czas w minutach]],I497)</f>
        <v>925</v>
      </c>
      <c r="J498" s="3">
        <f>IF(telefony3412[[#This Row],[typ telefonu]]="zagraniczny",J497+telefony3412[[#This Row],[czas w minutach]],J497)</f>
        <v>228</v>
      </c>
      <c r="K498" s="3">
        <f>telefony3412[[#This Row],[ilość stacjonarny]]+telefony3412[[#This Row],[ilość komórkowy]]</f>
        <v>4144</v>
      </c>
    </row>
    <row r="499" spans="1:11" x14ac:dyDescent="0.25">
      <c r="A499" s="7">
        <v>52214055</v>
      </c>
      <c r="B499" s="1">
        <v>42923</v>
      </c>
      <c r="C499" s="2">
        <v>0.4199074074074074</v>
      </c>
      <c r="D499" s="2">
        <v>0.42357638888888888</v>
      </c>
      <c r="E499" t="str">
        <f>IF(LEN(telefony3412[[#This Row],[nr]])=7,"stacjonarny",IF(LEN(telefony3412[[#This Row],[nr]])=8,"komórkowy","zagraniczny"))</f>
        <v>komórkowy</v>
      </c>
      <c r="F499" t="str">
        <f>TEXT(telefony__9[[#This Row],[zakonczenie]]-telefony__9[[#This Row],[rozpoczecie]],"h:mm:ss")</f>
        <v>0:11:40</v>
      </c>
      <c r="G499">
        <f>CEILING((HOUR(telefony__9[[#This Row],[czas trwania]])*3600 + MINUTE(telefony__9[[#This Row],[czas trwania]])*60+SECOND(telefony__9[[#This Row],[czas trwania]]))/60,1)</f>
        <v>12</v>
      </c>
      <c r="H499" s="3">
        <f>IF(telefony3412[[#This Row],[typ telefonu]]="stacjonarny",H498+telefony3412[[#This Row],[czas w minutach]],H498)</f>
        <v>3219</v>
      </c>
      <c r="I499" s="3">
        <f>IF(telefony3412[[#This Row],[typ telefonu]]="komórkowy",I498+telefony3412[[#This Row],[czas w minutach]],I498)</f>
        <v>937</v>
      </c>
      <c r="J499" s="3">
        <f>IF(telefony3412[[#This Row],[typ telefonu]]="zagraniczny",J498+telefony3412[[#This Row],[czas w minutach]],J498)</f>
        <v>228</v>
      </c>
      <c r="K499" s="3">
        <f>telefony3412[[#This Row],[ilość stacjonarny]]+telefony3412[[#This Row],[ilość komórkowy]]</f>
        <v>4156</v>
      </c>
    </row>
    <row r="500" spans="1:11" x14ac:dyDescent="0.25">
      <c r="A500" s="7">
        <v>54536153</v>
      </c>
      <c r="B500" s="1">
        <v>42923</v>
      </c>
      <c r="C500" s="2">
        <v>0.54858796296296297</v>
      </c>
      <c r="D500" s="2">
        <v>0.55723379629629632</v>
      </c>
      <c r="E500" t="str">
        <f>IF(LEN(telefony3412[[#This Row],[nr]])=7,"stacjonarny",IF(LEN(telefony3412[[#This Row],[nr]])=8,"komórkowy","zagraniczny"))</f>
        <v>komórkowy</v>
      </c>
      <c r="F500" t="str">
        <f>TEXT(telefony__9[[#This Row],[zakonczenie]]-telefony__9[[#This Row],[rozpoczecie]],"h:mm:ss")</f>
        <v>0:11:32</v>
      </c>
      <c r="G500">
        <f>CEILING((HOUR(telefony__9[[#This Row],[czas trwania]])*3600 + MINUTE(telefony__9[[#This Row],[czas trwania]])*60+SECOND(telefony__9[[#This Row],[czas trwania]]))/60,1)</f>
        <v>12</v>
      </c>
      <c r="H500" s="3">
        <f>IF(telefony3412[[#This Row],[typ telefonu]]="stacjonarny",H499+telefony3412[[#This Row],[czas w minutach]],H499)</f>
        <v>3219</v>
      </c>
      <c r="I500" s="3">
        <f>IF(telefony3412[[#This Row],[typ telefonu]]="komórkowy",I499+telefony3412[[#This Row],[czas w minutach]],I499)</f>
        <v>949</v>
      </c>
      <c r="J500" s="3">
        <f>IF(telefony3412[[#This Row],[typ telefonu]]="zagraniczny",J499+telefony3412[[#This Row],[czas w minutach]],J499)</f>
        <v>228</v>
      </c>
      <c r="K500" s="3">
        <f>telefony3412[[#This Row],[ilość stacjonarny]]+telefony3412[[#This Row],[ilość komórkowy]]</f>
        <v>4168</v>
      </c>
    </row>
    <row r="501" spans="1:11" x14ac:dyDescent="0.25">
      <c r="A501" s="7">
        <v>67964973</v>
      </c>
      <c r="B501" s="1">
        <v>42923</v>
      </c>
      <c r="C501" s="2">
        <v>0.37445601851851851</v>
      </c>
      <c r="D501" s="2">
        <v>0.38145833333333334</v>
      </c>
      <c r="E501" t="str">
        <f>IF(LEN(telefony3412[[#This Row],[nr]])=7,"stacjonarny",IF(LEN(telefony3412[[#This Row],[nr]])=8,"komórkowy","zagraniczny"))</f>
        <v>komórkowy</v>
      </c>
      <c r="F501" t="str">
        <f>TEXT(telefony__9[[#This Row],[zakonczenie]]-telefony__9[[#This Row],[rozpoczecie]],"h:mm:ss")</f>
        <v>0:08:04</v>
      </c>
      <c r="G501">
        <f>CEILING((HOUR(telefony__9[[#This Row],[czas trwania]])*3600 + MINUTE(telefony__9[[#This Row],[czas trwania]])*60+SECOND(telefony__9[[#This Row],[czas trwania]]))/60,1)</f>
        <v>9</v>
      </c>
      <c r="H501" s="3">
        <f>IF(telefony3412[[#This Row],[typ telefonu]]="stacjonarny",H500+telefony3412[[#This Row],[czas w minutach]],H500)</f>
        <v>3219</v>
      </c>
      <c r="I501" s="3">
        <f>IF(telefony3412[[#This Row],[typ telefonu]]="komórkowy",I500+telefony3412[[#This Row],[czas w minutach]],I500)</f>
        <v>958</v>
      </c>
      <c r="J501" s="3">
        <f>IF(telefony3412[[#This Row],[typ telefonu]]="zagraniczny",J500+telefony3412[[#This Row],[czas w minutach]],J500)</f>
        <v>228</v>
      </c>
      <c r="K501" s="3">
        <f>telefony3412[[#This Row],[ilość stacjonarny]]+telefony3412[[#This Row],[ilość komórkowy]]</f>
        <v>4177</v>
      </c>
    </row>
    <row r="502" spans="1:11" x14ac:dyDescent="0.25">
      <c r="A502" s="7">
        <v>70678482</v>
      </c>
      <c r="B502" s="1">
        <v>42923</v>
      </c>
      <c r="C502" s="2">
        <v>0.35130787037037037</v>
      </c>
      <c r="D502" s="2">
        <v>0.35899305555555555</v>
      </c>
      <c r="E502" t="str">
        <f>IF(LEN(telefony3412[[#This Row],[nr]])=7,"stacjonarny",IF(LEN(telefony3412[[#This Row],[nr]])=8,"komórkowy","zagraniczny"))</f>
        <v>komórkowy</v>
      </c>
      <c r="F502" t="str">
        <f>TEXT(telefony__9[[#This Row],[zakonczenie]]-telefony__9[[#This Row],[rozpoczecie]],"h:mm:ss")</f>
        <v>0:00:11</v>
      </c>
      <c r="G502">
        <f>CEILING((HOUR(telefony__9[[#This Row],[czas trwania]])*3600 + MINUTE(telefony__9[[#This Row],[czas trwania]])*60+SECOND(telefony__9[[#This Row],[czas trwania]]))/60,1)</f>
        <v>1</v>
      </c>
      <c r="H502" s="3">
        <f>IF(telefony3412[[#This Row],[typ telefonu]]="stacjonarny",H501+telefony3412[[#This Row],[czas w minutach]],H501)</f>
        <v>3219</v>
      </c>
      <c r="I502" s="3">
        <f>IF(telefony3412[[#This Row],[typ telefonu]]="komórkowy",I501+telefony3412[[#This Row],[czas w minutach]],I501)</f>
        <v>959</v>
      </c>
      <c r="J502" s="3">
        <f>IF(telefony3412[[#This Row],[typ telefonu]]="zagraniczny",J501+telefony3412[[#This Row],[czas w minutach]],J501)</f>
        <v>228</v>
      </c>
      <c r="K502" s="3">
        <f>telefony3412[[#This Row],[ilość stacjonarny]]+telefony3412[[#This Row],[ilość komórkowy]]</f>
        <v>4178</v>
      </c>
    </row>
    <row r="503" spans="1:11" x14ac:dyDescent="0.25">
      <c r="A503" s="7">
        <v>71207090</v>
      </c>
      <c r="B503" s="1">
        <v>42923</v>
      </c>
      <c r="C503" s="2">
        <v>0.47127314814814814</v>
      </c>
      <c r="D503" s="2">
        <v>0.47475694444444444</v>
      </c>
      <c r="E503" t="str">
        <f>IF(LEN(telefony3412[[#This Row],[nr]])=7,"stacjonarny",IF(LEN(telefony3412[[#This Row],[nr]])=8,"komórkowy","zagraniczny"))</f>
        <v>komórkowy</v>
      </c>
      <c r="F503" t="str">
        <f>TEXT(telefony__9[[#This Row],[zakonczenie]]-telefony__9[[#This Row],[rozpoczecie]],"h:mm:ss")</f>
        <v>0:12:30</v>
      </c>
      <c r="G503">
        <f>CEILING((HOUR(telefony__9[[#This Row],[czas trwania]])*3600 + MINUTE(telefony__9[[#This Row],[czas trwania]])*60+SECOND(telefony__9[[#This Row],[czas trwania]]))/60,1)</f>
        <v>13</v>
      </c>
      <c r="H503" s="3">
        <f>IF(telefony3412[[#This Row],[typ telefonu]]="stacjonarny",H502+telefony3412[[#This Row],[czas w minutach]],H502)</f>
        <v>3219</v>
      </c>
      <c r="I503" s="3">
        <f>IF(telefony3412[[#This Row],[typ telefonu]]="komórkowy",I502+telefony3412[[#This Row],[czas w minutach]],I502)</f>
        <v>972</v>
      </c>
      <c r="J503" s="3">
        <f>IF(telefony3412[[#This Row],[typ telefonu]]="zagraniczny",J502+telefony3412[[#This Row],[czas w minutach]],J502)</f>
        <v>228</v>
      </c>
      <c r="K503" s="3">
        <f>telefony3412[[#This Row],[ilość stacjonarny]]+telefony3412[[#This Row],[ilość komórkowy]]</f>
        <v>4191</v>
      </c>
    </row>
    <row r="504" spans="1:11" x14ac:dyDescent="0.25">
      <c r="A504" s="7">
        <v>72312196</v>
      </c>
      <c r="B504" s="1">
        <v>42923</v>
      </c>
      <c r="C504" s="2">
        <v>0.55532407407407403</v>
      </c>
      <c r="D504" s="2">
        <v>0.56598379629629625</v>
      </c>
      <c r="E504" t="str">
        <f>IF(LEN(telefony3412[[#This Row],[nr]])=7,"stacjonarny",IF(LEN(telefony3412[[#This Row],[nr]])=8,"komórkowy","zagraniczny"))</f>
        <v>komórkowy</v>
      </c>
      <c r="F504" t="str">
        <f>TEXT(telefony__9[[#This Row],[zakonczenie]]-telefony__9[[#This Row],[rozpoczecie]],"h:mm:ss")</f>
        <v>0:12:57</v>
      </c>
      <c r="G504">
        <f>CEILING((HOUR(telefony__9[[#This Row],[czas trwania]])*3600 + MINUTE(telefony__9[[#This Row],[czas trwania]])*60+SECOND(telefony__9[[#This Row],[czas trwania]]))/60,1)</f>
        <v>13</v>
      </c>
      <c r="H504" s="3">
        <f>IF(telefony3412[[#This Row],[typ telefonu]]="stacjonarny",H503+telefony3412[[#This Row],[czas w minutach]],H503)</f>
        <v>3219</v>
      </c>
      <c r="I504" s="3">
        <f>IF(telefony3412[[#This Row],[typ telefonu]]="komórkowy",I503+telefony3412[[#This Row],[czas w minutach]],I503)</f>
        <v>985</v>
      </c>
      <c r="J504" s="3">
        <f>IF(telefony3412[[#This Row],[typ telefonu]]="zagraniczny",J503+telefony3412[[#This Row],[czas w minutach]],J503)</f>
        <v>228</v>
      </c>
      <c r="K504" s="3">
        <f>telefony3412[[#This Row],[ilość stacjonarny]]+telefony3412[[#This Row],[ilość komórkowy]]</f>
        <v>4204</v>
      </c>
    </row>
    <row r="505" spans="1:11" x14ac:dyDescent="0.25">
      <c r="A505" s="7">
        <v>73042148</v>
      </c>
      <c r="B505" s="1">
        <v>42923</v>
      </c>
      <c r="C505" s="2">
        <v>0.62537037037037035</v>
      </c>
      <c r="D505" s="2">
        <v>0.63498842592592597</v>
      </c>
      <c r="E505" t="str">
        <f>IF(LEN(telefony3412[[#This Row],[nr]])=7,"stacjonarny",IF(LEN(telefony3412[[#This Row],[nr]])=8,"komórkowy","zagraniczny"))</f>
        <v>komórkowy</v>
      </c>
      <c r="F505" t="str">
        <f>TEXT(telefony__9[[#This Row],[zakonczenie]]-telefony__9[[#This Row],[rozpoczecie]],"h:mm:ss")</f>
        <v>0:02:59</v>
      </c>
      <c r="G505">
        <f>CEILING((HOUR(telefony__9[[#This Row],[czas trwania]])*3600 + MINUTE(telefony__9[[#This Row],[czas trwania]])*60+SECOND(telefony__9[[#This Row],[czas trwania]]))/60,1)</f>
        <v>3</v>
      </c>
      <c r="H505" s="3">
        <f>IF(telefony3412[[#This Row],[typ telefonu]]="stacjonarny",H504+telefony3412[[#This Row],[czas w minutach]],H504)</f>
        <v>3219</v>
      </c>
      <c r="I505" s="3">
        <f>IF(telefony3412[[#This Row],[typ telefonu]]="komórkowy",I504+telefony3412[[#This Row],[czas w minutach]],I504)</f>
        <v>988</v>
      </c>
      <c r="J505" s="3">
        <f>IF(telefony3412[[#This Row],[typ telefonu]]="zagraniczny",J504+telefony3412[[#This Row],[czas w minutach]],J504)</f>
        <v>228</v>
      </c>
      <c r="K505" s="3">
        <f>telefony3412[[#This Row],[ilość stacjonarny]]+telefony3412[[#This Row],[ilość komórkowy]]</f>
        <v>4207</v>
      </c>
    </row>
    <row r="506" spans="1:11" x14ac:dyDescent="0.25">
      <c r="A506" s="7">
        <v>76099906</v>
      </c>
      <c r="B506" s="1">
        <v>42923</v>
      </c>
      <c r="C506" s="2">
        <v>0.6004976851851852</v>
      </c>
      <c r="D506" s="2">
        <v>0.61106481481481478</v>
      </c>
      <c r="E506" t="str">
        <f>IF(LEN(telefony3412[[#This Row],[nr]])=7,"stacjonarny",IF(LEN(telefony3412[[#This Row],[nr]])=8,"komórkowy","zagraniczny"))</f>
        <v>komórkowy</v>
      </c>
      <c r="F506" t="str">
        <f>TEXT(telefony__9[[#This Row],[zakonczenie]]-telefony__9[[#This Row],[rozpoczecie]],"h:mm:ss")</f>
        <v>0:01:50</v>
      </c>
      <c r="G506">
        <f>CEILING((HOUR(telefony__9[[#This Row],[czas trwania]])*3600 + MINUTE(telefony__9[[#This Row],[czas trwania]])*60+SECOND(telefony__9[[#This Row],[czas trwania]]))/60,1)</f>
        <v>2</v>
      </c>
      <c r="H506" s="3">
        <f>IF(telefony3412[[#This Row],[typ telefonu]]="stacjonarny",H505+telefony3412[[#This Row],[czas w minutach]],H505)</f>
        <v>3219</v>
      </c>
      <c r="I506" s="3">
        <f>IF(telefony3412[[#This Row],[typ telefonu]]="komórkowy",I505+telefony3412[[#This Row],[czas w minutach]],I505)</f>
        <v>990</v>
      </c>
      <c r="J506" s="3">
        <f>IF(telefony3412[[#This Row],[typ telefonu]]="zagraniczny",J505+telefony3412[[#This Row],[czas w minutach]],J505)</f>
        <v>228</v>
      </c>
      <c r="K506" s="3">
        <f>telefony3412[[#This Row],[ilość stacjonarny]]+telefony3412[[#This Row],[ilość komórkowy]]</f>
        <v>4209</v>
      </c>
    </row>
    <row r="507" spans="1:11" x14ac:dyDescent="0.25">
      <c r="A507" s="7">
        <v>80907155</v>
      </c>
      <c r="B507" s="1">
        <v>42923</v>
      </c>
      <c r="C507" s="2">
        <v>0.49668981481481483</v>
      </c>
      <c r="D507" s="2">
        <v>0.50266203703703705</v>
      </c>
      <c r="E507" t="str">
        <f>IF(LEN(telefony3412[[#This Row],[nr]])=7,"stacjonarny",IF(LEN(telefony3412[[#This Row],[nr]])=8,"komórkowy","zagraniczny"))</f>
        <v>komórkowy</v>
      </c>
      <c r="F507" t="str">
        <f>TEXT(telefony__9[[#This Row],[zakonczenie]]-telefony__9[[#This Row],[rozpoczecie]],"h:mm:ss")</f>
        <v>0:06:25</v>
      </c>
      <c r="G507">
        <f>CEILING((HOUR(telefony__9[[#This Row],[czas trwania]])*3600 + MINUTE(telefony__9[[#This Row],[czas trwania]])*60+SECOND(telefony__9[[#This Row],[czas trwania]]))/60,1)</f>
        <v>7</v>
      </c>
      <c r="H507" s="3">
        <f>IF(telefony3412[[#This Row],[typ telefonu]]="stacjonarny",H506+telefony3412[[#This Row],[czas w minutach]],H506)</f>
        <v>3219</v>
      </c>
      <c r="I507" s="3">
        <f>IF(telefony3412[[#This Row],[typ telefonu]]="komórkowy",I506+telefony3412[[#This Row],[czas w minutach]],I506)</f>
        <v>997</v>
      </c>
      <c r="J507" s="3">
        <f>IF(telefony3412[[#This Row],[typ telefonu]]="zagraniczny",J506+telefony3412[[#This Row],[czas w minutach]],J506)</f>
        <v>228</v>
      </c>
      <c r="K507" s="3">
        <f>telefony3412[[#This Row],[ilość stacjonarny]]+telefony3412[[#This Row],[ilość komórkowy]]</f>
        <v>4216</v>
      </c>
    </row>
    <row r="508" spans="1:11" x14ac:dyDescent="0.25">
      <c r="A508" s="7">
        <v>87702896</v>
      </c>
      <c r="B508" s="1">
        <v>42923</v>
      </c>
      <c r="C508" s="2">
        <v>0.54137731481481477</v>
      </c>
      <c r="D508" s="2">
        <v>0.55253472222222222</v>
      </c>
      <c r="E508" t="str">
        <f>IF(LEN(telefony3412[[#This Row],[nr]])=7,"stacjonarny",IF(LEN(telefony3412[[#This Row],[nr]])=8,"komórkowy","zagraniczny"))</f>
        <v>komórkowy</v>
      </c>
      <c r="F508" t="str">
        <f>TEXT(telefony__9[[#This Row],[zakonczenie]]-telefony__9[[#This Row],[rozpoczecie]],"h:mm:ss")</f>
        <v>0:01:21</v>
      </c>
      <c r="G508">
        <f>CEILING((HOUR(telefony__9[[#This Row],[czas trwania]])*3600 + MINUTE(telefony__9[[#This Row],[czas trwania]])*60+SECOND(telefony__9[[#This Row],[czas trwania]]))/60,1)</f>
        <v>2</v>
      </c>
      <c r="H508" s="3">
        <f>IF(telefony3412[[#This Row],[typ telefonu]]="stacjonarny",H507+telefony3412[[#This Row],[czas w minutach]],H507)</f>
        <v>3219</v>
      </c>
      <c r="I508" s="3">
        <f>IF(telefony3412[[#This Row],[typ telefonu]]="komórkowy",I507+telefony3412[[#This Row],[czas w minutach]],I507)</f>
        <v>999</v>
      </c>
      <c r="J508" s="3">
        <f>IF(telefony3412[[#This Row],[typ telefonu]]="zagraniczny",J507+telefony3412[[#This Row],[czas w minutach]],J507)</f>
        <v>228</v>
      </c>
      <c r="K508" s="3">
        <f>telefony3412[[#This Row],[ilość stacjonarny]]+telefony3412[[#This Row],[ilość komórkowy]]</f>
        <v>4218</v>
      </c>
    </row>
    <row r="509" spans="1:11" x14ac:dyDescent="0.25">
      <c r="A509" s="7">
        <v>90532439</v>
      </c>
      <c r="B509" s="1">
        <v>42923</v>
      </c>
      <c r="C509" s="2">
        <v>0.34288194444444442</v>
      </c>
      <c r="D509" s="2">
        <v>0.34506944444444443</v>
      </c>
      <c r="E509" t="str">
        <f>IF(LEN(telefony3412[[#This Row],[nr]])=7,"stacjonarny",IF(LEN(telefony3412[[#This Row],[nr]])=8,"komórkowy","zagraniczny"))</f>
        <v>komórkowy</v>
      </c>
      <c r="F509" t="str">
        <f>TEXT(telefony__9[[#This Row],[zakonczenie]]-telefony__9[[#This Row],[rozpoczecie]],"h:mm:ss")</f>
        <v>0:10:59</v>
      </c>
      <c r="G509">
        <f>CEILING((HOUR(telefony__9[[#This Row],[czas trwania]])*3600 + MINUTE(telefony__9[[#This Row],[czas trwania]])*60+SECOND(telefony__9[[#This Row],[czas trwania]]))/60,1)</f>
        <v>11</v>
      </c>
      <c r="H509" s="3">
        <f>IF(telefony3412[[#This Row],[typ telefonu]]="stacjonarny",H508+telefony3412[[#This Row],[czas w minutach]],H508)</f>
        <v>3219</v>
      </c>
      <c r="I509" s="3">
        <f>IF(telefony3412[[#This Row],[typ telefonu]]="komórkowy",I508+telefony3412[[#This Row],[czas w minutach]],I508)</f>
        <v>1010</v>
      </c>
      <c r="J509" s="3">
        <f>IF(telefony3412[[#This Row],[typ telefonu]]="zagraniczny",J508+telefony3412[[#This Row],[czas w minutach]],J508)</f>
        <v>228</v>
      </c>
      <c r="K509" s="3">
        <f>telefony3412[[#This Row],[ilość stacjonarny]]+telefony3412[[#This Row],[ilość komórkowy]]</f>
        <v>4229</v>
      </c>
    </row>
    <row r="510" spans="1:11" x14ac:dyDescent="0.25">
      <c r="A510" s="7">
        <v>94634526</v>
      </c>
      <c r="B510" s="1">
        <v>42923</v>
      </c>
      <c r="C510" s="2">
        <v>0.3721990740740741</v>
      </c>
      <c r="D510" s="2">
        <v>0.37956018518518519</v>
      </c>
      <c r="E510" t="str">
        <f>IF(LEN(telefony3412[[#This Row],[nr]])=7,"stacjonarny",IF(LEN(telefony3412[[#This Row],[nr]])=8,"komórkowy","zagraniczny"))</f>
        <v>komórkowy</v>
      </c>
      <c r="F510" t="str">
        <f>TEXT(telefony__9[[#This Row],[zakonczenie]]-telefony__9[[#This Row],[rozpoczecie]],"h:mm:ss")</f>
        <v>0:15:13</v>
      </c>
      <c r="G510">
        <f>CEILING((HOUR(telefony__9[[#This Row],[czas trwania]])*3600 + MINUTE(telefony__9[[#This Row],[czas trwania]])*60+SECOND(telefony__9[[#This Row],[czas trwania]]))/60,1)</f>
        <v>16</v>
      </c>
      <c r="H510" s="3">
        <f>IF(telefony3412[[#This Row],[typ telefonu]]="stacjonarny",H509+telefony3412[[#This Row],[czas w minutach]],H509)</f>
        <v>3219</v>
      </c>
      <c r="I510" s="3">
        <f>IF(telefony3412[[#This Row],[typ telefonu]]="komórkowy",I509+telefony3412[[#This Row],[czas w minutach]],I509)</f>
        <v>1026</v>
      </c>
      <c r="J510" s="3">
        <f>IF(telefony3412[[#This Row],[typ telefonu]]="zagraniczny",J509+telefony3412[[#This Row],[czas w minutach]],J509)</f>
        <v>228</v>
      </c>
      <c r="K510" s="3">
        <f>telefony3412[[#This Row],[ilość stacjonarny]]+telefony3412[[#This Row],[ilość komórkowy]]</f>
        <v>4245</v>
      </c>
    </row>
    <row r="511" spans="1:11" x14ac:dyDescent="0.25">
      <c r="A511" s="7">
        <v>95211263</v>
      </c>
      <c r="B511" s="1">
        <v>42923</v>
      </c>
      <c r="C511" s="2">
        <v>0.36069444444444443</v>
      </c>
      <c r="D511" s="2">
        <v>0.36572916666666666</v>
      </c>
      <c r="E511" t="str">
        <f>IF(LEN(telefony3412[[#This Row],[nr]])=7,"stacjonarny",IF(LEN(telefony3412[[#This Row],[nr]])=8,"komórkowy","zagraniczny"))</f>
        <v>komórkowy</v>
      </c>
      <c r="F511" t="str">
        <f>TEXT(telefony__9[[#This Row],[zakonczenie]]-telefony__9[[#This Row],[rozpoczecie]],"h:mm:ss")</f>
        <v>0:02:59</v>
      </c>
      <c r="G511">
        <f>CEILING((HOUR(telefony__9[[#This Row],[czas trwania]])*3600 + MINUTE(telefony__9[[#This Row],[czas trwania]])*60+SECOND(telefony__9[[#This Row],[czas trwania]]))/60,1)</f>
        <v>3</v>
      </c>
      <c r="H511" s="3">
        <f>IF(telefony3412[[#This Row],[typ telefonu]]="stacjonarny",H510+telefony3412[[#This Row],[czas w minutach]],H510)</f>
        <v>3219</v>
      </c>
      <c r="I511" s="3">
        <f>IF(telefony3412[[#This Row],[typ telefonu]]="komórkowy",I510+telefony3412[[#This Row],[czas w minutach]],I510)</f>
        <v>1029</v>
      </c>
      <c r="J511" s="3">
        <f>IF(telefony3412[[#This Row],[typ telefonu]]="zagraniczny",J510+telefony3412[[#This Row],[czas w minutach]],J510)</f>
        <v>228</v>
      </c>
      <c r="K511" s="3">
        <f>telefony3412[[#This Row],[ilość stacjonarny]]+telefony3412[[#This Row],[ilość komórkowy]]</f>
        <v>4248</v>
      </c>
    </row>
    <row r="512" spans="1:11" x14ac:dyDescent="0.25">
      <c r="A512" s="7">
        <v>97798921</v>
      </c>
      <c r="B512" s="1">
        <v>42923</v>
      </c>
      <c r="C512" s="2">
        <v>0.5434606481481481</v>
      </c>
      <c r="D512" s="2">
        <v>0.55003472222222227</v>
      </c>
      <c r="E512" t="str">
        <f>IF(LEN(telefony3412[[#This Row],[nr]])=7,"stacjonarny",IF(LEN(telefony3412[[#This Row],[nr]])=8,"komórkowy","zagraniczny"))</f>
        <v>komórkowy</v>
      </c>
      <c r="F512" t="str">
        <f>TEXT(telefony__9[[#This Row],[zakonczenie]]-telefony__9[[#This Row],[rozpoczecie]],"h:mm:ss")</f>
        <v>0:03:36</v>
      </c>
      <c r="G512">
        <f>CEILING((HOUR(telefony__9[[#This Row],[czas trwania]])*3600 + MINUTE(telefony__9[[#This Row],[czas trwania]])*60+SECOND(telefony__9[[#This Row],[czas trwania]]))/60,1)</f>
        <v>4</v>
      </c>
      <c r="H512" s="3">
        <f>IF(telefony3412[[#This Row],[typ telefonu]]="stacjonarny",H511+telefony3412[[#This Row],[czas w minutach]],H511)</f>
        <v>3219</v>
      </c>
      <c r="I512" s="3">
        <f>IF(telefony3412[[#This Row],[typ telefonu]]="komórkowy",I511+telefony3412[[#This Row],[czas w minutach]],I511)</f>
        <v>1033</v>
      </c>
      <c r="J512" s="3">
        <f>IF(telefony3412[[#This Row],[typ telefonu]]="zagraniczny",J511+telefony3412[[#This Row],[czas w minutach]],J511)</f>
        <v>228</v>
      </c>
      <c r="K512" s="3">
        <f>telefony3412[[#This Row],[ilość stacjonarny]]+telefony3412[[#This Row],[ilość komórkowy]]</f>
        <v>4252</v>
      </c>
    </row>
    <row r="513" spans="1:11" x14ac:dyDescent="0.25">
      <c r="A513" s="7">
        <v>97798921</v>
      </c>
      <c r="B513" s="1">
        <v>42923</v>
      </c>
      <c r="C513" s="2">
        <v>0.54372685185185188</v>
      </c>
      <c r="D513" s="2">
        <v>0.54856481481481478</v>
      </c>
      <c r="E513" t="str">
        <f>IF(LEN(telefony3412[[#This Row],[nr]])=7,"stacjonarny",IF(LEN(telefony3412[[#This Row],[nr]])=8,"komórkowy","zagraniczny"))</f>
        <v>komórkowy</v>
      </c>
      <c r="F513" t="str">
        <f>TEXT(telefony__9[[#This Row],[zakonczenie]]-telefony__9[[#This Row],[rozpoczecie]],"h:mm:ss")</f>
        <v>0:16:38</v>
      </c>
      <c r="G513">
        <f>CEILING((HOUR(telefony__9[[#This Row],[czas trwania]])*3600 + MINUTE(telefony__9[[#This Row],[czas trwania]])*60+SECOND(telefony__9[[#This Row],[czas trwania]]))/60,1)</f>
        <v>17</v>
      </c>
      <c r="H513" s="3">
        <f>IF(telefony3412[[#This Row],[typ telefonu]]="stacjonarny",H512+telefony3412[[#This Row],[czas w minutach]],H512)</f>
        <v>3219</v>
      </c>
      <c r="I513" s="3">
        <f>IF(telefony3412[[#This Row],[typ telefonu]]="komórkowy",I512+telefony3412[[#This Row],[czas w minutach]],I512)</f>
        <v>1050</v>
      </c>
      <c r="J513" s="3">
        <f>IF(telefony3412[[#This Row],[typ telefonu]]="zagraniczny",J512+telefony3412[[#This Row],[czas w minutach]],J512)</f>
        <v>228</v>
      </c>
      <c r="K513" s="3">
        <f>telefony3412[[#This Row],[ilość stacjonarny]]+telefony3412[[#This Row],[ilość komórkowy]]</f>
        <v>4269</v>
      </c>
    </row>
    <row r="514" spans="1:11" x14ac:dyDescent="0.25">
      <c r="A514" s="7">
        <v>1308483040</v>
      </c>
      <c r="B514" s="1">
        <v>42923</v>
      </c>
      <c r="C514" s="2">
        <v>0.43016203703703704</v>
      </c>
      <c r="D514" s="2">
        <v>0.44123842592592594</v>
      </c>
      <c r="E514" t="str">
        <f>IF(LEN(telefony3412[[#This Row],[nr]])=7,"stacjonarny",IF(LEN(telefony3412[[#This Row],[nr]])=8,"komórkowy","zagraniczny"))</f>
        <v>zagraniczny</v>
      </c>
      <c r="F514" t="str">
        <f>TEXT(telefony__9[[#This Row],[zakonczenie]]-telefony__9[[#This Row],[rozpoczecie]],"h:mm:ss")</f>
        <v>0:13:24</v>
      </c>
      <c r="G514">
        <f>CEILING((HOUR(telefony__9[[#This Row],[czas trwania]])*3600 + MINUTE(telefony__9[[#This Row],[czas trwania]])*60+SECOND(telefony__9[[#This Row],[czas trwania]]))/60,1)</f>
        <v>14</v>
      </c>
      <c r="H514" s="3">
        <f>IF(telefony3412[[#This Row],[typ telefonu]]="stacjonarny",H513+telefony3412[[#This Row],[czas w minutach]],H513)</f>
        <v>3219</v>
      </c>
      <c r="I514" s="3">
        <f>IF(telefony3412[[#This Row],[typ telefonu]]="komórkowy",I513+telefony3412[[#This Row],[czas w minutach]],I513)</f>
        <v>1050</v>
      </c>
      <c r="J514" s="3">
        <f>IF(telefony3412[[#This Row],[typ telefonu]]="zagraniczny",J513+telefony3412[[#This Row],[czas w minutach]],J513)</f>
        <v>242</v>
      </c>
      <c r="K514" s="3">
        <f>telefony3412[[#This Row],[ilość stacjonarny]]+telefony3412[[#This Row],[ilość komórkowy]]</f>
        <v>4269</v>
      </c>
    </row>
    <row r="515" spans="1:11" x14ac:dyDescent="0.25">
      <c r="A515" s="7">
        <v>1936989939</v>
      </c>
      <c r="B515" s="1">
        <v>42923</v>
      </c>
      <c r="C515" s="2">
        <v>0.45091435185185186</v>
      </c>
      <c r="D515" s="2">
        <v>0.4586574074074074</v>
      </c>
      <c r="E515" t="str">
        <f>IF(LEN(telefony3412[[#This Row],[nr]])=7,"stacjonarny",IF(LEN(telefony3412[[#This Row],[nr]])=8,"komórkowy","zagraniczny"))</f>
        <v>zagraniczny</v>
      </c>
      <c r="F515" t="str">
        <f>TEXT(telefony__9[[#This Row],[zakonczenie]]-telefony__9[[#This Row],[rozpoczecie]],"h:mm:ss")</f>
        <v>0:05:36</v>
      </c>
      <c r="G515">
        <f>CEILING((HOUR(telefony__9[[#This Row],[czas trwania]])*3600 + MINUTE(telefony__9[[#This Row],[czas trwania]])*60+SECOND(telefony__9[[#This Row],[czas trwania]]))/60,1)</f>
        <v>6</v>
      </c>
      <c r="H515" s="3">
        <f>IF(telefony3412[[#This Row],[typ telefonu]]="stacjonarny",H514+telefony3412[[#This Row],[czas w minutach]],H514)</f>
        <v>3219</v>
      </c>
      <c r="I515" s="3">
        <f>IF(telefony3412[[#This Row],[typ telefonu]]="komórkowy",I514+telefony3412[[#This Row],[czas w minutach]],I514)</f>
        <v>1050</v>
      </c>
      <c r="J515" s="3">
        <f>IF(telefony3412[[#This Row],[typ telefonu]]="zagraniczny",J514+telefony3412[[#This Row],[czas w minutach]],J514)</f>
        <v>248</v>
      </c>
      <c r="K515" s="3">
        <f>telefony3412[[#This Row],[ilość stacjonarny]]+telefony3412[[#This Row],[ilość komórkowy]]</f>
        <v>4269</v>
      </c>
    </row>
    <row r="516" spans="1:11" x14ac:dyDescent="0.25">
      <c r="A516" s="7">
        <v>5341697748</v>
      </c>
      <c r="B516" s="1">
        <v>42923</v>
      </c>
      <c r="C516" s="2">
        <v>0.39091435185185186</v>
      </c>
      <c r="D516" s="2">
        <v>0.39620370370370372</v>
      </c>
      <c r="E516" t="str">
        <f>IF(LEN(telefony3412[[#This Row],[nr]])=7,"stacjonarny",IF(LEN(telefony3412[[#This Row],[nr]])=8,"komórkowy","zagraniczny"))</f>
        <v>zagraniczny</v>
      </c>
      <c r="F516" t="str">
        <f>TEXT(telefony__9[[#This Row],[zakonczenie]]-telefony__9[[#This Row],[rozpoczecie]],"h:mm:ss")</f>
        <v>0:13:49</v>
      </c>
      <c r="G516">
        <f>CEILING((HOUR(telefony__9[[#This Row],[czas trwania]])*3600 + MINUTE(telefony__9[[#This Row],[czas trwania]])*60+SECOND(telefony__9[[#This Row],[czas trwania]]))/60,1)</f>
        <v>14</v>
      </c>
      <c r="H516" s="3">
        <f>IF(telefony3412[[#This Row],[typ telefonu]]="stacjonarny",H515+telefony3412[[#This Row],[czas w minutach]],H515)</f>
        <v>3219</v>
      </c>
      <c r="I516" s="3">
        <f>IF(telefony3412[[#This Row],[typ telefonu]]="komórkowy",I515+telefony3412[[#This Row],[czas w minutach]],I515)</f>
        <v>1050</v>
      </c>
      <c r="J516" s="3">
        <f>IF(telefony3412[[#This Row],[typ telefonu]]="zagraniczny",J515+telefony3412[[#This Row],[czas w minutach]],J515)</f>
        <v>262</v>
      </c>
      <c r="K516" s="3">
        <f>telefony3412[[#This Row],[ilość stacjonarny]]+telefony3412[[#This Row],[ilość komórkowy]]</f>
        <v>4269</v>
      </c>
    </row>
    <row r="517" spans="1:11" x14ac:dyDescent="0.25">
      <c r="A517" s="7">
        <v>8685299481</v>
      </c>
      <c r="B517" s="1">
        <v>42923</v>
      </c>
      <c r="C517" s="2">
        <v>0.3778009259259259</v>
      </c>
      <c r="D517" s="2">
        <v>0.37927083333333333</v>
      </c>
      <c r="E517" t="str">
        <f>IF(LEN(telefony3412[[#This Row],[nr]])=7,"stacjonarny",IF(LEN(telefony3412[[#This Row],[nr]])=8,"komórkowy","zagraniczny"))</f>
        <v>zagraniczny</v>
      </c>
      <c r="F517" t="str">
        <f>TEXT(telefony__9[[#This Row],[zakonczenie]]-telefony__9[[#This Row],[rozpoczecie]],"h:mm:ss")</f>
        <v>0:14:43</v>
      </c>
      <c r="G517">
        <f>CEILING((HOUR(telefony__9[[#This Row],[czas trwania]])*3600 + MINUTE(telefony__9[[#This Row],[czas trwania]])*60+SECOND(telefony__9[[#This Row],[czas trwania]]))/60,1)</f>
        <v>15</v>
      </c>
      <c r="H517" s="3">
        <f>IF(telefony3412[[#This Row],[typ telefonu]]="stacjonarny",H516+telefony3412[[#This Row],[czas w minutach]],H516)</f>
        <v>3219</v>
      </c>
      <c r="I517" s="3">
        <f>IF(telefony3412[[#This Row],[typ telefonu]]="komórkowy",I516+telefony3412[[#This Row],[czas w minutach]],I516)</f>
        <v>1050</v>
      </c>
      <c r="J517" s="3">
        <f>IF(telefony3412[[#This Row],[typ telefonu]]="zagraniczny",J516+telefony3412[[#This Row],[czas w minutach]],J516)</f>
        <v>277</v>
      </c>
      <c r="K517" s="3">
        <f>telefony3412[[#This Row],[ilość stacjonarny]]+telefony3412[[#This Row],[ilość komórkowy]]</f>
        <v>4269</v>
      </c>
    </row>
    <row r="518" spans="1:11" x14ac:dyDescent="0.25">
      <c r="A518" s="7">
        <v>9532678004</v>
      </c>
      <c r="B518" s="1">
        <v>42923</v>
      </c>
      <c r="C518" s="2">
        <v>0.56347222222222226</v>
      </c>
      <c r="D518" s="2">
        <v>0.57157407407407412</v>
      </c>
      <c r="E518" t="str">
        <f>IF(LEN(telefony3412[[#This Row],[nr]])=7,"stacjonarny",IF(LEN(telefony3412[[#This Row],[nr]])=8,"komórkowy","zagraniczny"))</f>
        <v>zagraniczny</v>
      </c>
      <c r="F518" t="str">
        <f>TEXT(telefony__9[[#This Row],[zakonczenie]]-telefony__9[[#This Row],[rozpoczecie]],"h:mm:ss")</f>
        <v>0:13:51</v>
      </c>
      <c r="G518">
        <f>CEILING((HOUR(telefony__9[[#This Row],[czas trwania]])*3600 + MINUTE(telefony__9[[#This Row],[czas trwania]])*60+SECOND(telefony__9[[#This Row],[czas trwania]]))/60,1)</f>
        <v>14</v>
      </c>
      <c r="H518" s="3">
        <f>IF(telefony3412[[#This Row],[typ telefonu]]="stacjonarny",H517+telefony3412[[#This Row],[czas w minutach]],H517)</f>
        <v>3219</v>
      </c>
      <c r="I518" s="3">
        <f>IF(telefony3412[[#This Row],[typ telefonu]]="komórkowy",I517+telefony3412[[#This Row],[czas w minutach]],I517)</f>
        <v>1050</v>
      </c>
      <c r="J518" s="3">
        <f>IF(telefony3412[[#This Row],[typ telefonu]]="zagraniczny",J517+telefony3412[[#This Row],[czas w minutach]],J517)</f>
        <v>291</v>
      </c>
      <c r="K518" s="3">
        <f>telefony3412[[#This Row],[ilość stacjonarny]]+telefony3412[[#This Row],[ilość komórkowy]]</f>
        <v>4269</v>
      </c>
    </row>
    <row r="519" spans="1:11" x14ac:dyDescent="0.25">
      <c r="A519" s="7">
        <v>1223816</v>
      </c>
      <c r="B519" s="1">
        <v>42926</v>
      </c>
      <c r="C519" s="2">
        <v>0.51116898148148149</v>
      </c>
      <c r="D519" s="2">
        <v>0.51718750000000002</v>
      </c>
      <c r="E519" t="str">
        <f>IF(LEN(telefony3412[[#This Row],[nr]])=7,"stacjonarny",IF(LEN(telefony3412[[#This Row],[nr]])=8,"komórkowy","zagraniczny"))</f>
        <v>stacjonarny</v>
      </c>
      <c r="F519" t="str">
        <f>TEXT(telefony__9[[#This Row],[zakonczenie]]-telefony__9[[#This Row],[rozpoczecie]],"h:mm:ss")</f>
        <v>0:16:09</v>
      </c>
      <c r="G519">
        <f>CEILING((HOUR(telefony__9[[#This Row],[czas trwania]])*3600 + MINUTE(telefony__9[[#This Row],[czas trwania]])*60+SECOND(telefony__9[[#This Row],[czas trwania]]))/60,1)</f>
        <v>17</v>
      </c>
      <c r="H519" s="3">
        <f>IF(telefony3412[[#This Row],[typ telefonu]]="stacjonarny",H518+telefony3412[[#This Row],[czas w minutach]],H518)</f>
        <v>3236</v>
      </c>
      <c r="I519" s="3">
        <f>IF(telefony3412[[#This Row],[typ telefonu]]="komórkowy",I518+telefony3412[[#This Row],[czas w minutach]],I518)</f>
        <v>1050</v>
      </c>
      <c r="J519" s="3">
        <f>IF(telefony3412[[#This Row],[typ telefonu]]="zagraniczny",J518+telefony3412[[#This Row],[czas w minutach]],J518)</f>
        <v>291</v>
      </c>
      <c r="K519" s="3">
        <f>telefony3412[[#This Row],[ilość stacjonarny]]+telefony3412[[#This Row],[ilość komórkowy]]</f>
        <v>4286</v>
      </c>
    </row>
    <row r="520" spans="1:11" x14ac:dyDescent="0.25">
      <c r="A520" s="7">
        <v>1223943</v>
      </c>
      <c r="B520" s="1">
        <v>42926</v>
      </c>
      <c r="C520" s="2">
        <v>0.43961805555555555</v>
      </c>
      <c r="D520" s="2">
        <v>0.45087962962962963</v>
      </c>
      <c r="E520" t="str">
        <f>IF(LEN(telefony3412[[#This Row],[nr]])=7,"stacjonarny",IF(LEN(telefony3412[[#This Row],[nr]])=8,"komórkowy","zagraniczny"))</f>
        <v>stacjonarny</v>
      </c>
      <c r="F520" t="str">
        <f>TEXT(telefony__9[[#This Row],[zakonczenie]]-telefony__9[[#This Row],[rozpoczecie]],"h:mm:ss")</f>
        <v>0:13:28</v>
      </c>
      <c r="G520">
        <f>CEILING((HOUR(telefony__9[[#This Row],[czas trwania]])*3600 + MINUTE(telefony__9[[#This Row],[czas trwania]])*60+SECOND(telefony__9[[#This Row],[czas trwania]]))/60,1)</f>
        <v>14</v>
      </c>
      <c r="H520" s="3">
        <f>IF(telefony3412[[#This Row],[typ telefonu]]="stacjonarny",H519+telefony3412[[#This Row],[czas w minutach]],H519)</f>
        <v>3250</v>
      </c>
      <c r="I520" s="3">
        <f>IF(telefony3412[[#This Row],[typ telefonu]]="komórkowy",I519+telefony3412[[#This Row],[czas w minutach]],I519)</f>
        <v>1050</v>
      </c>
      <c r="J520" s="3">
        <f>IF(telefony3412[[#This Row],[typ telefonu]]="zagraniczny",J519+telefony3412[[#This Row],[czas w minutach]],J519)</f>
        <v>291</v>
      </c>
      <c r="K520" s="3">
        <f>telefony3412[[#This Row],[ilość stacjonarny]]+telefony3412[[#This Row],[ilość komórkowy]]</f>
        <v>4300</v>
      </c>
    </row>
    <row r="521" spans="1:11" x14ac:dyDescent="0.25">
      <c r="A521" s="7">
        <v>1247125</v>
      </c>
      <c r="B521" s="1">
        <v>42926</v>
      </c>
      <c r="C521" s="2">
        <v>0.58575231481481482</v>
      </c>
      <c r="D521" s="2">
        <v>0.5935300925925926</v>
      </c>
      <c r="E521" t="str">
        <f>IF(LEN(telefony3412[[#This Row],[nr]])=7,"stacjonarny",IF(LEN(telefony3412[[#This Row],[nr]])=8,"komórkowy","zagraniczny"))</f>
        <v>stacjonarny</v>
      </c>
      <c r="F521" t="str">
        <f>TEXT(telefony__9[[#This Row],[zakonczenie]]-telefony__9[[#This Row],[rozpoczecie]],"h:mm:ss")</f>
        <v>0:00:53</v>
      </c>
      <c r="G521">
        <f>CEILING((HOUR(telefony__9[[#This Row],[czas trwania]])*3600 + MINUTE(telefony__9[[#This Row],[czas trwania]])*60+SECOND(telefony__9[[#This Row],[czas trwania]]))/60,1)</f>
        <v>1</v>
      </c>
      <c r="H521" s="3">
        <f>IF(telefony3412[[#This Row],[typ telefonu]]="stacjonarny",H520+telefony3412[[#This Row],[czas w minutach]],H520)</f>
        <v>3251</v>
      </c>
      <c r="I521" s="3">
        <f>IF(telefony3412[[#This Row],[typ telefonu]]="komórkowy",I520+telefony3412[[#This Row],[czas w minutach]],I520)</f>
        <v>1050</v>
      </c>
      <c r="J521" s="3">
        <f>IF(telefony3412[[#This Row],[typ telefonu]]="zagraniczny",J520+telefony3412[[#This Row],[czas w minutach]],J520)</f>
        <v>291</v>
      </c>
      <c r="K521" s="3">
        <f>telefony3412[[#This Row],[ilość stacjonarny]]+telefony3412[[#This Row],[ilość komórkowy]]</f>
        <v>4301</v>
      </c>
    </row>
    <row r="522" spans="1:11" x14ac:dyDescent="0.25">
      <c r="A522" s="7">
        <v>1288637</v>
      </c>
      <c r="B522" s="1">
        <v>42926</v>
      </c>
      <c r="C522" s="2">
        <v>0.59277777777777774</v>
      </c>
      <c r="D522" s="2">
        <v>0.59365740740740736</v>
      </c>
      <c r="E522" t="str">
        <f>IF(LEN(telefony3412[[#This Row],[nr]])=7,"stacjonarny",IF(LEN(telefony3412[[#This Row],[nr]])=8,"komórkowy","zagraniczny"))</f>
        <v>stacjonarny</v>
      </c>
      <c r="F522" t="str">
        <f>TEXT(telefony__9[[#This Row],[zakonczenie]]-telefony__9[[#This Row],[rozpoczecie]],"h:mm:ss")</f>
        <v>0:08:07</v>
      </c>
      <c r="G522">
        <f>CEILING((HOUR(telefony__9[[#This Row],[czas trwania]])*3600 + MINUTE(telefony__9[[#This Row],[czas trwania]])*60+SECOND(telefony__9[[#This Row],[czas trwania]]))/60,1)</f>
        <v>9</v>
      </c>
      <c r="H522" s="3">
        <f>IF(telefony3412[[#This Row],[typ telefonu]]="stacjonarny",H521+telefony3412[[#This Row],[czas w minutach]],H521)</f>
        <v>3260</v>
      </c>
      <c r="I522" s="3">
        <f>IF(telefony3412[[#This Row],[typ telefonu]]="komórkowy",I521+telefony3412[[#This Row],[czas w minutach]],I521)</f>
        <v>1050</v>
      </c>
      <c r="J522" s="3">
        <f>IF(telefony3412[[#This Row],[typ telefonu]]="zagraniczny",J521+telefony3412[[#This Row],[czas w minutach]],J521)</f>
        <v>291</v>
      </c>
      <c r="K522" s="3">
        <f>telefony3412[[#This Row],[ilość stacjonarny]]+telefony3412[[#This Row],[ilość komórkowy]]</f>
        <v>4310</v>
      </c>
    </row>
    <row r="523" spans="1:11" x14ac:dyDescent="0.25">
      <c r="A523" s="7">
        <v>1592822</v>
      </c>
      <c r="B523" s="1">
        <v>42926</v>
      </c>
      <c r="C523" s="2">
        <v>0.41422453703703704</v>
      </c>
      <c r="D523" s="2">
        <v>0.42549768518518516</v>
      </c>
      <c r="E523" t="str">
        <f>IF(LEN(telefony3412[[#This Row],[nr]])=7,"stacjonarny",IF(LEN(telefony3412[[#This Row],[nr]])=8,"komórkowy","zagraniczny"))</f>
        <v>stacjonarny</v>
      </c>
      <c r="F523" t="str">
        <f>TEXT(telefony__9[[#This Row],[zakonczenie]]-telefony__9[[#This Row],[rozpoczecie]],"h:mm:ss")</f>
        <v>0:13:25</v>
      </c>
      <c r="G523">
        <f>CEILING((HOUR(telefony__9[[#This Row],[czas trwania]])*3600 + MINUTE(telefony__9[[#This Row],[czas trwania]])*60+SECOND(telefony__9[[#This Row],[czas trwania]]))/60,1)</f>
        <v>14</v>
      </c>
      <c r="H523" s="3">
        <f>IF(telefony3412[[#This Row],[typ telefonu]]="stacjonarny",H522+telefony3412[[#This Row],[czas w minutach]],H522)</f>
        <v>3274</v>
      </c>
      <c r="I523" s="3">
        <f>IF(telefony3412[[#This Row],[typ telefonu]]="komórkowy",I522+telefony3412[[#This Row],[czas w minutach]],I522)</f>
        <v>1050</v>
      </c>
      <c r="J523" s="3">
        <f>IF(telefony3412[[#This Row],[typ telefonu]]="zagraniczny",J522+telefony3412[[#This Row],[czas w minutach]],J522)</f>
        <v>291</v>
      </c>
      <c r="K523" s="3">
        <f>telefony3412[[#This Row],[ilość stacjonarny]]+telefony3412[[#This Row],[ilość komórkowy]]</f>
        <v>4324</v>
      </c>
    </row>
    <row r="524" spans="1:11" x14ac:dyDescent="0.25">
      <c r="A524" s="7">
        <v>1775586</v>
      </c>
      <c r="B524" s="1">
        <v>42926</v>
      </c>
      <c r="C524" s="2">
        <v>0.34016203703703701</v>
      </c>
      <c r="D524" s="2">
        <v>0.3495138888888889</v>
      </c>
      <c r="E524" t="str">
        <f>IF(LEN(telefony3412[[#This Row],[nr]])=7,"stacjonarny",IF(LEN(telefony3412[[#This Row],[nr]])=8,"komórkowy","zagraniczny"))</f>
        <v>stacjonarny</v>
      </c>
      <c r="F524" t="str">
        <f>TEXT(telefony__9[[#This Row],[zakonczenie]]-telefony__9[[#This Row],[rozpoczecie]],"h:mm:ss")</f>
        <v>0:00:25</v>
      </c>
      <c r="G524">
        <f>CEILING((HOUR(telefony__9[[#This Row],[czas trwania]])*3600 + MINUTE(telefony__9[[#This Row],[czas trwania]])*60+SECOND(telefony__9[[#This Row],[czas trwania]]))/60,1)</f>
        <v>1</v>
      </c>
      <c r="H524" s="3">
        <f>IF(telefony3412[[#This Row],[typ telefonu]]="stacjonarny",H523+telefony3412[[#This Row],[czas w minutach]],H523)</f>
        <v>3275</v>
      </c>
      <c r="I524" s="3">
        <f>IF(telefony3412[[#This Row],[typ telefonu]]="komórkowy",I523+telefony3412[[#This Row],[czas w minutach]],I523)</f>
        <v>1050</v>
      </c>
      <c r="J524" s="3">
        <f>IF(telefony3412[[#This Row],[typ telefonu]]="zagraniczny",J523+telefony3412[[#This Row],[czas w minutach]],J523)</f>
        <v>291</v>
      </c>
      <c r="K524" s="3">
        <f>telefony3412[[#This Row],[ilość stacjonarny]]+telefony3412[[#This Row],[ilość komórkowy]]</f>
        <v>4325</v>
      </c>
    </row>
    <row r="525" spans="1:11" x14ac:dyDescent="0.25">
      <c r="A525" s="7">
        <v>2304726</v>
      </c>
      <c r="B525" s="1">
        <v>42926</v>
      </c>
      <c r="C525" s="2">
        <v>0.54197916666666668</v>
      </c>
      <c r="D525" s="2">
        <v>0.54866898148148147</v>
      </c>
      <c r="E525" t="str">
        <f>IF(LEN(telefony3412[[#This Row],[nr]])=7,"stacjonarny",IF(LEN(telefony3412[[#This Row],[nr]])=8,"komórkowy","zagraniczny"))</f>
        <v>stacjonarny</v>
      </c>
      <c r="F525" t="str">
        <f>TEXT(telefony__9[[#This Row],[zakonczenie]]-telefony__9[[#This Row],[rozpoczecie]],"h:mm:ss")</f>
        <v>0:03:06</v>
      </c>
      <c r="G525">
        <f>CEILING((HOUR(telefony__9[[#This Row],[czas trwania]])*3600 + MINUTE(telefony__9[[#This Row],[czas trwania]])*60+SECOND(telefony__9[[#This Row],[czas trwania]]))/60,1)</f>
        <v>4</v>
      </c>
      <c r="H525" s="3">
        <f>IF(telefony3412[[#This Row],[typ telefonu]]="stacjonarny",H524+telefony3412[[#This Row],[czas w minutach]],H524)</f>
        <v>3279</v>
      </c>
      <c r="I525" s="3">
        <f>IF(telefony3412[[#This Row],[typ telefonu]]="komórkowy",I524+telefony3412[[#This Row],[czas w minutach]],I524)</f>
        <v>1050</v>
      </c>
      <c r="J525" s="3">
        <f>IF(telefony3412[[#This Row],[typ telefonu]]="zagraniczny",J524+telefony3412[[#This Row],[czas w minutach]],J524)</f>
        <v>291</v>
      </c>
      <c r="K525" s="3">
        <f>telefony3412[[#This Row],[ilość stacjonarny]]+telefony3412[[#This Row],[ilość komórkowy]]</f>
        <v>4329</v>
      </c>
    </row>
    <row r="526" spans="1:11" x14ac:dyDescent="0.25">
      <c r="A526" s="7">
        <v>2478461</v>
      </c>
      <c r="B526" s="1">
        <v>42926</v>
      </c>
      <c r="C526" s="2">
        <v>0.56980324074074074</v>
      </c>
      <c r="D526" s="2">
        <v>0.575775462962963</v>
      </c>
      <c r="E526" t="str">
        <f>IF(LEN(telefony3412[[#This Row],[nr]])=7,"stacjonarny",IF(LEN(telefony3412[[#This Row],[nr]])=8,"komórkowy","zagraniczny"))</f>
        <v>stacjonarny</v>
      </c>
      <c r="F526" t="str">
        <f>TEXT(telefony__9[[#This Row],[zakonczenie]]-telefony__9[[#This Row],[rozpoczecie]],"h:mm:ss")</f>
        <v>0:02:45</v>
      </c>
      <c r="G526">
        <f>CEILING((HOUR(telefony__9[[#This Row],[czas trwania]])*3600 + MINUTE(telefony__9[[#This Row],[czas trwania]])*60+SECOND(telefony__9[[#This Row],[czas trwania]]))/60,1)</f>
        <v>3</v>
      </c>
      <c r="H526" s="3">
        <f>IF(telefony3412[[#This Row],[typ telefonu]]="stacjonarny",H525+telefony3412[[#This Row],[czas w minutach]],H525)</f>
        <v>3282</v>
      </c>
      <c r="I526" s="3">
        <f>IF(telefony3412[[#This Row],[typ telefonu]]="komórkowy",I525+telefony3412[[#This Row],[czas w minutach]],I525)</f>
        <v>1050</v>
      </c>
      <c r="J526" s="3">
        <f>IF(telefony3412[[#This Row],[typ telefonu]]="zagraniczny",J525+telefony3412[[#This Row],[czas w minutach]],J525)</f>
        <v>291</v>
      </c>
      <c r="K526" s="3">
        <f>telefony3412[[#This Row],[ilość stacjonarny]]+telefony3412[[#This Row],[ilość komórkowy]]</f>
        <v>4332</v>
      </c>
    </row>
    <row r="527" spans="1:11" x14ac:dyDescent="0.25">
      <c r="A527" s="7">
        <v>2731955</v>
      </c>
      <c r="B527" s="1">
        <v>42926</v>
      </c>
      <c r="C527" s="2">
        <v>0.53843750000000001</v>
      </c>
      <c r="D527" s="2">
        <v>0.54283564814814811</v>
      </c>
      <c r="E527" t="str">
        <f>IF(LEN(telefony3412[[#This Row],[nr]])=7,"stacjonarny",IF(LEN(telefony3412[[#This Row],[nr]])=8,"komórkowy","zagraniczny"))</f>
        <v>stacjonarny</v>
      </c>
      <c r="F527" t="str">
        <f>TEXT(telefony__9[[#This Row],[zakonczenie]]-telefony__9[[#This Row],[rozpoczecie]],"h:mm:ss")</f>
        <v>0:11:41</v>
      </c>
      <c r="G527">
        <f>CEILING((HOUR(telefony__9[[#This Row],[czas trwania]])*3600 + MINUTE(telefony__9[[#This Row],[czas trwania]])*60+SECOND(telefony__9[[#This Row],[czas trwania]]))/60,1)</f>
        <v>12</v>
      </c>
      <c r="H527" s="3">
        <f>IF(telefony3412[[#This Row],[typ telefonu]]="stacjonarny",H526+telefony3412[[#This Row],[czas w minutach]],H526)</f>
        <v>3294</v>
      </c>
      <c r="I527" s="3">
        <f>IF(telefony3412[[#This Row],[typ telefonu]]="komórkowy",I526+telefony3412[[#This Row],[czas w minutach]],I526)</f>
        <v>1050</v>
      </c>
      <c r="J527" s="3">
        <f>IF(telefony3412[[#This Row],[typ telefonu]]="zagraniczny",J526+telefony3412[[#This Row],[czas w minutach]],J526)</f>
        <v>291</v>
      </c>
      <c r="K527" s="3">
        <f>telefony3412[[#This Row],[ilość stacjonarny]]+telefony3412[[#This Row],[ilość komórkowy]]</f>
        <v>4344</v>
      </c>
    </row>
    <row r="528" spans="1:11" x14ac:dyDescent="0.25">
      <c r="A528" s="7">
        <v>2790475</v>
      </c>
      <c r="B528" s="1">
        <v>42926</v>
      </c>
      <c r="C528" s="2">
        <v>0.45663194444444444</v>
      </c>
      <c r="D528" s="2">
        <v>0.46517361111111111</v>
      </c>
      <c r="E528" t="str">
        <f>IF(LEN(telefony3412[[#This Row],[nr]])=7,"stacjonarny",IF(LEN(telefony3412[[#This Row],[nr]])=8,"komórkowy","zagraniczny"))</f>
        <v>stacjonarny</v>
      </c>
      <c r="F528" t="str">
        <f>TEXT(telefony__9[[#This Row],[zakonczenie]]-telefony__9[[#This Row],[rozpoczecie]],"h:mm:ss")</f>
        <v>0:10:59</v>
      </c>
      <c r="G528">
        <f>CEILING((HOUR(telefony__9[[#This Row],[czas trwania]])*3600 + MINUTE(telefony__9[[#This Row],[czas trwania]])*60+SECOND(telefony__9[[#This Row],[czas trwania]]))/60,1)</f>
        <v>11</v>
      </c>
      <c r="H528" s="3">
        <f>IF(telefony3412[[#This Row],[typ telefonu]]="stacjonarny",H527+telefony3412[[#This Row],[czas w minutach]],H527)</f>
        <v>3305</v>
      </c>
      <c r="I528" s="3">
        <f>IF(telefony3412[[#This Row],[typ telefonu]]="komórkowy",I527+telefony3412[[#This Row],[czas w minutach]],I527)</f>
        <v>1050</v>
      </c>
      <c r="J528" s="3">
        <f>IF(telefony3412[[#This Row],[typ telefonu]]="zagraniczny",J527+telefony3412[[#This Row],[czas w minutach]],J527)</f>
        <v>291</v>
      </c>
      <c r="K528" s="3">
        <f>telefony3412[[#This Row],[ilość stacjonarny]]+telefony3412[[#This Row],[ilość komórkowy]]</f>
        <v>4355</v>
      </c>
    </row>
    <row r="529" spans="1:11" x14ac:dyDescent="0.25">
      <c r="A529" s="7">
        <v>2838216</v>
      </c>
      <c r="B529" s="1">
        <v>42926</v>
      </c>
      <c r="C529" s="2">
        <v>0.5755555555555556</v>
      </c>
      <c r="D529" s="2">
        <v>0.57737268518518514</v>
      </c>
      <c r="E529" t="str">
        <f>IF(LEN(telefony3412[[#This Row],[nr]])=7,"stacjonarny",IF(LEN(telefony3412[[#This Row],[nr]])=8,"komórkowy","zagraniczny"))</f>
        <v>stacjonarny</v>
      </c>
      <c r="F529" t="str">
        <f>TEXT(telefony__9[[#This Row],[zakonczenie]]-telefony__9[[#This Row],[rozpoczecie]],"h:mm:ss")</f>
        <v>0:10:56</v>
      </c>
      <c r="G529">
        <f>CEILING((HOUR(telefony__9[[#This Row],[czas trwania]])*3600 + MINUTE(telefony__9[[#This Row],[czas trwania]])*60+SECOND(telefony__9[[#This Row],[czas trwania]]))/60,1)</f>
        <v>11</v>
      </c>
      <c r="H529" s="3">
        <f>IF(telefony3412[[#This Row],[typ telefonu]]="stacjonarny",H528+telefony3412[[#This Row],[czas w minutach]],H528)</f>
        <v>3316</v>
      </c>
      <c r="I529" s="3">
        <f>IF(telefony3412[[#This Row],[typ telefonu]]="komórkowy",I528+telefony3412[[#This Row],[czas w minutach]],I528)</f>
        <v>1050</v>
      </c>
      <c r="J529" s="3">
        <f>IF(telefony3412[[#This Row],[typ telefonu]]="zagraniczny",J528+telefony3412[[#This Row],[czas w minutach]],J528)</f>
        <v>291</v>
      </c>
      <c r="K529" s="3">
        <f>telefony3412[[#This Row],[ilość stacjonarny]]+telefony3412[[#This Row],[ilość komórkowy]]</f>
        <v>4366</v>
      </c>
    </row>
    <row r="530" spans="1:11" x14ac:dyDescent="0.25">
      <c r="A530" s="7">
        <v>2947889</v>
      </c>
      <c r="B530" s="1">
        <v>42926</v>
      </c>
      <c r="C530" s="2">
        <v>0.55246527777777776</v>
      </c>
      <c r="D530" s="2">
        <v>0.56334490740740739</v>
      </c>
      <c r="E530" t="str">
        <f>IF(LEN(telefony3412[[#This Row],[nr]])=7,"stacjonarny",IF(LEN(telefony3412[[#This Row],[nr]])=8,"komórkowy","zagraniczny"))</f>
        <v>stacjonarny</v>
      </c>
      <c r="F530" t="str">
        <f>TEXT(telefony__9[[#This Row],[zakonczenie]]-telefony__9[[#This Row],[rozpoczecie]],"h:mm:ss")</f>
        <v>0:14:17</v>
      </c>
      <c r="G530">
        <f>CEILING((HOUR(telefony__9[[#This Row],[czas trwania]])*3600 + MINUTE(telefony__9[[#This Row],[czas trwania]])*60+SECOND(telefony__9[[#This Row],[czas trwania]]))/60,1)</f>
        <v>15</v>
      </c>
      <c r="H530" s="3">
        <f>IF(telefony3412[[#This Row],[typ telefonu]]="stacjonarny",H529+telefony3412[[#This Row],[czas w minutach]],H529)</f>
        <v>3331</v>
      </c>
      <c r="I530" s="3">
        <f>IF(telefony3412[[#This Row],[typ telefonu]]="komórkowy",I529+telefony3412[[#This Row],[czas w minutach]],I529)</f>
        <v>1050</v>
      </c>
      <c r="J530" s="3">
        <f>IF(telefony3412[[#This Row],[typ telefonu]]="zagraniczny",J529+telefony3412[[#This Row],[czas w minutach]],J529)</f>
        <v>291</v>
      </c>
      <c r="K530" s="3">
        <f>telefony3412[[#This Row],[ilość stacjonarny]]+telefony3412[[#This Row],[ilość komórkowy]]</f>
        <v>4381</v>
      </c>
    </row>
    <row r="531" spans="1:11" x14ac:dyDescent="0.25">
      <c r="A531" s="7">
        <v>2985743</v>
      </c>
      <c r="B531" s="1">
        <v>42926</v>
      </c>
      <c r="C531" s="2">
        <v>0.58189814814814811</v>
      </c>
      <c r="D531" s="2">
        <v>0.59070601851851856</v>
      </c>
      <c r="E531" t="str">
        <f>IF(LEN(telefony3412[[#This Row],[nr]])=7,"stacjonarny",IF(LEN(telefony3412[[#This Row],[nr]])=8,"komórkowy","zagraniczny"))</f>
        <v>stacjonarny</v>
      </c>
      <c r="F531" t="str">
        <f>TEXT(telefony__9[[#This Row],[zakonczenie]]-telefony__9[[#This Row],[rozpoczecie]],"h:mm:ss")</f>
        <v>0:07:24</v>
      </c>
      <c r="G531">
        <f>CEILING((HOUR(telefony__9[[#This Row],[czas trwania]])*3600 + MINUTE(telefony__9[[#This Row],[czas trwania]])*60+SECOND(telefony__9[[#This Row],[czas trwania]]))/60,1)</f>
        <v>8</v>
      </c>
      <c r="H531" s="3">
        <f>IF(telefony3412[[#This Row],[typ telefonu]]="stacjonarny",H530+telefony3412[[#This Row],[czas w minutach]],H530)</f>
        <v>3339</v>
      </c>
      <c r="I531" s="3">
        <f>IF(telefony3412[[#This Row],[typ telefonu]]="komórkowy",I530+telefony3412[[#This Row],[czas w minutach]],I530)</f>
        <v>1050</v>
      </c>
      <c r="J531" s="3">
        <f>IF(telefony3412[[#This Row],[typ telefonu]]="zagraniczny",J530+telefony3412[[#This Row],[czas w minutach]],J530)</f>
        <v>291</v>
      </c>
      <c r="K531" s="3">
        <f>telefony3412[[#This Row],[ilość stacjonarny]]+telefony3412[[#This Row],[ilość komórkowy]]</f>
        <v>4389</v>
      </c>
    </row>
    <row r="532" spans="1:11" x14ac:dyDescent="0.25">
      <c r="A532" s="7">
        <v>3095218</v>
      </c>
      <c r="B532" s="1">
        <v>42926</v>
      </c>
      <c r="C532" s="2">
        <v>0.50635416666666666</v>
      </c>
      <c r="D532" s="2">
        <v>0.51716435185185183</v>
      </c>
      <c r="E532" t="str">
        <f>IF(LEN(telefony3412[[#This Row],[nr]])=7,"stacjonarny",IF(LEN(telefony3412[[#This Row],[nr]])=8,"komórkowy","zagraniczny"))</f>
        <v>stacjonarny</v>
      </c>
      <c r="F532" t="str">
        <f>TEXT(telefony__9[[#This Row],[zakonczenie]]-telefony__9[[#This Row],[rozpoczecie]],"h:mm:ss")</f>
        <v>0:07:17</v>
      </c>
      <c r="G532">
        <f>CEILING((HOUR(telefony__9[[#This Row],[czas trwania]])*3600 + MINUTE(telefony__9[[#This Row],[czas trwania]])*60+SECOND(telefony__9[[#This Row],[czas trwania]]))/60,1)</f>
        <v>8</v>
      </c>
      <c r="H532" s="3">
        <f>IF(telefony3412[[#This Row],[typ telefonu]]="stacjonarny",H531+telefony3412[[#This Row],[czas w minutach]],H531)</f>
        <v>3347</v>
      </c>
      <c r="I532" s="3">
        <f>IF(telefony3412[[#This Row],[typ telefonu]]="komórkowy",I531+telefony3412[[#This Row],[czas w minutach]],I531)</f>
        <v>1050</v>
      </c>
      <c r="J532" s="3">
        <f>IF(telefony3412[[#This Row],[typ telefonu]]="zagraniczny",J531+telefony3412[[#This Row],[czas w minutach]],J531)</f>
        <v>291</v>
      </c>
      <c r="K532" s="3">
        <f>telefony3412[[#This Row],[ilość stacjonarny]]+telefony3412[[#This Row],[ilość komórkowy]]</f>
        <v>4397</v>
      </c>
    </row>
    <row r="533" spans="1:11" x14ac:dyDescent="0.25">
      <c r="A533" s="7">
        <v>3153283</v>
      </c>
      <c r="B533" s="1">
        <v>42926</v>
      </c>
      <c r="C533" s="2">
        <v>0.42396990740740742</v>
      </c>
      <c r="D533" s="2">
        <v>0.43335648148148148</v>
      </c>
      <c r="E533" t="str">
        <f>IF(LEN(telefony3412[[#This Row],[nr]])=7,"stacjonarny",IF(LEN(telefony3412[[#This Row],[nr]])=8,"komórkowy","zagraniczny"))</f>
        <v>stacjonarny</v>
      </c>
      <c r="F533" t="str">
        <f>TEXT(telefony__9[[#This Row],[zakonczenie]]-telefony__9[[#This Row],[rozpoczecie]],"h:mm:ss")</f>
        <v>0:01:48</v>
      </c>
      <c r="G533">
        <f>CEILING((HOUR(telefony__9[[#This Row],[czas trwania]])*3600 + MINUTE(telefony__9[[#This Row],[czas trwania]])*60+SECOND(telefony__9[[#This Row],[czas trwania]]))/60,1)</f>
        <v>2</v>
      </c>
      <c r="H533" s="3">
        <f>IF(telefony3412[[#This Row],[typ telefonu]]="stacjonarny",H532+telefony3412[[#This Row],[czas w minutach]],H532)</f>
        <v>3349</v>
      </c>
      <c r="I533" s="3">
        <f>IF(telefony3412[[#This Row],[typ telefonu]]="komórkowy",I532+telefony3412[[#This Row],[czas w minutach]],I532)</f>
        <v>1050</v>
      </c>
      <c r="J533" s="3">
        <f>IF(telefony3412[[#This Row],[typ telefonu]]="zagraniczny",J532+telefony3412[[#This Row],[czas w minutach]],J532)</f>
        <v>291</v>
      </c>
      <c r="K533" s="3">
        <f>telefony3412[[#This Row],[ilość stacjonarny]]+telefony3412[[#This Row],[ilość komórkowy]]</f>
        <v>4399</v>
      </c>
    </row>
    <row r="534" spans="1:11" x14ac:dyDescent="0.25">
      <c r="A534" s="7">
        <v>3263806</v>
      </c>
      <c r="B534" s="1">
        <v>42926</v>
      </c>
      <c r="C534" s="2">
        <v>0.55864583333333329</v>
      </c>
      <c r="D534" s="2">
        <v>0.56383101851851847</v>
      </c>
      <c r="E534" t="str">
        <f>IF(LEN(telefony3412[[#This Row],[nr]])=7,"stacjonarny",IF(LEN(telefony3412[[#This Row],[nr]])=8,"komórkowy","zagraniczny"))</f>
        <v>stacjonarny</v>
      </c>
      <c r="F534" t="str">
        <f>TEXT(telefony__9[[#This Row],[zakonczenie]]-telefony__9[[#This Row],[rozpoczecie]],"h:mm:ss")</f>
        <v>0:12:25</v>
      </c>
      <c r="G534">
        <f>CEILING((HOUR(telefony__9[[#This Row],[czas trwania]])*3600 + MINUTE(telefony__9[[#This Row],[czas trwania]])*60+SECOND(telefony__9[[#This Row],[czas trwania]]))/60,1)</f>
        <v>13</v>
      </c>
      <c r="H534" s="3">
        <f>IF(telefony3412[[#This Row],[typ telefonu]]="stacjonarny",H533+telefony3412[[#This Row],[czas w minutach]],H533)</f>
        <v>3362</v>
      </c>
      <c r="I534" s="3">
        <f>IF(telefony3412[[#This Row],[typ telefonu]]="komórkowy",I533+telefony3412[[#This Row],[czas w minutach]],I533)</f>
        <v>1050</v>
      </c>
      <c r="J534" s="3">
        <f>IF(telefony3412[[#This Row],[typ telefonu]]="zagraniczny",J533+telefony3412[[#This Row],[czas w minutach]],J533)</f>
        <v>291</v>
      </c>
      <c r="K534" s="3">
        <f>telefony3412[[#This Row],[ilość stacjonarny]]+telefony3412[[#This Row],[ilość komórkowy]]</f>
        <v>4412</v>
      </c>
    </row>
    <row r="535" spans="1:11" x14ac:dyDescent="0.25">
      <c r="A535" s="7">
        <v>3434934</v>
      </c>
      <c r="B535" s="1">
        <v>42926</v>
      </c>
      <c r="C535" s="2">
        <v>0.58254629629629628</v>
      </c>
      <c r="D535" s="2">
        <v>0.58601851851851849</v>
      </c>
      <c r="E535" t="str">
        <f>IF(LEN(telefony3412[[#This Row],[nr]])=7,"stacjonarny",IF(LEN(telefony3412[[#This Row],[nr]])=8,"komórkowy","zagraniczny"))</f>
        <v>stacjonarny</v>
      </c>
      <c r="F535" t="str">
        <f>TEXT(telefony__9[[#This Row],[zakonczenie]]-telefony__9[[#This Row],[rozpoczecie]],"h:mm:ss")</f>
        <v>0:10:53</v>
      </c>
      <c r="G535">
        <f>CEILING((HOUR(telefony__9[[#This Row],[czas trwania]])*3600 + MINUTE(telefony__9[[#This Row],[czas trwania]])*60+SECOND(telefony__9[[#This Row],[czas trwania]]))/60,1)</f>
        <v>11</v>
      </c>
      <c r="H535" s="3">
        <f>IF(telefony3412[[#This Row],[typ telefonu]]="stacjonarny",H534+telefony3412[[#This Row],[czas w minutach]],H534)</f>
        <v>3373</v>
      </c>
      <c r="I535" s="3">
        <f>IF(telefony3412[[#This Row],[typ telefonu]]="komórkowy",I534+telefony3412[[#This Row],[czas w minutach]],I534)</f>
        <v>1050</v>
      </c>
      <c r="J535" s="3">
        <f>IF(telefony3412[[#This Row],[typ telefonu]]="zagraniczny",J534+telefony3412[[#This Row],[czas w minutach]],J534)</f>
        <v>291</v>
      </c>
      <c r="K535" s="3">
        <f>telefony3412[[#This Row],[ilość stacjonarny]]+telefony3412[[#This Row],[ilość komórkowy]]</f>
        <v>4423</v>
      </c>
    </row>
    <row r="536" spans="1:11" x14ac:dyDescent="0.25">
      <c r="A536" s="7">
        <v>3494192</v>
      </c>
      <c r="B536" s="1">
        <v>42926</v>
      </c>
      <c r="C536" s="2">
        <v>0.62216435185185182</v>
      </c>
      <c r="D536" s="2">
        <v>0.62291666666666667</v>
      </c>
      <c r="E536" t="str">
        <f>IF(LEN(telefony3412[[#This Row],[nr]])=7,"stacjonarny",IF(LEN(telefony3412[[#This Row],[nr]])=8,"komórkowy","zagraniczny"))</f>
        <v>stacjonarny</v>
      </c>
      <c r="F536" t="str">
        <f>TEXT(telefony__9[[#This Row],[zakonczenie]]-telefony__9[[#This Row],[rozpoczecie]],"h:mm:ss")</f>
        <v>0:06:24</v>
      </c>
      <c r="G536">
        <f>CEILING((HOUR(telefony__9[[#This Row],[czas trwania]])*3600 + MINUTE(telefony__9[[#This Row],[czas trwania]])*60+SECOND(telefony__9[[#This Row],[czas trwania]]))/60,1)</f>
        <v>7</v>
      </c>
      <c r="H536" s="3">
        <f>IF(telefony3412[[#This Row],[typ telefonu]]="stacjonarny",H535+telefony3412[[#This Row],[czas w minutach]],H535)</f>
        <v>3380</v>
      </c>
      <c r="I536" s="3">
        <f>IF(telefony3412[[#This Row],[typ telefonu]]="komórkowy",I535+telefony3412[[#This Row],[czas w minutach]],I535)</f>
        <v>1050</v>
      </c>
      <c r="J536" s="3">
        <f>IF(telefony3412[[#This Row],[typ telefonu]]="zagraniczny",J535+telefony3412[[#This Row],[czas w minutach]],J535)</f>
        <v>291</v>
      </c>
      <c r="K536" s="3">
        <f>telefony3412[[#This Row],[ilość stacjonarny]]+telefony3412[[#This Row],[ilość komórkowy]]</f>
        <v>4430</v>
      </c>
    </row>
    <row r="537" spans="1:11" x14ac:dyDescent="0.25">
      <c r="A537" s="7">
        <v>3944120</v>
      </c>
      <c r="B537" s="1">
        <v>42926</v>
      </c>
      <c r="C537" s="2">
        <v>0.39307870370370368</v>
      </c>
      <c r="D537" s="2">
        <v>0.39380787037037035</v>
      </c>
      <c r="E537" t="str">
        <f>IF(LEN(telefony3412[[#This Row],[nr]])=7,"stacjonarny",IF(LEN(telefony3412[[#This Row],[nr]])=8,"komórkowy","zagraniczny"))</f>
        <v>stacjonarny</v>
      </c>
      <c r="F537" t="str">
        <f>TEXT(telefony__9[[#This Row],[zakonczenie]]-telefony__9[[#This Row],[rozpoczecie]],"h:mm:ss")</f>
        <v>0:15:11</v>
      </c>
      <c r="G537">
        <f>CEILING((HOUR(telefony__9[[#This Row],[czas trwania]])*3600 + MINUTE(telefony__9[[#This Row],[czas trwania]])*60+SECOND(telefony__9[[#This Row],[czas trwania]]))/60,1)</f>
        <v>16</v>
      </c>
      <c r="H537" s="3">
        <f>IF(telefony3412[[#This Row],[typ telefonu]]="stacjonarny",H536+telefony3412[[#This Row],[czas w minutach]],H536)</f>
        <v>3396</v>
      </c>
      <c r="I537" s="3">
        <f>IF(telefony3412[[#This Row],[typ telefonu]]="komórkowy",I536+telefony3412[[#This Row],[czas w minutach]],I536)</f>
        <v>1050</v>
      </c>
      <c r="J537" s="3">
        <f>IF(telefony3412[[#This Row],[typ telefonu]]="zagraniczny",J536+telefony3412[[#This Row],[czas w minutach]],J536)</f>
        <v>291</v>
      </c>
      <c r="K537" s="3">
        <f>telefony3412[[#This Row],[ilość stacjonarny]]+telefony3412[[#This Row],[ilość komórkowy]]</f>
        <v>4446</v>
      </c>
    </row>
    <row r="538" spans="1:11" x14ac:dyDescent="0.25">
      <c r="A538" s="7">
        <v>4144248</v>
      </c>
      <c r="B538" s="1">
        <v>42926</v>
      </c>
      <c r="C538" s="2">
        <v>0.52134259259259264</v>
      </c>
      <c r="D538" s="2">
        <v>0.53226851851851853</v>
      </c>
      <c r="E538" t="str">
        <f>IF(LEN(telefony3412[[#This Row],[nr]])=7,"stacjonarny",IF(LEN(telefony3412[[#This Row],[nr]])=8,"komórkowy","zagraniczny"))</f>
        <v>stacjonarny</v>
      </c>
      <c r="F538" t="str">
        <f>TEXT(telefony__9[[#This Row],[zakonczenie]]-telefony__9[[#This Row],[rozpoczecie]],"h:mm:ss")</f>
        <v>0:08:20</v>
      </c>
      <c r="G538">
        <f>CEILING((HOUR(telefony__9[[#This Row],[czas trwania]])*3600 + MINUTE(telefony__9[[#This Row],[czas trwania]])*60+SECOND(telefony__9[[#This Row],[czas trwania]]))/60,1)</f>
        <v>9</v>
      </c>
      <c r="H538" s="3">
        <f>IF(telefony3412[[#This Row],[typ telefonu]]="stacjonarny",H537+telefony3412[[#This Row],[czas w minutach]],H537)</f>
        <v>3405</v>
      </c>
      <c r="I538" s="3">
        <f>IF(telefony3412[[#This Row],[typ telefonu]]="komórkowy",I537+telefony3412[[#This Row],[czas w minutach]],I537)</f>
        <v>1050</v>
      </c>
      <c r="J538" s="3">
        <f>IF(telefony3412[[#This Row],[typ telefonu]]="zagraniczny",J537+telefony3412[[#This Row],[czas w minutach]],J537)</f>
        <v>291</v>
      </c>
      <c r="K538" s="3">
        <f>telefony3412[[#This Row],[ilość stacjonarny]]+telefony3412[[#This Row],[ilość komórkowy]]</f>
        <v>4455</v>
      </c>
    </row>
    <row r="539" spans="1:11" x14ac:dyDescent="0.25">
      <c r="A539" s="7">
        <v>4148520</v>
      </c>
      <c r="B539" s="1">
        <v>42926</v>
      </c>
      <c r="C539" s="2">
        <v>0.46108796296296295</v>
      </c>
      <c r="D539" s="2">
        <v>0.46989583333333335</v>
      </c>
      <c r="E539" t="str">
        <f>IF(LEN(telefony3412[[#This Row],[nr]])=7,"stacjonarny",IF(LEN(telefony3412[[#This Row],[nr]])=8,"komórkowy","zagraniczny"))</f>
        <v>stacjonarny</v>
      </c>
      <c r="F539" t="str">
        <f>TEXT(telefony__9[[#This Row],[zakonczenie]]-telefony__9[[#This Row],[rozpoczecie]],"h:mm:ss")</f>
        <v>0:13:22</v>
      </c>
      <c r="G539">
        <f>CEILING((HOUR(telefony__9[[#This Row],[czas trwania]])*3600 + MINUTE(telefony__9[[#This Row],[czas trwania]])*60+SECOND(telefony__9[[#This Row],[czas trwania]]))/60,1)</f>
        <v>14</v>
      </c>
      <c r="H539" s="3">
        <f>IF(telefony3412[[#This Row],[typ telefonu]]="stacjonarny",H538+telefony3412[[#This Row],[czas w minutach]],H538)</f>
        <v>3419</v>
      </c>
      <c r="I539" s="3">
        <f>IF(telefony3412[[#This Row],[typ telefonu]]="komórkowy",I538+telefony3412[[#This Row],[czas w minutach]],I538)</f>
        <v>1050</v>
      </c>
      <c r="J539" s="3">
        <f>IF(telefony3412[[#This Row],[typ telefonu]]="zagraniczny",J538+telefony3412[[#This Row],[czas w minutach]],J538)</f>
        <v>291</v>
      </c>
      <c r="K539" s="3">
        <f>telefony3412[[#This Row],[ilość stacjonarny]]+telefony3412[[#This Row],[ilość komórkowy]]</f>
        <v>4469</v>
      </c>
    </row>
    <row r="540" spans="1:11" x14ac:dyDescent="0.25">
      <c r="A540" s="7">
        <v>4212838</v>
      </c>
      <c r="B540" s="1">
        <v>42926</v>
      </c>
      <c r="C540" s="2">
        <v>0.35760416666666667</v>
      </c>
      <c r="D540" s="2">
        <v>0.35951388888888891</v>
      </c>
      <c r="E540" t="str">
        <f>IF(LEN(telefony3412[[#This Row],[nr]])=7,"stacjonarny",IF(LEN(telefony3412[[#This Row],[nr]])=8,"komórkowy","zagraniczny"))</f>
        <v>stacjonarny</v>
      </c>
      <c r="F540" t="str">
        <f>TEXT(telefony__9[[#This Row],[zakonczenie]]-telefony__9[[#This Row],[rozpoczecie]],"h:mm:ss")</f>
        <v>0:07:29</v>
      </c>
      <c r="G540">
        <f>CEILING((HOUR(telefony__9[[#This Row],[czas trwania]])*3600 + MINUTE(telefony__9[[#This Row],[czas trwania]])*60+SECOND(telefony__9[[#This Row],[czas trwania]]))/60,1)</f>
        <v>8</v>
      </c>
      <c r="H540" s="3">
        <f>IF(telefony3412[[#This Row],[typ telefonu]]="stacjonarny",H539+telefony3412[[#This Row],[czas w minutach]],H539)</f>
        <v>3427</v>
      </c>
      <c r="I540" s="3">
        <f>IF(telefony3412[[#This Row],[typ telefonu]]="komórkowy",I539+telefony3412[[#This Row],[czas w minutach]],I539)</f>
        <v>1050</v>
      </c>
      <c r="J540" s="3">
        <f>IF(telefony3412[[#This Row],[typ telefonu]]="zagraniczny",J539+telefony3412[[#This Row],[czas w minutach]],J539)</f>
        <v>291</v>
      </c>
      <c r="K540" s="3">
        <f>telefony3412[[#This Row],[ilość stacjonarny]]+telefony3412[[#This Row],[ilość komórkowy]]</f>
        <v>4477</v>
      </c>
    </row>
    <row r="541" spans="1:11" x14ac:dyDescent="0.25">
      <c r="A541" s="7">
        <v>4264808</v>
      </c>
      <c r="B541" s="1">
        <v>42926</v>
      </c>
      <c r="C541" s="2">
        <v>0.50089120370370366</v>
      </c>
      <c r="D541" s="2">
        <v>0.50109953703703702</v>
      </c>
      <c r="E541" t="str">
        <f>IF(LEN(telefony3412[[#This Row],[nr]])=7,"stacjonarny",IF(LEN(telefony3412[[#This Row],[nr]])=8,"komórkowy","zagraniczny"))</f>
        <v>stacjonarny</v>
      </c>
      <c r="F541" t="str">
        <f>TEXT(telefony__9[[#This Row],[zakonczenie]]-telefony__9[[#This Row],[rozpoczecie]],"h:mm:ss")</f>
        <v>0:01:03</v>
      </c>
      <c r="G541">
        <f>CEILING((HOUR(telefony__9[[#This Row],[czas trwania]])*3600 + MINUTE(telefony__9[[#This Row],[czas trwania]])*60+SECOND(telefony__9[[#This Row],[czas trwania]]))/60,1)</f>
        <v>2</v>
      </c>
      <c r="H541" s="3">
        <f>IF(telefony3412[[#This Row],[typ telefonu]]="stacjonarny",H540+telefony3412[[#This Row],[czas w minutach]],H540)</f>
        <v>3429</v>
      </c>
      <c r="I541" s="3">
        <f>IF(telefony3412[[#This Row],[typ telefonu]]="komórkowy",I540+telefony3412[[#This Row],[czas w minutach]],I540)</f>
        <v>1050</v>
      </c>
      <c r="J541" s="3">
        <f>IF(telefony3412[[#This Row],[typ telefonu]]="zagraniczny",J540+telefony3412[[#This Row],[czas w minutach]],J540)</f>
        <v>291</v>
      </c>
      <c r="K541" s="3">
        <f>telefony3412[[#This Row],[ilość stacjonarny]]+telefony3412[[#This Row],[ilość komórkowy]]</f>
        <v>4479</v>
      </c>
    </row>
    <row r="542" spans="1:11" x14ac:dyDescent="0.25">
      <c r="A542" s="7">
        <v>4636713</v>
      </c>
      <c r="B542" s="1">
        <v>42926</v>
      </c>
      <c r="C542" s="2">
        <v>0.39193287037037039</v>
      </c>
      <c r="D542" s="2">
        <v>0.39712962962962961</v>
      </c>
      <c r="E542" t="str">
        <f>IF(LEN(telefony3412[[#This Row],[nr]])=7,"stacjonarny",IF(LEN(telefony3412[[#This Row],[nr]])=8,"komórkowy","zagraniczny"))</f>
        <v>stacjonarny</v>
      </c>
      <c r="F542" t="str">
        <f>TEXT(telefony__9[[#This Row],[zakonczenie]]-telefony__9[[#This Row],[rozpoczecie]],"h:mm:ss")</f>
        <v>0:13:48</v>
      </c>
      <c r="G542">
        <f>CEILING((HOUR(telefony__9[[#This Row],[czas trwania]])*3600 + MINUTE(telefony__9[[#This Row],[czas trwania]])*60+SECOND(telefony__9[[#This Row],[czas trwania]]))/60,1)</f>
        <v>14</v>
      </c>
      <c r="H542" s="3">
        <f>IF(telefony3412[[#This Row],[typ telefonu]]="stacjonarny",H541+telefony3412[[#This Row],[czas w minutach]],H541)</f>
        <v>3443</v>
      </c>
      <c r="I542" s="3">
        <f>IF(telefony3412[[#This Row],[typ telefonu]]="komórkowy",I541+telefony3412[[#This Row],[czas w minutach]],I541)</f>
        <v>1050</v>
      </c>
      <c r="J542" s="3">
        <f>IF(telefony3412[[#This Row],[typ telefonu]]="zagraniczny",J541+telefony3412[[#This Row],[czas w minutach]],J541)</f>
        <v>291</v>
      </c>
      <c r="K542" s="3">
        <f>telefony3412[[#This Row],[ilość stacjonarny]]+telefony3412[[#This Row],[ilość komórkowy]]</f>
        <v>4493</v>
      </c>
    </row>
    <row r="543" spans="1:11" x14ac:dyDescent="0.25">
      <c r="A543" s="7">
        <v>4653709</v>
      </c>
      <c r="B543" s="1">
        <v>42926</v>
      </c>
      <c r="C543" s="2">
        <v>0.54292824074074075</v>
      </c>
      <c r="D543" s="2">
        <v>0.5444444444444444</v>
      </c>
      <c r="E543" t="str">
        <f>IF(LEN(telefony3412[[#This Row],[nr]])=7,"stacjonarny",IF(LEN(telefony3412[[#This Row],[nr]])=8,"komórkowy","zagraniczny"))</f>
        <v>stacjonarny</v>
      </c>
      <c r="F543" t="str">
        <f>TEXT(telefony__9[[#This Row],[zakonczenie]]-telefony__9[[#This Row],[rozpoczecie]],"h:mm:ss")</f>
        <v>0:00:17</v>
      </c>
      <c r="G543">
        <f>CEILING((HOUR(telefony__9[[#This Row],[czas trwania]])*3600 + MINUTE(telefony__9[[#This Row],[czas trwania]])*60+SECOND(telefony__9[[#This Row],[czas trwania]]))/60,1)</f>
        <v>1</v>
      </c>
      <c r="H543" s="3">
        <f>IF(telefony3412[[#This Row],[typ telefonu]]="stacjonarny",H542+telefony3412[[#This Row],[czas w minutach]],H542)</f>
        <v>3444</v>
      </c>
      <c r="I543" s="3">
        <f>IF(telefony3412[[#This Row],[typ telefonu]]="komórkowy",I542+telefony3412[[#This Row],[czas w minutach]],I542)</f>
        <v>1050</v>
      </c>
      <c r="J543" s="3">
        <f>IF(telefony3412[[#This Row],[typ telefonu]]="zagraniczny",J542+telefony3412[[#This Row],[czas w minutach]],J542)</f>
        <v>291</v>
      </c>
      <c r="K543" s="3">
        <f>telefony3412[[#This Row],[ilość stacjonarny]]+telefony3412[[#This Row],[ilość komórkowy]]</f>
        <v>4494</v>
      </c>
    </row>
    <row r="544" spans="1:11" x14ac:dyDescent="0.25">
      <c r="A544" s="7">
        <v>4759206</v>
      </c>
      <c r="B544" s="1">
        <v>42926</v>
      </c>
      <c r="C544" s="2">
        <v>0.49055555555555558</v>
      </c>
      <c r="D544" s="2">
        <v>0.49449074074074073</v>
      </c>
      <c r="E544" t="str">
        <f>IF(LEN(telefony3412[[#This Row],[nr]])=7,"stacjonarny",IF(LEN(telefony3412[[#This Row],[nr]])=8,"komórkowy","zagraniczny"))</f>
        <v>stacjonarny</v>
      </c>
      <c r="F544" t="str">
        <f>TEXT(telefony__9[[#This Row],[zakonczenie]]-telefony__9[[#This Row],[rozpoczecie]],"h:mm:ss")</f>
        <v>0:07:20</v>
      </c>
      <c r="G544">
        <f>CEILING((HOUR(telefony__9[[#This Row],[czas trwania]])*3600 + MINUTE(telefony__9[[#This Row],[czas trwania]])*60+SECOND(telefony__9[[#This Row],[czas trwania]]))/60,1)</f>
        <v>8</v>
      </c>
      <c r="H544" s="3">
        <f>IF(telefony3412[[#This Row],[typ telefonu]]="stacjonarny",H543+telefony3412[[#This Row],[czas w minutach]],H543)</f>
        <v>3452</v>
      </c>
      <c r="I544" s="3">
        <f>IF(telefony3412[[#This Row],[typ telefonu]]="komórkowy",I543+telefony3412[[#This Row],[czas w minutach]],I543)</f>
        <v>1050</v>
      </c>
      <c r="J544" s="3">
        <f>IF(telefony3412[[#This Row],[typ telefonu]]="zagraniczny",J543+telefony3412[[#This Row],[czas w minutach]],J543)</f>
        <v>291</v>
      </c>
      <c r="K544" s="3">
        <f>telefony3412[[#This Row],[ilość stacjonarny]]+telefony3412[[#This Row],[ilość komórkowy]]</f>
        <v>4502</v>
      </c>
    </row>
    <row r="545" spans="1:11" x14ac:dyDescent="0.25">
      <c r="A545" s="7">
        <v>4825302</v>
      </c>
      <c r="B545" s="1">
        <v>42926</v>
      </c>
      <c r="C545" s="2">
        <v>0.59670138888888891</v>
      </c>
      <c r="D545" s="2">
        <v>0.59701388888888884</v>
      </c>
      <c r="E545" t="str">
        <f>IF(LEN(telefony3412[[#This Row],[nr]])=7,"stacjonarny",IF(LEN(telefony3412[[#This Row],[nr]])=8,"komórkowy","zagraniczny"))</f>
        <v>stacjonarny</v>
      </c>
      <c r="F545" t="str">
        <f>TEXT(telefony__9[[#This Row],[zakonczenie]]-telefony__9[[#This Row],[rozpoczecie]],"h:mm:ss")</f>
        <v>0:13:41</v>
      </c>
      <c r="G545">
        <f>CEILING((HOUR(telefony__9[[#This Row],[czas trwania]])*3600 + MINUTE(telefony__9[[#This Row],[czas trwania]])*60+SECOND(telefony__9[[#This Row],[czas trwania]]))/60,1)</f>
        <v>14</v>
      </c>
      <c r="H545" s="3">
        <f>IF(telefony3412[[#This Row],[typ telefonu]]="stacjonarny",H544+telefony3412[[#This Row],[czas w minutach]],H544)</f>
        <v>3466</v>
      </c>
      <c r="I545" s="3">
        <f>IF(telefony3412[[#This Row],[typ telefonu]]="komórkowy",I544+telefony3412[[#This Row],[czas w minutach]],I544)</f>
        <v>1050</v>
      </c>
      <c r="J545" s="3">
        <f>IF(telefony3412[[#This Row],[typ telefonu]]="zagraniczny",J544+telefony3412[[#This Row],[czas w minutach]],J544)</f>
        <v>291</v>
      </c>
      <c r="K545" s="3">
        <f>telefony3412[[#This Row],[ilość stacjonarny]]+telefony3412[[#This Row],[ilość komórkowy]]</f>
        <v>4516</v>
      </c>
    </row>
    <row r="546" spans="1:11" x14ac:dyDescent="0.25">
      <c r="A546" s="7">
        <v>4848864</v>
      </c>
      <c r="B546" s="1">
        <v>42926</v>
      </c>
      <c r="C546" s="2">
        <v>0.54432870370370368</v>
      </c>
      <c r="D546" s="2">
        <v>0.55090277777777774</v>
      </c>
      <c r="E546" t="str">
        <f>IF(LEN(telefony3412[[#This Row],[nr]])=7,"stacjonarny",IF(LEN(telefony3412[[#This Row],[nr]])=8,"komórkowy","zagraniczny"))</f>
        <v>stacjonarny</v>
      </c>
      <c r="F546" t="str">
        <f>TEXT(telefony__9[[#This Row],[zakonczenie]]-telefony__9[[#This Row],[rozpoczecie]],"h:mm:ss")</f>
        <v>0:16:14</v>
      </c>
      <c r="G546">
        <f>CEILING((HOUR(telefony__9[[#This Row],[czas trwania]])*3600 + MINUTE(telefony__9[[#This Row],[czas trwania]])*60+SECOND(telefony__9[[#This Row],[czas trwania]]))/60,1)</f>
        <v>17</v>
      </c>
      <c r="H546" s="3">
        <f>IF(telefony3412[[#This Row],[typ telefonu]]="stacjonarny",H545+telefony3412[[#This Row],[czas w minutach]],H545)</f>
        <v>3483</v>
      </c>
      <c r="I546" s="3">
        <f>IF(telefony3412[[#This Row],[typ telefonu]]="komórkowy",I545+telefony3412[[#This Row],[czas w minutach]],I545)</f>
        <v>1050</v>
      </c>
      <c r="J546" s="3">
        <f>IF(telefony3412[[#This Row],[typ telefonu]]="zagraniczny",J545+telefony3412[[#This Row],[czas w minutach]],J545)</f>
        <v>291</v>
      </c>
      <c r="K546" s="3">
        <f>telefony3412[[#This Row],[ilość stacjonarny]]+telefony3412[[#This Row],[ilość komórkowy]]</f>
        <v>4533</v>
      </c>
    </row>
    <row r="547" spans="1:11" x14ac:dyDescent="0.25">
      <c r="A547" s="7">
        <v>4853153</v>
      </c>
      <c r="B547" s="1">
        <v>42926</v>
      </c>
      <c r="C547" s="2">
        <v>0.5803935185185185</v>
      </c>
      <c r="D547" s="2">
        <v>0.58190972222222226</v>
      </c>
      <c r="E547" t="str">
        <f>IF(LEN(telefony3412[[#This Row],[nr]])=7,"stacjonarny",IF(LEN(telefony3412[[#This Row],[nr]])=8,"komórkowy","zagraniczny"))</f>
        <v>stacjonarny</v>
      </c>
      <c r="F547" t="str">
        <f>TEXT(telefony__9[[#This Row],[zakonczenie]]-telefony__9[[#This Row],[rozpoczecie]],"h:mm:ss")</f>
        <v>0:14:59</v>
      </c>
      <c r="G547">
        <f>CEILING((HOUR(telefony__9[[#This Row],[czas trwania]])*3600 + MINUTE(telefony__9[[#This Row],[czas trwania]])*60+SECOND(telefony__9[[#This Row],[czas trwania]]))/60,1)</f>
        <v>15</v>
      </c>
      <c r="H547" s="3">
        <f>IF(telefony3412[[#This Row],[typ telefonu]]="stacjonarny",H546+telefony3412[[#This Row],[czas w minutach]],H546)</f>
        <v>3498</v>
      </c>
      <c r="I547" s="3">
        <f>IF(telefony3412[[#This Row],[typ telefonu]]="komórkowy",I546+telefony3412[[#This Row],[czas w minutach]],I546)</f>
        <v>1050</v>
      </c>
      <c r="J547" s="3">
        <f>IF(telefony3412[[#This Row],[typ telefonu]]="zagraniczny",J546+telefony3412[[#This Row],[czas w minutach]],J546)</f>
        <v>291</v>
      </c>
      <c r="K547" s="3">
        <f>telefony3412[[#This Row],[ilość stacjonarny]]+telefony3412[[#This Row],[ilość komórkowy]]</f>
        <v>4548</v>
      </c>
    </row>
    <row r="548" spans="1:11" x14ac:dyDescent="0.25">
      <c r="A548" s="7">
        <v>4901642</v>
      </c>
      <c r="B548" s="1">
        <v>42926</v>
      </c>
      <c r="C548" s="2">
        <v>0.37747685185185187</v>
      </c>
      <c r="D548" s="2">
        <v>0.38609953703703703</v>
      </c>
      <c r="E548" t="str">
        <f>IF(LEN(telefony3412[[#This Row],[nr]])=7,"stacjonarny",IF(LEN(telefony3412[[#This Row],[nr]])=8,"komórkowy","zagraniczny"))</f>
        <v>stacjonarny</v>
      </c>
      <c r="F548" t="str">
        <f>TEXT(telefony__9[[#This Row],[zakonczenie]]-telefony__9[[#This Row],[rozpoczecie]],"h:mm:ss")</f>
        <v>0:15:40</v>
      </c>
      <c r="G548">
        <f>CEILING((HOUR(telefony__9[[#This Row],[czas trwania]])*3600 + MINUTE(telefony__9[[#This Row],[czas trwania]])*60+SECOND(telefony__9[[#This Row],[czas trwania]]))/60,1)</f>
        <v>16</v>
      </c>
      <c r="H548" s="3">
        <f>IF(telefony3412[[#This Row],[typ telefonu]]="stacjonarny",H547+telefony3412[[#This Row],[czas w minutach]],H547)</f>
        <v>3514</v>
      </c>
      <c r="I548" s="3">
        <f>IF(telefony3412[[#This Row],[typ telefonu]]="komórkowy",I547+telefony3412[[#This Row],[czas w minutach]],I547)</f>
        <v>1050</v>
      </c>
      <c r="J548" s="3">
        <f>IF(telefony3412[[#This Row],[typ telefonu]]="zagraniczny",J547+telefony3412[[#This Row],[czas w minutach]],J547)</f>
        <v>291</v>
      </c>
      <c r="K548" s="3">
        <f>telefony3412[[#This Row],[ilość stacjonarny]]+telefony3412[[#This Row],[ilość komórkowy]]</f>
        <v>4564</v>
      </c>
    </row>
    <row r="549" spans="1:11" x14ac:dyDescent="0.25">
      <c r="A549" s="7">
        <v>4952685</v>
      </c>
      <c r="B549" s="1">
        <v>42926</v>
      </c>
      <c r="C549" s="2">
        <v>0.36895833333333333</v>
      </c>
      <c r="D549" s="2">
        <v>0.37655092592592593</v>
      </c>
      <c r="E549" t="str">
        <f>IF(LEN(telefony3412[[#This Row],[nr]])=7,"stacjonarny",IF(LEN(telefony3412[[#This Row],[nr]])=8,"komórkowy","zagraniczny"))</f>
        <v>stacjonarny</v>
      </c>
      <c r="F549" t="str">
        <f>TEXT(telefony__9[[#This Row],[zakonczenie]]-telefony__9[[#This Row],[rozpoczecie]],"h:mm:ss")</f>
        <v>0:14:36</v>
      </c>
      <c r="G549">
        <f>CEILING((HOUR(telefony__9[[#This Row],[czas trwania]])*3600 + MINUTE(telefony__9[[#This Row],[czas trwania]])*60+SECOND(telefony__9[[#This Row],[czas trwania]]))/60,1)</f>
        <v>15</v>
      </c>
      <c r="H549" s="3">
        <f>IF(telefony3412[[#This Row],[typ telefonu]]="stacjonarny",H548+telefony3412[[#This Row],[czas w minutach]],H548)</f>
        <v>3529</v>
      </c>
      <c r="I549" s="3">
        <f>IF(telefony3412[[#This Row],[typ telefonu]]="komórkowy",I548+telefony3412[[#This Row],[czas w minutach]],I548)</f>
        <v>1050</v>
      </c>
      <c r="J549" s="3">
        <f>IF(telefony3412[[#This Row],[typ telefonu]]="zagraniczny",J548+telefony3412[[#This Row],[czas w minutach]],J548)</f>
        <v>291</v>
      </c>
      <c r="K549" s="3">
        <f>telefony3412[[#This Row],[ilość stacjonarny]]+telefony3412[[#This Row],[ilość komórkowy]]</f>
        <v>4579</v>
      </c>
    </row>
    <row r="550" spans="1:11" x14ac:dyDescent="0.25">
      <c r="A550" s="7">
        <v>4960687</v>
      </c>
      <c r="B550" s="1">
        <v>42926</v>
      </c>
      <c r="C550" s="2">
        <v>0.3835648148148148</v>
      </c>
      <c r="D550" s="2">
        <v>0.3941087962962963</v>
      </c>
      <c r="E550" t="str">
        <f>IF(LEN(telefony3412[[#This Row],[nr]])=7,"stacjonarny",IF(LEN(telefony3412[[#This Row],[nr]])=8,"komórkowy","zagraniczny"))</f>
        <v>stacjonarny</v>
      </c>
      <c r="F550" t="str">
        <f>TEXT(telefony__9[[#This Row],[zakonczenie]]-telefony__9[[#This Row],[rozpoczecie]],"h:mm:ss")</f>
        <v>0:10:03</v>
      </c>
      <c r="G550">
        <f>CEILING((HOUR(telefony__9[[#This Row],[czas trwania]])*3600 + MINUTE(telefony__9[[#This Row],[czas trwania]])*60+SECOND(telefony__9[[#This Row],[czas trwania]]))/60,1)</f>
        <v>11</v>
      </c>
      <c r="H550" s="3">
        <f>IF(telefony3412[[#This Row],[typ telefonu]]="stacjonarny",H549+telefony3412[[#This Row],[czas w minutach]],H549)</f>
        <v>3540</v>
      </c>
      <c r="I550" s="3">
        <f>IF(telefony3412[[#This Row],[typ telefonu]]="komórkowy",I549+telefony3412[[#This Row],[czas w minutach]],I549)</f>
        <v>1050</v>
      </c>
      <c r="J550" s="3">
        <f>IF(telefony3412[[#This Row],[typ telefonu]]="zagraniczny",J549+telefony3412[[#This Row],[czas w minutach]],J549)</f>
        <v>291</v>
      </c>
      <c r="K550" s="3">
        <f>telefony3412[[#This Row],[ilość stacjonarny]]+telefony3412[[#This Row],[ilość komórkowy]]</f>
        <v>4590</v>
      </c>
    </row>
    <row r="551" spans="1:11" x14ac:dyDescent="0.25">
      <c r="A551" s="7">
        <v>5013688</v>
      </c>
      <c r="B551" s="1">
        <v>42926</v>
      </c>
      <c r="C551" s="2">
        <v>0.40662037037037035</v>
      </c>
      <c r="D551" s="2">
        <v>0.41171296296296295</v>
      </c>
      <c r="E551" t="str">
        <f>IF(LEN(telefony3412[[#This Row],[nr]])=7,"stacjonarny",IF(LEN(telefony3412[[#This Row],[nr]])=8,"komórkowy","zagraniczny"))</f>
        <v>stacjonarny</v>
      </c>
      <c r="F551" t="str">
        <f>TEXT(telefony__9[[#This Row],[zakonczenie]]-telefony__9[[#This Row],[rozpoczecie]],"h:mm:ss")</f>
        <v>0:13:31</v>
      </c>
      <c r="G551">
        <f>CEILING((HOUR(telefony__9[[#This Row],[czas trwania]])*3600 + MINUTE(telefony__9[[#This Row],[czas trwania]])*60+SECOND(telefony__9[[#This Row],[czas trwania]]))/60,1)</f>
        <v>14</v>
      </c>
      <c r="H551" s="3">
        <f>IF(telefony3412[[#This Row],[typ telefonu]]="stacjonarny",H550+telefony3412[[#This Row],[czas w minutach]],H550)</f>
        <v>3554</v>
      </c>
      <c r="I551" s="3">
        <f>IF(telefony3412[[#This Row],[typ telefonu]]="komórkowy",I550+telefony3412[[#This Row],[czas w minutach]],I550)</f>
        <v>1050</v>
      </c>
      <c r="J551" s="3">
        <f>IF(telefony3412[[#This Row],[typ telefonu]]="zagraniczny",J550+telefony3412[[#This Row],[czas w minutach]],J550)</f>
        <v>291</v>
      </c>
      <c r="K551" s="3">
        <f>telefony3412[[#This Row],[ilość stacjonarny]]+telefony3412[[#This Row],[ilość komórkowy]]</f>
        <v>4604</v>
      </c>
    </row>
    <row r="552" spans="1:11" x14ac:dyDescent="0.25">
      <c r="A552" s="7">
        <v>5076649</v>
      </c>
      <c r="B552" s="1">
        <v>42926</v>
      </c>
      <c r="C552" s="2">
        <v>0.61699074074074078</v>
      </c>
      <c r="D552" s="2">
        <v>0.62163194444444447</v>
      </c>
      <c r="E552" t="str">
        <f>IF(LEN(telefony3412[[#This Row],[nr]])=7,"stacjonarny",IF(LEN(telefony3412[[#This Row],[nr]])=8,"komórkowy","zagraniczny"))</f>
        <v>stacjonarny</v>
      </c>
      <c r="F552" t="str">
        <f>TEXT(telefony__9[[#This Row],[zakonczenie]]-telefony__9[[#This Row],[rozpoczecie]],"h:mm:ss")</f>
        <v>0:14:46</v>
      </c>
      <c r="G552">
        <f>CEILING((HOUR(telefony__9[[#This Row],[czas trwania]])*3600 + MINUTE(telefony__9[[#This Row],[czas trwania]])*60+SECOND(telefony__9[[#This Row],[czas trwania]]))/60,1)</f>
        <v>15</v>
      </c>
      <c r="H552" s="3">
        <f>IF(telefony3412[[#This Row],[typ telefonu]]="stacjonarny",H551+telefony3412[[#This Row],[czas w minutach]],H551)</f>
        <v>3569</v>
      </c>
      <c r="I552" s="3">
        <f>IF(telefony3412[[#This Row],[typ telefonu]]="komórkowy",I551+telefony3412[[#This Row],[czas w minutach]],I551)</f>
        <v>1050</v>
      </c>
      <c r="J552" s="3">
        <f>IF(telefony3412[[#This Row],[typ telefonu]]="zagraniczny",J551+telefony3412[[#This Row],[czas w minutach]],J551)</f>
        <v>291</v>
      </c>
      <c r="K552" s="3">
        <f>telefony3412[[#This Row],[ilość stacjonarny]]+telefony3412[[#This Row],[ilość komórkowy]]</f>
        <v>4619</v>
      </c>
    </row>
    <row r="553" spans="1:11" x14ac:dyDescent="0.25">
      <c r="A553" s="7">
        <v>5087066</v>
      </c>
      <c r="B553" s="1">
        <v>42926</v>
      </c>
      <c r="C553" s="2">
        <v>0.3894097222222222</v>
      </c>
      <c r="D553" s="2">
        <v>0.39869212962962963</v>
      </c>
      <c r="E553" t="str">
        <f>IF(LEN(telefony3412[[#This Row],[nr]])=7,"stacjonarny",IF(LEN(telefony3412[[#This Row],[nr]])=8,"komórkowy","zagraniczny"))</f>
        <v>stacjonarny</v>
      </c>
      <c r="F553" t="str">
        <f>TEXT(telefony__9[[#This Row],[zakonczenie]]-telefony__9[[#This Row],[rozpoczecie]],"h:mm:ss")</f>
        <v>0:01:39</v>
      </c>
      <c r="G553">
        <f>CEILING((HOUR(telefony__9[[#This Row],[czas trwania]])*3600 + MINUTE(telefony__9[[#This Row],[czas trwania]])*60+SECOND(telefony__9[[#This Row],[czas trwania]]))/60,1)</f>
        <v>2</v>
      </c>
      <c r="H553" s="3">
        <f>IF(telefony3412[[#This Row],[typ telefonu]]="stacjonarny",H552+telefony3412[[#This Row],[czas w minutach]],H552)</f>
        <v>3571</v>
      </c>
      <c r="I553" s="3">
        <f>IF(telefony3412[[#This Row],[typ telefonu]]="komórkowy",I552+telefony3412[[#This Row],[czas w minutach]],I552)</f>
        <v>1050</v>
      </c>
      <c r="J553" s="3">
        <f>IF(telefony3412[[#This Row],[typ telefonu]]="zagraniczny",J552+telefony3412[[#This Row],[czas w minutach]],J552)</f>
        <v>291</v>
      </c>
      <c r="K553" s="3">
        <f>telefony3412[[#This Row],[ilość stacjonarny]]+telefony3412[[#This Row],[ilość komórkowy]]</f>
        <v>4621</v>
      </c>
    </row>
    <row r="554" spans="1:11" x14ac:dyDescent="0.25">
      <c r="A554" s="7">
        <v>5087066</v>
      </c>
      <c r="B554" s="1">
        <v>42926</v>
      </c>
      <c r="C554" s="2">
        <v>0.51603009259259258</v>
      </c>
      <c r="D554" s="2">
        <v>0.5269907407407407</v>
      </c>
      <c r="E554" t="str">
        <f>IF(LEN(telefony3412[[#This Row],[nr]])=7,"stacjonarny",IF(LEN(telefony3412[[#This Row],[nr]])=8,"komórkowy","zagraniczny"))</f>
        <v>stacjonarny</v>
      </c>
      <c r="F554" t="str">
        <f>TEXT(telefony__9[[#This Row],[zakonczenie]]-telefony__9[[#This Row],[rozpoczecie]],"h:mm:ss")</f>
        <v>0:16:13</v>
      </c>
      <c r="G554">
        <f>CEILING((HOUR(telefony__9[[#This Row],[czas trwania]])*3600 + MINUTE(telefony__9[[#This Row],[czas trwania]])*60+SECOND(telefony__9[[#This Row],[czas trwania]]))/60,1)</f>
        <v>17</v>
      </c>
      <c r="H554" s="3">
        <f>IF(telefony3412[[#This Row],[typ telefonu]]="stacjonarny",H553+telefony3412[[#This Row],[czas w minutach]],H553)</f>
        <v>3588</v>
      </c>
      <c r="I554" s="3">
        <f>IF(telefony3412[[#This Row],[typ telefonu]]="komórkowy",I553+telefony3412[[#This Row],[czas w minutach]],I553)</f>
        <v>1050</v>
      </c>
      <c r="J554" s="3">
        <f>IF(telefony3412[[#This Row],[typ telefonu]]="zagraniczny",J553+telefony3412[[#This Row],[czas w minutach]],J553)</f>
        <v>291</v>
      </c>
      <c r="K554" s="3">
        <f>telefony3412[[#This Row],[ilość stacjonarny]]+telefony3412[[#This Row],[ilość komórkowy]]</f>
        <v>4638</v>
      </c>
    </row>
    <row r="555" spans="1:11" x14ac:dyDescent="0.25">
      <c r="A555" s="7">
        <v>5162775</v>
      </c>
      <c r="B555" s="1">
        <v>42926</v>
      </c>
      <c r="C555" s="2">
        <v>0.34364583333333332</v>
      </c>
      <c r="D555" s="2">
        <v>0.3492824074074074</v>
      </c>
      <c r="E555" t="str">
        <f>IF(LEN(telefony3412[[#This Row],[nr]])=7,"stacjonarny",IF(LEN(telefony3412[[#This Row],[nr]])=8,"komórkowy","zagraniczny"))</f>
        <v>stacjonarny</v>
      </c>
      <c r="F555" t="str">
        <f>TEXT(telefony__9[[#This Row],[zakonczenie]]-telefony__9[[#This Row],[rozpoczecie]],"h:mm:ss")</f>
        <v>0:02:17</v>
      </c>
      <c r="G555">
        <f>CEILING((HOUR(telefony__9[[#This Row],[czas trwania]])*3600 + MINUTE(telefony__9[[#This Row],[czas trwania]])*60+SECOND(telefony__9[[#This Row],[czas trwania]]))/60,1)</f>
        <v>3</v>
      </c>
      <c r="H555" s="3">
        <f>IF(telefony3412[[#This Row],[typ telefonu]]="stacjonarny",H554+telefony3412[[#This Row],[czas w minutach]],H554)</f>
        <v>3591</v>
      </c>
      <c r="I555" s="3">
        <f>IF(telefony3412[[#This Row],[typ telefonu]]="komórkowy",I554+telefony3412[[#This Row],[czas w minutach]],I554)</f>
        <v>1050</v>
      </c>
      <c r="J555" s="3">
        <f>IF(telefony3412[[#This Row],[typ telefonu]]="zagraniczny",J554+telefony3412[[#This Row],[czas w minutach]],J554)</f>
        <v>291</v>
      </c>
      <c r="K555" s="3">
        <f>telefony3412[[#This Row],[ilość stacjonarny]]+telefony3412[[#This Row],[ilość komórkowy]]</f>
        <v>4641</v>
      </c>
    </row>
    <row r="556" spans="1:11" x14ac:dyDescent="0.25">
      <c r="A556" s="7">
        <v>5349562</v>
      </c>
      <c r="B556" s="1">
        <v>42926</v>
      </c>
      <c r="C556" s="2">
        <v>0.60041666666666671</v>
      </c>
      <c r="D556" s="2">
        <v>0.6095949074074074</v>
      </c>
      <c r="E556" t="str">
        <f>IF(LEN(telefony3412[[#This Row],[nr]])=7,"stacjonarny",IF(LEN(telefony3412[[#This Row],[nr]])=8,"komórkowy","zagraniczny"))</f>
        <v>stacjonarny</v>
      </c>
      <c r="F556" t="str">
        <f>TEXT(telefony__9[[#This Row],[zakonczenie]]-telefony__9[[#This Row],[rozpoczecie]],"h:mm:ss")</f>
        <v>0:13:10</v>
      </c>
      <c r="G556">
        <f>CEILING((HOUR(telefony__9[[#This Row],[czas trwania]])*3600 + MINUTE(telefony__9[[#This Row],[czas trwania]])*60+SECOND(telefony__9[[#This Row],[czas trwania]]))/60,1)</f>
        <v>14</v>
      </c>
      <c r="H556" s="3">
        <f>IF(telefony3412[[#This Row],[typ telefonu]]="stacjonarny",H555+telefony3412[[#This Row],[czas w minutach]],H555)</f>
        <v>3605</v>
      </c>
      <c r="I556" s="3">
        <f>IF(telefony3412[[#This Row],[typ telefonu]]="komórkowy",I555+telefony3412[[#This Row],[czas w minutach]],I555)</f>
        <v>1050</v>
      </c>
      <c r="J556" s="3">
        <f>IF(telefony3412[[#This Row],[typ telefonu]]="zagraniczny",J555+telefony3412[[#This Row],[czas w minutach]],J555)</f>
        <v>291</v>
      </c>
      <c r="K556" s="3">
        <f>telefony3412[[#This Row],[ilość stacjonarny]]+telefony3412[[#This Row],[ilość komórkowy]]</f>
        <v>4655</v>
      </c>
    </row>
    <row r="557" spans="1:11" x14ac:dyDescent="0.25">
      <c r="A557" s="7">
        <v>5448890</v>
      </c>
      <c r="B557" s="1">
        <v>42926</v>
      </c>
      <c r="C557" s="2">
        <v>0.46957175925925926</v>
      </c>
      <c r="D557" s="2">
        <v>0.47247685185185184</v>
      </c>
      <c r="E557" t="str">
        <f>IF(LEN(telefony3412[[#This Row],[nr]])=7,"stacjonarny",IF(LEN(telefony3412[[#This Row],[nr]])=8,"komórkowy","zagraniczny"))</f>
        <v>stacjonarny</v>
      </c>
      <c r="F557" t="str">
        <f>TEXT(telefony__9[[#This Row],[zakonczenie]]-telefony__9[[#This Row],[rozpoczecie]],"h:mm:ss")</f>
        <v>0:06:15</v>
      </c>
      <c r="G557">
        <f>CEILING((HOUR(telefony__9[[#This Row],[czas trwania]])*3600 + MINUTE(telefony__9[[#This Row],[czas trwania]])*60+SECOND(telefony__9[[#This Row],[czas trwania]]))/60,1)</f>
        <v>7</v>
      </c>
      <c r="H557" s="3">
        <f>IF(telefony3412[[#This Row],[typ telefonu]]="stacjonarny",H556+telefony3412[[#This Row],[czas w minutach]],H556)</f>
        <v>3612</v>
      </c>
      <c r="I557" s="3">
        <f>IF(telefony3412[[#This Row],[typ telefonu]]="komórkowy",I556+telefony3412[[#This Row],[czas w minutach]],I556)</f>
        <v>1050</v>
      </c>
      <c r="J557" s="3">
        <f>IF(telefony3412[[#This Row],[typ telefonu]]="zagraniczny",J556+telefony3412[[#This Row],[czas w minutach]],J556)</f>
        <v>291</v>
      </c>
      <c r="K557" s="3">
        <f>telefony3412[[#This Row],[ilość stacjonarny]]+telefony3412[[#This Row],[ilość komórkowy]]</f>
        <v>4662</v>
      </c>
    </row>
    <row r="558" spans="1:11" x14ac:dyDescent="0.25">
      <c r="A558" s="7">
        <v>5893512</v>
      </c>
      <c r="B558" s="1">
        <v>42926</v>
      </c>
      <c r="C558" s="2">
        <v>0.60517361111111112</v>
      </c>
      <c r="D558" s="2">
        <v>0.61063657407407412</v>
      </c>
      <c r="E558" t="str">
        <f>IF(LEN(telefony3412[[#This Row],[nr]])=7,"stacjonarny",IF(LEN(telefony3412[[#This Row],[nr]])=8,"komórkowy","zagraniczny"))</f>
        <v>stacjonarny</v>
      </c>
      <c r="F558" t="str">
        <f>TEXT(telefony__9[[#This Row],[zakonczenie]]-telefony__9[[#This Row],[rozpoczecie]],"h:mm:ss")</f>
        <v>0:06:27</v>
      </c>
      <c r="G558">
        <f>CEILING((HOUR(telefony__9[[#This Row],[czas trwania]])*3600 + MINUTE(telefony__9[[#This Row],[czas trwania]])*60+SECOND(telefony__9[[#This Row],[czas trwania]]))/60,1)</f>
        <v>7</v>
      </c>
      <c r="H558" s="3">
        <f>IF(telefony3412[[#This Row],[typ telefonu]]="stacjonarny",H557+telefony3412[[#This Row],[czas w minutach]],H557)</f>
        <v>3619</v>
      </c>
      <c r="I558" s="3">
        <f>IF(telefony3412[[#This Row],[typ telefonu]]="komórkowy",I557+telefony3412[[#This Row],[czas w minutach]],I557)</f>
        <v>1050</v>
      </c>
      <c r="J558" s="3">
        <f>IF(telefony3412[[#This Row],[typ telefonu]]="zagraniczny",J557+telefony3412[[#This Row],[czas w minutach]],J557)</f>
        <v>291</v>
      </c>
      <c r="K558" s="3">
        <f>telefony3412[[#This Row],[ilość stacjonarny]]+telefony3412[[#This Row],[ilość komórkowy]]</f>
        <v>4669</v>
      </c>
    </row>
    <row r="559" spans="1:11" x14ac:dyDescent="0.25">
      <c r="A559" s="7">
        <v>5960122</v>
      </c>
      <c r="B559" s="1">
        <v>42926</v>
      </c>
      <c r="C559" s="2">
        <v>0.3984375</v>
      </c>
      <c r="D559" s="2">
        <v>0.40802083333333333</v>
      </c>
      <c r="E559" t="str">
        <f>IF(LEN(telefony3412[[#This Row],[nr]])=7,"stacjonarny",IF(LEN(telefony3412[[#This Row],[nr]])=8,"komórkowy","zagraniczny"))</f>
        <v>stacjonarny</v>
      </c>
      <c r="F559" t="str">
        <f>TEXT(telefony__9[[#This Row],[zakonczenie]]-telefony__9[[#This Row],[rozpoczecie]],"h:mm:ss")</f>
        <v>0:07:09</v>
      </c>
      <c r="G559">
        <f>CEILING((HOUR(telefony__9[[#This Row],[czas trwania]])*3600 + MINUTE(telefony__9[[#This Row],[czas trwania]])*60+SECOND(telefony__9[[#This Row],[czas trwania]]))/60,1)</f>
        <v>8</v>
      </c>
      <c r="H559" s="3">
        <f>IF(telefony3412[[#This Row],[typ telefonu]]="stacjonarny",H558+telefony3412[[#This Row],[czas w minutach]],H558)</f>
        <v>3627</v>
      </c>
      <c r="I559" s="3">
        <f>IF(telefony3412[[#This Row],[typ telefonu]]="komórkowy",I558+telefony3412[[#This Row],[czas w minutach]],I558)</f>
        <v>1050</v>
      </c>
      <c r="J559" s="3">
        <f>IF(telefony3412[[#This Row],[typ telefonu]]="zagraniczny",J558+telefony3412[[#This Row],[czas w minutach]],J558)</f>
        <v>291</v>
      </c>
      <c r="K559" s="3">
        <f>telefony3412[[#This Row],[ilość stacjonarny]]+telefony3412[[#This Row],[ilość komórkowy]]</f>
        <v>4677</v>
      </c>
    </row>
    <row r="560" spans="1:11" x14ac:dyDescent="0.25">
      <c r="A560" s="7">
        <v>6118241</v>
      </c>
      <c r="B560" s="1">
        <v>42926</v>
      </c>
      <c r="C560" s="2">
        <v>0.47462962962962962</v>
      </c>
      <c r="D560" s="2">
        <v>0.47839120370370369</v>
      </c>
      <c r="E560" t="str">
        <f>IF(LEN(telefony3412[[#This Row],[nr]])=7,"stacjonarny",IF(LEN(telefony3412[[#This Row],[nr]])=8,"komórkowy","zagraniczny"))</f>
        <v>stacjonarny</v>
      </c>
      <c r="F560" t="str">
        <f>TEXT(telefony__9[[#This Row],[zakonczenie]]-telefony__9[[#This Row],[rozpoczecie]],"h:mm:ss")</f>
        <v>0:12:18</v>
      </c>
      <c r="G560">
        <f>CEILING((HOUR(telefony__9[[#This Row],[czas trwania]])*3600 + MINUTE(telefony__9[[#This Row],[czas trwania]])*60+SECOND(telefony__9[[#This Row],[czas trwania]]))/60,1)</f>
        <v>13</v>
      </c>
      <c r="H560" s="3">
        <f>IF(telefony3412[[#This Row],[typ telefonu]]="stacjonarny",H559+telefony3412[[#This Row],[czas w minutach]],H559)</f>
        <v>3640</v>
      </c>
      <c r="I560" s="3">
        <f>IF(telefony3412[[#This Row],[typ telefonu]]="komórkowy",I559+telefony3412[[#This Row],[czas w minutach]],I559)</f>
        <v>1050</v>
      </c>
      <c r="J560" s="3">
        <f>IF(telefony3412[[#This Row],[typ telefonu]]="zagraniczny",J559+telefony3412[[#This Row],[czas w minutach]],J559)</f>
        <v>291</v>
      </c>
      <c r="K560" s="3">
        <f>telefony3412[[#This Row],[ilość stacjonarny]]+telefony3412[[#This Row],[ilość komórkowy]]</f>
        <v>4690</v>
      </c>
    </row>
    <row r="561" spans="1:11" x14ac:dyDescent="0.25">
      <c r="A561" s="7">
        <v>6251788</v>
      </c>
      <c r="B561" s="1">
        <v>42926</v>
      </c>
      <c r="C561" s="2">
        <v>0.58910879629629631</v>
      </c>
      <c r="D561" s="2">
        <v>0.59431712962962968</v>
      </c>
      <c r="E561" t="str">
        <f>IF(LEN(telefony3412[[#This Row],[nr]])=7,"stacjonarny",IF(LEN(telefony3412[[#This Row],[nr]])=8,"komórkowy","zagraniczny"))</f>
        <v>stacjonarny</v>
      </c>
      <c r="F561" t="str">
        <f>TEXT(telefony__9[[#This Row],[zakonczenie]]-telefony__9[[#This Row],[rozpoczecie]],"h:mm:ss")</f>
        <v>0:12:41</v>
      </c>
      <c r="G561">
        <f>CEILING((HOUR(telefony__9[[#This Row],[czas trwania]])*3600 + MINUTE(telefony__9[[#This Row],[czas trwania]])*60+SECOND(telefony__9[[#This Row],[czas trwania]]))/60,1)</f>
        <v>13</v>
      </c>
      <c r="H561" s="3">
        <f>IF(telefony3412[[#This Row],[typ telefonu]]="stacjonarny",H560+telefony3412[[#This Row],[czas w minutach]],H560)</f>
        <v>3653</v>
      </c>
      <c r="I561" s="3">
        <f>IF(telefony3412[[#This Row],[typ telefonu]]="komórkowy",I560+telefony3412[[#This Row],[czas w minutach]],I560)</f>
        <v>1050</v>
      </c>
      <c r="J561" s="3">
        <f>IF(telefony3412[[#This Row],[typ telefonu]]="zagraniczny",J560+telefony3412[[#This Row],[czas w minutach]],J560)</f>
        <v>291</v>
      </c>
      <c r="K561" s="3">
        <f>telefony3412[[#This Row],[ilość stacjonarny]]+telefony3412[[#This Row],[ilość komórkowy]]</f>
        <v>4703</v>
      </c>
    </row>
    <row r="562" spans="1:11" x14ac:dyDescent="0.25">
      <c r="A562" s="7">
        <v>6341482</v>
      </c>
      <c r="B562" s="1">
        <v>42926</v>
      </c>
      <c r="C562" s="2">
        <v>0.42922453703703706</v>
      </c>
      <c r="D562" s="2">
        <v>0.43947916666666664</v>
      </c>
      <c r="E562" t="str">
        <f>IF(LEN(telefony3412[[#This Row],[nr]])=7,"stacjonarny",IF(LEN(telefony3412[[#This Row],[nr]])=8,"komórkowy","zagraniczny"))</f>
        <v>stacjonarny</v>
      </c>
      <c r="F562" t="str">
        <f>TEXT(telefony__9[[#This Row],[zakonczenie]]-telefony__9[[#This Row],[rozpoczecie]],"h:mm:ss")</f>
        <v>0:01:57</v>
      </c>
      <c r="G562">
        <f>CEILING((HOUR(telefony__9[[#This Row],[czas trwania]])*3600 + MINUTE(telefony__9[[#This Row],[czas trwania]])*60+SECOND(telefony__9[[#This Row],[czas trwania]]))/60,1)</f>
        <v>2</v>
      </c>
      <c r="H562" s="3">
        <f>IF(telefony3412[[#This Row],[typ telefonu]]="stacjonarny",H561+telefony3412[[#This Row],[czas w minutach]],H561)</f>
        <v>3655</v>
      </c>
      <c r="I562" s="3">
        <f>IF(telefony3412[[#This Row],[typ telefonu]]="komórkowy",I561+telefony3412[[#This Row],[czas w minutach]],I561)</f>
        <v>1050</v>
      </c>
      <c r="J562" s="3">
        <f>IF(telefony3412[[#This Row],[typ telefonu]]="zagraniczny",J561+telefony3412[[#This Row],[czas w minutach]],J561)</f>
        <v>291</v>
      </c>
      <c r="K562" s="3">
        <f>telefony3412[[#This Row],[ilość stacjonarny]]+telefony3412[[#This Row],[ilość komórkowy]]</f>
        <v>4705</v>
      </c>
    </row>
    <row r="563" spans="1:11" x14ac:dyDescent="0.25">
      <c r="A563" s="7">
        <v>6374704</v>
      </c>
      <c r="B563" s="1">
        <v>42926</v>
      </c>
      <c r="C563" s="2">
        <v>0.44572916666666668</v>
      </c>
      <c r="D563" s="2">
        <v>0.4548726851851852</v>
      </c>
      <c r="E563" t="str">
        <f>IF(LEN(telefony3412[[#This Row],[nr]])=7,"stacjonarny",IF(LEN(telefony3412[[#This Row],[nr]])=8,"komórkowy","zagraniczny"))</f>
        <v>stacjonarny</v>
      </c>
      <c r="F563" t="str">
        <f>TEXT(telefony__9[[#This Row],[zakonczenie]]-telefony__9[[#This Row],[rozpoczecie]],"h:mm:ss")</f>
        <v>0:15:23</v>
      </c>
      <c r="G563">
        <f>CEILING((HOUR(telefony__9[[#This Row],[czas trwania]])*3600 + MINUTE(telefony__9[[#This Row],[czas trwania]])*60+SECOND(telefony__9[[#This Row],[czas trwania]]))/60,1)</f>
        <v>16</v>
      </c>
      <c r="H563" s="3">
        <f>IF(telefony3412[[#This Row],[typ telefonu]]="stacjonarny",H562+telefony3412[[#This Row],[czas w minutach]],H562)</f>
        <v>3671</v>
      </c>
      <c r="I563" s="3">
        <f>IF(telefony3412[[#This Row],[typ telefonu]]="komórkowy",I562+telefony3412[[#This Row],[czas w minutach]],I562)</f>
        <v>1050</v>
      </c>
      <c r="J563" s="3">
        <f>IF(telefony3412[[#This Row],[typ telefonu]]="zagraniczny",J562+telefony3412[[#This Row],[czas w minutach]],J562)</f>
        <v>291</v>
      </c>
      <c r="K563" s="3">
        <f>telefony3412[[#This Row],[ilość stacjonarny]]+telefony3412[[#This Row],[ilość komórkowy]]</f>
        <v>4721</v>
      </c>
    </row>
    <row r="564" spans="1:11" x14ac:dyDescent="0.25">
      <c r="A564" s="7">
        <v>6468376</v>
      </c>
      <c r="B564" s="1">
        <v>42926</v>
      </c>
      <c r="C564" s="2">
        <v>0.61140046296296291</v>
      </c>
      <c r="D564" s="2">
        <v>0.61952546296296296</v>
      </c>
      <c r="E564" t="str">
        <f>IF(LEN(telefony3412[[#This Row],[nr]])=7,"stacjonarny",IF(LEN(telefony3412[[#This Row],[nr]])=8,"komórkowy","zagraniczny"))</f>
        <v>stacjonarny</v>
      </c>
      <c r="F564" t="str">
        <f>TEXT(telefony__9[[#This Row],[zakonczenie]]-telefony__9[[#This Row],[rozpoczecie]],"h:mm:ss")</f>
        <v>0:04:11</v>
      </c>
      <c r="G564">
        <f>CEILING((HOUR(telefony__9[[#This Row],[czas trwania]])*3600 + MINUTE(telefony__9[[#This Row],[czas trwania]])*60+SECOND(telefony__9[[#This Row],[czas trwania]]))/60,1)</f>
        <v>5</v>
      </c>
      <c r="H564" s="3">
        <f>IF(telefony3412[[#This Row],[typ telefonu]]="stacjonarny",H563+telefony3412[[#This Row],[czas w minutach]],H563)</f>
        <v>3676</v>
      </c>
      <c r="I564" s="3">
        <f>IF(telefony3412[[#This Row],[typ telefonu]]="komórkowy",I563+telefony3412[[#This Row],[czas w minutach]],I563)</f>
        <v>1050</v>
      </c>
      <c r="J564" s="3">
        <f>IF(telefony3412[[#This Row],[typ telefonu]]="zagraniczny",J563+telefony3412[[#This Row],[czas w minutach]],J563)</f>
        <v>291</v>
      </c>
      <c r="K564" s="3">
        <f>telefony3412[[#This Row],[ilość stacjonarny]]+telefony3412[[#This Row],[ilość komórkowy]]</f>
        <v>4726</v>
      </c>
    </row>
    <row r="565" spans="1:11" x14ac:dyDescent="0.25">
      <c r="A565" s="7">
        <v>6709939</v>
      </c>
      <c r="B565" s="1">
        <v>42926</v>
      </c>
      <c r="C565" s="2">
        <v>0.54692129629629627</v>
      </c>
      <c r="D565" s="2">
        <v>0.55000000000000004</v>
      </c>
      <c r="E565" t="str">
        <f>IF(LEN(telefony3412[[#This Row],[nr]])=7,"stacjonarny",IF(LEN(telefony3412[[#This Row],[nr]])=8,"komórkowy","zagraniczny"))</f>
        <v>stacjonarny</v>
      </c>
      <c r="F565" t="str">
        <f>TEXT(telefony__9[[#This Row],[zakonczenie]]-telefony__9[[#This Row],[rozpoczecie]],"h:mm:ss")</f>
        <v>0:05:25</v>
      </c>
      <c r="G565">
        <f>CEILING((HOUR(telefony__9[[#This Row],[czas trwania]])*3600 + MINUTE(telefony__9[[#This Row],[czas trwania]])*60+SECOND(telefony__9[[#This Row],[czas trwania]]))/60,1)</f>
        <v>6</v>
      </c>
      <c r="H565" s="3">
        <f>IF(telefony3412[[#This Row],[typ telefonu]]="stacjonarny",H564+telefony3412[[#This Row],[czas w minutach]],H564)</f>
        <v>3682</v>
      </c>
      <c r="I565" s="3">
        <f>IF(telefony3412[[#This Row],[typ telefonu]]="komórkowy",I564+telefony3412[[#This Row],[czas w minutach]],I564)</f>
        <v>1050</v>
      </c>
      <c r="J565" s="3">
        <f>IF(telefony3412[[#This Row],[typ telefonu]]="zagraniczny",J564+telefony3412[[#This Row],[czas w minutach]],J564)</f>
        <v>291</v>
      </c>
      <c r="K565" s="3">
        <f>telefony3412[[#This Row],[ilość stacjonarny]]+telefony3412[[#This Row],[ilość komórkowy]]</f>
        <v>4732</v>
      </c>
    </row>
    <row r="566" spans="1:11" x14ac:dyDescent="0.25">
      <c r="A566" s="7">
        <v>6766881</v>
      </c>
      <c r="B566" s="1">
        <v>42926</v>
      </c>
      <c r="C566" s="2">
        <v>0.35249999999999998</v>
      </c>
      <c r="D566" s="2">
        <v>0.35278935185185184</v>
      </c>
      <c r="E566" t="str">
        <f>IF(LEN(telefony3412[[#This Row],[nr]])=7,"stacjonarny",IF(LEN(telefony3412[[#This Row],[nr]])=8,"komórkowy","zagraniczny"))</f>
        <v>stacjonarny</v>
      </c>
      <c r="F566" t="str">
        <f>TEXT(telefony__9[[#This Row],[zakonczenie]]-telefony__9[[#This Row],[rozpoczecie]],"h:mm:ss")</f>
        <v>0:13:14</v>
      </c>
      <c r="G566">
        <f>CEILING((HOUR(telefony__9[[#This Row],[czas trwania]])*3600 + MINUTE(telefony__9[[#This Row],[czas trwania]])*60+SECOND(telefony__9[[#This Row],[czas trwania]]))/60,1)</f>
        <v>14</v>
      </c>
      <c r="H566" s="3">
        <f>IF(telefony3412[[#This Row],[typ telefonu]]="stacjonarny",H565+telefony3412[[#This Row],[czas w minutach]],H565)</f>
        <v>3696</v>
      </c>
      <c r="I566" s="3">
        <f>IF(telefony3412[[#This Row],[typ telefonu]]="komórkowy",I565+telefony3412[[#This Row],[czas w minutach]],I565)</f>
        <v>1050</v>
      </c>
      <c r="J566" s="3">
        <f>IF(telefony3412[[#This Row],[typ telefonu]]="zagraniczny",J565+telefony3412[[#This Row],[czas w minutach]],J565)</f>
        <v>291</v>
      </c>
      <c r="K566" s="3">
        <f>telefony3412[[#This Row],[ilość stacjonarny]]+telefony3412[[#This Row],[ilość komórkowy]]</f>
        <v>4746</v>
      </c>
    </row>
    <row r="567" spans="1:11" x14ac:dyDescent="0.25">
      <c r="A567" s="7">
        <v>6795454</v>
      </c>
      <c r="B567" s="1">
        <v>42926</v>
      </c>
      <c r="C567" s="2">
        <v>0.40265046296296297</v>
      </c>
      <c r="D567" s="2">
        <v>0.40284722222222225</v>
      </c>
      <c r="E567" t="str">
        <f>IF(LEN(telefony3412[[#This Row],[nr]])=7,"stacjonarny",IF(LEN(telefony3412[[#This Row],[nr]])=8,"komórkowy","zagraniczny"))</f>
        <v>stacjonarny</v>
      </c>
      <c r="F567" t="str">
        <f>TEXT(telefony__9[[#This Row],[zakonczenie]]-telefony__9[[#This Row],[rozpoczecie]],"h:mm:ss")</f>
        <v>0:02:09</v>
      </c>
      <c r="G567">
        <f>CEILING((HOUR(telefony__9[[#This Row],[czas trwania]])*3600 + MINUTE(telefony__9[[#This Row],[czas trwania]])*60+SECOND(telefony__9[[#This Row],[czas trwania]]))/60,1)</f>
        <v>3</v>
      </c>
      <c r="H567" s="3">
        <f>IF(telefony3412[[#This Row],[typ telefonu]]="stacjonarny",H566+telefony3412[[#This Row],[czas w minutach]],H566)</f>
        <v>3699</v>
      </c>
      <c r="I567" s="3">
        <f>IF(telefony3412[[#This Row],[typ telefonu]]="komórkowy",I566+telefony3412[[#This Row],[czas w minutach]],I566)</f>
        <v>1050</v>
      </c>
      <c r="J567" s="3">
        <f>IF(telefony3412[[#This Row],[typ telefonu]]="zagraniczny",J566+telefony3412[[#This Row],[czas w minutach]],J566)</f>
        <v>291</v>
      </c>
      <c r="K567" s="3">
        <f>telefony3412[[#This Row],[ilość stacjonarny]]+telefony3412[[#This Row],[ilość komórkowy]]</f>
        <v>4749</v>
      </c>
    </row>
    <row r="568" spans="1:11" x14ac:dyDescent="0.25">
      <c r="A568" s="7">
        <v>6905863</v>
      </c>
      <c r="B568" s="1">
        <v>42926</v>
      </c>
      <c r="C568" s="2">
        <v>0.52123842592592595</v>
      </c>
      <c r="D568" s="2">
        <v>0.53008101851851852</v>
      </c>
      <c r="E568" t="str">
        <f>IF(LEN(telefony3412[[#This Row],[nr]])=7,"stacjonarny",IF(LEN(telefony3412[[#This Row],[nr]])=8,"komórkowy","zagraniczny"))</f>
        <v>stacjonarny</v>
      </c>
      <c r="F568" t="str">
        <f>TEXT(telefony__9[[#This Row],[zakonczenie]]-telefony__9[[#This Row],[rozpoczecie]],"h:mm:ss")</f>
        <v>0:15:36</v>
      </c>
      <c r="G568">
        <f>CEILING((HOUR(telefony__9[[#This Row],[czas trwania]])*3600 + MINUTE(telefony__9[[#This Row],[czas trwania]])*60+SECOND(telefony__9[[#This Row],[czas trwania]]))/60,1)</f>
        <v>16</v>
      </c>
      <c r="H568" s="3">
        <f>IF(telefony3412[[#This Row],[typ telefonu]]="stacjonarny",H567+telefony3412[[#This Row],[czas w minutach]],H567)</f>
        <v>3715</v>
      </c>
      <c r="I568" s="3">
        <f>IF(telefony3412[[#This Row],[typ telefonu]]="komórkowy",I567+telefony3412[[#This Row],[czas w minutach]],I567)</f>
        <v>1050</v>
      </c>
      <c r="J568" s="3">
        <f>IF(telefony3412[[#This Row],[typ telefonu]]="zagraniczny",J567+telefony3412[[#This Row],[czas w minutach]],J567)</f>
        <v>291</v>
      </c>
      <c r="K568" s="3">
        <f>telefony3412[[#This Row],[ilość stacjonarny]]+telefony3412[[#This Row],[ilość komórkowy]]</f>
        <v>4765</v>
      </c>
    </row>
    <row r="569" spans="1:11" x14ac:dyDescent="0.25">
      <c r="A569" s="7">
        <v>6952061</v>
      </c>
      <c r="B569" s="1">
        <v>42926</v>
      </c>
      <c r="C569" s="2">
        <v>0.36282407407407408</v>
      </c>
      <c r="D569" s="2">
        <v>0.37093749999999998</v>
      </c>
      <c r="E569" t="str">
        <f>IF(LEN(telefony3412[[#This Row],[nr]])=7,"stacjonarny",IF(LEN(telefony3412[[#This Row],[nr]])=8,"komórkowy","zagraniczny"))</f>
        <v>stacjonarny</v>
      </c>
      <c r="F569" t="str">
        <f>TEXT(telefony__9[[#This Row],[zakonczenie]]-telefony__9[[#This Row],[rozpoczecie]],"h:mm:ss")</f>
        <v>0:13:43</v>
      </c>
      <c r="G569">
        <f>CEILING((HOUR(telefony__9[[#This Row],[czas trwania]])*3600 + MINUTE(telefony__9[[#This Row],[czas trwania]])*60+SECOND(telefony__9[[#This Row],[czas trwania]]))/60,1)</f>
        <v>14</v>
      </c>
      <c r="H569" s="3">
        <f>IF(telefony3412[[#This Row],[typ telefonu]]="stacjonarny",H568+telefony3412[[#This Row],[czas w minutach]],H568)</f>
        <v>3729</v>
      </c>
      <c r="I569" s="3">
        <f>IF(telefony3412[[#This Row],[typ telefonu]]="komórkowy",I568+telefony3412[[#This Row],[czas w minutach]],I568)</f>
        <v>1050</v>
      </c>
      <c r="J569" s="3">
        <f>IF(telefony3412[[#This Row],[typ telefonu]]="zagraniczny",J568+telefony3412[[#This Row],[czas w minutach]],J568)</f>
        <v>291</v>
      </c>
      <c r="K569" s="3">
        <f>telefony3412[[#This Row],[ilość stacjonarny]]+telefony3412[[#This Row],[ilość komórkowy]]</f>
        <v>4779</v>
      </c>
    </row>
    <row r="570" spans="1:11" x14ac:dyDescent="0.25">
      <c r="A570" s="7">
        <v>6982652</v>
      </c>
      <c r="B570" s="1">
        <v>42926</v>
      </c>
      <c r="C570" s="2">
        <v>0.58677083333333335</v>
      </c>
      <c r="D570" s="2">
        <v>0.58759259259259256</v>
      </c>
      <c r="E570" t="str">
        <f>IF(LEN(telefony3412[[#This Row],[nr]])=7,"stacjonarny",IF(LEN(telefony3412[[#This Row],[nr]])=8,"komórkowy","zagraniczny"))</f>
        <v>stacjonarny</v>
      </c>
      <c r="F570" t="str">
        <f>TEXT(telefony__9[[#This Row],[zakonczenie]]-telefony__9[[#This Row],[rozpoczecie]],"h:mm:ss")</f>
        <v>0:05:40</v>
      </c>
      <c r="G570">
        <f>CEILING((HOUR(telefony__9[[#This Row],[czas trwania]])*3600 + MINUTE(telefony__9[[#This Row],[czas trwania]])*60+SECOND(telefony__9[[#This Row],[czas trwania]]))/60,1)</f>
        <v>6</v>
      </c>
      <c r="H570" s="3">
        <f>IF(telefony3412[[#This Row],[typ telefonu]]="stacjonarny",H569+telefony3412[[#This Row],[czas w minutach]],H569)</f>
        <v>3735</v>
      </c>
      <c r="I570" s="3">
        <f>IF(telefony3412[[#This Row],[typ telefonu]]="komórkowy",I569+telefony3412[[#This Row],[czas w minutach]],I569)</f>
        <v>1050</v>
      </c>
      <c r="J570" s="3">
        <f>IF(telefony3412[[#This Row],[typ telefonu]]="zagraniczny",J569+telefony3412[[#This Row],[czas w minutach]],J569)</f>
        <v>291</v>
      </c>
      <c r="K570" s="3">
        <f>telefony3412[[#This Row],[ilość stacjonarny]]+telefony3412[[#This Row],[ilość komórkowy]]</f>
        <v>4785</v>
      </c>
    </row>
    <row r="571" spans="1:11" x14ac:dyDescent="0.25">
      <c r="A571" s="7">
        <v>7320123</v>
      </c>
      <c r="B571" s="1">
        <v>42926</v>
      </c>
      <c r="C571" s="2">
        <v>0.37015046296296295</v>
      </c>
      <c r="D571" s="2">
        <v>0.37528935185185186</v>
      </c>
      <c r="E571" t="str">
        <f>IF(LEN(telefony3412[[#This Row],[nr]])=7,"stacjonarny",IF(LEN(telefony3412[[#This Row],[nr]])=8,"komórkowy","zagraniczny"))</f>
        <v>stacjonarny</v>
      </c>
      <c r="F571" t="str">
        <f>TEXT(telefony__9[[#This Row],[zakonczenie]]-telefony__9[[#This Row],[rozpoczecie]],"h:mm:ss")</f>
        <v>0:15:52</v>
      </c>
      <c r="G571">
        <f>CEILING((HOUR(telefony__9[[#This Row],[czas trwania]])*3600 + MINUTE(telefony__9[[#This Row],[czas trwania]])*60+SECOND(telefony__9[[#This Row],[czas trwania]]))/60,1)</f>
        <v>16</v>
      </c>
      <c r="H571" s="3">
        <f>IF(telefony3412[[#This Row],[typ telefonu]]="stacjonarny",H570+telefony3412[[#This Row],[czas w minutach]],H570)</f>
        <v>3751</v>
      </c>
      <c r="I571" s="3">
        <f>IF(telefony3412[[#This Row],[typ telefonu]]="komórkowy",I570+telefony3412[[#This Row],[czas w minutach]],I570)</f>
        <v>1050</v>
      </c>
      <c r="J571" s="3">
        <f>IF(telefony3412[[#This Row],[typ telefonu]]="zagraniczny",J570+telefony3412[[#This Row],[czas w minutach]],J570)</f>
        <v>291</v>
      </c>
      <c r="K571" s="3">
        <f>telefony3412[[#This Row],[ilość stacjonarny]]+telefony3412[[#This Row],[ilość komórkowy]]</f>
        <v>4801</v>
      </c>
    </row>
    <row r="572" spans="1:11" x14ac:dyDescent="0.25">
      <c r="A572" s="7">
        <v>7718350</v>
      </c>
      <c r="B572" s="1">
        <v>42926</v>
      </c>
      <c r="C572" s="2">
        <v>0.42002314814814817</v>
      </c>
      <c r="D572" s="2">
        <v>0.42700231481481482</v>
      </c>
      <c r="E572" t="str">
        <f>IF(LEN(telefony3412[[#This Row],[nr]])=7,"stacjonarny",IF(LEN(telefony3412[[#This Row],[nr]])=8,"komórkowy","zagraniczny"))</f>
        <v>stacjonarny</v>
      </c>
      <c r="F572" t="str">
        <f>TEXT(telefony__9[[#This Row],[zakonczenie]]-telefony__9[[#This Row],[rozpoczecie]],"h:mm:ss")</f>
        <v>0:16:09</v>
      </c>
      <c r="G572">
        <f>CEILING((HOUR(telefony__9[[#This Row],[czas trwania]])*3600 + MINUTE(telefony__9[[#This Row],[czas trwania]])*60+SECOND(telefony__9[[#This Row],[czas trwania]]))/60,1)</f>
        <v>17</v>
      </c>
      <c r="H572" s="3">
        <f>IF(telefony3412[[#This Row],[typ telefonu]]="stacjonarny",H571+telefony3412[[#This Row],[czas w minutach]],H571)</f>
        <v>3768</v>
      </c>
      <c r="I572" s="3">
        <f>IF(telefony3412[[#This Row],[typ telefonu]]="komórkowy",I571+telefony3412[[#This Row],[czas w minutach]],I571)</f>
        <v>1050</v>
      </c>
      <c r="J572" s="3">
        <f>IF(telefony3412[[#This Row],[typ telefonu]]="zagraniczny",J571+telefony3412[[#This Row],[czas w minutach]],J571)</f>
        <v>291</v>
      </c>
      <c r="K572" s="3">
        <f>telefony3412[[#This Row],[ilość stacjonarny]]+telefony3412[[#This Row],[ilość komórkowy]]</f>
        <v>4818</v>
      </c>
    </row>
    <row r="573" spans="1:11" x14ac:dyDescent="0.25">
      <c r="A573" s="7">
        <v>7792980</v>
      </c>
      <c r="B573" s="1">
        <v>42926</v>
      </c>
      <c r="C573" s="2">
        <v>0.56234953703703705</v>
      </c>
      <c r="D573" s="2">
        <v>0.57378472222222221</v>
      </c>
      <c r="E573" t="str">
        <f>IF(LEN(telefony3412[[#This Row],[nr]])=7,"stacjonarny",IF(LEN(telefony3412[[#This Row],[nr]])=8,"komórkowy","zagraniczny"))</f>
        <v>stacjonarny</v>
      </c>
      <c r="F573" t="str">
        <f>TEXT(telefony__9[[#This Row],[zakonczenie]]-telefony__9[[#This Row],[rozpoczecie]],"h:mm:ss")</f>
        <v>0:00:18</v>
      </c>
      <c r="G573">
        <f>CEILING((HOUR(telefony__9[[#This Row],[czas trwania]])*3600 + MINUTE(telefony__9[[#This Row],[czas trwania]])*60+SECOND(telefony__9[[#This Row],[czas trwania]]))/60,1)</f>
        <v>1</v>
      </c>
      <c r="H573" s="3">
        <f>IF(telefony3412[[#This Row],[typ telefonu]]="stacjonarny",H572+telefony3412[[#This Row],[czas w minutach]],H572)</f>
        <v>3769</v>
      </c>
      <c r="I573" s="3">
        <f>IF(telefony3412[[#This Row],[typ telefonu]]="komórkowy",I572+telefony3412[[#This Row],[czas w minutach]],I572)</f>
        <v>1050</v>
      </c>
      <c r="J573" s="3">
        <f>IF(telefony3412[[#This Row],[typ telefonu]]="zagraniczny",J572+telefony3412[[#This Row],[czas w minutach]],J572)</f>
        <v>291</v>
      </c>
      <c r="K573" s="3">
        <f>telefony3412[[#This Row],[ilość stacjonarny]]+telefony3412[[#This Row],[ilość komórkowy]]</f>
        <v>4819</v>
      </c>
    </row>
    <row r="574" spans="1:11" x14ac:dyDescent="0.25">
      <c r="A574" s="7">
        <v>8049834</v>
      </c>
      <c r="B574" s="1">
        <v>42926</v>
      </c>
      <c r="C574" s="2">
        <v>0.44210648148148146</v>
      </c>
      <c r="D574" s="2">
        <v>0.44369212962962962</v>
      </c>
      <c r="E574" t="str">
        <f>IF(LEN(telefony3412[[#This Row],[nr]])=7,"stacjonarny",IF(LEN(telefony3412[[#This Row],[nr]])=8,"komórkowy","zagraniczny"))</f>
        <v>stacjonarny</v>
      </c>
      <c r="F574" t="str">
        <f>TEXT(telefony__9[[#This Row],[zakonczenie]]-telefony__9[[#This Row],[rozpoczecie]],"h:mm:ss")</f>
        <v>0:15:34</v>
      </c>
      <c r="G574">
        <f>CEILING((HOUR(telefony__9[[#This Row],[czas trwania]])*3600 + MINUTE(telefony__9[[#This Row],[czas trwania]])*60+SECOND(telefony__9[[#This Row],[czas trwania]]))/60,1)</f>
        <v>16</v>
      </c>
      <c r="H574" s="3">
        <f>IF(telefony3412[[#This Row],[typ telefonu]]="stacjonarny",H573+telefony3412[[#This Row],[czas w minutach]],H573)</f>
        <v>3785</v>
      </c>
      <c r="I574" s="3">
        <f>IF(telefony3412[[#This Row],[typ telefonu]]="komórkowy",I573+telefony3412[[#This Row],[czas w minutach]],I573)</f>
        <v>1050</v>
      </c>
      <c r="J574" s="3">
        <f>IF(telefony3412[[#This Row],[typ telefonu]]="zagraniczny",J573+telefony3412[[#This Row],[czas w minutach]],J573)</f>
        <v>291</v>
      </c>
      <c r="K574" s="3">
        <f>telefony3412[[#This Row],[ilość stacjonarny]]+telefony3412[[#This Row],[ilość komórkowy]]</f>
        <v>4835</v>
      </c>
    </row>
    <row r="575" spans="1:11" x14ac:dyDescent="0.25">
      <c r="A575" s="7">
        <v>8130722</v>
      </c>
      <c r="B575" s="1">
        <v>42926</v>
      </c>
      <c r="C575" s="2">
        <v>0.46649305555555554</v>
      </c>
      <c r="D575" s="2">
        <v>0.47717592592592595</v>
      </c>
      <c r="E575" t="str">
        <f>IF(LEN(telefony3412[[#This Row],[nr]])=7,"stacjonarny",IF(LEN(telefony3412[[#This Row],[nr]])=8,"komórkowy","zagraniczny"))</f>
        <v>stacjonarny</v>
      </c>
      <c r="F575" t="str">
        <f>TEXT(telefony__9[[#This Row],[zakonczenie]]-telefony__9[[#This Row],[rozpoczecie]],"h:mm:ss")</f>
        <v>0:12:31</v>
      </c>
      <c r="G575">
        <f>CEILING((HOUR(telefony__9[[#This Row],[czas trwania]])*3600 + MINUTE(telefony__9[[#This Row],[czas trwania]])*60+SECOND(telefony__9[[#This Row],[czas trwania]]))/60,1)</f>
        <v>13</v>
      </c>
      <c r="H575" s="3">
        <f>IF(telefony3412[[#This Row],[typ telefonu]]="stacjonarny",H574+telefony3412[[#This Row],[czas w minutach]],H574)</f>
        <v>3798</v>
      </c>
      <c r="I575" s="3">
        <f>IF(telefony3412[[#This Row],[typ telefonu]]="komórkowy",I574+telefony3412[[#This Row],[czas w minutach]],I574)</f>
        <v>1050</v>
      </c>
      <c r="J575" s="3">
        <f>IF(telefony3412[[#This Row],[typ telefonu]]="zagraniczny",J574+telefony3412[[#This Row],[czas w minutach]],J574)</f>
        <v>291</v>
      </c>
      <c r="K575" s="3">
        <f>telefony3412[[#This Row],[ilość stacjonarny]]+telefony3412[[#This Row],[ilość komórkowy]]</f>
        <v>4848</v>
      </c>
    </row>
    <row r="576" spans="1:11" x14ac:dyDescent="0.25">
      <c r="A576" s="7">
        <v>8150086</v>
      </c>
      <c r="B576" s="1">
        <v>42926</v>
      </c>
      <c r="C576" s="2">
        <v>0.6272685185185185</v>
      </c>
      <c r="D576" s="2">
        <v>0.63475694444444442</v>
      </c>
      <c r="E576" t="str">
        <f>IF(LEN(telefony3412[[#This Row],[nr]])=7,"stacjonarny",IF(LEN(telefony3412[[#This Row],[nr]])=8,"komórkowy","zagraniczny"))</f>
        <v>stacjonarny</v>
      </c>
      <c r="F576" t="str">
        <f>TEXT(telefony__9[[#This Row],[zakonczenie]]-telefony__9[[#This Row],[rozpoczecie]],"h:mm:ss")</f>
        <v>0:01:14</v>
      </c>
      <c r="G576">
        <f>CEILING((HOUR(telefony__9[[#This Row],[czas trwania]])*3600 + MINUTE(telefony__9[[#This Row],[czas trwania]])*60+SECOND(telefony__9[[#This Row],[czas trwania]]))/60,1)</f>
        <v>2</v>
      </c>
      <c r="H576" s="3">
        <f>IF(telefony3412[[#This Row],[typ telefonu]]="stacjonarny",H575+telefony3412[[#This Row],[czas w minutach]],H575)</f>
        <v>3800</v>
      </c>
      <c r="I576" s="3">
        <f>IF(telefony3412[[#This Row],[typ telefonu]]="komórkowy",I575+telefony3412[[#This Row],[czas w minutach]],I575)</f>
        <v>1050</v>
      </c>
      <c r="J576" s="3">
        <f>IF(telefony3412[[#This Row],[typ telefonu]]="zagraniczny",J575+telefony3412[[#This Row],[czas w minutach]],J575)</f>
        <v>291</v>
      </c>
      <c r="K576" s="3">
        <f>telefony3412[[#This Row],[ilość stacjonarny]]+telefony3412[[#This Row],[ilość komórkowy]]</f>
        <v>4850</v>
      </c>
    </row>
    <row r="577" spans="1:11" x14ac:dyDescent="0.25">
      <c r="A577" s="7">
        <v>8183468</v>
      </c>
      <c r="B577" s="1">
        <v>42926</v>
      </c>
      <c r="C577" s="2">
        <v>0.55832175925925931</v>
      </c>
      <c r="D577" s="2">
        <v>0.56265046296296295</v>
      </c>
      <c r="E577" t="str">
        <f>IF(LEN(telefony3412[[#This Row],[nr]])=7,"stacjonarny",IF(LEN(telefony3412[[#This Row],[nr]])=8,"komórkowy","zagraniczny"))</f>
        <v>stacjonarny</v>
      </c>
      <c r="F577" t="str">
        <f>TEXT(telefony__9[[#This Row],[zakonczenie]]-telefony__9[[#This Row],[rozpoczecie]],"h:mm:ss")</f>
        <v>0:08:40</v>
      </c>
      <c r="G577">
        <f>CEILING((HOUR(telefony__9[[#This Row],[czas trwania]])*3600 + MINUTE(telefony__9[[#This Row],[czas trwania]])*60+SECOND(telefony__9[[#This Row],[czas trwania]]))/60,1)</f>
        <v>9</v>
      </c>
      <c r="H577" s="3">
        <f>IF(telefony3412[[#This Row],[typ telefonu]]="stacjonarny",H576+telefony3412[[#This Row],[czas w minutach]],H576)</f>
        <v>3809</v>
      </c>
      <c r="I577" s="3">
        <f>IF(telefony3412[[#This Row],[typ telefonu]]="komórkowy",I576+telefony3412[[#This Row],[czas w minutach]],I576)</f>
        <v>1050</v>
      </c>
      <c r="J577" s="3">
        <f>IF(telefony3412[[#This Row],[typ telefonu]]="zagraniczny",J576+telefony3412[[#This Row],[czas w minutach]],J576)</f>
        <v>291</v>
      </c>
      <c r="K577" s="3">
        <f>telefony3412[[#This Row],[ilość stacjonarny]]+telefony3412[[#This Row],[ilość komórkowy]]</f>
        <v>4859</v>
      </c>
    </row>
    <row r="578" spans="1:11" x14ac:dyDescent="0.25">
      <c r="A578" s="7">
        <v>8270097</v>
      </c>
      <c r="B578" s="1">
        <v>42926</v>
      </c>
      <c r="C578" s="2">
        <v>0.55650462962962965</v>
      </c>
      <c r="D578" s="2">
        <v>0.55850694444444449</v>
      </c>
      <c r="E578" t="str">
        <f>IF(LEN(telefony3412[[#This Row],[nr]])=7,"stacjonarny",IF(LEN(telefony3412[[#This Row],[nr]])=8,"komórkowy","zagraniczny"))</f>
        <v>stacjonarny</v>
      </c>
      <c r="F578" t="str">
        <f>TEXT(telefony__9[[#This Row],[zakonczenie]]-telefony__9[[#This Row],[rozpoczecie]],"h:mm:ss")</f>
        <v>0:07:17</v>
      </c>
      <c r="G578">
        <f>CEILING((HOUR(telefony__9[[#This Row],[czas trwania]])*3600 + MINUTE(telefony__9[[#This Row],[czas trwania]])*60+SECOND(telefony__9[[#This Row],[czas trwania]]))/60,1)</f>
        <v>8</v>
      </c>
      <c r="H578" s="3">
        <f>IF(telefony3412[[#This Row],[typ telefonu]]="stacjonarny",H577+telefony3412[[#This Row],[czas w minutach]],H577)</f>
        <v>3817</v>
      </c>
      <c r="I578" s="3">
        <f>IF(telefony3412[[#This Row],[typ telefonu]]="komórkowy",I577+telefony3412[[#This Row],[czas w minutach]],I577)</f>
        <v>1050</v>
      </c>
      <c r="J578" s="3">
        <f>IF(telefony3412[[#This Row],[typ telefonu]]="zagraniczny",J577+telefony3412[[#This Row],[czas w minutach]],J577)</f>
        <v>291</v>
      </c>
      <c r="K578" s="3">
        <f>telefony3412[[#This Row],[ilość stacjonarny]]+telefony3412[[#This Row],[ilość komórkowy]]</f>
        <v>4867</v>
      </c>
    </row>
    <row r="579" spans="1:11" x14ac:dyDescent="0.25">
      <c r="A579" s="7">
        <v>8322522</v>
      </c>
      <c r="B579" s="1">
        <v>42926</v>
      </c>
      <c r="C579" s="2">
        <v>0.49674768518518519</v>
      </c>
      <c r="D579" s="2">
        <v>0.50796296296296295</v>
      </c>
      <c r="E579" t="str">
        <f>IF(LEN(telefony3412[[#This Row],[nr]])=7,"stacjonarny",IF(LEN(telefony3412[[#This Row],[nr]])=8,"komórkowy","zagraniczny"))</f>
        <v>stacjonarny</v>
      </c>
      <c r="F579" t="str">
        <f>TEXT(telefony__9[[#This Row],[zakonczenie]]-telefony__9[[#This Row],[rozpoczecie]],"h:mm:ss")</f>
        <v>0:07:06</v>
      </c>
      <c r="G579">
        <f>CEILING((HOUR(telefony__9[[#This Row],[czas trwania]])*3600 + MINUTE(telefony__9[[#This Row],[czas trwania]])*60+SECOND(telefony__9[[#This Row],[czas trwania]]))/60,1)</f>
        <v>8</v>
      </c>
      <c r="H579" s="3">
        <f>IF(telefony3412[[#This Row],[typ telefonu]]="stacjonarny",H578+telefony3412[[#This Row],[czas w minutach]],H578)</f>
        <v>3825</v>
      </c>
      <c r="I579" s="3">
        <f>IF(telefony3412[[#This Row],[typ telefonu]]="komórkowy",I578+telefony3412[[#This Row],[czas w minutach]],I578)</f>
        <v>1050</v>
      </c>
      <c r="J579" s="3">
        <f>IF(telefony3412[[#This Row],[typ telefonu]]="zagraniczny",J578+telefony3412[[#This Row],[czas w minutach]],J578)</f>
        <v>291</v>
      </c>
      <c r="K579" s="3">
        <f>telefony3412[[#This Row],[ilość stacjonarny]]+telefony3412[[#This Row],[ilość komórkowy]]</f>
        <v>4875</v>
      </c>
    </row>
    <row r="580" spans="1:11" x14ac:dyDescent="0.25">
      <c r="A580" s="7">
        <v>8570276</v>
      </c>
      <c r="B580" s="1">
        <v>42926</v>
      </c>
      <c r="C580" s="2">
        <v>0.33759259259259261</v>
      </c>
      <c r="D580" s="2">
        <v>0.34880787037037037</v>
      </c>
      <c r="E580" t="str">
        <f>IF(LEN(telefony3412[[#This Row],[nr]])=7,"stacjonarny",IF(LEN(telefony3412[[#This Row],[nr]])=8,"komórkowy","zagraniczny"))</f>
        <v>stacjonarny</v>
      </c>
      <c r="F580" t="str">
        <f>TEXT(telefony__9[[#This Row],[zakonczenie]]-telefony__9[[#This Row],[rozpoczecie]],"h:mm:ss")</f>
        <v>0:15:47</v>
      </c>
      <c r="G580">
        <f>CEILING((HOUR(telefony__9[[#This Row],[czas trwania]])*3600 + MINUTE(telefony__9[[#This Row],[czas trwania]])*60+SECOND(telefony__9[[#This Row],[czas trwania]]))/60,1)</f>
        <v>16</v>
      </c>
      <c r="H580" s="3">
        <f>IF(telefony3412[[#This Row],[typ telefonu]]="stacjonarny",H579+telefony3412[[#This Row],[czas w minutach]],H579)</f>
        <v>3841</v>
      </c>
      <c r="I580" s="3">
        <f>IF(telefony3412[[#This Row],[typ telefonu]]="komórkowy",I579+telefony3412[[#This Row],[czas w minutach]],I579)</f>
        <v>1050</v>
      </c>
      <c r="J580" s="3">
        <f>IF(telefony3412[[#This Row],[typ telefonu]]="zagraniczny",J579+telefony3412[[#This Row],[czas w minutach]],J579)</f>
        <v>291</v>
      </c>
      <c r="K580" s="3">
        <f>telefony3412[[#This Row],[ilość stacjonarny]]+telefony3412[[#This Row],[ilość komórkowy]]</f>
        <v>4891</v>
      </c>
    </row>
    <row r="581" spans="1:11" x14ac:dyDescent="0.25">
      <c r="A581" s="7">
        <v>8632893</v>
      </c>
      <c r="B581" s="1">
        <v>42926</v>
      </c>
      <c r="C581" s="2">
        <v>0.36996527777777777</v>
      </c>
      <c r="D581" s="2">
        <v>0.37988425925925928</v>
      </c>
      <c r="E581" t="str">
        <f>IF(LEN(telefony3412[[#This Row],[nr]])=7,"stacjonarny",IF(LEN(telefony3412[[#This Row],[nr]])=8,"komórkowy","zagraniczny"))</f>
        <v>stacjonarny</v>
      </c>
      <c r="F581" t="str">
        <f>TEXT(telefony__9[[#This Row],[zakonczenie]]-telefony__9[[#This Row],[rozpoczecie]],"h:mm:ss")</f>
        <v>0:12:44</v>
      </c>
      <c r="G581">
        <f>CEILING((HOUR(telefony__9[[#This Row],[czas trwania]])*3600 + MINUTE(telefony__9[[#This Row],[czas trwania]])*60+SECOND(telefony__9[[#This Row],[czas trwania]]))/60,1)</f>
        <v>13</v>
      </c>
      <c r="H581" s="3">
        <f>IF(telefony3412[[#This Row],[typ telefonu]]="stacjonarny",H580+telefony3412[[#This Row],[czas w minutach]],H580)</f>
        <v>3854</v>
      </c>
      <c r="I581" s="3">
        <f>IF(telefony3412[[#This Row],[typ telefonu]]="komórkowy",I580+telefony3412[[#This Row],[czas w minutach]],I580)</f>
        <v>1050</v>
      </c>
      <c r="J581" s="3">
        <f>IF(telefony3412[[#This Row],[typ telefonu]]="zagraniczny",J580+telefony3412[[#This Row],[czas w minutach]],J580)</f>
        <v>291</v>
      </c>
      <c r="K581" s="3">
        <f>telefony3412[[#This Row],[ilość stacjonarny]]+telefony3412[[#This Row],[ilość komórkowy]]</f>
        <v>4904</v>
      </c>
    </row>
    <row r="582" spans="1:11" x14ac:dyDescent="0.25">
      <c r="A582" s="7">
        <v>8679036</v>
      </c>
      <c r="B582" s="1">
        <v>42926</v>
      </c>
      <c r="C582" s="2">
        <v>0.58976851851851853</v>
      </c>
      <c r="D582" s="2">
        <v>0.60074074074074069</v>
      </c>
      <c r="E582" t="str">
        <f>IF(LEN(telefony3412[[#This Row],[nr]])=7,"stacjonarny",IF(LEN(telefony3412[[#This Row],[nr]])=8,"komórkowy","zagraniczny"))</f>
        <v>stacjonarny</v>
      </c>
      <c r="F582" t="str">
        <f>TEXT(telefony__9[[#This Row],[zakonczenie]]-telefony__9[[#This Row],[rozpoczecie]],"h:mm:ss")</f>
        <v>0:15:44</v>
      </c>
      <c r="G582">
        <f>CEILING((HOUR(telefony__9[[#This Row],[czas trwania]])*3600 + MINUTE(telefony__9[[#This Row],[czas trwania]])*60+SECOND(telefony__9[[#This Row],[czas trwania]]))/60,1)</f>
        <v>16</v>
      </c>
      <c r="H582" s="3">
        <f>IF(telefony3412[[#This Row],[typ telefonu]]="stacjonarny",H581+telefony3412[[#This Row],[czas w minutach]],H581)</f>
        <v>3870</v>
      </c>
      <c r="I582" s="3">
        <f>IF(telefony3412[[#This Row],[typ telefonu]]="komórkowy",I581+telefony3412[[#This Row],[czas w minutach]],I581)</f>
        <v>1050</v>
      </c>
      <c r="J582" s="3">
        <f>IF(telefony3412[[#This Row],[typ telefonu]]="zagraniczny",J581+telefony3412[[#This Row],[czas w minutach]],J581)</f>
        <v>291</v>
      </c>
      <c r="K582" s="3">
        <f>telefony3412[[#This Row],[ilość stacjonarny]]+telefony3412[[#This Row],[ilość komórkowy]]</f>
        <v>4920</v>
      </c>
    </row>
    <row r="583" spans="1:11" x14ac:dyDescent="0.25">
      <c r="A583" s="7">
        <v>8865092</v>
      </c>
      <c r="B583" s="1">
        <v>42926</v>
      </c>
      <c r="C583" s="2">
        <v>0.52392361111111108</v>
      </c>
      <c r="D583" s="2">
        <v>0.53378472222222217</v>
      </c>
      <c r="E583" t="str">
        <f>IF(LEN(telefony3412[[#This Row],[nr]])=7,"stacjonarny",IF(LEN(telefony3412[[#This Row],[nr]])=8,"komórkowy","zagraniczny"))</f>
        <v>stacjonarny</v>
      </c>
      <c r="F583" t="str">
        <f>TEXT(telefony__9[[#This Row],[zakonczenie]]-telefony__9[[#This Row],[rozpoczecie]],"h:mm:ss")</f>
        <v>0:00:08</v>
      </c>
      <c r="G583">
        <f>CEILING((HOUR(telefony__9[[#This Row],[czas trwania]])*3600 + MINUTE(telefony__9[[#This Row],[czas trwania]])*60+SECOND(telefony__9[[#This Row],[czas trwania]]))/60,1)</f>
        <v>1</v>
      </c>
      <c r="H583" s="3">
        <f>IF(telefony3412[[#This Row],[typ telefonu]]="stacjonarny",H582+telefony3412[[#This Row],[czas w minutach]],H582)</f>
        <v>3871</v>
      </c>
      <c r="I583" s="3">
        <f>IF(telefony3412[[#This Row],[typ telefonu]]="komórkowy",I582+telefony3412[[#This Row],[czas w minutach]],I582)</f>
        <v>1050</v>
      </c>
      <c r="J583" s="3">
        <f>IF(telefony3412[[#This Row],[typ telefonu]]="zagraniczny",J582+telefony3412[[#This Row],[czas w minutach]],J582)</f>
        <v>291</v>
      </c>
      <c r="K583" s="3">
        <f>telefony3412[[#This Row],[ilość stacjonarny]]+telefony3412[[#This Row],[ilość komórkowy]]</f>
        <v>4921</v>
      </c>
    </row>
    <row r="584" spans="1:11" x14ac:dyDescent="0.25">
      <c r="A584" s="7">
        <v>8870498</v>
      </c>
      <c r="B584" s="1">
        <v>42926</v>
      </c>
      <c r="C584" s="2">
        <v>0.55046296296296293</v>
      </c>
      <c r="D584" s="2">
        <v>0.55986111111111114</v>
      </c>
      <c r="E584" t="str">
        <f>IF(LEN(telefony3412[[#This Row],[nr]])=7,"stacjonarny",IF(LEN(telefony3412[[#This Row],[nr]])=8,"komórkowy","zagraniczny"))</f>
        <v>stacjonarny</v>
      </c>
      <c r="F584" t="str">
        <f>TEXT(telefony__9[[#This Row],[zakonczenie]]-telefony__9[[#This Row],[rozpoczecie]],"h:mm:ss")</f>
        <v>0:14:12</v>
      </c>
      <c r="G584">
        <f>CEILING((HOUR(telefony__9[[#This Row],[czas trwania]])*3600 + MINUTE(telefony__9[[#This Row],[czas trwania]])*60+SECOND(telefony__9[[#This Row],[czas trwania]]))/60,1)</f>
        <v>15</v>
      </c>
      <c r="H584" s="3">
        <f>IF(telefony3412[[#This Row],[typ telefonu]]="stacjonarny",H583+telefony3412[[#This Row],[czas w minutach]],H583)</f>
        <v>3886</v>
      </c>
      <c r="I584" s="3">
        <f>IF(telefony3412[[#This Row],[typ telefonu]]="komórkowy",I583+telefony3412[[#This Row],[czas w minutach]],I583)</f>
        <v>1050</v>
      </c>
      <c r="J584" s="3">
        <f>IF(telefony3412[[#This Row],[typ telefonu]]="zagraniczny",J583+telefony3412[[#This Row],[czas w minutach]],J583)</f>
        <v>291</v>
      </c>
      <c r="K584" s="3">
        <f>telefony3412[[#This Row],[ilość stacjonarny]]+telefony3412[[#This Row],[ilość komórkowy]]</f>
        <v>4936</v>
      </c>
    </row>
    <row r="585" spans="1:11" x14ac:dyDescent="0.25">
      <c r="A585" s="7">
        <v>9084978</v>
      </c>
      <c r="B585" s="1">
        <v>42926</v>
      </c>
      <c r="C585" s="2">
        <v>0.41553240740740743</v>
      </c>
      <c r="D585" s="2">
        <v>0.42593750000000002</v>
      </c>
      <c r="E585" t="str">
        <f>IF(LEN(telefony3412[[#This Row],[nr]])=7,"stacjonarny",IF(LEN(telefony3412[[#This Row],[nr]])=8,"komórkowy","zagraniczny"))</f>
        <v>stacjonarny</v>
      </c>
      <c r="F585" t="str">
        <f>TEXT(telefony__9[[#This Row],[zakonczenie]]-telefony__9[[#This Row],[rozpoczecie]],"h:mm:ss")</f>
        <v>0:03:33</v>
      </c>
      <c r="G585">
        <f>CEILING((HOUR(telefony__9[[#This Row],[czas trwania]])*3600 + MINUTE(telefony__9[[#This Row],[czas trwania]])*60+SECOND(telefony__9[[#This Row],[czas trwania]]))/60,1)</f>
        <v>4</v>
      </c>
      <c r="H585" s="3">
        <f>IF(telefony3412[[#This Row],[typ telefonu]]="stacjonarny",H584+telefony3412[[#This Row],[czas w minutach]],H584)</f>
        <v>3890</v>
      </c>
      <c r="I585" s="3">
        <f>IF(telefony3412[[#This Row],[typ telefonu]]="komórkowy",I584+telefony3412[[#This Row],[czas w minutach]],I584)</f>
        <v>1050</v>
      </c>
      <c r="J585" s="3">
        <f>IF(telefony3412[[#This Row],[typ telefonu]]="zagraniczny",J584+telefony3412[[#This Row],[czas w minutach]],J584)</f>
        <v>291</v>
      </c>
      <c r="K585" s="3">
        <f>telefony3412[[#This Row],[ilość stacjonarny]]+telefony3412[[#This Row],[ilość komórkowy]]</f>
        <v>4940</v>
      </c>
    </row>
    <row r="586" spans="1:11" x14ac:dyDescent="0.25">
      <c r="A586" s="7">
        <v>9121149</v>
      </c>
      <c r="B586" s="1">
        <v>42926</v>
      </c>
      <c r="C586" s="2">
        <v>0.45106481481481481</v>
      </c>
      <c r="D586" s="2">
        <v>0.45603009259259258</v>
      </c>
      <c r="E586" t="str">
        <f>IF(LEN(telefony3412[[#This Row],[nr]])=7,"stacjonarny",IF(LEN(telefony3412[[#This Row],[nr]])=8,"komórkowy","zagraniczny"))</f>
        <v>stacjonarny</v>
      </c>
      <c r="F586" t="str">
        <f>TEXT(telefony__9[[#This Row],[zakonczenie]]-telefony__9[[#This Row],[rozpoczecie]],"h:mm:ss")</f>
        <v>0:07:40</v>
      </c>
      <c r="G586">
        <f>CEILING((HOUR(telefony__9[[#This Row],[czas trwania]])*3600 + MINUTE(telefony__9[[#This Row],[czas trwania]])*60+SECOND(telefony__9[[#This Row],[czas trwania]]))/60,1)</f>
        <v>8</v>
      </c>
      <c r="H586" s="3">
        <f>IF(telefony3412[[#This Row],[typ telefonu]]="stacjonarny",H585+telefony3412[[#This Row],[czas w minutach]],H585)</f>
        <v>3898</v>
      </c>
      <c r="I586" s="3">
        <f>IF(telefony3412[[#This Row],[typ telefonu]]="komórkowy",I585+telefony3412[[#This Row],[czas w minutach]],I585)</f>
        <v>1050</v>
      </c>
      <c r="J586" s="3">
        <f>IF(telefony3412[[#This Row],[typ telefonu]]="zagraniczny",J585+telefony3412[[#This Row],[czas w minutach]],J585)</f>
        <v>291</v>
      </c>
      <c r="K586" s="3">
        <f>telefony3412[[#This Row],[ilość stacjonarny]]+telefony3412[[#This Row],[ilość komórkowy]]</f>
        <v>4948</v>
      </c>
    </row>
    <row r="587" spans="1:11" x14ac:dyDescent="0.25">
      <c r="A587" s="7">
        <v>9197309</v>
      </c>
      <c r="B587" s="1">
        <v>42926</v>
      </c>
      <c r="C587" s="2">
        <v>0.49488425925925927</v>
      </c>
      <c r="D587" s="2">
        <v>0.50590277777777781</v>
      </c>
      <c r="E587" t="str">
        <f>IF(LEN(telefony3412[[#This Row],[nr]])=7,"stacjonarny",IF(LEN(telefony3412[[#This Row],[nr]])=8,"komórkowy","zagraniczny"))</f>
        <v>stacjonarny</v>
      </c>
      <c r="F587" t="str">
        <f>TEXT(telefony__9[[#This Row],[zakonczenie]]-telefony__9[[#This Row],[rozpoczecie]],"h:mm:ss")</f>
        <v>0:06:43</v>
      </c>
      <c r="G587">
        <f>CEILING((HOUR(telefony__9[[#This Row],[czas trwania]])*3600 + MINUTE(telefony__9[[#This Row],[czas trwania]])*60+SECOND(telefony__9[[#This Row],[czas trwania]]))/60,1)</f>
        <v>7</v>
      </c>
      <c r="H587" s="3">
        <f>IF(telefony3412[[#This Row],[typ telefonu]]="stacjonarny",H586+telefony3412[[#This Row],[czas w minutach]],H586)</f>
        <v>3905</v>
      </c>
      <c r="I587" s="3">
        <f>IF(telefony3412[[#This Row],[typ telefonu]]="komórkowy",I586+telefony3412[[#This Row],[czas w minutach]],I586)</f>
        <v>1050</v>
      </c>
      <c r="J587" s="3">
        <f>IF(telefony3412[[#This Row],[typ telefonu]]="zagraniczny",J586+telefony3412[[#This Row],[czas w minutach]],J586)</f>
        <v>291</v>
      </c>
      <c r="K587" s="3">
        <f>telefony3412[[#This Row],[ilość stacjonarny]]+telefony3412[[#This Row],[ilość komórkowy]]</f>
        <v>4955</v>
      </c>
    </row>
    <row r="588" spans="1:11" x14ac:dyDescent="0.25">
      <c r="A588" s="7">
        <v>9487255</v>
      </c>
      <c r="B588" s="1">
        <v>42926</v>
      </c>
      <c r="C588" s="2">
        <v>0.40997685185185184</v>
      </c>
      <c r="D588" s="2">
        <v>0.41947916666666668</v>
      </c>
      <c r="E588" t="str">
        <f>IF(LEN(telefony3412[[#This Row],[nr]])=7,"stacjonarny",IF(LEN(telefony3412[[#This Row],[nr]])=8,"komórkowy","zagraniczny"))</f>
        <v>stacjonarny</v>
      </c>
      <c r="F588" t="str">
        <f>TEXT(telefony__9[[#This Row],[zakonczenie]]-telefony__9[[#This Row],[rozpoczecie]],"h:mm:ss")</f>
        <v>0:06:20</v>
      </c>
      <c r="G588">
        <f>CEILING((HOUR(telefony__9[[#This Row],[czas trwania]])*3600 + MINUTE(telefony__9[[#This Row],[czas trwania]])*60+SECOND(telefony__9[[#This Row],[czas trwania]]))/60,1)</f>
        <v>7</v>
      </c>
      <c r="H588" s="3">
        <f>IF(telefony3412[[#This Row],[typ telefonu]]="stacjonarny",H587+telefony3412[[#This Row],[czas w minutach]],H587)</f>
        <v>3912</v>
      </c>
      <c r="I588" s="3">
        <f>IF(telefony3412[[#This Row],[typ telefonu]]="komórkowy",I587+telefony3412[[#This Row],[czas w minutach]],I587)</f>
        <v>1050</v>
      </c>
      <c r="J588" s="3">
        <f>IF(telefony3412[[#This Row],[typ telefonu]]="zagraniczny",J587+telefony3412[[#This Row],[czas w minutach]],J587)</f>
        <v>291</v>
      </c>
      <c r="K588" s="3">
        <f>telefony3412[[#This Row],[ilość stacjonarny]]+telefony3412[[#This Row],[ilość komórkowy]]</f>
        <v>4962</v>
      </c>
    </row>
    <row r="589" spans="1:11" x14ac:dyDescent="0.25">
      <c r="A589" s="7">
        <v>9502975</v>
      </c>
      <c r="B589" s="1">
        <v>42926</v>
      </c>
      <c r="C589" s="2">
        <v>0.35483796296296294</v>
      </c>
      <c r="D589" s="2">
        <v>0.35699074074074072</v>
      </c>
      <c r="E589" t="str">
        <f>IF(LEN(telefony3412[[#This Row],[nr]])=7,"stacjonarny",IF(LEN(telefony3412[[#This Row],[nr]])=8,"komórkowy","zagraniczny"))</f>
        <v>stacjonarny</v>
      </c>
      <c r="F589" t="str">
        <f>TEXT(telefony__9[[#This Row],[zakonczenie]]-telefony__9[[#This Row],[rozpoczecie]],"h:mm:ss")</f>
        <v>0:09:38</v>
      </c>
      <c r="G589">
        <f>CEILING((HOUR(telefony__9[[#This Row],[czas trwania]])*3600 + MINUTE(telefony__9[[#This Row],[czas trwania]])*60+SECOND(telefony__9[[#This Row],[czas trwania]]))/60,1)</f>
        <v>10</v>
      </c>
      <c r="H589" s="3">
        <f>IF(telefony3412[[#This Row],[typ telefonu]]="stacjonarny",H588+telefony3412[[#This Row],[czas w minutach]],H588)</f>
        <v>3922</v>
      </c>
      <c r="I589" s="3">
        <f>IF(telefony3412[[#This Row],[typ telefonu]]="komórkowy",I588+telefony3412[[#This Row],[czas w minutach]],I588)</f>
        <v>1050</v>
      </c>
      <c r="J589" s="3">
        <f>IF(telefony3412[[#This Row],[typ telefonu]]="zagraniczny",J588+telefony3412[[#This Row],[czas w minutach]],J588)</f>
        <v>291</v>
      </c>
      <c r="K589" s="3">
        <f>telefony3412[[#This Row],[ilość stacjonarny]]+telefony3412[[#This Row],[ilość komórkowy]]</f>
        <v>4972</v>
      </c>
    </row>
    <row r="590" spans="1:11" x14ac:dyDescent="0.25">
      <c r="A590" s="7">
        <v>9524588</v>
      </c>
      <c r="B590" s="1">
        <v>42926</v>
      </c>
      <c r="C590" s="2">
        <v>0.4846759259259259</v>
      </c>
      <c r="D590" s="2">
        <v>0.49550925925925926</v>
      </c>
      <c r="E590" t="str">
        <f>IF(LEN(telefony3412[[#This Row],[nr]])=7,"stacjonarny",IF(LEN(telefony3412[[#This Row],[nr]])=8,"komórkowy","zagraniczny"))</f>
        <v>stacjonarny</v>
      </c>
      <c r="F590" t="str">
        <f>TEXT(telefony__9[[#This Row],[zakonczenie]]-telefony__9[[#This Row],[rozpoczecie]],"h:mm:ss")</f>
        <v>0:02:11</v>
      </c>
      <c r="G590">
        <f>CEILING((HOUR(telefony__9[[#This Row],[czas trwania]])*3600 + MINUTE(telefony__9[[#This Row],[czas trwania]])*60+SECOND(telefony__9[[#This Row],[czas trwania]]))/60,1)</f>
        <v>3</v>
      </c>
      <c r="H590" s="3">
        <f>IF(telefony3412[[#This Row],[typ telefonu]]="stacjonarny",H589+telefony3412[[#This Row],[czas w minutach]],H589)</f>
        <v>3925</v>
      </c>
      <c r="I590" s="3">
        <f>IF(telefony3412[[#This Row],[typ telefonu]]="komórkowy",I589+telefony3412[[#This Row],[czas w minutach]],I589)</f>
        <v>1050</v>
      </c>
      <c r="J590" s="3">
        <f>IF(telefony3412[[#This Row],[typ telefonu]]="zagraniczny",J589+telefony3412[[#This Row],[czas w minutach]],J589)</f>
        <v>291</v>
      </c>
      <c r="K590" s="3">
        <f>telefony3412[[#This Row],[ilość stacjonarny]]+telefony3412[[#This Row],[ilość komórkowy]]</f>
        <v>4975</v>
      </c>
    </row>
    <row r="591" spans="1:11" x14ac:dyDescent="0.25">
      <c r="A591" s="7">
        <v>9728932</v>
      </c>
      <c r="B591" s="1">
        <v>42926</v>
      </c>
      <c r="C591" s="2">
        <v>0.44641203703703702</v>
      </c>
      <c r="D591" s="2">
        <v>0.45089120370370372</v>
      </c>
      <c r="E591" t="str">
        <f>IF(LEN(telefony3412[[#This Row],[nr]])=7,"stacjonarny",IF(LEN(telefony3412[[#This Row],[nr]])=8,"komórkowy","zagraniczny"))</f>
        <v>stacjonarny</v>
      </c>
      <c r="F591" t="str">
        <f>TEXT(telefony__9[[#This Row],[zakonczenie]]-telefony__9[[#This Row],[rozpoczecie]],"h:mm:ss")</f>
        <v>0:09:28</v>
      </c>
      <c r="G591">
        <f>CEILING((HOUR(telefony__9[[#This Row],[czas trwania]])*3600 + MINUTE(telefony__9[[#This Row],[czas trwania]])*60+SECOND(telefony__9[[#This Row],[czas trwania]]))/60,1)</f>
        <v>10</v>
      </c>
      <c r="H591" s="3">
        <f>IF(telefony3412[[#This Row],[typ telefonu]]="stacjonarny",H590+telefony3412[[#This Row],[czas w minutach]],H590)</f>
        <v>3935</v>
      </c>
      <c r="I591" s="3">
        <f>IF(telefony3412[[#This Row],[typ telefonu]]="komórkowy",I590+telefony3412[[#This Row],[czas w minutach]],I590)</f>
        <v>1050</v>
      </c>
      <c r="J591" s="3">
        <f>IF(telefony3412[[#This Row],[typ telefonu]]="zagraniczny",J590+telefony3412[[#This Row],[czas w minutach]],J590)</f>
        <v>291</v>
      </c>
      <c r="K591" s="3">
        <f>telefony3412[[#This Row],[ilość stacjonarny]]+telefony3412[[#This Row],[ilość komórkowy]]</f>
        <v>4985</v>
      </c>
    </row>
    <row r="592" spans="1:11" x14ac:dyDescent="0.25">
      <c r="A592" s="7">
        <v>11209967</v>
      </c>
      <c r="B592" s="1">
        <v>42926</v>
      </c>
      <c r="C592" s="2">
        <v>0.58877314814814818</v>
      </c>
      <c r="D592" s="2">
        <v>0.59027777777777779</v>
      </c>
      <c r="E592" t="str">
        <f>IF(LEN(telefony3412[[#This Row],[nr]])=7,"stacjonarny",IF(LEN(telefony3412[[#This Row],[nr]])=8,"komórkowy","zagraniczny"))</f>
        <v>komórkowy</v>
      </c>
      <c r="F592" t="str">
        <f>TEXT(telefony__9[[#This Row],[zakonczenie]]-telefony__9[[#This Row],[rozpoczecie]],"h:mm:ss")</f>
        <v>0:04:26</v>
      </c>
      <c r="G592">
        <f>CEILING((HOUR(telefony__9[[#This Row],[czas trwania]])*3600 + MINUTE(telefony__9[[#This Row],[czas trwania]])*60+SECOND(telefony__9[[#This Row],[czas trwania]]))/60,1)</f>
        <v>5</v>
      </c>
      <c r="H592" s="3">
        <f>IF(telefony3412[[#This Row],[typ telefonu]]="stacjonarny",H591+telefony3412[[#This Row],[czas w minutach]],H591)</f>
        <v>3935</v>
      </c>
      <c r="I592" s="3">
        <f>IF(telefony3412[[#This Row],[typ telefonu]]="komórkowy",I591+telefony3412[[#This Row],[czas w minutach]],I591)</f>
        <v>1055</v>
      </c>
      <c r="J592" s="3">
        <f>IF(telefony3412[[#This Row],[typ telefonu]]="zagraniczny",J591+telefony3412[[#This Row],[czas w minutach]],J591)</f>
        <v>291</v>
      </c>
      <c r="K592" s="3">
        <f>telefony3412[[#This Row],[ilość stacjonarny]]+telefony3412[[#This Row],[ilość komórkowy]]</f>
        <v>4990</v>
      </c>
    </row>
    <row r="593" spans="1:11" x14ac:dyDescent="0.25">
      <c r="A593" s="7">
        <v>16392077</v>
      </c>
      <c r="B593" s="1">
        <v>42926</v>
      </c>
      <c r="C593" s="2">
        <v>0.52254629629629634</v>
      </c>
      <c r="D593" s="2">
        <v>0.52263888888888888</v>
      </c>
      <c r="E593" t="str">
        <f>IF(LEN(telefony3412[[#This Row],[nr]])=7,"stacjonarny",IF(LEN(telefony3412[[#This Row],[nr]])=8,"komórkowy","zagraniczny"))</f>
        <v>komórkowy</v>
      </c>
      <c r="F593" t="str">
        <f>TEXT(telefony__9[[#This Row],[zakonczenie]]-telefony__9[[#This Row],[rozpoczecie]],"h:mm:ss")</f>
        <v>0:13:32</v>
      </c>
      <c r="G593">
        <f>CEILING((HOUR(telefony__9[[#This Row],[czas trwania]])*3600 + MINUTE(telefony__9[[#This Row],[czas trwania]])*60+SECOND(telefony__9[[#This Row],[czas trwania]]))/60,1)</f>
        <v>14</v>
      </c>
      <c r="H593" s="3">
        <f>IF(telefony3412[[#This Row],[typ telefonu]]="stacjonarny",H592+telefony3412[[#This Row],[czas w minutach]],H592)</f>
        <v>3935</v>
      </c>
      <c r="I593" s="3">
        <f>IF(telefony3412[[#This Row],[typ telefonu]]="komórkowy",I592+telefony3412[[#This Row],[czas w minutach]],I592)</f>
        <v>1069</v>
      </c>
      <c r="J593" s="3">
        <f>IF(telefony3412[[#This Row],[typ telefonu]]="zagraniczny",J592+telefony3412[[#This Row],[czas w minutach]],J592)</f>
        <v>291</v>
      </c>
      <c r="K593" s="3">
        <f>telefony3412[[#This Row],[ilość stacjonarny]]+telefony3412[[#This Row],[ilość komórkowy]]</f>
        <v>5004</v>
      </c>
    </row>
    <row r="594" spans="1:11" x14ac:dyDescent="0.25">
      <c r="A594" s="7">
        <v>18503160</v>
      </c>
      <c r="B594" s="1">
        <v>42926</v>
      </c>
      <c r="C594" s="2">
        <v>0.51157407407407407</v>
      </c>
      <c r="D594" s="2">
        <v>0.51663194444444449</v>
      </c>
      <c r="E594" t="str">
        <f>IF(LEN(telefony3412[[#This Row],[nr]])=7,"stacjonarny",IF(LEN(telefony3412[[#This Row],[nr]])=8,"komórkowy","zagraniczny"))</f>
        <v>komórkowy</v>
      </c>
      <c r="F594" t="str">
        <f>TEXT(telefony__9[[#This Row],[zakonczenie]]-telefony__9[[#This Row],[rozpoczecie]],"h:mm:ss")</f>
        <v>0:15:40</v>
      </c>
      <c r="G594">
        <f>CEILING((HOUR(telefony__9[[#This Row],[czas trwania]])*3600 + MINUTE(telefony__9[[#This Row],[czas trwania]])*60+SECOND(telefony__9[[#This Row],[czas trwania]]))/60,1)</f>
        <v>16</v>
      </c>
      <c r="H594" s="3">
        <f>IF(telefony3412[[#This Row],[typ telefonu]]="stacjonarny",H593+telefony3412[[#This Row],[czas w minutach]],H593)</f>
        <v>3935</v>
      </c>
      <c r="I594" s="3">
        <f>IF(telefony3412[[#This Row],[typ telefonu]]="komórkowy",I593+telefony3412[[#This Row],[czas w minutach]],I593)</f>
        <v>1085</v>
      </c>
      <c r="J594" s="3">
        <f>IF(telefony3412[[#This Row],[typ telefonu]]="zagraniczny",J593+telefony3412[[#This Row],[czas w minutach]],J593)</f>
        <v>291</v>
      </c>
      <c r="K594" s="3">
        <f>telefony3412[[#This Row],[ilość stacjonarny]]+telefony3412[[#This Row],[ilość komórkowy]]</f>
        <v>5020</v>
      </c>
    </row>
    <row r="595" spans="1:11" x14ac:dyDescent="0.25">
      <c r="A595" s="7">
        <v>20354301</v>
      </c>
      <c r="B595" s="1">
        <v>42926</v>
      </c>
      <c r="C595" s="2">
        <v>0.53291666666666671</v>
      </c>
      <c r="D595" s="2">
        <v>0.53758101851851847</v>
      </c>
      <c r="E595" t="str">
        <f>IF(LEN(telefony3412[[#This Row],[nr]])=7,"stacjonarny",IF(LEN(telefony3412[[#This Row],[nr]])=8,"komórkowy","zagraniczny"))</f>
        <v>komórkowy</v>
      </c>
      <c r="F595" t="str">
        <f>TEXT(telefony__9[[#This Row],[zakonczenie]]-telefony__9[[#This Row],[rozpoczecie]],"h:mm:ss")</f>
        <v>0:02:53</v>
      </c>
      <c r="G595">
        <f>CEILING((HOUR(telefony__9[[#This Row],[czas trwania]])*3600 + MINUTE(telefony__9[[#This Row],[czas trwania]])*60+SECOND(telefony__9[[#This Row],[czas trwania]]))/60,1)</f>
        <v>3</v>
      </c>
      <c r="H595" s="3">
        <f>IF(telefony3412[[#This Row],[typ telefonu]]="stacjonarny",H594+telefony3412[[#This Row],[czas w minutach]],H594)</f>
        <v>3935</v>
      </c>
      <c r="I595" s="3">
        <f>IF(telefony3412[[#This Row],[typ telefonu]]="komórkowy",I594+telefony3412[[#This Row],[czas w minutach]],I594)</f>
        <v>1088</v>
      </c>
      <c r="J595" s="3">
        <f>IF(telefony3412[[#This Row],[typ telefonu]]="zagraniczny",J594+telefony3412[[#This Row],[czas w minutach]],J594)</f>
        <v>291</v>
      </c>
      <c r="K595" s="3">
        <f>telefony3412[[#This Row],[ilość stacjonarny]]+telefony3412[[#This Row],[ilość komórkowy]]</f>
        <v>5023</v>
      </c>
    </row>
    <row r="596" spans="1:11" x14ac:dyDescent="0.25">
      <c r="A596" s="7">
        <v>21677804</v>
      </c>
      <c r="B596" s="1">
        <v>42926</v>
      </c>
      <c r="C596" s="2">
        <v>0.51328703703703704</v>
      </c>
      <c r="D596" s="2">
        <v>0.51821759259259259</v>
      </c>
      <c r="E596" t="str">
        <f>IF(LEN(telefony3412[[#This Row],[nr]])=7,"stacjonarny",IF(LEN(telefony3412[[#This Row],[nr]])=8,"komórkowy","zagraniczny"))</f>
        <v>komórkowy</v>
      </c>
      <c r="F596" t="str">
        <f>TEXT(telefony__9[[#This Row],[zakonczenie]]-telefony__9[[#This Row],[rozpoczecie]],"h:mm:ss")</f>
        <v>0:06:14</v>
      </c>
      <c r="G596">
        <f>CEILING((HOUR(telefony__9[[#This Row],[czas trwania]])*3600 + MINUTE(telefony__9[[#This Row],[czas trwania]])*60+SECOND(telefony__9[[#This Row],[czas trwania]]))/60,1)</f>
        <v>7</v>
      </c>
      <c r="H596" s="3">
        <f>IF(telefony3412[[#This Row],[typ telefonu]]="stacjonarny",H595+telefony3412[[#This Row],[czas w minutach]],H595)</f>
        <v>3935</v>
      </c>
      <c r="I596" s="3">
        <f>IF(telefony3412[[#This Row],[typ telefonu]]="komórkowy",I595+telefony3412[[#This Row],[czas w minutach]],I595)</f>
        <v>1095</v>
      </c>
      <c r="J596" s="3">
        <f>IF(telefony3412[[#This Row],[typ telefonu]]="zagraniczny",J595+telefony3412[[#This Row],[czas w minutach]],J595)</f>
        <v>291</v>
      </c>
      <c r="K596" s="3">
        <f>telefony3412[[#This Row],[ilość stacjonarny]]+telefony3412[[#This Row],[ilość komórkowy]]</f>
        <v>5030</v>
      </c>
    </row>
    <row r="597" spans="1:11" x14ac:dyDescent="0.25">
      <c r="A597" s="7">
        <v>27791497</v>
      </c>
      <c r="B597" s="1">
        <v>42926</v>
      </c>
      <c r="C597" s="2">
        <v>0.34312500000000001</v>
      </c>
      <c r="D597" s="2">
        <v>0.34373842592592591</v>
      </c>
      <c r="E597" t="str">
        <f>IF(LEN(telefony3412[[#This Row],[nr]])=7,"stacjonarny",IF(LEN(telefony3412[[#This Row],[nr]])=8,"komórkowy","zagraniczny"))</f>
        <v>komórkowy</v>
      </c>
      <c r="F597" t="str">
        <f>TEXT(telefony__9[[#This Row],[zakonczenie]]-telefony__9[[#This Row],[rozpoczecie]],"h:mm:ss")</f>
        <v>0:07:28</v>
      </c>
      <c r="G597">
        <f>CEILING((HOUR(telefony__9[[#This Row],[czas trwania]])*3600 + MINUTE(telefony__9[[#This Row],[czas trwania]])*60+SECOND(telefony__9[[#This Row],[czas trwania]]))/60,1)</f>
        <v>8</v>
      </c>
      <c r="H597" s="3">
        <f>IF(telefony3412[[#This Row],[typ telefonu]]="stacjonarny",H596+telefony3412[[#This Row],[czas w minutach]],H596)</f>
        <v>3935</v>
      </c>
      <c r="I597" s="3">
        <f>IF(telefony3412[[#This Row],[typ telefonu]]="komórkowy",I596+telefony3412[[#This Row],[czas w minutach]],I596)</f>
        <v>1103</v>
      </c>
      <c r="J597" s="3">
        <f>IF(telefony3412[[#This Row],[typ telefonu]]="zagraniczny",J596+telefony3412[[#This Row],[czas w minutach]],J596)</f>
        <v>291</v>
      </c>
      <c r="K597" s="3">
        <f>telefony3412[[#This Row],[ilość stacjonarny]]+telefony3412[[#This Row],[ilość komórkowy]]</f>
        <v>5038</v>
      </c>
    </row>
    <row r="598" spans="1:11" x14ac:dyDescent="0.25">
      <c r="A598" s="7">
        <v>38063903</v>
      </c>
      <c r="B598" s="1">
        <v>42926</v>
      </c>
      <c r="C598" s="2">
        <v>0.37207175925925928</v>
      </c>
      <c r="D598" s="2">
        <v>0.37332175925925926</v>
      </c>
      <c r="E598" t="str">
        <f>IF(LEN(telefony3412[[#This Row],[nr]])=7,"stacjonarny",IF(LEN(telefony3412[[#This Row],[nr]])=8,"komórkowy","zagraniczny"))</f>
        <v>komórkowy</v>
      </c>
      <c r="F598" t="str">
        <f>TEXT(telefony__9[[#This Row],[zakonczenie]]-telefony__9[[#This Row],[rozpoczecie]],"h:mm:ss")</f>
        <v>0:16:28</v>
      </c>
      <c r="G598">
        <f>CEILING((HOUR(telefony__9[[#This Row],[czas trwania]])*3600 + MINUTE(telefony__9[[#This Row],[czas trwania]])*60+SECOND(telefony__9[[#This Row],[czas trwania]]))/60,1)</f>
        <v>17</v>
      </c>
      <c r="H598" s="3">
        <f>IF(telefony3412[[#This Row],[typ telefonu]]="stacjonarny",H597+telefony3412[[#This Row],[czas w minutach]],H597)</f>
        <v>3935</v>
      </c>
      <c r="I598" s="3">
        <f>IF(telefony3412[[#This Row],[typ telefonu]]="komórkowy",I597+telefony3412[[#This Row],[czas w minutach]],I597)</f>
        <v>1120</v>
      </c>
      <c r="J598" s="3">
        <f>IF(telefony3412[[#This Row],[typ telefonu]]="zagraniczny",J597+telefony3412[[#This Row],[czas w minutach]],J597)</f>
        <v>291</v>
      </c>
      <c r="K598" s="3">
        <f>telefony3412[[#This Row],[ilość stacjonarny]]+telefony3412[[#This Row],[ilość komórkowy]]</f>
        <v>5055</v>
      </c>
    </row>
    <row r="599" spans="1:11" x14ac:dyDescent="0.25">
      <c r="A599" s="7">
        <v>39669014</v>
      </c>
      <c r="B599" s="1">
        <v>42926</v>
      </c>
      <c r="C599" s="2">
        <v>0.37930555555555556</v>
      </c>
      <c r="D599" s="2">
        <v>0.38686342592592593</v>
      </c>
      <c r="E599" t="str">
        <f>IF(LEN(telefony3412[[#This Row],[nr]])=7,"stacjonarny",IF(LEN(telefony3412[[#This Row],[nr]])=8,"komórkowy","zagraniczny"))</f>
        <v>komórkowy</v>
      </c>
      <c r="F599" t="str">
        <f>TEXT(telefony__9[[#This Row],[zakonczenie]]-telefony__9[[#This Row],[rozpoczecie]],"h:mm:ss")</f>
        <v>0:09:25</v>
      </c>
      <c r="G599">
        <f>CEILING((HOUR(telefony__9[[#This Row],[czas trwania]])*3600 + MINUTE(telefony__9[[#This Row],[czas trwania]])*60+SECOND(telefony__9[[#This Row],[czas trwania]]))/60,1)</f>
        <v>10</v>
      </c>
      <c r="H599" s="3">
        <f>IF(telefony3412[[#This Row],[typ telefonu]]="stacjonarny",H598+telefony3412[[#This Row],[czas w minutach]],H598)</f>
        <v>3935</v>
      </c>
      <c r="I599" s="3">
        <f>IF(telefony3412[[#This Row],[typ telefonu]]="komórkowy",I598+telefony3412[[#This Row],[czas w minutach]],I598)</f>
        <v>1130</v>
      </c>
      <c r="J599" s="3">
        <f>IF(telefony3412[[#This Row],[typ telefonu]]="zagraniczny",J598+telefony3412[[#This Row],[czas w minutach]],J598)</f>
        <v>291</v>
      </c>
      <c r="K599" s="3">
        <f>telefony3412[[#This Row],[ilość stacjonarny]]+telefony3412[[#This Row],[ilość komórkowy]]</f>
        <v>5065</v>
      </c>
    </row>
    <row r="600" spans="1:11" x14ac:dyDescent="0.25">
      <c r="A600" s="7">
        <v>41156424</v>
      </c>
      <c r="B600" s="1">
        <v>42926</v>
      </c>
      <c r="C600" s="2">
        <v>0.38715277777777779</v>
      </c>
      <c r="D600" s="2">
        <v>0.39293981481481483</v>
      </c>
      <c r="E600" t="str">
        <f>IF(LEN(telefony3412[[#This Row],[nr]])=7,"stacjonarny",IF(LEN(telefony3412[[#This Row],[nr]])=8,"komórkowy","zagraniczny"))</f>
        <v>komórkowy</v>
      </c>
      <c r="F600" t="str">
        <f>TEXT(telefony__9[[#This Row],[zakonczenie]]-telefony__9[[#This Row],[rozpoczecie]],"h:mm:ss")</f>
        <v>0:08:36</v>
      </c>
      <c r="G600">
        <f>CEILING((HOUR(telefony__9[[#This Row],[czas trwania]])*3600 + MINUTE(telefony__9[[#This Row],[czas trwania]])*60+SECOND(telefony__9[[#This Row],[czas trwania]]))/60,1)</f>
        <v>9</v>
      </c>
      <c r="H600" s="3">
        <f>IF(telefony3412[[#This Row],[typ telefonu]]="stacjonarny",H599+telefony3412[[#This Row],[czas w minutach]],H599)</f>
        <v>3935</v>
      </c>
      <c r="I600" s="3">
        <f>IF(telefony3412[[#This Row],[typ telefonu]]="komórkowy",I599+telefony3412[[#This Row],[czas w minutach]],I599)</f>
        <v>1139</v>
      </c>
      <c r="J600" s="3">
        <f>IF(telefony3412[[#This Row],[typ telefonu]]="zagraniczny",J599+telefony3412[[#This Row],[czas w minutach]],J599)</f>
        <v>291</v>
      </c>
      <c r="K600" s="3">
        <f>telefony3412[[#This Row],[ilość stacjonarny]]+telefony3412[[#This Row],[ilość komórkowy]]</f>
        <v>5074</v>
      </c>
    </row>
    <row r="601" spans="1:11" x14ac:dyDescent="0.25">
      <c r="A601" s="7">
        <v>48919339</v>
      </c>
      <c r="B601" s="1">
        <v>42926</v>
      </c>
      <c r="C601" s="2">
        <v>0.38040509259259259</v>
      </c>
      <c r="D601" s="2">
        <v>0.38484953703703706</v>
      </c>
      <c r="E601" t="str">
        <f>IF(LEN(telefony3412[[#This Row],[nr]])=7,"stacjonarny",IF(LEN(telefony3412[[#This Row],[nr]])=8,"komórkowy","zagraniczny"))</f>
        <v>komórkowy</v>
      </c>
      <c r="F601" t="str">
        <f>TEXT(telefony__9[[#This Row],[zakonczenie]]-telefony__9[[#This Row],[rozpoczecie]],"h:mm:ss")</f>
        <v>0:02:37</v>
      </c>
      <c r="G601">
        <f>CEILING((HOUR(telefony__9[[#This Row],[czas trwania]])*3600 + MINUTE(telefony__9[[#This Row],[czas trwania]])*60+SECOND(telefony__9[[#This Row],[czas trwania]]))/60,1)</f>
        <v>3</v>
      </c>
      <c r="H601" s="3">
        <f>IF(telefony3412[[#This Row],[typ telefonu]]="stacjonarny",H600+telefony3412[[#This Row],[czas w minutach]],H600)</f>
        <v>3935</v>
      </c>
      <c r="I601" s="3">
        <f>IF(telefony3412[[#This Row],[typ telefonu]]="komórkowy",I600+telefony3412[[#This Row],[czas w minutach]],I600)</f>
        <v>1142</v>
      </c>
      <c r="J601" s="3">
        <f>IF(telefony3412[[#This Row],[typ telefonu]]="zagraniczny",J600+telefony3412[[#This Row],[czas w minutach]],J600)</f>
        <v>291</v>
      </c>
      <c r="K601" s="3">
        <f>telefony3412[[#This Row],[ilość stacjonarny]]+telefony3412[[#This Row],[ilość komórkowy]]</f>
        <v>5077</v>
      </c>
    </row>
    <row r="602" spans="1:11" x14ac:dyDescent="0.25">
      <c r="A602" s="7">
        <v>49840829</v>
      </c>
      <c r="B602" s="1">
        <v>42926</v>
      </c>
      <c r="C602" s="2">
        <v>0.53204861111111112</v>
      </c>
      <c r="D602" s="2">
        <v>0.53737268518518522</v>
      </c>
      <c r="E602" t="str">
        <f>IF(LEN(telefony3412[[#This Row],[nr]])=7,"stacjonarny",IF(LEN(telefony3412[[#This Row],[nr]])=8,"komórkowy","zagraniczny"))</f>
        <v>komórkowy</v>
      </c>
      <c r="F602" t="str">
        <f>TEXT(telefony__9[[#This Row],[zakonczenie]]-telefony__9[[#This Row],[rozpoczecie]],"h:mm:ss")</f>
        <v>0:02:11</v>
      </c>
      <c r="G602">
        <f>CEILING((HOUR(telefony__9[[#This Row],[czas trwania]])*3600 + MINUTE(telefony__9[[#This Row],[czas trwania]])*60+SECOND(telefony__9[[#This Row],[czas trwania]]))/60,1)</f>
        <v>3</v>
      </c>
      <c r="H602" s="3">
        <f>IF(telefony3412[[#This Row],[typ telefonu]]="stacjonarny",H601+telefony3412[[#This Row],[czas w minutach]],H601)</f>
        <v>3935</v>
      </c>
      <c r="I602" s="3">
        <f>IF(telefony3412[[#This Row],[typ telefonu]]="komórkowy",I601+telefony3412[[#This Row],[czas w minutach]],I601)</f>
        <v>1145</v>
      </c>
      <c r="J602" s="3">
        <f>IF(telefony3412[[#This Row],[typ telefonu]]="zagraniczny",J601+telefony3412[[#This Row],[czas w minutach]],J601)</f>
        <v>291</v>
      </c>
      <c r="K602" s="3">
        <f>telefony3412[[#This Row],[ilość stacjonarny]]+telefony3412[[#This Row],[ilość komórkowy]]</f>
        <v>5080</v>
      </c>
    </row>
    <row r="603" spans="1:11" x14ac:dyDescent="0.25">
      <c r="A603" s="7">
        <v>55462392</v>
      </c>
      <c r="B603" s="1">
        <v>42926</v>
      </c>
      <c r="C603" s="2">
        <v>0.46597222222222223</v>
      </c>
      <c r="D603" s="2">
        <v>0.46732638888888889</v>
      </c>
      <c r="E603" t="str">
        <f>IF(LEN(telefony3412[[#This Row],[nr]])=7,"stacjonarny",IF(LEN(telefony3412[[#This Row],[nr]])=8,"komórkowy","zagraniczny"))</f>
        <v>komórkowy</v>
      </c>
      <c r="F603" t="str">
        <f>TEXT(telefony__9[[#This Row],[zakonczenie]]-telefony__9[[#This Row],[rozpoczecie]],"h:mm:ss")</f>
        <v>0:12:41</v>
      </c>
      <c r="G603">
        <f>CEILING((HOUR(telefony__9[[#This Row],[czas trwania]])*3600 + MINUTE(telefony__9[[#This Row],[czas trwania]])*60+SECOND(telefony__9[[#This Row],[czas trwania]]))/60,1)</f>
        <v>13</v>
      </c>
      <c r="H603" s="3">
        <f>IF(telefony3412[[#This Row],[typ telefonu]]="stacjonarny",H602+telefony3412[[#This Row],[czas w minutach]],H602)</f>
        <v>3935</v>
      </c>
      <c r="I603" s="3">
        <f>IF(telefony3412[[#This Row],[typ telefonu]]="komórkowy",I602+telefony3412[[#This Row],[czas w minutach]],I602)</f>
        <v>1158</v>
      </c>
      <c r="J603" s="3">
        <f>IF(telefony3412[[#This Row],[typ telefonu]]="zagraniczny",J602+telefony3412[[#This Row],[czas w minutach]],J602)</f>
        <v>291</v>
      </c>
      <c r="K603" s="3">
        <f>telefony3412[[#This Row],[ilość stacjonarny]]+telefony3412[[#This Row],[ilość komórkowy]]</f>
        <v>5093</v>
      </c>
    </row>
    <row r="604" spans="1:11" x14ac:dyDescent="0.25">
      <c r="A604" s="7">
        <v>56115408</v>
      </c>
      <c r="B604" s="1">
        <v>42926</v>
      </c>
      <c r="C604" s="2">
        <v>0.34796296296296297</v>
      </c>
      <c r="D604" s="2">
        <v>0.35728009259259258</v>
      </c>
      <c r="E604" t="str">
        <f>IF(LEN(telefony3412[[#This Row],[nr]])=7,"stacjonarny",IF(LEN(telefony3412[[#This Row],[nr]])=8,"komórkowy","zagraniczny"))</f>
        <v>komórkowy</v>
      </c>
      <c r="F604" t="str">
        <f>TEXT(telefony__9[[#This Row],[zakonczenie]]-telefony__9[[#This Row],[rozpoczecie]],"h:mm:ss")</f>
        <v>0:05:00</v>
      </c>
      <c r="G604">
        <f>CEILING((HOUR(telefony__9[[#This Row],[czas trwania]])*3600 + MINUTE(telefony__9[[#This Row],[czas trwania]])*60+SECOND(telefony__9[[#This Row],[czas trwania]]))/60,1)</f>
        <v>5</v>
      </c>
      <c r="H604" s="3">
        <f>IF(telefony3412[[#This Row],[typ telefonu]]="stacjonarny",H603+telefony3412[[#This Row],[czas w minutach]],H603)</f>
        <v>3935</v>
      </c>
      <c r="I604" s="3">
        <f>IF(telefony3412[[#This Row],[typ telefonu]]="komórkowy",I603+telefony3412[[#This Row],[czas w minutach]],I603)</f>
        <v>1163</v>
      </c>
      <c r="J604" s="3">
        <f>IF(telefony3412[[#This Row],[typ telefonu]]="zagraniczny",J603+telefony3412[[#This Row],[czas w minutach]],J603)</f>
        <v>291</v>
      </c>
      <c r="K604" s="3">
        <f>telefony3412[[#This Row],[ilość stacjonarny]]+telefony3412[[#This Row],[ilość komórkowy]]</f>
        <v>5098</v>
      </c>
    </row>
    <row r="605" spans="1:11" x14ac:dyDescent="0.25">
      <c r="A605" s="7">
        <v>56127547</v>
      </c>
      <c r="B605" s="1">
        <v>42926</v>
      </c>
      <c r="C605" s="2">
        <v>0.36803240740740739</v>
      </c>
      <c r="D605" s="2">
        <v>0.37565972222222221</v>
      </c>
      <c r="E605" t="str">
        <f>IF(LEN(telefony3412[[#This Row],[nr]])=7,"stacjonarny",IF(LEN(telefony3412[[#This Row],[nr]])=8,"komórkowy","zagraniczny"))</f>
        <v>komórkowy</v>
      </c>
      <c r="F605" t="str">
        <f>TEXT(telefony__9[[#This Row],[zakonczenie]]-telefony__9[[#This Row],[rozpoczecie]],"h:mm:ss")</f>
        <v>0:14:38</v>
      </c>
      <c r="G605">
        <f>CEILING((HOUR(telefony__9[[#This Row],[czas trwania]])*3600 + MINUTE(telefony__9[[#This Row],[czas trwania]])*60+SECOND(telefony__9[[#This Row],[czas trwania]]))/60,1)</f>
        <v>15</v>
      </c>
      <c r="H605" s="3">
        <f>IF(telefony3412[[#This Row],[typ telefonu]]="stacjonarny",H604+telefony3412[[#This Row],[czas w minutach]],H604)</f>
        <v>3935</v>
      </c>
      <c r="I605" s="3">
        <f>IF(telefony3412[[#This Row],[typ telefonu]]="komórkowy",I604+telefony3412[[#This Row],[czas w minutach]],I604)</f>
        <v>1178</v>
      </c>
      <c r="J605" s="3">
        <f>IF(telefony3412[[#This Row],[typ telefonu]]="zagraniczny",J604+telefony3412[[#This Row],[czas w minutach]],J604)</f>
        <v>291</v>
      </c>
      <c r="K605" s="3">
        <f>telefony3412[[#This Row],[ilość stacjonarny]]+telefony3412[[#This Row],[ilość komórkowy]]</f>
        <v>5113</v>
      </c>
    </row>
    <row r="606" spans="1:11" x14ac:dyDescent="0.25">
      <c r="A606" s="7">
        <v>67964973</v>
      </c>
      <c r="B606" s="1">
        <v>42926</v>
      </c>
      <c r="C606" s="2">
        <v>0.43475694444444446</v>
      </c>
      <c r="D606" s="2">
        <v>0.43590277777777775</v>
      </c>
      <c r="E606" t="str">
        <f>IF(LEN(telefony3412[[#This Row],[nr]])=7,"stacjonarny",IF(LEN(telefony3412[[#This Row],[nr]])=8,"komórkowy","zagraniczny"))</f>
        <v>komórkowy</v>
      </c>
      <c r="F606" t="str">
        <f>TEXT(telefony__9[[#This Row],[zakonczenie]]-telefony__9[[#This Row],[rozpoczecie]],"h:mm:ss")</f>
        <v>0:11:12</v>
      </c>
      <c r="G606">
        <f>CEILING((HOUR(telefony__9[[#This Row],[czas trwania]])*3600 + MINUTE(telefony__9[[#This Row],[czas trwania]])*60+SECOND(telefony__9[[#This Row],[czas trwania]]))/60,1)</f>
        <v>12</v>
      </c>
      <c r="H606" s="3">
        <f>IF(telefony3412[[#This Row],[typ telefonu]]="stacjonarny",H605+telefony3412[[#This Row],[czas w minutach]],H605)</f>
        <v>3935</v>
      </c>
      <c r="I606" s="3">
        <f>IF(telefony3412[[#This Row],[typ telefonu]]="komórkowy",I605+telefony3412[[#This Row],[czas w minutach]],I605)</f>
        <v>1190</v>
      </c>
      <c r="J606" s="3">
        <f>IF(telefony3412[[#This Row],[typ telefonu]]="zagraniczny",J605+telefony3412[[#This Row],[czas w minutach]],J605)</f>
        <v>291</v>
      </c>
      <c r="K606" s="3">
        <f>telefony3412[[#This Row],[ilość stacjonarny]]+telefony3412[[#This Row],[ilość komórkowy]]</f>
        <v>5125</v>
      </c>
    </row>
    <row r="607" spans="1:11" x14ac:dyDescent="0.25">
      <c r="A607" s="7">
        <v>80038636</v>
      </c>
      <c r="B607" s="1">
        <v>42926</v>
      </c>
      <c r="C607" s="2">
        <v>0.41734953703703703</v>
      </c>
      <c r="D607" s="2">
        <v>0.42822916666666666</v>
      </c>
      <c r="E607" t="str">
        <f>IF(LEN(telefony3412[[#This Row],[nr]])=7,"stacjonarny",IF(LEN(telefony3412[[#This Row],[nr]])=8,"komórkowy","zagraniczny"))</f>
        <v>komórkowy</v>
      </c>
      <c r="F607" t="str">
        <f>TEXT(telefony__9[[#This Row],[zakonczenie]]-telefony__9[[#This Row],[rozpoczecie]],"h:mm:ss")</f>
        <v>0:01:11</v>
      </c>
      <c r="G607">
        <f>CEILING((HOUR(telefony__9[[#This Row],[czas trwania]])*3600 + MINUTE(telefony__9[[#This Row],[czas trwania]])*60+SECOND(telefony__9[[#This Row],[czas trwania]]))/60,1)</f>
        <v>2</v>
      </c>
      <c r="H607" s="3">
        <f>IF(telefony3412[[#This Row],[typ telefonu]]="stacjonarny",H606+telefony3412[[#This Row],[czas w minutach]],H606)</f>
        <v>3935</v>
      </c>
      <c r="I607" s="3">
        <f>IF(telefony3412[[#This Row],[typ telefonu]]="komórkowy",I606+telefony3412[[#This Row],[czas w minutach]],I606)</f>
        <v>1192</v>
      </c>
      <c r="J607" s="3">
        <f>IF(telefony3412[[#This Row],[typ telefonu]]="zagraniczny",J606+telefony3412[[#This Row],[czas w minutach]],J606)</f>
        <v>291</v>
      </c>
      <c r="K607" s="3">
        <f>telefony3412[[#This Row],[ilość stacjonarny]]+telefony3412[[#This Row],[ilość komórkowy]]</f>
        <v>5127</v>
      </c>
    </row>
    <row r="608" spans="1:11" x14ac:dyDescent="0.25">
      <c r="A608" s="7">
        <v>88929925</v>
      </c>
      <c r="B608" s="1">
        <v>42926</v>
      </c>
      <c r="C608" s="2">
        <v>0.56688657407407406</v>
      </c>
      <c r="D608" s="2">
        <v>0.57342592592592589</v>
      </c>
      <c r="E608" t="str">
        <f>IF(LEN(telefony3412[[#This Row],[nr]])=7,"stacjonarny",IF(LEN(telefony3412[[#This Row],[nr]])=8,"komórkowy","zagraniczny"))</f>
        <v>komórkowy</v>
      </c>
      <c r="F608" t="str">
        <f>TEXT(telefony__9[[#This Row],[zakonczenie]]-telefony__9[[#This Row],[rozpoczecie]],"h:mm:ss")</f>
        <v>0:02:10</v>
      </c>
      <c r="G608">
        <f>CEILING((HOUR(telefony__9[[#This Row],[czas trwania]])*3600 + MINUTE(telefony__9[[#This Row],[czas trwania]])*60+SECOND(telefony__9[[#This Row],[czas trwania]]))/60,1)</f>
        <v>3</v>
      </c>
      <c r="H608" s="3">
        <f>IF(telefony3412[[#This Row],[typ telefonu]]="stacjonarny",H607+telefony3412[[#This Row],[czas w minutach]],H607)</f>
        <v>3935</v>
      </c>
      <c r="I608" s="3">
        <f>IF(telefony3412[[#This Row],[typ telefonu]]="komórkowy",I607+telefony3412[[#This Row],[czas w minutach]],I607)</f>
        <v>1195</v>
      </c>
      <c r="J608" s="3">
        <f>IF(telefony3412[[#This Row],[typ telefonu]]="zagraniczny",J607+telefony3412[[#This Row],[czas w minutach]],J607)</f>
        <v>291</v>
      </c>
      <c r="K608" s="3">
        <f>telefony3412[[#This Row],[ilość stacjonarny]]+telefony3412[[#This Row],[ilość komórkowy]]</f>
        <v>5130</v>
      </c>
    </row>
    <row r="609" spans="1:11" x14ac:dyDescent="0.25">
      <c r="A609" s="7">
        <v>89814525</v>
      </c>
      <c r="B609" s="1">
        <v>42926</v>
      </c>
      <c r="C609" s="2">
        <v>0.51090277777777782</v>
      </c>
      <c r="D609" s="2">
        <v>0.51175925925925925</v>
      </c>
      <c r="E609" t="str">
        <f>IF(LEN(telefony3412[[#This Row],[nr]])=7,"stacjonarny",IF(LEN(telefony3412[[#This Row],[nr]])=8,"komórkowy","zagraniczny"))</f>
        <v>komórkowy</v>
      </c>
      <c r="F609" t="str">
        <f>TEXT(telefony__9[[#This Row],[zakonczenie]]-telefony__9[[#This Row],[rozpoczecie]],"h:mm:ss")</f>
        <v>0:07:30</v>
      </c>
      <c r="G609">
        <f>CEILING((HOUR(telefony__9[[#This Row],[czas trwania]])*3600 + MINUTE(telefony__9[[#This Row],[czas trwania]])*60+SECOND(telefony__9[[#This Row],[czas trwania]]))/60,1)</f>
        <v>8</v>
      </c>
      <c r="H609" s="3">
        <f>IF(telefony3412[[#This Row],[typ telefonu]]="stacjonarny",H608+telefony3412[[#This Row],[czas w minutach]],H608)</f>
        <v>3935</v>
      </c>
      <c r="I609" s="3">
        <f>IF(telefony3412[[#This Row],[typ telefonu]]="komórkowy",I608+telefony3412[[#This Row],[czas w minutach]],I608)</f>
        <v>1203</v>
      </c>
      <c r="J609" s="3">
        <f>IF(telefony3412[[#This Row],[typ telefonu]]="zagraniczny",J608+telefony3412[[#This Row],[czas w minutach]],J608)</f>
        <v>291</v>
      </c>
      <c r="K609" s="3">
        <f>telefony3412[[#This Row],[ilość stacjonarny]]+telefony3412[[#This Row],[ilość komórkowy]]</f>
        <v>5138</v>
      </c>
    </row>
    <row r="610" spans="1:11" x14ac:dyDescent="0.25">
      <c r="A610" s="7">
        <v>92597723</v>
      </c>
      <c r="B610" s="1">
        <v>42926</v>
      </c>
      <c r="C610" s="2">
        <v>0.52837962962962959</v>
      </c>
      <c r="D610" s="2">
        <v>0.53084490740740742</v>
      </c>
      <c r="E610" t="str">
        <f>IF(LEN(telefony3412[[#This Row],[nr]])=7,"stacjonarny",IF(LEN(telefony3412[[#This Row],[nr]])=8,"komórkowy","zagraniczny"))</f>
        <v>komórkowy</v>
      </c>
      <c r="F610" t="str">
        <f>TEXT(telefony__9[[#This Row],[zakonczenie]]-telefony__9[[#This Row],[rozpoczecie]],"h:mm:ss")</f>
        <v>0:15:48</v>
      </c>
      <c r="G610">
        <f>CEILING((HOUR(telefony__9[[#This Row],[czas trwania]])*3600 + MINUTE(telefony__9[[#This Row],[czas trwania]])*60+SECOND(telefony__9[[#This Row],[czas trwania]]))/60,1)</f>
        <v>16</v>
      </c>
      <c r="H610" s="3">
        <f>IF(telefony3412[[#This Row],[typ telefonu]]="stacjonarny",H609+telefony3412[[#This Row],[czas w minutach]],H609)</f>
        <v>3935</v>
      </c>
      <c r="I610" s="3">
        <f>IF(telefony3412[[#This Row],[typ telefonu]]="komórkowy",I609+telefony3412[[#This Row],[czas w minutach]],I609)</f>
        <v>1219</v>
      </c>
      <c r="J610" s="3">
        <f>IF(telefony3412[[#This Row],[typ telefonu]]="zagraniczny",J609+telefony3412[[#This Row],[czas w minutach]],J609)</f>
        <v>291</v>
      </c>
      <c r="K610" s="3">
        <f>telefony3412[[#This Row],[ilość stacjonarny]]+telefony3412[[#This Row],[ilość komórkowy]]</f>
        <v>5154</v>
      </c>
    </row>
    <row r="611" spans="1:11" x14ac:dyDescent="0.25">
      <c r="A611" s="7">
        <v>96375379</v>
      </c>
      <c r="B611" s="1">
        <v>42926</v>
      </c>
      <c r="C611" s="2">
        <v>0.4881712962962963</v>
      </c>
      <c r="D611" s="2">
        <v>0.49769675925925927</v>
      </c>
      <c r="E611" t="str">
        <f>IF(LEN(telefony3412[[#This Row],[nr]])=7,"stacjonarny",IF(LEN(telefony3412[[#This Row],[nr]])=8,"komórkowy","zagraniczny"))</f>
        <v>komórkowy</v>
      </c>
      <c r="F611" t="str">
        <f>TEXT(telefony__9[[#This Row],[zakonczenie]]-telefony__9[[#This Row],[rozpoczecie]],"h:mm:ss")</f>
        <v>0:01:16</v>
      </c>
      <c r="G611">
        <f>CEILING((HOUR(telefony__9[[#This Row],[czas trwania]])*3600 + MINUTE(telefony__9[[#This Row],[czas trwania]])*60+SECOND(telefony__9[[#This Row],[czas trwania]]))/60,1)</f>
        <v>2</v>
      </c>
      <c r="H611" s="3">
        <f>IF(telefony3412[[#This Row],[typ telefonu]]="stacjonarny",H610+telefony3412[[#This Row],[czas w minutach]],H610)</f>
        <v>3935</v>
      </c>
      <c r="I611" s="3">
        <f>IF(telefony3412[[#This Row],[typ telefonu]]="komórkowy",I610+telefony3412[[#This Row],[czas w minutach]],I610)</f>
        <v>1221</v>
      </c>
      <c r="J611" s="3">
        <f>IF(telefony3412[[#This Row],[typ telefonu]]="zagraniczny",J610+telefony3412[[#This Row],[czas w minutach]],J610)</f>
        <v>291</v>
      </c>
      <c r="K611" s="3">
        <f>telefony3412[[#This Row],[ilość stacjonarny]]+telefony3412[[#This Row],[ilość komórkowy]]</f>
        <v>5156</v>
      </c>
    </row>
    <row r="612" spans="1:11" x14ac:dyDescent="0.25">
      <c r="A612" s="7">
        <v>97596112</v>
      </c>
      <c r="B612" s="1">
        <v>42926</v>
      </c>
      <c r="C612" s="2">
        <v>0.58351851851851855</v>
      </c>
      <c r="D612" s="2">
        <v>0.59368055555555554</v>
      </c>
      <c r="E612" t="str">
        <f>IF(LEN(telefony3412[[#This Row],[nr]])=7,"stacjonarny",IF(LEN(telefony3412[[#This Row],[nr]])=8,"komórkowy","zagraniczny"))</f>
        <v>komórkowy</v>
      </c>
      <c r="F612" t="str">
        <f>TEXT(telefony__9[[#This Row],[zakonczenie]]-telefony__9[[#This Row],[rozpoczecie]],"h:mm:ss")</f>
        <v>0:00:27</v>
      </c>
      <c r="G612">
        <f>CEILING((HOUR(telefony__9[[#This Row],[czas trwania]])*3600 + MINUTE(telefony__9[[#This Row],[czas trwania]])*60+SECOND(telefony__9[[#This Row],[czas trwania]]))/60,1)</f>
        <v>1</v>
      </c>
      <c r="H612" s="3">
        <f>IF(telefony3412[[#This Row],[typ telefonu]]="stacjonarny",H611+telefony3412[[#This Row],[czas w minutach]],H611)</f>
        <v>3935</v>
      </c>
      <c r="I612" s="3">
        <f>IF(telefony3412[[#This Row],[typ telefonu]]="komórkowy",I611+telefony3412[[#This Row],[czas w minutach]],I611)</f>
        <v>1222</v>
      </c>
      <c r="J612" s="3">
        <f>IF(telefony3412[[#This Row],[typ telefonu]]="zagraniczny",J611+telefony3412[[#This Row],[czas w minutach]],J611)</f>
        <v>291</v>
      </c>
      <c r="K612" s="3">
        <f>telefony3412[[#This Row],[ilość stacjonarny]]+telefony3412[[#This Row],[ilość komórkowy]]</f>
        <v>5157</v>
      </c>
    </row>
    <row r="613" spans="1:11" x14ac:dyDescent="0.25">
      <c r="A613" s="7">
        <v>98238772</v>
      </c>
      <c r="B613" s="1">
        <v>42926</v>
      </c>
      <c r="C613" s="2">
        <v>0.47989583333333335</v>
      </c>
      <c r="D613" s="2">
        <v>0.48138888888888887</v>
      </c>
      <c r="E613" t="str">
        <f>IF(LEN(telefony3412[[#This Row],[nr]])=7,"stacjonarny",IF(LEN(telefony3412[[#This Row],[nr]])=8,"komórkowy","zagraniczny"))</f>
        <v>komórkowy</v>
      </c>
      <c r="F613" t="str">
        <f>TEXT(telefony__9[[#This Row],[zakonczenie]]-telefony__9[[#This Row],[rozpoczecie]],"h:mm:ss")</f>
        <v>0:13:13</v>
      </c>
      <c r="G613">
        <f>CEILING((HOUR(telefony__9[[#This Row],[czas trwania]])*3600 + MINUTE(telefony__9[[#This Row],[czas trwania]])*60+SECOND(telefony__9[[#This Row],[czas trwania]]))/60,1)</f>
        <v>14</v>
      </c>
      <c r="H613" s="3">
        <f>IF(telefony3412[[#This Row],[typ telefonu]]="stacjonarny",H612+telefony3412[[#This Row],[czas w minutach]],H612)</f>
        <v>3935</v>
      </c>
      <c r="I613" s="3">
        <f>IF(telefony3412[[#This Row],[typ telefonu]]="komórkowy",I612+telefony3412[[#This Row],[czas w minutach]],I612)</f>
        <v>1236</v>
      </c>
      <c r="J613" s="3">
        <f>IF(telefony3412[[#This Row],[typ telefonu]]="zagraniczny",J612+telefony3412[[#This Row],[czas w minutach]],J612)</f>
        <v>291</v>
      </c>
      <c r="K613" s="3">
        <f>telefony3412[[#This Row],[ilość stacjonarny]]+telefony3412[[#This Row],[ilość komórkowy]]</f>
        <v>5171</v>
      </c>
    </row>
    <row r="614" spans="1:11" x14ac:dyDescent="0.25">
      <c r="A614" s="7">
        <v>99625315</v>
      </c>
      <c r="B614" s="1">
        <v>42926</v>
      </c>
      <c r="C614" s="2">
        <v>0.44592592592592595</v>
      </c>
      <c r="D614" s="2">
        <v>0.45026620370370368</v>
      </c>
      <c r="E614" t="str">
        <f>IF(LEN(telefony3412[[#This Row],[nr]])=7,"stacjonarny",IF(LEN(telefony3412[[#This Row],[nr]])=8,"komórkowy","zagraniczny"))</f>
        <v>komórkowy</v>
      </c>
      <c r="F614" t="str">
        <f>TEXT(telefony__9[[#This Row],[zakonczenie]]-telefony__9[[#This Row],[rozpoczecie]],"h:mm:ss")</f>
        <v>0:07:52</v>
      </c>
      <c r="G614">
        <f>CEILING((HOUR(telefony__9[[#This Row],[czas trwania]])*3600 + MINUTE(telefony__9[[#This Row],[czas trwania]])*60+SECOND(telefony__9[[#This Row],[czas trwania]]))/60,1)</f>
        <v>8</v>
      </c>
      <c r="H614" s="3">
        <f>IF(telefony3412[[#This Row],[typ telefonu]]="stacjonarny",H613+telefony3412[[#This Row],[czas w minutach]],H613)</f>
        <v>3935</v>
      </c>
      <c r="I614" s="3">
        <f>IF(telefony3412[[#This Row],[typ telefonu]]="komórkowy",I613+telefony3412[[#This Row],[czas w minutach]],I613)</f>
        <v>1244</v>
      </c>
      <c r="J614" s="3">
        <f>IF(telefony3412[[#This Row],[typ telefonu]]="zagraniczny",J613+telefony3412[[#This Row],[czas w minutach]],J613)</f>
        <v>291</v>
      </c>
      <c r="K614" s="3">
        <f>telefony3412[[#This Row],[ilość stacjonarny]]+telefony3412[[#This Row],[ilość komórkowy]]</f>
        <v>5179</v>
      </c>
    </row>
    <row r="615" spans="1:11" x14ac:dyDescent="0.25">
      <c r="A615" s="7">
        <v>1088377750</v>
      </c>
      <c r="B615" s="1">
        <v>42926</v>
      </c>
      <c r="C615" s="2">
        <v>0.47535879629629629</v>
      </c>
      <c r="D615" s="2">
        <v>0.48454861111111114</v>
      </c>
      <c r="E615" t="str">
        <f>IF(LEN(telefony3412[[#This Row],[nr]])=7,"stacjonarny",IF(LEN(telefony3412[[#This Row],[nr]])=8,"komórkowy","zagraniczny"))</f>
        <v>zagraniczny</v>
      </c>
      <c r="F615" t="str">
        <f>TEXT(telefony__9[[#This Row],[zakonczenie]]-telefony__9[[#This Row],[rozpoczecie]],"h:mm:ss")</f>
        <v>0:12:41</v>
      </c>
      <c r="G615">
        <f>CEILING((HOUR(telefony__9[[#This Row],[czas trwania]])*3600 + MINUTE(telefony__9[[#This Row],[czas trwania]])*60+SECOND(telefony__9[[#This Row],[czas trwania]]))/60,1)</f>
        <v>13</v>
      </c>
      <c r="H615" s="3">
        <f>IF(telefony3412[[#This Row],[typ telefonu]]="stacjonarny",H614+telefony3412[[#This Row],[czas w minutach]],H614)</f>
        <v>3935</v>
      </c>
      <c r="I615" s="3">
        <f>IF(telefony3412[[#This Row],[typ telefonu]]="komórkowy",I614+telefony3412[[#This Row],[czas w minutach]],I614)</f>
        <v>1244</v>
      </c>
      <c r="J615" s="3">
        <f>IF(telefony3412[[#This Row],[typ telefonu]]="zagraniczny",J614+telefony3412[[#This Row],[czas w minutach]],J614)</f>
        <v>304</v>
      </c>
      <c r="K615" s="3">
        <f>telefony3412[[#This Row],[ilość stacjonarny]]+telefony3412[[#This Row],[ilość komórkowy]]</f>
        <v>5179</v>
      </c>
    </row>
    <row r="616" spans="1:11" x14ac:dyDescent="0.25">
      <c r="A616" s="7">
        <v>2021941339</v>
      </c>
      <c r="B616" s="1">
        <v>42926</v>
      </c>
      <c r="C616" s="2">
        <v>0.41863425925925923</v>
      </c>
      <c r="D616" s="2">
        <v>0.42877314814814815</v>
      </c>
      <c r="E616" t="str">
        <f>IF(LEN(telefony3412[[#This Row],[nr]])=7,"stacjonarny",IF(LEN(telefony3412[[#This Row],[nr]])=8,"komórkowy","zagraniczny"))</f>
        <v>zagraniczny</v>
      </c>
      <c r="F616" t="str">
        <f>TEXT(telefony__9[[#This Row],[zakonczenie]]-telefony__9[[#This Row],[rozpoczecie]],"h:mm:ss")</f>
        <v>0:11:42</v>
      </c>
      <c r="G616">
        <f>CEILING((HOUR(telefony__9[[#This Row],[czas trwania]])*3600 + MINUTE(telefony__9[[#This Row],[czas trwania]])*60+SECOND(telefony__9[[#This Row],[czas trwania]]))/60,1)</f>
        <v>12</v>
      </c>
      <c r="H616" s="3">
        <f>IF(telefony3412[[#This Row],[typ telefonu]]="stacjonarny",H615+telefony3412[[#This Row],[czas w minutach]],H615)</f>
        <v>3935</v>
      </c>
      <c r="I616" s="3">
        <f>IF(telefony3412[[#This Row],[typ telefonu]]="komórkowy",I615+telefony3412[[#This Row],[czas w minutach]],I615)</f>
        <v>1244</v>
      </c>
      <c r="J616" s="3">
        <f>IF(telefony3412[[#This Row],[typ telefonu]]="zagraniczny",J615+telefony3412[[#This Row],[czas w minutach]],J615)</f>
        <v>316</v>
      </c>
      <c r="K616" s="3">
        <f>telefony3412[[#This Row],[ilość stacjonarny]]+telefony3412[[#This Row],[ilość komórkowy]]</f>
        <v>5179</v>
      </c>
    </row>
    <row r="617" spans="1:11" x14ac:dyDescent="0.25">
      <c r="A617" s="7">
        <v>4600571814</v>
      </c>
      <c r="B617" s="1">
        <v>42926</v>
      </c>
      <c r="C617" s="2">
        <v>0.3706712962962963</v>
      </c>
      <c r="D617" s="2">
        <v>0.37572916666666667</v>
      </c>
      <c r="E617" t="str">
        <f>IF(LEN(telefony3412[[#This Row],[nr]])=7,"stacjonarny",IF(LEN(telefony3412[[#This Row],[nr]])=8,"komórkowy","zagraniczny"))</f>
        <v>zagraniczny</v>
      </c>
      <c r="F617" t="str">
        <f>TEXT(telefony__9[[#This Row],[zakonczenie]]-telefony__9[[#This Row],[rozpoczecie]],"h:mm:ss")</f>
        <v>0:06:41</v>
      </c>
      <c r="G617">
        <f>CEILING((HOUR(telefony__9[[#This Row],[czas trwania]])*3600 + MINUTE(telefony__9[[#This Row],[czas trwania]])*60+SECOND(telefony__9[[#This Row],[czas trwania]]))/60,1)</f>
        <v>7</v>
      </c>
      <c r="H617" s="3">
        <f>IF(telefony3412[[#This Row],[typ telefonu]]="stacjonarny",H616+telefony3412[[#This Row],[czas w minutach]],H616)</f>
        <v>3935</v>
      </c>
      <c r="I617" s="3">
        <f>IF(telefony3412[[#This Row],[typ telefonu]]="komórkowy",I616+telefony3412[[#This Row],[czas w minutach]],I616)</f>
        <v>1244</v>
      </c>
      <c r="J617" s="3">
        <f>IF(telefony3412[[#This Row],[typ telefonu]]="zagraniczny",J616+telefony3412[[#This Row],[czas w minutach]],J616)</f>
        <v>323</v>
      </c>
      <c r="K617" s="3">
        <f>telefony3412[[#This Row],[ilość stacjonarny]]+telefony3412[[#This Row],[ilość komórkowy]]</f>
        <v>5179</v>
      </c>
    </row>
    <row r="618" spans="1:11" x14ac:dyDescent="0.25">
      <c r="A618" s="7">
        <v>5820632164</v>
      </c>
      <c r="B618" s="1">
        <v>42926</v>
      </c>
      <c r="C618" s="2">
        <v>0.51010416666666669</v>
      </c>
      <c r="D618" s="2">
        <v>0.51879629629629631</v>
      </c>
      <c r="E618" t="str">
        <f>IF(LEN(telefony3412[[#This Row],[nr]])=7,"stacjonarny",IF(LEN(telefony3412[[#This Row],[nr]])=8,"komórkowy","zagraniczny"))</f>
        <v>zagraniczny</v>
      </c>
      <c r="F618" t="str">
        <f>TEXT(telefony__9[[#This Row],[zakonczenie]]-telefony__9[[#This Row],[rozpoczecie]],"h:mm:ss")</f>
        <v>0:01:05</v>
      </c>
      <c r="G618">
        <f>CEILING((HOUR(telefony__9[[#This Row],[czas trwania]])*3600 + MINUTE(telefony__9[[#This Row],[czas trwania]])*60+SECOND(telefony__9[[#This Row],[czas trwania]]))/60,1)</f>
        <v>2</v>
      </c>
      <c r="H618" s="3">
        <f>IF(telefony3412[[#This Row],[typ telefonu]]="stacjonarny",H617+telefony3412[[#This Row],[czas w minutach]],H617)</f>
        <v>3935</v>
      </c>
      <c r="I618" s="3">
        <f>IF(telefony3412[[#This Row],[typ telefonu]]="komórkowy",I617+telefony3412[[#This Row],[czas w minutach]],I617)</f>
        <v>1244</v>
      </c>
      <c r="J618" s="3">
        <f>IF(telefony3412[[#This Row],[typ telefonu]]="zagraniczny",J617+telefony3412[[#This Row],[czas w minutach]],J617)</f>
        <v>325</v>
      </c>
      <c r="K618" s="3">
        <f>telefony3412[[#This Row],[ilość stacjonarny]]+telefony3412[[#This Row],[ilość komórkowy]]</f>
        <v>5179</v>
      </c>
    </row>
    <row r="619" spans="1:11" x14ac:dyDescent="0.25">
      <c r="A619" s="7">
        <v>7138804596</v>
      </c>
      <c r="B619" s="1">
        <v>42926</v>
      </c>
      <c r="C619" s="2">
        <v>0.60578703703703707</v>
      </c>
      <c r="D619" s="2">
        <v>0.61459490740740741</v>
      </c>
      <c r="E619" t="str">
        <f>IF(LEN(telefony3412[[#This Row],[nr]])=7,"stacjonarny",IF(LEN(telefony3412[[#This Row],[nr]])=8,"komórkowy","zagraniczny"))</f>
        <v>zagraniczny</v>
      </c>
      <c r="F619" t="str">
        <f>TEXT(telefony__9[[#This Row],[zakonczenie]]-telefony__9[[#This Row],[rozpoczecie]],"h:mm:ss")</f>
        <v>0:10:47</v>
      </c>
      <c r="G619">
        <f>CEILING((HOUR(telefony__9[[#This Row],[czas trwania]])*3600 + MINUTE(telefony__9[[#This Row],[czas trwania]])*60+SECOND(telefony__9[[#This Row],[czas trwania]]))/60,1)</f>
        <v>11</v>
      </c>
      <c r="H619" s="3">
        <f>IF(telefony3412[[#This Row],[typ telefonu]]="stacjonarny",H618+telefony3412[[#This Row],[czas w minutach]],H618)</f>
        <v>3935</v>
      </c>
      <c r="I619" s="3">
        <f>IF(telefony3412[[#This Row],[typ telefonu]]="komórkowy",I618+telefony3412[[#This Row],[czas w minutach]],I618)</f>
        <v>1244</v>
      </c>
      <c r="J619" s="3">
        <f>IF(telefony3412[[#This Row],[typ telefonu]]="zagraniczny",J618+telefony3412[[#This Row],[czas w minutach]],J618)</f>
        <v>336</v>
      </c>
      <c r="K619" s="3">
        <f>telefony3412[[#This Row],[ilość stacjonarny]]+telefony3412[[#This Row],[ilość komórkowy]]</f>
        <v>5179</v>
      </c>
    </row>
    <row r="620" spans="1:11" x14ac:dyDescent="0.25">
      <c r="A620" s="7">
        <v>1207918</v>
      </c>
      <c r="B620" s="1">
        <v>42927</v>
      </c>
      <c r="C620" s="2">
        <v>0.37410879629629629</v>
      </c>
      <c r="D620" s="2">
        <v>0.3767361111111111</v>
      </c>
      <c r="E620" t="str">
        <f>IF(LEN(telefony3412[[#This Row],[nr]])=7,"stacjonarny",IF(LEN(telefony3412[[#This Row],[nr]])=8,"komórkowy","zagraniczny"))</f>
        <v>stacjonarny</v>
      </c>
      <c r="F620" t="str">
        <f>TEXT(telefony__9[[#This Row],[zakonczenie]]-telefony__9[[#This Row],[rozpoczecie]],"h:mm:ss")</f>
        <v>0:04:22</v>
      </c>
      <c r="G620">
        <f>CEILING((HOUR(telefony__9[[#This Row],[czas trwania]])*3600 + MINUTE(telefony__9[[#This Row],[czas trwania]])*60+SECOND(telefony__9[[#This Row],[czas trwania]]))/60,1)</f>
        <v>5</v>
      </c>
      <c r="H620" s="3">
        <f>IF(telefony3412[[#This Row],[typ telefonu]]="stacjonarny",H619+telefony3412[[#This Row],[czas w minutach]],H619)</f>
        <v>3940</v>
      </c>
      <c r="I620" s="3">
        <f>IF(telefony3412[[#This Row],[typ telefonu]]="komórkowy",I619+telefony3412[[#This Row],[czas w minutach]],I619)</f>
        <v>1244</v>
      </c>
      <c r="J620" s="3">
        <f>IF(telefony3412[[#This Row],[typ telefonu]]="zagraniczny",J619+telefony3412[[#This Row],[czas w minutach]],J619)</f>
        <v>336</v>
      </c>
      <c r="K620" s="3">
        <f>telefony3412[[#This Row],[ilość stacjonarny]]+telefony3412[[#This Row],[ilość komórkowy]]</f>
        <v>5184</v>
      </c>
    </row>
    <row r="621" spans="1:11" x14ac:dyDescent="0.25">
      <c r="A621" s="7">
        <v>1223943</v>
      </c>
      <c r="B621" s="1">
        <v>42927</v>
      </c>
      <c r="C621" s="2">
        <v>0.6252199074074074</v>
      </c>
      <c r="D621" s="2">
        <v>0.63226851851851851</v>
      </c>
      <c r="E621" t="str">
        <f>IF(LEN(telefony3412[[#This Row],[nr]])=7,"stacjonarny",IF(LEN(telefony3412[[#This Row],[nr]])=8,"komórkowy","zagraniczny"))</f>
        <v>stacjonarny</v>
      </c>
      <c r="F621" t="str">
        <f>TEXT(telefony__9[[#This Row],[zakonczenie]]-telefony__9[[#This Row],[rozpoczecie]],"h:mm:ss")</f>
        <v>0:02:26</v>
      </c>
      <c r="G621">
        <f>CEILING((HOUR(telefony__9[[#This Row],[czas trwania]])*3600 + MINUTE(telefony__9[[#This Row],[czas trwania]])*60+SECOND(telefony__9[[#This Row],[czas trwania]]))/60,1)</f>
        <v>3</v>
      </c>
      <c r="H621" s="3">
        <f>IF(telefony3412[[#This Row],[typ telefonu]]="stacjonarny",H620+telefony3412[[#This Row],[czas w minutach]],H620)</f>
        <v>3943</v>
      </c>
      <c r="I621" s="3">
        <f>IF(telefony3412[[#This Row],[typ telefonu]]="komórkowy",I620+telefony3412[[#This Row],[czas w minutach]],I620)</f>
        <v>1244</v>
      </c>
      <c r="J621" s="3">
        <f>IF(telefony3412[[#This Row],[typ telefonu]]="zagraniczny",J620+telefony3412[[#This Row],[czas w minutach]],J620)</f>
        <v>336</v>
      </c>
      <c r="K621" s="3">
        <f>telefony3412[[#This Row],[ilość stacjonarny]]+telefony3412[[#This Row],[ilość komórkowy]]</f>
        <v>5187</v>
      </c>
    </row>
    <row r="622" spans="1:11" x14ac:dyDescent="0.25">
      <c r="A622" s="7">
        <v>1332513</v>
      </c>
      <c r="B622" s="1">
        <v>42927</v>
      </c>
      <c r="C622" s="2">
        <v>0.50326388888888884</v>
      </c>
      <c r="D622" s="2">
        <v>0.50407407407407412</v>
      </c>
      <c r="E622" t="str">
        <f>IF(LEN(telefony3412[[#This Row],[nr]])=7,"stacjonarny",IF(LEN(telefony3412[[#This Row],[nr]])=8,"komórkowy","zagraniczny"))</f>
        <v>stacjonarny</v>
      </c>
      <c r="F622" t="str">
        <f>TEXT(telefony__9[[#This Row],[zakonczenie]]-telefony__9[[#This Row],[rozpoczecie]],"h:mm:ss")</f>
        <v>0:03:52</v>
      </c>
      <c r="G622">
        <f>CEILING((HOUR(telefony__9[[#This Row],[czas trwania]])*3600 + MINUTE(telefony__9[[#This Row],[czas trwania]])*60+SECOND(telefony__9[[#This Row],[czas trwania]]))/60,1)</f>
        <v>4</v>
      </c>
      <c r="H622" s="3">
        <f>IF(telefony3412[[#This Row],[typ telefonu]]="stacjonarny",H621+telefony3412[[#This Row],[czas w minutach]],H621)</f>
        <v>3947</v>
      </c>
      <c r="I622" s="3">
        <f>IF(telefony3412[[#This Row],[typ telefonu]]="komórkowy",I621+telefony3412[[#This Row],[czas w minutach]],I621)</f>
        <v>1244</v>
      </c>
      <c r="J622" s="3">
        <f>IF(telefony3412[[#This Row],[typ telefonu]]="zagraniczny",J621+telefony3412[[#This Row],[czas w minutach]],J621)</f>
        <v>336</v>
      </c>
      <c r="K622" s="3">
        <f>telefony3412[[#This Row],[ilość stacjonarny]]+telefony3412[[#This Row],[ilość komórkowy]]</f>
        <v>5191</v>
      </c>
    </row>
    <row r="623" spans="1:11" x14ac:dyDescent="0.25">
      <c r="A623" s="7">
        <v>1384299</v>
      </c>
      <c r="B623" s="1">
        <v>42927</v>
      </c>
      <c r="C623" s="2">
        <v>0.36203703703703705</v>
      </c>
      <c r="D623" s="2">
        <v>0.37155092592592592</v>
      </c>
      <c r="E623" t="str">
        <f>IF(LEN(telefony3412[[#This Row],[nr]])=7,"stacjonarny",IF(LEN(telefony3412[[#This Row],[nr]])=8,"komórkowy","zagraniczny"))</f>
        <v>stacjonarny</v>
      </c>
      <c r="F623" t="str">
        <f>TEXT(telefony__9[[#This Row],[zakonczenie]]-telefony__9[[#This Row],[rozpoczecie]],"h:mm:ss")</f>
        <v>0:00:05</v>
      </c>
      <c r="G623">
        <f>CEILING((HOUR(telefony__9[[#This Row],[czas trwania]])*3600 + MINUTE(telefony__9[[#This Row],[czas trwania]])*60+SECOND(telefony__9[[#This Row],[czas trwania]]))/60,1)</f>
        <v>1</v>
      </c>
      <c r="H623" s="3">
        <f>IF(telefony3412[[#This Row],[typ telefonu]]="stacjonarny",H622+telefony3412[[#This Row],[czas w minutach]],H622)</f>
        <v>3948</v>
      </c>
      <c r="I623" s="3">
        <f>IF(telefony3412[[#This Row],[typ telefonu]]="komórkowy",I622+telefony3412[[#This Row],[czas w minutach]],I622)</f>
        <v>1244</v>
      </c>
      <c r="J623" s="3">
        <f>IF(telefony3412[[#This Row],[typ telefonu]]="zagraniczny",J622+telefony3412[[#This Row],[czas w minutach]],J622)</f>
        <v>336</v>
      </c>
      <c r="K623" s="3">
        <f>telefony3412[[#This Row],[ilość stacjonarny]]+telefony3412[[#This Row],[ilość komórkowy]]</f>
        <v>5192</v>
      </c>
    </row>
    <row r="624" spans="1:11" x14ac:dyDescent="0.25">
      <c r="A624" s="7">
        <v>1909553</v>
      </c>
      <c r="B624" s="1">
        <v>42927</v>
      </c>
      <c r="C624" s="2">
        <v>0.47193287037037035</v>
      </c>
      <c r="D624" s="2">
        <v>0.47763888888888889</v>
      </c>
      <c r="E624" t="str">
        <f>IF(LEN(telefony3412[[#This Row],[nr]])=7,"stacjonarny",IF(LEN(telefony3412[[#This Row],[nr]])=8,"komórkowy","zagraniczny"))</f>
        <v>stacjonarny</v>
      </c>
      <c r="F624" t="str">
        <f>TEXT(telefony__9[[#This Row],[zakonczenie]]-telefony__9[[#This Row],[rozpoczecie]],"h:mm:ss")</f>
        <v>0:10:01</v>
      </c>
      <c r="G624">
        <f>CEILING((HOUR(telefony__9[[#This Row],[czas trwania]])*3600 + MINUTE(telefony__9[[#This Row],[czas trwania]])*60+SECOND(telefony__9[[#This Row],[czas trwania]]))/60,1)</f>
        <v>11</v>
      </c>
      <c r="H624" s="3">
        <f>IF(telefony3412[[#This Row],[typ telefonu]]="stacjonarny",H623+telefony3412[[#This Row],[czas w minutach]],H623)</f>
        <v>3959</v>
      </c>
      <c r="I624" s="3">
        <f>IF(telefony3412[[#This Row],[typ telefonu]]="komórkowy",I623+telefony3412[[#This Row],[czas w minutach]],I623)</f>
        <v>1244</v>
      </c>
      <c r="J624" s="3">
        <f>IF(telefony3412[[#This Row],[typ telefonu]]="zagraniczny",J623+telefony3412[[#This Row],[czas w minutach]],J623)</f>
        <v>336</v>
      </c>
      <c r="K624" s="3">
        <f>telefony3412[[#This Row],[ilość stacjonarny]]+telefony3412[[#This Row],[ilość komórkowy]]</f>
        <v>5203</v>
      </c>
    </row>
    <row r="625" spans="1:11" x14ac:dyDescent="0.25">
      <c r="A625" s="7">
        <v>2111996</v>
      </c>
      <c r="B625" s="1">
        <v>42927</v>
      </c>
      <c r="C625" s="2">
        <v>0.33706018518518521</v>
      </c>
      <c r="D625" s="2">
        <v>0.33875</v>
      </c>
      <c r="E625" t="str">
        <f>IF(LEN(telefony3412[[#This Row],[nr]])=7,"stacjonarny",IF(LEN(telefony3412[[#This Row],[nr]])=8,"komórkowy","zagraniczny"))</f>
        <v>stacjonarny</v>
      </c>
      <c r="F625" t="str">
        <f>TEXT(telefony__9[[#This Row],[zakonczenie]]-telefony__9[[#This Row],[rozpoczecie]],"h:mm:ss")</f>
        <v>0:05:21</v>
      </c>
      <c r="G625">
        <f>CEILING((HOUR(telefony__9[[#This Row],[czas trwania]])*3600 + MINUTE(telefony__9[[#This Row],[czas trwania]])*60+SECOND(telefony__9[[#This Row],[czas trwania]]))/60,1)</f>
        <v>6</v>
      </c>
      <c r="H625" s="3">
        <f>IF(telefony3412[[#This Row],[typ telefonu]]="stacjonarny",H624+telefony3412[[#This Row],[czas w minutach]],H624)</f>
        <v>3965</v>
      </c>
      <c r="I625" s="3">
        <f>IF(telefony3412[[#This Row],[typ telefonu]]="komórkowy",I624+telefony3412[[#This Row],[czas w minutach]],I624)</f>
        <v>1244</v>
      </c>
      <c r="J625" s="3">
        <f>IF(telefony3412[[#This Row],[typ telefonu]]="zagraniczny",J624+telefony3412[[#This Row],[czas w minutach]],J624)</f>
        <v>336</v>
      </c>
      <c r="K625" s="3">
        <f>telefony3412[[#This Row],[ilość stacjonarny]]+telefony3412[[#This Row],[ilość komórkowy]]</f>
        <v>5209</v>
      </c>
    </row>
    <row r="626" spans="1:11" x14ac:dyDescent="0.25">
      <c r="A626" s="7">
        <v>2252239</v>
      </c>
      <c r="B626" s="1">
        <v>42927</v>
      </c>
      <c r="C626" s="2">
        <v>0.38233796296296296</v>
      </c>
      <c r="D626" s="2">
        <v>0.39034722222222223</v>
      </c>
      <c r="E626" t="str">
        <f>IF(LEN(telefony3412[[#This Row],[nr]])=7,"stacjonarny",IF(LEN(telefony3412[[#This Row],[nr]])=8,"komórkowy","zagraniczny"))</f>
        <v>stacjonarny</v>
      </c>
      <c r="F626" t="str">
        <f>TEXT(telefony__9[[#This Row],[zakonczenie]]-telefony__9[[#This Row],[rozpoczecie]],"h:mm:ss")</f>
        <v>0:03:59</v>
      </c>
      <c r="G626">
        <f>CEILING((HOUR(telefony__9[[#This Row],[czas trwania]])*3600 + MINUTE(telefony__9[[#This Row],[czas trwania]])*60+SECOND(telefony__9[[#This Row],[czas trwania]]))/60,1)</f>
        <v>4</v>
      </c>
      <c r="H626" s="3">
        <f>IF(telefony3412[[#This Row],[typ telefonu]]="stacjonarny",H625+telefony3412[[#This Row],[czas w minutach]],H625)</f>
        <v>3969</v>
      </c>
      <c r="I626" s="3">
        <f>IF(telefony3412[[#This Row],[typ telefonu]]="komórkowy",I625+telefony3412[[#This Row],[czas w minutach]],I625)</f>
        <v>1244</v>
      </c>
      <c r="J626" s="3">
        <f>IF(telefony3412[[#This Row],[typ telefonu]]="zagraniczny",J625+telefony3412[[#This Row],[czas w minutach]],J625)</f>
        <v>336</v>
      </c>
      <c r="K626" s="3">
        <f>telefony3412[[#This Row],[ilość stacjonarny]]+telefony3412[[#This Row],[ilość komórkowy]]</f>
        <v>5213</v>
      </c>
    </row>
    <row r="627" spans="1:11" x14ac:dyDescent="0.25">
      <c r="A627" s="7">
        <v>2486941</v>
      </c>
      <c r="B627" s="1">
        <v>42927</v>
      </c>
      <c r="C627" s="2">
        <v>0.36394675925925923</v>
      </c>
      <c r="D627" s="2">
        <v>0.36422453703703705</v>
      </c>
      <c r="E627" t="str">
        <f>IF(LEN(telefony3412[[#This Row],[nr]])=7,"stacjonarny",IF(LEN(telefony3412[[#This Row],[nr]])=8,"komórkowy","zagraniczny"))</f>
        <v>stacjonarny</v>
      </c>
      <c r="F627" t="str">
        <f>TEXT(telefony__9[[#This Row],[zakonczenie]]-telefony__9[[#This Row],[rozpoczecie]],"h:mm:ss")</f>
        <v>0:05:42</v>
      </c>
      <c r="G627">
        <f>CEILING((HOUR(telefony__9[[#This Row],[czas trwania]])*3600 + MINUTE(telefony__9[[#This Row],[czas trwania]])*60+SECOND(telefony__9[[#This Row],[czas trwania]]))/60,1)</f>
        <v>6</v>
      </c>
      <c r="H627" s="3">
        <f>IF(telefony3412[[#This Row],[typ telefonu]]="stacjonarny",H626+telefony3412[[#This Row],[czas w minutach]],H626)</f>
        <v>3975</v>
      </c>
      <c r="I627" s="3">
        <f>IF(telefony3412[[#This Row],[typ telefonu]]="komórkowy",I626+telefony3412[[#This Row],[czas w minutach]],I626)</f>
        <v>1244</v>
      </c>
      <c r="J627" s="3">
        <f>IF(telefony3412[[#This Row],[typ telefonu]]="zagraniczny",J626+telefony3412[[#This Row],[czas w minutach]],J626)</f>
        <v>336</v>
      </c>
      <c r="K627" s="3">
        <f>telefony3412[[#This Row],[ilość stacjonarny]]+telefony3412[[#This Row],[ilość komórkowy]]</f>
        <v>5219</v>
      </c>
    </row>
    <row r="628" spans="1:11" x14ac:dyDescent="0.25">
      <c r="A628" s="7">
        <v>2781512</v>
      </c>
      <c r="B628" s="1">
        <v>42927</v>
      </c>
      <c r="C628" s="2">
        <v>0.55374999999999996</v>
      </c>
      <c r="D628" s="2">
        <v>0.56312499999999999</v>
      </c>
      <c r="E628" t="str">
        <f>IF(LEN(telefony3412[[#This Row],[nr]])=7,"stacjonarny",IF(LEN(telefony3412[[#This Row],[nr]])=8,"komórkowy","zagraniczny"))</f>
        <v>stacjonarny</v>
      </c>
      <c r="F628" t="str">
        <f>TEXT(telefony__9[[#This Row],[zakonczenie]]-telefony__9[[#This Row],[rozpoczecie]],"h:mm:ss")</f>
        <v>0:13:42</v>
      </c>
      <c r="G628">
        <f>CEILING((HOUR(telefony__9[[#This Row],[czas trwania]])*3600 + MINUTE(telefony__9[[#This Row],[czas trwania]])*60+SECOND(telefony__9[[#This Row],[czas trwania]]))/60,1)</f>
        <v>14</v>
      </c>
      <c r="H628" s="3">
        <f>IF(telefony3412[[#This Row],[typ telefonu]]="stacjonarny",H627+telefony3412[[#This Row],[czas w minutach]],H627)</f>
        <v>3989</v>
      </c>
      <c r="I628" s="3">
        <f>IF(telefony3412[[#This Row],[typ telefonu]]="komórkowy",I627+telefony3412[[#This Row],[czas w minutach]],I627)</f>
        <v>1244</v>
      </c>
      <c r="J628" s="3">
        <f>IF(telefony3412[[#This Row],[typ telefonu]]="zagraniczny",J627+telefony3412[[#This Row],[czas w minutach]],J627)</f>
        <v>336</v>
      </c>
      <c r="K628" s="3">
        <f>telefony3412[[#This Row],[ilość stacjonarny]]+telefony3412[[#This Row],[ilość komórkowy]]</f>
        <v>5233</v>
      </c>
    </row>
    <row r="629" spans="1:11" x14ac:dyDescent="0.25">
      <c r="A629" s="7">
        <v>2828759</v>
      </c>
      <c r="B629" s="1">
        <v>42927</v>
      </c>
      <c r="C629" s="2">
        <v>0.35575231481481484</v>
      </c>
      <c r="D629" s="2">
        <v>0.35851851851851851</v>
      </c>
      <c r="E629" t="str">
        <f>IF(LEN(telefony3412[[#This Row],[nr]])=7,"stacjonarny",IF(LEN(telefony3412[[#This Row],[nr]])=8,"komórkowy","zagraniczny"))</f>
        <v>stacjonarny</v>
      </c>
      <c r="F629" t="str">
        <f>TEXT(telefony__9[[#This Row],[zakonczenie]]-telefony__9[[#This Row],[rozpoczecie]],"h:mm:ss")</f>
        <v>0:00:24</v>
      </c>
      <c r="G629">
        <f>CEILING((HOUR(telefony__9[[#This Row],[czas trwania]])*3600 + MINUTE(telefony__9[[#This Row],[czas trwania]])*60+SECOND(telefony__9[[#This Row],[czas trwania]]))/60,1)</f>
        <v>1</v>
      </c>
      <c r="H629" s="3">
        <f>IF(telefony3412[[#This Row],[typ telefonu]]="stacjonarny",H628+telefony3412[[#This Row],[czas w minutach]],H628)</f>
        <v>3990</v>
      </c>
      <c r="I629" s="3">
        <f>IF(telefony3412[[#This Row],[typ telefonu]]="komórkowy",I628+telefony3412[[#This Row],[czas w minutach]],I628)</f>
        <v>1244</v>
      </c>
      <c r="J629" s="3">
        <f>IF(telefony3412[[#This Row],[typ telefonu]]="zagraniczny",J628+telefony3412[[#This Row],[czas w minutach]],J628)</f>
        <v>336</v>
      </c>
      <c r="K629" s="3">
        <f>telefony3412[[#This Row],[ilość stacjonarny]]+telefony3412[[#This Row],[ilość komórkowy]]</f>
        <v>5234</v>
      </c>
    </row>
    <row r="630" spans="1:11" x14ac:dyDescent="0.25">
      <c r="A630" s="7">
        <v>2920581</v>
      </c>
      <c r="B630" s="1">
        <v>42927</v>
      </c>
      <c r="C630" s="2">
        <v>0.52399305555555553</v>
      </c>
      <c r="D630" s="2">
        <v>0.53120370370370373</v>
      </c>
      <c r="E630" t="str">
        <f>IF(LEN(telefony3412[[#This Row],[nr]])=7,"stacjonarny",IF(LEN(telefony3412[[#This Row],[nr]])=8,"komórkowy","zagraniczny"))</f>
        <v>stacjonarny</v>
      </c>
      <c r="F630" t="str">
        <f>TEXT(telefony__9[[#This Row],[zakonczenie]]-telefony__9[[#This Row],[rozpoczecie]],"h:mm:ss")</f>
        <v>0:01:45</v>
      </c>
      <c r="G630">
        <f>CEILING((HOUR(telefony__9[[#This Row],[czas trwania]])*3600 + MINUTE(telefony__9[[#This Row],[czas trwania]])*60+SECOND(telefony__9[[#This Row],[czas trwania]]))/60,1)</f>
        <v>2</v>
      </c>
      <c r="H630" s="3">
        <f>IF(telefony3412[[#This Row],[typ telefonu]]="stacjonarny",H629+telefony3412[[#This Row],[czas w minutach]],H629)</f>
        <v>3992</v>
      </c>
      <c r="I630" s="3">
        <f>IF(telefony3412[[#This Row],[typ telefonu]]="komórkowy",I629+telefony3412[[#This Row],[czas w minutach]],I629)</f>
        <v>1244</v>
      </c>
      <c r="J630" s="3">
        <f>IF(telefony3412[[#This Row],[typ telefonu]]="zagraniczny",J629+telefony3412[[#This Row],[czas w minutach]],J629)</f>
        <v>336</v>
      </c>
      <c r="K630" s="3">
        <f>telefony3412[[#This Row],[ilość stacjonarny]]+telefony3412[[#This Row],[ilość komórkowy]]</f>
        <v>5236</v>
      </c>
    </row>
    <row r="631" spans="1:11" x14ac:dyDescent="0.25">
      <c r="A631" s="7">
        <v>2947660</v>
      </c>
      <c r="B631" s="1">
        <v>42927</v>
      </c>
      <c r="C631" s="2">
        <v>0.39817129629629627</v>
      </c>
      <c r="D631" s="2">
        <v>0.4045023148148148</v>
      </c>
      <c r="E631" t="str">
        <f>IF(LEN(telefony3412[[#This Row],[nr]])=7,"stacjonarny",IF(LEN(telefony3412[[#This Row],[nr]])=8,"komórkowy","zagraniczny"))</f>
        <v>stacjonarny</v>
      </c>
      <c r="F631" t="str">
        <f>TEXT(telefony__9[[#This Row],[zakonczenie]]-telefony__9[[#This Row],[rozpoczecie]],"h:mm:ss")</f>
        <v>0:03:47</v>
      </c>
      <c r="G631">
        <f>CEILING((HOUR(telefony__9[[#This Row],[czas trwania]])*3600 + MINUTE(telefony__9[[#This Row],[czas trwania]])*60+SECOND(telefony__9[[#This Row],[czas trwania]]))/60,1)</f>
        <v>4</v>
      </c>
      <c r="H631" s="3">
        <f>IF(telefony3412[[#This Row],[typ telefonu]]="stacjonarny",H630+telefony3412[[#This Row],[czas w minutach]],H630)</f>
        <v>3996</v>
      </c>
      <c r="I631" s="3">
        <f>IF(telefony3412[[#This Row],[typ telefonu]]="komórkowy",I630+telefony3412[[#This Row],[czas w minutach]],I630)</f>
        <v>1244</v>
      </c>
      <c r="J631" s="3">
        <f>IF(telefony3412[[#This Row],[typ telefonu]]="zagraniczny",J630+telefony3412[[#This Row],[czas w minutach]],J630)</f>
        <v>336</v>
      </c>
      <c r="K631" s="3">
        <f>telefony3412[[#This Row],[ilość stacjonarny]]+telefony3412[[#This Row],[ilość komórkowy]]</f>
        <v>5240</v>
      </c>
    </row>
    <row r="632" spans="1:11" x14ac:dyDescent="0.25">
      <c r="A632" s="7">
        <v>3072421</v>
      </c>
      <c r="B632" s="1">
        <v>42927</v>
      </c>
      <c r="C632" s="2">
        <v>0.46942129629629631</v>
      </c>
      <c r="D632" s="2">
        <v>0.47766203703703702</v>
      </c>
      <c r="E632" t="str">
        <f>IF(LEN(telefony3412[[#This Row],[nr]])=7,"stacjonarny",IF(LEN(telefony3412[[#This Row],[nr]])=8,"komórkowy","zagraniczny"))</f>
        <v>stacjonarny</v>
      </c>
      <c r="F632" t="str">
        <f>TEXT(telefony__9[[#This Row],[zakonczenie]]-telefony__9[[#This Row],[rozpoczecie]],"h:mm:ss")</f>
        <v>0:05:36</v>
      </c>
      <c r="G632">
        <f>CEILING((HOUR(telefony__9[[#This Row],[czas trwania]])*3600 + MINUTE(telefony__9[[#This Row],[czas trwania]])*60+SECOND(telefony__9[[#This Row],[czas trwania]]))/60,1)</f>
        <v>6</v>
      </c>
      <c r="H632" s="3">
        <f>IF(telefony3412[[#This Row],[typ telefonu]]="stacjonarny",H631+telefony3412[[#This Row],[czas w minutach]],H631)</f>
        <v>4002</v>
      </c>
      <c r="I632" s="3">
        <f>IF(telefony3412[[#This Row],[typ telefonu]]="komórkowy",I631+telefony3412[[#This Row],[czas w minutach]],I631)</f>
        <v>1244</v>
      </c>
      <c r="J632" s="3">
        <f>IF(telefony3412[[#This Row],[typ telefonu]]="zagraniczny",J631+telefony3412[[#This Row],[czas w minutach]],J631)</f>
        <v>336</v>
      </c>
      <c r="K632" s="3">
        <f>telefony3412[[#This Row],[ilość stacjonarny]]+telefony3412[[#This Row],[ilość komórkowy]]</f>
        <v>5246</v>
      </c>
    </row>
    <row r="633" spans="1:11" x14ac:dyDescent="0.25">
      <c r="A633" s="7">
        <v>3184339</v>
      </c>
      <c r="B633" s="1">
        <v>42927</v>
      </c>
      <c r="C633" s="2">
        <v>0.61179398148148145</v>
      </c>
      <c r="D633" s="2">
        <v>0.61260416666666662</v>
      </c>
      <c r="E633" t="str">
        <f>IF(LEN(telefony3412[[#This Row],[nr]])=7,"stacjonarny",IF(LEN(telefony3412[[#This Row],[nr]])=8,"komórkowy","zagraniczny"))</f>
        <v>stacjonarny</v>
      </c>
      <c r="F633" t="str">
        <f>TEXT(telefony__9[[#This Row],[zakonczenie]]-telefony__9[[#This Row],[rozpoczecie]],"h:mm:ss")</f>
        <v>0:06:23</v>
      </c>
      <c r="G633">
        <f>CEILING((HOUR(telefony__9[[#This Row],[czas trwania]])*3600 + MINUTE(telefony__9[[#This Row],[czas trwania]])*60+SECOND(telefony__9[[#This Row],[czas trwania]]))/60,1)</f>
        <v>7</v>
      </c>
      <c r="H633" s="3">
        <f>IF(telefony3412[[#This Row],[typ telefonu]]="stacjonarny",H632+telefony3412[[#This Row],[czas w minutach]],H632)</f>
        <v>4009</v>
      </c>
      <c r="I633" s="3">
        <f>IF(telefony3412[[#This Row],[typ telefonu]]="komórkowy",I632+telefony3412[[#This Row],[czas w minutach]],I632)</f>
        <v>1244</v>
      </c>
      <c r="J633" s="3">
        <f>IF(telefony3412[[#This Row],[typ telefonu]]="zagraniczny",J632+telefony3412[[#This Row],[czas w minutach]],J632)</f>
        <v>336</v>
      </c>
      <c r="K633" s="3">
        <f>telefony3412[[#This Row],[ilość stacjonarny]]+telefony3412[[#This Row],[ilość komórkowy]]</f>
        <v>5253</v>
      </c>
    </row>
    <row r="634" spans="1:11" x14ac:dyDescent="0.25">
      <c r="A634" s="7">
        <v>3198725</v>
      </c>
      <c r="B634" s="1">
        <v>42927</v>
      </c>
      <c r="C634" s="2">
        <v>0.45157407407407407</v>
      </c>
      <c r="D634" s="2">
        <v>0.45738425925925924</v>
      </c>
      <c r="E634" t="str">
        <f>IF(LEN(telefony3412[[#This Row],[nr]])=7,"stacjonarny",IF(LEN(telefony3412[[#This Row],[nr]])=8,"komórkowy","zagraniczny"))</f>
        <v>stacjonarny</v>
      </c>
      <c r="F634" t="str">
        <f>TEXT(telefony__9[[#This Row],[zakonczenie]]-telefony__9[[#This Row],[rozpoczecie]],"h:mm:ss")</f>
        <v>0:11:32</v>
      </c>
      <c r="G634">
        <f>CEILING((HOUR(telefony__9[[#This Row],[czas trwania]])*3600 + MINUTE(telefony__9[[#This Row],[czas trwania]])*60+SECOND(telefony__9[[#This Row],[czas trwania]]))/60,1)</f>
        <v>12</v>
      </c>
      <c r="H634" s="3">
        <f>IF(telefony3412[[#This Row],[typ telefonu]]="stacjonarny",H633+telefony3412[[#This Row],[czas w minutach]],H633)</f>
        <v>4021</v>
      </c>
      <c r="I634" s="3">
        <f>IF(telefony3412[[#This Row],[typ telefonu]]="komórkowy",I633+telefony3412[[#This Row],[czas w minutach]],I633)</f>
        <v>1244</v>
      </c>
      <c r="J634" s="3">
        <f>IF(telefony3412[[#This Row],[typ telefonu]]="zagraniczny",J633+telefony3412[[#This Row],[czas w minutach]],J633)</f>
        <v>336</v>
      </c>
      <c r="K634" s="3">
        <f>telefony3412[[#This Row],[ilość stacjonarny]]+telefony3412[[#This Row],[ilość komórkowy]]</f>
        <v>5265</v>
      </c>
    </row>
    <row r="635" spans="1:11" x14ac:dyDescent="0.25">
      <c r="A635" s="7">
        <v>3407358</v>
      </c>
      <c r="B635" s="1">
        <v>42927</v>
      </c>
      <c r="C635" s="2">
        <v>0.56560185185185186</v>
      </c>
      <c r="D635" s="2">
        <v>0.56677083333333333</v>
      </c>
      <c r="E635" t="str">
        <f>IF(LEN(telefony3412[[#This Row],[nr]])=7,"stacjonarny",IF(LEN(telefony3412[[#This Row],[nr]])=8,"komórkowy","zagraniczny"))</f>
        <v>stacjonarny</v>
      </c>
      <c r="F635" t="str">
        <f>TEXT(telefony__9[[#This Row],[zakonczenie]]-telefony__9[[#This Row],[rozpoczecie]],"h:mm:ss")</f>
        <v>0:06:03</v>
      </c>
      <c r="G635">
        <f>CEILING((HOUR(telefony__9[[#This Row],[czas trwania]])*3600 + MINUTE(telefony__9[[#This Row],[czas trwania]])*60+SECOND(telefony__9[[#This Row],[czas trwania]]))/60,1)</f>
        <v>7</v>
      </c>
      <c r="H635" s="3">
        <f>IF(telefony3412[[#This Row],[typ telefonu]]="stacjonarny",H634+telefony3412[[#This Row],[czas w minutach]],H634)</f>
        <v>4028</v>
      </c>
      <c r="I635" s="3">
        <f>IF(telefony3412[[#This Row],[typ telefonu]]="komórkowy",I634+telefony3412[[#This Row],[czas w minutach]],I634)</f>
        <v>1244</v>
      </c>
      <c r="J635" s="3">
        <f>IF(telefony3412[[#This Row],[typ telefonu]]="zagraniczny",J634+telefony3412[[#This Row],[czas w minutach]],J634)</f>
        <v>336</v>
      </c>
      <c r="K635" s="3">
        <f>telefony3412[[#This Row],[ilość stacjonarny]]+telefony3412[[#This Row],[ilość komórkowy]]</f>
        <v>5272</v>
      </c>
    </row>
    <row r="636" spans="1:11" x14ac:dyDescent="0.25">
      <c r="A636" s="7">
        <v>3596504</v>
      </c>
      <c r="B636" s="1">
        <v>42927</v>
      </c>
      <c r="C636" s="2">
        <v>0.57592592592592595</v>
      </c>
      <c r="D636" s="2">
        <v>0.58302083333333332</v>
      </c>
      <c r="E636" t="str">
        <f>IF(LEN(telefony3412[[#This Row],[nr]])=7,"stacjonarny",IF(LEN(telefony3412[[#This Row],[nr]])=8,"komórkowy","zagraniczny"))</f>
        <v>stacjonarny</v>
      </c>
      <c r="F636" t="str">
        <f>TEXT(telefony__9[[#This Row],[zakonczenie]]-telefony__9[[#This Row],[rozpoczecie]],"h:mm:ss")</f>
        <v>0:09:31</v>
      </c>
      <c r="G636">
        <f>CEILING((HOUR(telefony__9[[#This Row],[czas trwania]])*3600 + MINUTE(telefony__9[[#This Row],[czas trwania]])*60+SECOND(telefony__9[[#This Row],[czas trwania]]))/60,1)</f>
        <v>10</v>
      </c>
      <c r="H636" s="3">
        <f>IF(telefony3412[[#This Row],[typ telefonu]]="stacjonarny",H635+telefony3412[[#This Row],[czas w minutach]],H635)</f>
        <v>4038</v>
      </c>
      <c r="I636" s="3">
        <f>IF(telefony3412[[#This Row],[typ telefonu]]="komórkowy",I635+telefony3412[[#This Row],[czas w minutach]],I635)</f>
        <v>1244</v>
      </c>
      <c r="J636" s="3">
        <f>IF(telefony3412[[#This Row],[typ telefonu]]="zagraniczny",J635+telefony3412[[#This Row],[czas w minutach]],J635)</f>
        <v>336</v>
      </c>
      <c r="K636" s="3">
        <f>telefony3412[[#This Row],[ilość stacjonarny]]+telefony3412[[#This Row],[ilość komórkowy]]</f>
        <v>5282</v>
      </c>
    </row>
    <row r="637" spans="1:11" x14ac:dyDescent="0.25">
      <c r="A637" s="7">
        <v>3613950</v>
      </c>
      <c r="B637" s="1">
        <v>42927</v>
      </c>
      <c r="C637" s="2">
        <v>0.44657407407407407</v>
      </c>
      <c r="D637" s="2">
        <v>0.44774305555555555</v>
      </c>
      <c r="E637" t="str">
        <f>IF(LEN(telefony3412[[#This Row],[nr]])=7,"stacjonarny",IF(LEN(telefony3412[[#This Row],[nr]])=8,"komórkowy","zagraniczny"))</f>
        <v>stacjonarny</v>
      </c>
      <c r="F637" t="str">
        <f>TEXT(telefony__9[[#This Row],[zakonczenie]]-telefony__9[[#This Row],[rozpoczecie]],"h:mm:ss")</f>
        <v>0:10:35</v>
      </c>
      <c r="G637">
        <f>CEILING((HOUR(telefony__9[[#This Row],[czas trwania]])*3600 + MINUTE(telefony__9[[#This Row],[czas trwania]])*60+SECOND(telefony__9[[#This Row],[czas trwania]]))/60,1)</f>
        <v>11</v>
      </c>
      <c r="H637" s="3">
        <f>IF(telefony3412[[#This Row],[typ telefonu]]="stacjonarny",H636+telefony3412[[#This Row],[czas w minutach]],H636)</f>
        <v>4049</v>
      </c>
      <c r="I637" s="3">
        <f>IF(telefony3412[[#This Row],[typ telefonu]]="komórkowy",I636+telefony3412[[#This Row],[czas w minutach]],I636)</f>
        <v>1244</v>
      </c>
      <c r="J637" s="3">
        <f>IF(telefony3412[[#This Row],[typ telefonu]]="zagraniczny",J636+telefony3412[[#This Row],[czas w minutach]],J636)</f>
        <v>336</v>
      </c>
      <c r="K637" s="3">
        <f>telefony3412[[#This Row],[ilość stacjonarny]]+telefony3412[[#This Row],[ilość komórkowy]]</f>
        <v>5293</v>
      </c>
    </row>
    <row r="638" spans="1:11" x14ac:dyDescent="0.25">
      <c r="A638" s="7">
        <v>3707498</v>
      </c>
      <c r="B638" s="1">
        <v>42927</v>
      </c>
      <c r="C638" s="2">
        <v>0.55982638888888892</v>
      </c>
      <c r="D638" s="2">
        <v>0.56802083333333331</v>
      </c>
      <c r="E638" t="str">
        <f>IF(LEN(telefony3412[[#This Row],[nr]])=7,"stacjonarny",IF(LEN(telefony3412[[#This Row],[nr]])=8,"komórkowy","zagraniczny"))</f>
        <v>stacjonarny</v>
      </c>
      <c r="F638" t="str">
        <f>TEXT(telefony__9[[#This Row],[zakonczenie]]-telefony__9[[#This Row],[rozpoczecie]],"h:mm:ss")</f>
        <v>0:15:18</v>
      </c>
      <c r="G638">
        <f>CEILING((HOUR(telefony__9[[#This Row],[czas trwania]])*3600 + MINUTE(telefony__9[[#This Row],[czas trwania]])*60+SECOND(telefony__9[[#This Row],[czas trwania]]))/60,1)</f>
        <v>16</v>
      </c>
      <c r="H638" s="3">
        <f>IF(telefony3412[[#This Row],[typ telefonu]]="stacjonarny",H637+telefony3412[[#This Row],[czas w minutach]],H637)</f>
        <v>4065</v>
      </c>
      <c r="I638" s="3">
        <f>IF(telefony3412[[#This Row],[typ telefonu]]="komórkowy",I637+telefony3412[[#This Row],[czas w minutach]],I637)</f>
        <v>1244</v>
      </c>
      <c r="J638" s="3">
        <f>IF(telefony3412[[#This Row],[typ telefonu]]="zagraniczny",J637+telefony3412[[#This Row],[czas w minutach]],J637)</f>
        <v>336</v>
      </c>
      <c r="K638" s="3">
        <f>telefony3412[[#This Row],[ilość stacjonarny]]+telefony3412[[#This Row],[ilość komórkowy]]</f>
        <v>5309</v>
      </c>
    </row>
    <row r="639" spans="1:11" x14ac:dyDescent="0.25">
      <c r="A639" s="7">
        <v>3824660</v>
      </c>
      <c r="B639" s="1">
        <v>42927</v>
      </c>
      <c r="C639" s="2">
        <v>0.4238425925925926</v>
      </c>
      <c r="D639" s="2">
        <v>0.4321875</v>
      </c>
      <c r="E639" t="str">
        <f>IF(LEN(telefony3412[[#This Row],[nr]])=7,"stacjonarny",IF(LEN(telefony3412[[#This Row],[nr]])=8,"komórkowy","zagraniczny"))</f>
        <v>stacjonarny</v>
      </c>
      <c r="F639" t="str">
        <f>TEXT(telefony__9[[#This Row],[zakonczenie]]-telefony__9[[#This Row],[rozpoczecie]],"h:mm:ss")</f>
        <v>0:11:04</v>
      </c>
      <c r="G639">
        <f>CEILING((HOUR(telefony__9[[#This Row],[czas trwania]])*3600 + MINUTE(telefony__9[[#This Row],[czas trwania]])*60+SECOND(telefony__9[[#This Row],[czas trwania]]))/60,1)</f>
        <v>12</v>
      </c>
      <c r="H639" s="3">
        <f>IF(telefony3412[[#This Row],[typ telefonu]]="stacjonarny",H638+telefony3412[[#This Row],[czas w minutach]],H638)</f>
        <v>4077</v>
      </c>
      <c r="I639" s="3">
        <f>IF(telefony3412[[#This Row],[typ telefonu]]="komórkowy",I638+telefony3412[[#This Row],[czas w minutach]],I638)</f>
        <v>1244</v>
      </c>
      <c r="J639" s="3">
        <f>IF(telefony3412[[#This Row],[typ telefonu]]="zagraniczny",J638+telefony3412[[#This Row],[czas w minutach]],J638)</f>
        <v>336</v>
      </c>
      <c r="K639" s="3">
        <f>telefony3412[[#This Row],[ilość stacjonarny]]+telefony3412[[#This Row],[ilość komórkowy]]</f>
        <v>5321</v>
      </c>
    </row>
    <row r="640" spans="1:11" x14ac:dyDescent="0.25">
      <c r="A640" s="7">
        <v>3934931</v>
      </c>
      <c r="B640" s="1">
        <v>42927</v>
      </c>
      <c r="C640" s="2">
        <v>0.3349537037037037</v>
      </c>
      <c r="D640" s="2">
        <v>0.3379861111111111</v>
      </c>
      <c r="E640" t="str">
        <f>IF(LEN(telefony3412[[#This Row],[nr]])=7,"stacjonarny",IF(LEN(telefony3412[[#This Row],[nr]])=8,"komórkowy","zagraniczny"))</f>
        <v>stacjonarny</v>
      </c>
      <c r="F640" t="str">
        <f>TEXT(telefony__9[[#This Row],[zakonczenie]]-telefony__9[[#This Row],[rozpoczecie]],"h:mm:ss")</f>
        <v>0:09:07</v>
      </c>
      <c r="G640">
        <f>CEILING((HOUR(telefony__9[[#This Row],[czas trwania]])*3600 + MINUTE(telefony__9[[#This Row],[czas trwania]])*60+SECOND(telefony__9[[#This Row],[czas trwania]]))/60,1)</f>
        <v>10</v>
      </c>
      <c r="H640" s="3">
        <f>IF(telefony3412[[#This Row],[typ telefonu]]="stacjonarny",H639+telefony3412[[#This Row],[czas w minutach]],H639)</f>
        <v>4087</v>
      </c>
      <c r="I640" s="3">
        <f>IF(telefony3412[[#This Row],[typ telefonu]]="komórkowy",I639+telefony3412[[#This Row],[czas w minutach]],I639)</f>
        <v>1244</v>
      </c>
      <c r="J640" s="3">
        <f>IF(telefony3412[[#This Row],[typ telefonu]]="zagraniczny",J639+telefony3412[[#This Row],[czas w minutach]],J639)</f>
        <v>336</v>
      </c>
      <c r="K640" s="3">
        <f>telefony3412[[#This Row],[ilość stacjonarny]]+telefony3412[[#This Row],[ilość komórkowy]]</f>
        <v>5331</v>
      </c>
    </row>
    <row r="641" spans="1:11" x14ac:dyDescent="0.25">
      <c r="A641" s="7">
        <v>3943994</v>
      </c>
      <c r="B641" s="1">
        <v>42927</v>
      </c>
      <c r="C641" s="2">
        <v>0.39199074074074075</v>
      </c>
      <c r="D641" s="2">
        <v>0.39934027777777775</v>
      </c>
      <c r="E641" t="str">
        <f>IF(LEN(telefony3412[[#This Row],[nr]])=7,"stacjonarny",IF(LEN(telefony3412[[#This Row],[nr]])=8,"komórkowy","zagraniczny"))</f>
        <v>stacjonarny</v>
      </c>
      <c r="F641" t="str">
        <f>TEXT(telefony__9[[#This Row],[zakonczenie]]-telefony__9[[#This Row],[rozpoczecie]],"h:mm:ss")</f>
        <v>0:09:00</v>
      </c>
      <c r="G641">
        <f>CEILING((HOUR(telefony__9[[#This Row],[czas trwania]])*3600 + MINUTE(telefony__9[[#This Row],[czas trwania]])*60+SECOND(telefony__9[[#This Row],[czas trwania]]))/60,1)</f>
        <v>9</v>
      </c>
      <c r="H641" s="3">
        <f>IF(telefony3412[[#This Row],[typ telefonu]]="stacjonarny",H640+telefony3412[[#This Row],[czas w minutach]],H640)</f>
        <v>4096</v>
      </c>
      <c r="I641" s="3">
        <f>IF(telefony3412[[#This Row],[typ telefonu]]="komórkowy",I640+telefony3412[[#This Row],[czas w minutach]],I640)</f>
        <v>1244</v>
      </c>
      <c r="J641" s="3">
        <f>IF(telefony3412[[#This Row],[typ telefonu]]="zagraniczny",J640+telefony3412[[#This Row],[czas w minutach]],J640)</f>
        <v>336</v>
      </c>
      <c r="K641" s="3">
        <f>telefony3412[[#This Row],[ilość stacjonarny]]+telefony3412[[#This Row],[ilość komórkowy]]</f>
        <v>5340</v>
      </c>
    </row>
    <row r="642" spans="1:11" x14ac:dyDescent="0.25">
      <c r="A642" s="7">
        <v>4056361</v>
      </c>
      <c r="B642" s="1">
        <v>42927</v>
      </c>
      <c r="C642" s="2">
        <v>0.41239583333333335</v>
      </c>
      <c r="D642" s="2">
        <v>0.41844907407407406</v>
      </c>
      <c r="E642" t="str">
        <f>IF(LEN(telefony3412[[#This Row],[nr]])=7,"stacjonarny",IF(LEN(telefony3412[[#This Row],[nr]])=8,"komórkowy","zagraniczny"))</f>
        <v>stacjonarny</v>
      </c>
      <c r="F642" t="str">
        <f>TEXT(telefony__9[[#This Row],[zakonczenie]]-telefony__9[[#This Row],[rozpoczecie]],"h:mm:ss")</f>
        <v>0:14:57</v>
      </c>
      <c r="G642">
        <f>CEILING((HOUR(telefony__9[[#This Row],[czas trwania]])*3600 + MINUTE(telefony__9[[#This Row],[czas trwania]])*60+SECOND(telefony__9[[#This Row],[czas trwania]]))/60,1)</f>
        <v>15</v>
      </c>
      <c r="H642" s="3">
        <f>IF(telefony3412[[#This Row],[typ telefonu]]="stacjonarny",H641+telefony3412[[#This Row],[czas w minutach]],H641)</f>
        <v>4111</v>
      </c>
      <c r="I642" s="3">
        <f>IF(telefony3412[[#This Row],[typ telefonu]]="komórkowy",I641+telefony3412[[#This Row],[czas w minutach]],I641)</f>
        <v>1244</v>
      </c>
      <c r="J642" s="3">
        <f>IF(telefony3412[[#This Row],[typ telefonu]]="zagraniczny",J641+telefony3412[[#This Row],[czas w minutach]],J641)</f>
        <v>336</v>
      </c>
      <c r="K642" s="3">
        <f>telefony3412[[#This Row],[ilość stacjonarny]]+telefony3412[[#This Row],[ilość komórkowy]]</f>
        <v>5355</v>
      </c>
    </row>
    <row r="643" spans="1:11" x14ac:dyDescent="0.25">
      <c r="A643" s="7">
        <v>4264808</v>
      </c>
      <c r="B643" s="1">
        <v>42927</v>
      </c>
      <c r="C643" s="2">
        <v>0.53950231481481481</v>
      </c>
      <c r="D643" s="2">
        <v>0.55071759259259256</v>
      </c>
      <c r="E643" t="str">
        <f>IF(LEN(telefony3412[[#This Row],[nr]])=7,"stacjonarny",IF(LEN(telefony3412[[#This Row],[nr]])=8,"komórkowy","zagraniczny"))</f>
        <v>stacjonarny</v>
      </c>
      <c r="F643" t="str">
        <f>TEXT(telefony__9[[#This Row],[zakonczenie]]-telefony__9[[#This Row],[rozpoczecie]],"h:mm:ss")</f>
        <v>0:08:43</v>
      </c>
      <c r="G643">
        <f>CEILING((HOUR(telefony__9[[#This Row],[czas trwania]])*3600 + MINUTE(telefony__9[[#This Row],[czas trwania]])*60+SECOND(telefony__9[[#This Row],[czas trwania]]))/60,1)</f>
        <v>9</v>
      </c>
      <c r="H643" s="3">
        <f>IF(telefony3412[[#This Row],[typ telefonu]]="stacjonarny",H642+telefony3412[[#This Row],[czas w minutach]],H642)</f>
        <v>4120</v>
      </c>
      <c r="I643" s="3">
        <f>IF(telefony3412[[#This Row],[typ telefonu]]="komórkowy",I642+telefony3412[[#This Row],[czas w minutach]],I642)</f>
        <v>1244</v>
      </c>
      <c r="J643" s="3">
        <f>IF(telefony3412[[#This Row],[typ telefonu]]="zagraniczny",J642+telefony3412[[#This Row],[czas w minutach]],J642)</f>
        <v>336</v>
      </c>
      <c r="K643" s="3">
        <f>telefony3412[[#This Row],[ilość stacjonarny]]+telefony3412[[#This Row],[ilość komórkowy]]</f>
        <v>5364</v>
      </c>
    </row>
    <row r="644" spans="1:11" x14ac:dyDescent="0.25">
      <c r="A644" s="7">
        <v>4273704</v>
      </c>
      <c r="B644" s="1">
        <v>42927</v>
      </c>
      <c r="C644" s="2">
        <v>0.554224537037037</v>
      </c>
      <c r="D644" s="2">
        <v>0.56221064814814814</v>
      </c>
      <c r="E644" t="str">
        <f>IF(LEN(telefony3412[[#This Row],[nr]])=7,"stacjonarny",IF(LEN(telefony3412[[#This Row],[nr]])=8,"komórkowy","zagraniczny"))</f>
        <v>stacjonarny</v>
      </c>
      <c r="F644" t="str">
        <f>TEXT(telefony__9[[#This Row],[zakonczenie]]-telefony__9[[#This Row],[rozpoczecie]],"h:mm:ss")</f>
        <v>0:07:59</v>
      </c>
      <c r="G644">
        <f>CEILING((HOUR(telefony__9[[#This Row],[czas trwania]])*3600 + MINUTE(telefony__9[[#This Row],[czas trwania]])*60+SECOND(telefony__9[[#This Row],[czas trwania]]))/60,1)</f>
        <v>8</v>
      </c>
      <c r="H644" s="3">
        <f>IF(telefony3412[[#This Row],[typ telefonu]]="stacjonarny",H643+telefony3412[[#This Row],[czas w minutach]],H643)</f>
        <v>4128</v>
      </c>
      <c r="I644" s="3">
        <f>IF(telefony3412[[#This Row],[typ telefonu]]="komórkowy",I643+telefony3412[[#This Row],[czas w minutach]],I643)</f>
        <v>1244</v>
      </c>
      <c r="J644" s="3">
        <f>IF(telefony3412[[#This Row],[typ telefonu]]="zagraniczny",J643+telefony3412[[#This Row],[czas w minutach]],J643)</f>
        <v>336</v>
      </c>
      <c r="K644" s="3">
        <f>telefony3412[[#This Row],[ilość stacjonarny]]+telefony3412[[#This Row],[ilość komórkowy]]</f>
        <v>5372</v>
      </c>
    </row>
    <row r="645" spans="1:11" x14ac:dyDescent="0.25">
      <c r="A645" s="7">
        <v>4501823</v>
      </c>
      <c r="B645" s="1">
        <v>42927</v>
      </c>
      <c r="C645" s="2">
        <v>0.44013888888888891</v>
      </c>
      <c r="D645" s="2">
        <v>0.44690972222222225</v>
      </c>
      <c r="E645" t="str">
        <f>IF(LEN(telefony3412[[#This Row],[nr]])=7,"stacjonarny",IF(LEN(telefony3412[[#This Row],[nr]])=8,"komórkowy","zagraniczny"))</f>
        <v>stacjonarny</v>
      </c>
      <c r="F645" t="str">
        <f>TEXT(telefony__9[[#This Row],[zakonczenie]]-telefony__9[[#This Row],[rozpoczecie]],"h:mm:ss")</f>
        <v>0:07:33</v>
      </c>
      <c r="G645">
        <f>CEILING((HOUR(telefony__9[[#This Row],[czas trwania]])*3600 + MINUTE(telefony__9[[#This Row],[czas trwania]])*60+SECOND(telefony__9[[#This Row],[czas trwania]]))/60,1)</f>
        <v>8</v>
      </c>
      <c r="H645" s="3">
        <f>IF(telefony3412[[#This Row],[typ telefonu]]="stacjonarny",H644+telefony3412[[#This Row],[czas w minutach]],H644)</f>
        <v>4136</v>
      </c>
      <c r="I645" s="3">
        <f>IF(telefony3412[[#This Row],[typ telefonu]]="komórkowy",I644+telefony3412[[#This Row],[czas w minutach]],I644)</f>
        <v>1244</v>
      </c>
      <c r="J645" s="3">
        <f>IF(telefony3412[[#This Row],[typ telefonu]]="zagraniczny",J644+telefony3412[[#This Row],[czas w minutach]],J644)</f>
        <v>336</v>
      </c>
      <c r="K645" s="3">
        <f>telefony3412[[#This Row],[ilość stacjonarny]]+telefony3412[[#This Row],[ilość komórkowy]]</f>
        <v>5380</v>
      </c>
    </row>
    <row r="646" spans="1:11" x14ac:dyDescent="0.25">
      <c r="A646" s="7">
        <v>4566750</v>
      </c>
      <c r="B646" s="1">
        <v>42927</v>
      </c>
      <c r="C646" s="2">
        <v>0.41666666666666669</v>
      </c>
      <c r="D646" s="2">
        <v>0.42190972222222223</v>
      </c>
      <c r="E646" t="str">
        <f>IF(LEN(telefony3412[[#This Row],[nr]])=7,"stacjonarny",IF(LEN(telefony3412[[#This Row],[nr]])=8,"komórkowy","zagraniczny"))</f>
        <v>stacjonarny</v>
      </c>
      <c r="F646" t="str">
        <f>TEXT(telefony__9[[#This Row],[zakonczenie]]-telefony__9[[#This Row],[rozpoczecie]],"h:mm:ss")</f>
        <v>0:15:22</v>
      </c>
      <c r="G646">
        <f>CEILING((HOUR(telefony__9[[#This Row],[czas trwania]])*3600 + MINUTE(telefony__9[[#This Row],[czas trwania]])*60+SECOND(telefony__9[[#This Row],[czas trwania]]))/60,1)</f>
        <v>16</v>
      </c>
      <c r="H646" s="3">
        <f>IF(telefony3412[[#This Row],[typ telefonu]]="stacjonarny",H645+telefony3412[[#This Row],[czas w minutach]],H645)</f>
        <v>4152</v>
      </c>
      <c r="I646" s="3">
        <f>IF(telefony3412[[#This Row],[typ telefonu]]="komórkowy",I645+telefony3412[[#This Row],[czas w minutach]],I645)</f>
        <v>1244</v>
      </c>
      <c r="J646" s="3">
        <f>IF(telefony3412[[#This Row],[typ telefonu]]="zagraniczny",J645+telefony3412[[#This Row],[czas w minutach]],J645)</f>
        <v>336</v>
      </c>
      <c r="K646" s="3">
        <f>telefony3412[[#This Row],[ilość stacjonarny]]+telefony3412[[#This Row],[ilość komórkowy]]</f>
        <v>5396</v>
      </c>
    </row>
    <row r="647" spans="1:11" x14ac:dyDescent="0.25">
      <c r="A647" s="7">
        <v>4925279</v>
      </c>
      <c r="B647" s="1">
        <v>42927</v>
      </c>
      <c r="C647" s="2">
        <v>0.3850925925925926</v>
      </c>
      <c r="D647" s="2">
        <v>0.38929398148148148</v>
      </c>
      <c r="E647" t="str">
        <f>IF(LEN(telefony3412[[#This Row],[nr]])=7,"stacjonarny",IF(LEN(telefony3412[[#This Row],[nr]])=8,"komórkowy","zagraniczny"))</f>
        <v>stacjonarny</v>
      </c>
      <c r="F647" t="str">
        <f>TEXT(telefony__9[[#This Row],[zakonczenie]]-telefony__9[[#This Row],[rozpoczecie]],"h:mm:ss")</f>
        <v>0:12:01</v>
      </c>
      <c r="G647">
        <f>CEILING((HOUR(telefony__9[[#This Row],[czas trwania]])*3600 + MINUTE(telefony__9[[#This Row],[czas trwania]])*60+SECOND(telefony__9[[#This Row],[czas trwania]]))/60,1)</f>
        <v>13</v>
      </c>
      <c r="H647" s="3">
        <f>IF(telefony3412[[#This Row],[typ telefonu]]="stacjonarny",H646+telefony3412[[#This Row],[czas w minutach]],H646)</f>
        <v>4165</v>
      </c>
      <c r="I647" s="3">
        <f>IF(telefony3412[[#This Row],[typ telefonu]]="komórkowy",I646+telefony3412[[#This Row],[czas w minutach]],I646)</f>
        <v>1244</v>
      </c>
      <c r="J647" s="3">
        <f>IF(telefony3412[[#This Row],[typ telefonu]]="zagraniczny",J646+telefony3412[[#This Row],[czas w minutach]],J646)</f>
        <v>336</v>
      </c>
      <c r="K647" s="3">
        <f>telefony3412[[#This Row],[ilość stacjonarny]]+telefony3412[[#This Row],[ilość komórkowy]]</f>
        <v>5409</v>
      </c>
    </row>
    <row r="648" spans="1:11" x14ac:dyDescent="0.25">
      <c r="A648" s="7">
        <v>5022247</v>
      </c>
      <c r="B648" s="1">
        <v>42927</v>
      </c>
      <c r="C648" s="2">
        <v>0.51854166666666668</v>
      </c>
      <c r="D648" s="2">
        <v>0.52810185185185188</v>
      </c>
      <c r="E648" t="str">
        <f>IF(LEN(telefony3412[[#This Row],[nr]])=7,"stacjonarny",IF(LEN(telefony3412[[#This Row],[nr]])=8,"komórkowy","zagraniczny"))</f>
        <v>stacjonarny</v>
      </c>
      <c r="F648" t="str">
        <f>TEXT(telefony__9[[#This Row],[zakonczenie]]-telefony__9[[#This Row],[rozpoczecie]],"h:mm:ss")</f>
        <v>0:06:33</v>
      </c>
      <c r="G648">
        <f>CEILING((HOUR(telefony__9[[#This Row],[czas trwania]])*3600 + MINUTE(telefony__9[[#This Row],[czas trwania]])*60+SECOND(telefony__9[[#This Row],[czas trwania]]))/60,1)</f>
        <v>7</v>
      </c>
      <c r="H648" s="3">
        <f>IF(telefony3412[[#This Row],[typ telefonu]]="stacjonarny",H647+telefony3412[[#This Row],[czas w minutach]],H647)</f>
        <v>4172</v>
      </c>
      <c r="I648" s="3">
        <f>IF(telefony3412[[#This Row],[typ telefonu]]="komórkowy",I647+telefony3412[[#This Row],[czas w minutach]],I647)</f>
        <v>1244</v>
      </c>
      <c r="J648" s="3">
        <f>IF(telefony3412[[#This Row],[typ telefonu]]="zagraniczny",J647+telefony3412[[#This Row],[czas w minutach]],J647)</f>
        <v>336</v>
      </c>
      <c r="K648" s="3">
        <f>telefony3412[[#This Row],[ilość stacjonarny]]+telefony3412[[#This Row],[ilość komórkowy]]</f>
        <v>5416</v>
      </c>
    </row>
    <row r="649" spans="1:11" x14ac:dyDescent="0.25">
      <c r="A649" s="7">
        <v>5089019</v>
      </c>
      <c r="B649" s="1">
        <v>42927</v>
      </c>
      <c r="C649" s="2">
        <v>0.54431712962962964</v>
      </c>
      <c r="D649" s="2">
        <v>0.54921296296296296</v>
      </c>
      <c r="E649" t="str">
        <f>IF(LEN(telefony3412[[#This Row],[nr]])=7,"stacjonarny",IF(LEN(telefony3412[[#This Row],[nr]])=8,"komórkowy","zagraniczny"))</f>
        <v>stacjonarny</v>
      </c>
      <c r="F649" t="str">
        <f>TEXT(telefony__9[[#This Row],[zakonczenie]]-telefony__9[[#This Row],[rozpoczecie]],"h:mm:ss")</f>
        <v>0:00:25</v>
      </c>
      <c r="G649">
        <f>CEILING((HOUR(telefony__9[[#This Row],[czas trwania]])*3600 + MINUTE(telefony__9[[#This Row],[czas trwania]])*60+SECOND(telefony__9[[#This Row],[czas trwania]]))/60,1)</f>
        <v>1</v>
      </c>
      <c r="H649" s="3">
        <f>IF(telefony3412[[#This Row],[typ telefonu]]="stacjonarny",H648+telefony3412[[#This Row],[czas w minutach]],H648)</f>
        <v>4173</v>
      </c>
      <c r="I649" s="3">
        <f>IF(telefony3412[[#This Row],[typ telefonu]]="komórkowy",I648+telefony3412[[#This Row],[czas w minutach]],I648)</f>
        <v>1244</v>
      </c>
      <c r="J649" s="3">
        <f>IF(telefony3412[[#This Row],[typ telefonu]]="zagraniczny",J648+telefony3412[[#This Row],[czas w minutach]],J648)</f>
        <v>336</v>
      </c>
      <c r="K649" s="3">
        <f>telefony3412[[#This Row],[ilość stacjonarny]]+telefony3412[[#This Row],[ilość komórkowy]]</f>
        <v>5417</v>
      </c>
    </row>
    <row r="650" spans="1:11" x14ac:dyDescent="0.25">
      <c r="A650" s="7">
        <v>5147651</v>
      </c>
      <c r="B650" s="1">
        <v>42927</v>
      </c>
      <c r="C650" s="2">
        <v>0.49399305555555556</v>
      </c>
      <c r="D650" s="2">
        <v>0.4959027777777778</v>
      </c>
      <c r="E650" t="str">
        <f>IF(LEN(telefony3412[[#This Row],[nr]])=7,"stacjonarny",IF(LEN(telefony3412[[#This Row],[nr]])=8,"komórkowy","zagraniczny"))</f>
        <v>stacjonarny</v>
      </c>
      <c r="F650" t="str">
        <f>TEXT(telefony__9[[#This Row],[zakonczenie]]-telefony__9[[#This Row],[rozpoczecie]],"h:mm:ss")</f>
        <v>0:03:14</v>
      </c>
      <c r="G650">
        <f>CEILING((HOUR(telefony__9[[#This Row],[czas trwania]])*3600 + MINUTE(telefony__9[[#This Row],[czas trwania]])*60+SECOND(telefony__9[[#This Row],[czas trwania]]))/60,1)</f>
        <v>4</v>
      </c>
      <c r="H650" s="3">
        <f>IF(telefony3412[[#This Row],[typ telefonu]]="stacjonarny",H649+telefony3412[[#This Row],[czas w minutach]],H649)</f>
        <v>4177</v>
      </c>
      <c r="I650" s="3">
        <f>IF(telefony3412[[#This Row],[typ telefonu]]="komórkowy",I649+telefony3412[[#This Row],[czas w minutach]],I649)</f>
        <v>1244</v>
      </c>
      <c r="J650" s="3">
        <f>IF(telefony3412[[#This Row],[typ telefonu]]="zagraniczny",J649+telefony3412[[#This Row],[czas w minutach]],J649)</f>
        <v>336</v>
      </c>
      <c r="K650" s="3">
        <f>telefony3412[[#This Row],[ilość stacjonarny]]+telefony3412[[#This Row],[ilość komórkowy]]</f>
        <v>5421</v>
      </c>
    </row>
    <row r="651" spans="1:11" x14ac:dyDescent="0.25">
      <c r="A651" s="7">
        <v>5223970</v>
      </c>
      <c r="B651" s="1">
        <v>42927</v>
      </c>
      <c r="C651" s="2">
        <v>0.53920138888888891</v>
      </c>
      <c r="D651" s="2">
        <v>0.55046296296296293</v>
      </c>
      <c r="E651" t="str">
        <f>IF(LEN(telefony3412[[#This Row],[nr]])=7,"stacjonarny",IF(LEN(telefony3412[[#This Row],[nr]])=8,"komórkowy","zagraniczny"))</f>
        <v>stacjonarny</v>
      </c>
      <c r="F651" t="str">
        <f>TEXT(telefony__9[[#This Row],[zakonczenie]]-telefony__9[[#This Row],[rozpoczecie]],"h:mm:ss")</f>
        <v>0:09:45</v>
      </c>
      <c r="G651">
        <f>CEILING((HOUR(telefony__9[[#This Row],[czas trwania]])*3600 + MINUTE(telefony__9[[#This Row],[czas trwania]])*60+SECOND(telefony__9[[#This Row],[czas trwania]]))/60,1)</f>
        <v>10</v>
      </c>
      <c r="H651" s="3">
        <f>IF(telefony3412[[#This Row],[typ telefonu]]="stacjonarny",H650+telefony3412[[#This Row],[czas w minutach]],H650)</f>
        <v>4187</v>
      </c>
      <c r="I651" s="3">
        <f>IF(telefony3412[[#This Row],[typ telefonu]]="komórkowy",I650+telefony3412[[#This Row],[czas w minutach]],I650)</f>
        <v>1244</v>
      </c>
      <c r="J651" s="3">
        <f>IF(telefony3412[[#This Row],[typ telefonu]]="zagraniczny",J650+telefony3412[[#This Row],[czas w minutach]],J650)</f>
        <v>336</v>
      </c>
      <c r="K651" s="3">
        <f>telefony3412[[#This Row],[ilość stacjonarny]]+telefony3412[[#This Row],[ilość komórkowy]]</f>
        <v>5431</v>
      </c>
    </row>
    <row r="652" spans="1:11" x14ac:dyDescent="0.25">
      <c r="A652" s="7">
        <v>5251861</v>
      </c>
      <c r="B652" s="1">
        <v>42927</v>
      </c>
      <c r="C652" s="2">
        <v>0.56940972222222219</v>
      </c>
      <c r="D652" s="2">
        <v>0.57149305555555552</v>
      </c>
      <c r="E652" t="str">
        <f>IF(LEN(telefony3412[[#This Row],[nr]])=7,"stacjonarny",IF(LEN(telefony3412[[#This Row],[nr]])=8,"komórkowy","zagraniczny"))</f>
        <v>stacjonarny</v>
      </c>
      <c r="F652" t="str">
        <f>TEXT(telefony__9[[#This Row],[zakonczenie]]-telefony__9[[#This Row],[rozpoczecie]],"h:mm:ss")</f>
        <v>0:11:46</v>
      </c>
      <c r="G652">
        <f>CEILING((HOUR(telefony__9[[#This Row],[czas trwania]])*3600 + MINUTE(telefony__9[[#This Row],[czas trwania]])*60+SECOND(telefony__9[[#This Row],[czas trwania]]))/60,1)</f>
        <v>12</v>
      </c>
      <c r="H652" s="3">
        <f>IF(telefony3412[[#This Row],[typ telefonu]]="stacjonarny",H651+telefony3412[[#This Row],[czas w minutach]],H651)</f>
        <v>4199</v>
      </c>
      <c r="I652" s="3">
        <f>IF(telefony3412[[#This Row],[typ telefonu]]="komórkowy",I651+telefony3412[[#This Row],[czas w minutach]],I651)</f>
        <v>1244</v>
      </c>
      <c r="J652" s="3">
        <f>IF(telefony3412[[#This Row],[typ telefonu]]="zagraniczny",J651+telefony3412[[#This Row],[czas w minutach]],J651)</f>
        <v>336</v>
      </c>
      <c r="K652" s="3">
        <f>telefony3412[[#This Row],[ilość stacjonarny]]+telefony3412[[#This Row],[ilość komórkowy]]</f>
        <v>5443</v>
      </c>
    </row>
    <row r="653" spans="1:11" x14ac:dyDescent="0.25">
      <c r="A653" s="7">
        <v>5340881</v>
      </c>
      <c r="B653" s="1">
        <v>42927</v>
      </c>
      <c r="C653" s="2">
        <v>0.46413194444444444</v>
      </c>
      <c r="D653" s="2">
        <v>0.46585648148148145</v>
      </c>
      <c r="E653" t="str">
        <f>IF(LEN(telefony3412[[#This Row],[nr]])=7,"stacjonarny",IF(LEN(telefony3412[[#This Row],[nr]])=8,"komórkowy","zagraniczny"))</f>
        <v>stacjonarny</v>
      </c>
      <c r="F653" t="str">
        <f>TEXT(telefony__9[[#This Row],[zakonczenie]]-telefony__9[[#This Row],[rozpoczecie]],"h:mm:ss")</f>
        <v>0:01:41</v>
      </c>
      <c r="G653">
        <f>CEILING((HOUR(telefony__9[[#This Row],[czas trwania]])*3600 + MINUTE(telefony__9[[#This Row],[czas trwania]])*60+SECOND(telefony__9[[#This Row],[czas trwania]]))/60,1)</f>
        <v>2</v>
      </c>
      <c r="H653" s="3">
        <f>IF(telefony3412[[#This Row],[typ telefonu]]="stacjonarny",H652+telefony3412[[#This Row],[czas w minutach]],H652)</f>
        <v>4201</v>
      </c>
      <c r="I653" s="3">
        <f>IF(telefony3412[[#This Row],[typ telefonu]]="komórkowy",I652+telefony3412[[#This Row],[czas w minutach]],I652)</f>
        <v>1244</v>
      </c>
      <c r="J653" s="3">
        <f>IF(telefony3412[[#This Row],[typ telefonu]]="zagraniczny",J652+telefony3412[[#This Row],[czas w minutach]],J652)</f>
        <v>336</v>
      </c>
      <c r="K653" s="3">
        <f>telefony3412[[#This Row],[ilość stacjonarny]]+telefony3412[[#This Row],[ilość komórkowy]]</f>
        <v>5445</v>
      </c>
    </row>
    <row r="654" spans="1:11" x14ac:dyDescent="0.25">
      <c r="A654" s="7">
        <v>5750819</v>
      </c>
      <c r="B654" s="1">
        <v>42927</v>
      </c>
      <c r="C654" s="2">
        <v>0.44751157407407405</v>
      </c>
      <c r="D654" s="2">
        <v>0.45284722222222223</v>
      </c>
      <c r="E654" t="str">
        <f>IF(LEN(telefony3412[[#This Row],[nr]])=7,"stacjonarny",IF(LEN(telefony3412[[#This Row],[nr]])=8,"komórkowy","zagraniczny"))</f>
        <v>stacjonarny</v>
      </c>
      <c r="F654" t="str">
        <f>TEXT(telefony__9[[#This Row],[zakonczenie]]-telefony__9[[#This Row],[rozpoczecie]],"h:mm:ss")</f>
        <v>0:07:41</v>
      </c>
      <c r="G654">
        <f>CEILING((HOUR(telefony__9[[#This Row],[czas trwania]])*3600 + MINUTE(telefony__9[[#This Row],[czas trwania]])*60+SECOND(telefony__9[[#This Row],[czas trwania]]))/60,1)</f>
        <v>8</v>
      </c>
      <c r="H654" s="3">
        <f>IF(telefony3412[[#This Row],[typ telefonu]]="stacjonarny",H653+telefony3412[[#This Row],[czas w minutach]],H653)</f>
        <v>4209</v>
      </c>
      <c r="I654" s="3">
        <f>IF(telefony3412[[#This Row],[typ telefonu]]="komórkowy",I653+telefony3412[[#This Row],[czas w minutach]],I653)</f>
        <v>1244</v>
      </c>
      <c r="J654" s="3">
        <f>IF(telefony3412[[#This Row],[typ telefonu]]="zagraniczny",J653+telefony3412[[#This Row],[czas w minutach]],J653)</f>
        <v>336</v>
      </c>
      <c r="K654" s="3">
        <f>telefony3412[[#This Row],[ilość stacjonarny]]+telefony3412[[#This Row],[ilość komórkowy]]</f>
        <v>5453</v>
      </c>
    </row>
    <row r="655" spans="1:11" x14ac:dyDescent="0.25">
      <c r="A655" s="7">
        <v>5790304</v>
      </c>
      <c r="B655" s="1">
        <v>42927</v>
      </c>
      <c r="C655" s="2">
        <v>0.539525462962963</v>
      </c>
      <c r="D655" s="2">
        <v>0.54025462962962967</v>
      </c>
      <c r="E655" t="str">
        <f>IF(LEN(telefony3412[[#This Row],[nr]])=7,"stacjonarny",IF(LEN(telefony3412[[#This Row],[nr]])=8,"komórkowy","zagraniczny"))</f>
        <v>stacjonarny</v>
      </c>
      <c r="F655" t="str">
        <f>TEXT(telefony__9[[#This Row],[zakonczenie]]-telefony__9[[#This Row],[rozpoczecie]],"h:mm:ss")</f>
        <v>0:04:52</v>
      </c>
      <c r="G655">
        <f>CEILING((HOUR(telefony__9[[#This Row],[czas trwania]])*3600 + MINUTE(telefony__9[[#This Row],[czas trwania]])*60+SECOND(telefony__9[[#This Row],[czas trwania]]))/60,1)</f>
        <v>5</v>
      </c>
      <c r="H655" s="3">
        <f>IF(telefony3412[[#This Row],[typ telefonu]]="stacjonarny",H654+telefony3412[[#This Row],[czas w minutach]],H654)</f>
        <v>4214</v>
      </c>
      <c r="I655" s="3">
        <f>IF(telefony3412[[#This Row],[typ telefonu]]="komórkowy",I654+telefony3412[[#This Row],[czas w minutach]],I654)</f>
        <v>1244</v>
      </c>
      <c r="J655" s="3">
        <f>IF(telefony3412[[#This Row],[typ telefonu]]="zagraniczny",J654+telefony3412[[#This Row],[czas w minutach]],J654)</f>
        <v>336</v>
      </c>
      <c r="K655" s="3">
        <f>telefony3412[[#This Row],[ilość stacjonarny]]+telefony3412[[#This Row],[ilość komórkowy]]</f>
        <v>5458</v>
      </c>
    </row>
    <row r="656" spans="1:11" x14ac:dyDescent="0.25">
      <c r="A656" s="7">
        <v>5815339</v>
      </c>
      <c r="B656" s="1">
        <v>42927</v>
      </c>
      <c r="C656" s="2">
        <v>0.42818287037037039</v>
      </c>
      <c r="D656" s="2">
        <v>0.43273148148148149</v>
      </c>
      <c r="E656" t="str">
        <f>IF(LEN(telefony3412[[#This Row],[nr]])=7,"stacjonarny",IF(LEN(telefony3412[[#This Row],[nr]])=8,"komórkowy","zagraniczny"))</f>
        <v>stacjonarny</v>
      </c>
      <c r="F656" t="str">
        <f>TEXT(telefony__9[[#This Row],[zakonczenie]]-telefony__9[[#This Row],[rozpoczecie]],"h:mm:ss")</f>
        <v>0:08:22</v>
      </c>
      <c r="G656">
        <f>CEILING((HOUR(telefony__9[[#This Row],[czas trwania]])*3600 + MINUTE(telefony__9[[#This Row],[czas trwania]])*60+SECOND(telefony__9[[#This Row],[czas trwania]]))/60,1)</f>
        <v>9</v>
      </c>
      <c r="H656" s="3">
        <f>IF(telefony3412[[#This Row],[typ telefonu]]="stacjonarny",H655+telefony3412[[#This Row],[czas w minutach]],H655)</f>
        <v>4223</v>
      </c>
      <c r="I656" s="3">
        <f>IF(telefony3412[[#This Row],[typ telefonu]]="komórkowy",I655+telefony3412[[#This Row],[czas w minutach]],I655)</f>
        <v>1244</v>
      </c>
      <c r="J656" s="3">
        <f>IF(telefony3412[[#This Row],[typ telefonu]]="zagraniczny",J655+telefony3412[[#This Row],[czas w minutach]],J655)</f>
        <v>336</v>
      </c>
      <c r="K656" s="3">
        <f>telefony3412[[#This Row],[ilość stacjonarny]]+telefony3412[[#This Row],[ilość komórkowy]]</f>
        <v>5467</v>
      </c>
    </row>
    <row r="657" spans="1:11" x14ac:dyDescent="0.25">
      <c r="A657" s="7">
        <v>5833452</v>
      </c>
      <c r="B657" s="1">
        <v>42927</v>
      </c>
      <c r="C657" s="2">
        <v>0.48511574074074076</v>
      </c>
      <c r="D657" s="2">
        <v>0.49502314814814813</v>
      </c>
      <c r="E657" t="str">
        <f>IF(LEN(telefony3412[[#This Row],[nr]])=7,"stacjonarny",IF(LEN(telefony3412[[#This Row],[nr]])=8,"komórkowy","zagraniczny"))</f>
        <v>stacjonarny</v>
      </c>
      <c r="F657" t="str">
        <f>TEXT(telefony__9[[#This Row],[zakonczenie]]-telefony__9[[#This Row],[rozpoczecie]],"h:mm:ss")</f>
        <v>0:02:47</v>
      </c>
      <c r="G657">
        <f>CEILING((HOUR(telefony__9[[#This Row],[czas trwania]])*3600 + MINUTE(telefony__9[[#This Row],[czas trwania]])*60+SECOND(telefony__9[[#This Row],[czas trwania]]))/60,1)</f>
        <v>3</v>
      </c>
      <c r="H657" s="3">
        <f>IF(telefony3412[[#This Row],[typ telefonu]]="stacjonarny",H656+telefony3412[[#This Row],[czas w minutach]],H656)</f>
        <v>4226</v>
      </c>
      <c r="I657" s="3">
        <f>IF(telefony3412[[#This Row],[typ telefonu]]="komórkowy",I656+telefony3412[[#This Row],[czas w minutach]],I656)</f>
        <v>1244</v>
      </c>
      <c r="J657" s="3">
        <f>IF(telefony3412[[#This Row],[typ telefonu]]="zagraniczny",J656+telefony3412[[#This Row],[czas w minutach]],J656)</f>
        <v>336</v>
      </c>
      <c r="K657" s="3">
        <f>telefony3412[[#This Row],[ilość stacjonarny]]+telefony3412[[#This Row],[ilość komórkowy]]</f>
        <v>5470</v>
      </c>
    </row>
    <row r="658" spans="1:11" x14ac:dyDescent="0.25">
      <c r="A658" s="7">
        <v>6062869</v>
      </c>
      <c r="B658" s="1">
        <v>42927</v>
      </c>
      <c r="C658" s="2">
        <v>0.3513425925925926</v>
      </c>
      <c r="D658" s="2">
        <v>0.35505787037037034</v>
      </c>
      <c r="E658" t="str">
        <f>IF(LEN(telefony3412[[#This Row],[nr]])=7,"stacjonarny",IF(LEN(telefony3412[[#This Row],[nr]])=8,"komórkowy","zagraniczny"))</f>
        <v>stacjonarny</v>
      </c>
      <c r="F658" t="str">
        <f>TEXT(telefony__9[[#This Row],[zakonczenie]]-telefony__9[[#This Row],[rozpoczecie]],"h:mm:ss")</f>
        <v>0:16:01</v>
      </c>
      <c r="G658">
        <f>CEILING((HOUR(telefony__9[[#This Row],[czas trwania]])*3600 + MINUTE(telefony__9[[#This Row],[czas trwania]])*60+SECOND(telefony__9[[#This Row],[czas trwania]]))/60,1)</f>
        <v>17</v>
      </c>
      <c r="H658" s="3">
        <f>IF(telefony3412[[#This Row],[typ telefonu]]="stacjonarny",H657+telefony3412[[#This Row],[czas w minutach]],H657)</f>
        <v>4243</v>
      </c>
      <c r="I658" s="3">
        <f>IF(telefony3412[[#This Row],[typ telefonu]]="komórkowy",I657+telefony3412[[#This Row],[czas w minutach]],I657)</f>
        <v>1244</v>
      </c>
      <c r="J658" s="3">
        <f>IF(telefony3412[[#This Row],[typ telefonu]]="zagraniczny",J657+telefony3412[[#This Row],[czas w minutach]],J657)</f>
        <v>336</v>
      </c>
      <c r="K658" s="3">
        <f>telefony3412[[#This Row],[ilość stacjonarny]]+telefony3412[[#This Row],[ilość komórkowy]]</f>
        <v>5487</v>
      </c>
    </row>
    <row r="659" spans="1:11" x14ac:dyDescent="0.25">
      <c r="A659" s="7">
        <v>6191682</v>
      </c>
      <c r="B659" s="1">
        <v>42927</v>
      </c>
      <c r="C659" s="2">
        <v>0.58711805555555552</v>
      </c>
      <c r="D659" s="2">
        <v>0.59739583333333335</v>
      </c>
      <c r="E659" t="str">
        <f>IF(LEN(telefony3412[[#This Row],[nr]])=7,"stacjonarny",IF(LEN(telefony3412[[#This Row],[nr]])=8,"komórkowy","zagraniczny"))</f>
        <v>stacjonarny</v>
      </c>
      <c r="F659" t="str">
        <f>TEXT(telefony__9[[#This Row],[zakonczenie]]-telefony__9[[#This Row],[rozpoczecie]],"h:mm:ss")</f>
        <v>0:02:29</v>
      </c>
      <c r="G659">
        <f>CEILING((HOUR(telefony__9[[#This Row],[czas trwania]])*3600 + MINUTE(telefony__9[[#This Row],[czas trwania]])*60+SECOND(telefony__9[[#This Row],[czas trwania]]))/60,1)</f>
        <v>3</v>
      </c>
      <c r="H659" s="3">
        <f>IF(telefony3412[[#This Row],[typ telefonu]]="stacjonarny",H658+telefony3412[[#This Row],[czas w minutach]],H658)</f>
        <v>4246</v>
      </c>
      <c r="I659" s="3">
        <f>IF(telefony3412[[#This Row],[typ telefonu]]="komórkowy",I658+telefony3412[[#This Row],[czas w minutach]],I658)</f>
        <v>1244</v>
      </c>
      <c r="J659" s="3">
        <f>IF(telefony3412[[#This Row],[typ telefonu]]="zagraniczny",J658+telefony3412[[#This Row],[czas w minutach]],J658)</f>
        <v>336</v>
      </c>
      <c r="K659" s="3">
        <f>telefony3412[[#This Row],[ilość stacjonarny]]+telefony3412[[#This Row],[ilość komórkowy]]</f>
        <v>5490</v>
      </c>
    </row>
    <row r="660" spans="1:11" x14ac:dyDescent="0.25">
      <c r="A660" s="7">
        <v>6269166</v>
      </c>
      <c r="B660" s="1">
        <v>42927</v>
      </c>
      <c r="C660" s="2">
        <v>0.54408564814814819</v>
      </c>
      <c r="D660" s="2">
        <v>0.55355324074074075</v>
      </c>
      <c r="E660" t="str">
        <f>IF(LEN(telefony3412[[#This Row],[nr]])=7,"stacjonarny",IF(LEN(telefony3412[[#This Row],[nr]])=8,"komórkowy","zagraniczny"))</f>
        <v>stacjonarny</v>
      </c>
      <c r="F660" t="str">
        <f>TEXT(telefony__9[[#This Row],[zakonczenie]]-telefony__9[[#This Row],[rozpoczecie]],"h:mm:ss")</f>
        <v>0:00:54</v>
      </c>
      <c r="G660">
        <f>CEILING((HOUR(telefony__9[[#This Row],[czas trwania]])*3600 + MINUTE(telefony__9[[#This Row],[czas trwania]])*60+SECOND(telefony__9[[#This Row],[czas trwania]]))/60,1)</f>
        <v>1</v>
      </c>
      <c r="H660" s="3">
        <f>IF(telefony3412[[#This Row],[typ telefonu]]="stacjonarny",H659+telefony3412[[#This Row],[czas w minutach]],H659)</f>
        <v>4247</v>
      </c>
      <c r="I660" s="3">
        <f>IF(telefony3412[[#This Row],[typ telefonu]]="komórkowy",I659+telefony3412[[#This Row],[czas w minutach]],I659)</f>
        <v>1244</v>
      </c>
      <c r="J660" s="3">
        <f>IF(telefony3412[[#This Row],[typ telefonu]]="zagraniczny",J659+telefony3412[[#This Row],[czas w minutach]],J659)</f>
        <v>336</v>
      </c>
      <c r="K660" s="3">
        <f>telefony3412[[#This Row],[ilość stacjonarny]]+telefony3412[[#This Row],[ilość komórkowy]]</f>
        <v>5491</v>
      </c>
    </row>
    <row r="661" spans="1:11" x14ac:dyDescent="0.25">
      <c r="A661" s="7">
        <v>6461167</v>
      </c>
      <c r="B661" s="1">
        <v>42927</v>
      </c>
      <c r="C661" s="2">
        <v>0.5889699074074074</v>
      </c>
      <c r="D661" s="2">
        <v>0.59409722222222228</v>
      </c>
      <c r="E661" t="str">
        <f>IF(LEN(telefony3412[[#This Row],[nr]])=7,"stacjonarny",IF(LEN(telefony3412[[#This Row],[nr]])=8,"komórkowy","zagraniczny"))</f>
        <v>stacjonarny</v>
      </c>
      <c r="F661" t="str">
        <f>TEXT(telefony__9[[#This Row],[zakonczenie]]-telefony__9[[#This Row],[rozpoczecie]],"h:mm:ss")</f>
        <v>0:11:52</v>
      </c>
      <c r="G661">
        <f>CEILING((HOUR(telefony__9[[#This Row],[czas trwania]])*3600 + MINUTE(telefony__9[[#This Row],[czas trwania]])*60+SECOND(telefony__9[[#This Row],[czas trwania]]))/60,1)</f>
        <v>12</v>
      </c>
      <c r="H661" s="3">
        <f>IF(telefony3412[[#This Row],[typ telefonu]]="stacjonarny",H660+telefony3412[[#This Row],[czas w minutach]],H660)</f>
        <v>4259</v>
      </c>
      <c r="I661" s="3">
        <f>IF(telefony3412[[#This Row],[typ telefonu]]="komórkowy",I660+telefony3412[[#This Row],[czas w minutach]],I660)</f>
        <v>1244</v>
      </c>
      <c r="J661" s="3">
        <f>IF(telefony3412[[#This Row],[typ telefonu]]="zagraniczny",J660+telefony3412[[#This Row],[czas w minutach]],J660)</f>
        <v>336</v>
      </c>
      <c r="K661" s="3">
        <f>telefony3412[[#This Row],[ilość stacjonarny]]+telefony3412[[#This Row],[ilość komórkowy]]</f>
        <v>5503</v>
      </c>
    </row>
    <row r="662" spans="1:11" x14ac:dyDescent="0.25">
      <c r="A662" s="7">
        <v>6484436</v>
      </c>
      <c r="B662" s="1">
        <v>42927</v>
      </c>
      <c r="C662" s="2">
        <v>0.34006944444444442</v>
      </c>
      <c r="D662" s="2">
        <v>0.3427546296296296</v>
      </c>
      <c r="E662" t="str">
        <f>IF(LEN(telefony3412[[#This Row],[nr]])=7,"stacjonarny",IF(LEN(telefony3412[[#This Row],[nr]])=8,"komórkowy","zagraniczny"))</f>
        <v>stacjonarny</v>
      </c>
      <c r="F662" t="str">
        <f>TEXT(telefony__9[[#This Row],[zakonczenie]]-telefony__9[[#This Row],[rozpoczecie]],"h:mm:ss")</f>
        <v>0:08:13</v>
      </c>
      <c r="G662">
        <f>CEILING((HOUR(telefony__9[[#This Row],[czas trwania]])*3600 + MINUTE(telefony__9[[#This Row],[czas trwania]])*60+SECOND(telefony__9[[#This Row],[czas trwania]]))/60,1)</f>
        <v>9</v>
      </c>
      <c r="H662" s="3">
        <f>IF(telefony3412[[#This Row],[typ telefonu]]="stacjonarny",H661+telefony3412[[#This Row],[czas w minutach]],H661)</f>
        <v>4268</v>
      </c>
      <c r="I662" s="3">
        <f>IF(telefony3412[[#This Row],[typ telefonu]]="komórkowy",I661+telefony3412[[#This Row],[czas w minutach]],I661)</f>
        <v>1244</v>
      </c>
      <c r="J662" s="3">
        <f>IF(telefony3412[[#This Row],[typ telefonu]]="zagraniczny",J661+telefony3412[[#This Row],[czas w minutach]],J661)</f>
        <v>336</v>
      </c>
      <c r="K662" s="3">
        <f>telefony3412[[#This Row],[ilość stacjonarny]]+telefony3412[[#This Row],[ilość komórkowy]]</f>
        <v>5512</v>
      </c>
    </row>
    <row r="663" spans="1:11" x14ac:dyDescent="0.25">
      <c r="A663" s="7">
        <v>6492842</v>
      </c>
      <c r="B663" s="1">
        <v>42927</v>
      </c>
      <c r="C663" s="2">
        <v>0.40379629629629632</v>
      </c>
      <c r="D663" s="2">
        <v>0.4100462962962963</v>
      </c>
      <c r="E663" t="str">
        <f>IF(LEN(telefony3412[[#This Row],[nr]])=7,"stacjonarny",IF(LEN(telefony3412[[#This Row],[nr]])=8,"komórkowy","zagraniczny"))</f>
        <v>stacjonarny</v>
      </c>
      <c r="F663" t="str">
        <f>TEXT(telefony__9[[#This Row],[zakonczenie]]-telefony__9[[#This Row],[rozpoczecie]],"h:mm:ss")</f>
        <v>0:06:11</v>
      </c>
      <c r="G663">
        <f>CEILING((HOUR(telefony__9[[#This Row],[czas trwania]])*3600 + MINUTE(telefony__9[[#This Row],[czas trwania]])*60+SECOND(telefony__9[[#This Row],[czas trwania]]))/60,1)</f>
        <v>7</v>
      </c>
      <c r="H663" s="3">
        <f>IF(telefony3412[[#This Row],[typ telefonu]]="stacjonarny",H662+telefony3412[[#This Row],[czas w minutach]],H662)</f>
        <v>4275</v>
      </c>
      <c r="I663" s="3">
        <f>IF(telefony3412[[#This Row],[typ telefonu]]="komórkowy",I662+telefony3412[[#This Row],[czas w minutach]],I662)</f>
        <v>1244</v>
      </c>
      <c r="J663" s="3">
        <f>IF(telefony3412[[#This Row],[typ telefonu]]="zagraniczny",J662+telefony3412[[#This Row],[czas w minutach]],J662)</f>
        <v>336</v>
      </c>
      <c r="K663" s="3">
        <f>telefony3412[[#This Row],[ilość stacjonarny]]+telefony3412[[#This Row],[ilość komórkowy]]</f>
        <v>5519</v>
      </c>
    </row>
    <row r="664" spans="1:11" x14ac:dyDescent="0.25">
      <c r="A664" s="7">
        <v>6607648</v>
      </c>
      <c r="B664" s="1">
        <v>42927</v>
      </c>
      <c r="C664" s="2">
        <v>0.45873842592592595</v>
      </c>
      <c r="D664" s="2">
        <v>0.46986111111111112</v>
      </c>
      <c r="E664" t="str">
        <f>IF(LEN(telefony3412[[#This Row],[nr]])=7,"stacjonarny",IF(LEN(telefony3412[[#This Row],[nr]])=8,"komórkowy","zagraniczny"))</f>
        <v>stacjonarny</v>
      </c>
      <c r="F664" t="str">
        <f>TEXT(telefony__9[[#This Row],[zakonczenie]]-telefony__9[[#This Row],[rozpoczecie]],"h:mm:ss")</f>
        <v>0:13:54</v>
      </c>
      <c r="G664">
        <f>CEILING((HOUR(telefony__9[[#This Row],[czas trwania]])*3600 + MINUTE(telefony__9[[#This Row],[czas trwania]])*60+SECOND(telefony__9[[#This Row],[czas trwania]]))/60,1)</f>
        <v>14</v>
      </c>
      <c r="H664" s="3">
        <f>IF(telefony3412[[#This Row],[typ telefonu]]="stacjonarny",H663+telefony3412[[#This Row],[czas w minutach]],H663)</f>
        <v>4289</v>
      </c>
      <c r="I664" s="3">
        <f>IF(telefony3412[[#This Row],[typ telefonu]]="komórkowy",I663+telefony3412[[#This Row],[czas w minutach]],I663)</f>
        <v>1244</v>
      </c>
      <c r="J664" s="3">
        <f>IF(telefony3412[[#This Row],[typ telefonu]]="zagraniczny",J663+telefony3412[[#This Row],[czas w minutach]],J663)</f>
        <v>336</v>
      </c>
      <c r="K664" s="3">
        <f>telefony3412[[#This Row],[ilość stacjonarny]]+telefony3412[[#This Row],[ilość komórkowy]]</f>
        <v>5533</v>
      </c>
    </row>
    <row r="665" spans="1:11" x14ac:dyDescent="0.25">
      <c r="A665" s="7">
        <v>6833658</v>
      </c>
      <c r="B665" s="1">
        <v>42927</v>
      </c>
      <c r="C665" s="2">
        <v>0.5823842592592593</v>
      </c>
      <c r="D665" s="2">
        <v>0.58479166666666671</v>
      </c>
      <c r="E665" t="str">
        <f>IF(LEN(telefony3412[[#This Row],[nr]])=7,"stacjonarny",IF(LEN(telefony3412[[#This Row],[nr]])=8,"komórkowy","zagraniczny"))</f>
        <v>stacjonarny</v>
      </c>
      <c r="F665" t="str">
        <f>TEXT(telefony__9[[#This Row],[zakonczenie]]-telefony__9[[#This Row],[rozpoczecie]],"h:mm:ss")</f>
        <v>0:14:16</v>
      </c>
      <c r="G665">
        <f>CEILING((HOUR(telefony__9[[#This Row],[czas trwania]])*3600 + MINUTE(telefony__9[[#This Row],[czas trwania]])*60+SECOND(telefony__9[[#This Row],[czas trwania]]))/60,1)</f>
        <v>15</v>
      </c>
      <c r="H665" s="3">
        <f>IF(telefony3412[[#This Row],[typ telefonu]]="stacjonarny",H664+telefony3412[[#This Row],[czas w minutach]],H664)</f>
        <v>4304</v>
      </c>
      <c r="I665" s="3">
        <f>IF(telefony3412[[#This Row],[typ telefonu]]="komórkowy",I664+telefony3412[[#This Row],[czas w minutach]],I664)</f>
        <v>1244</v>
      </c>
      <c r="J665" s="3">
        <f>IF(telefony3412[[#This Row],[typ telefonu]]="zagraniczny",J664+telefony3412[[#This Row],[czas w minutach]],J664)</f>
        <v>336</v>
      </c>
      <c r="K665" s="3">
        <f>telefony3412[[#This Row],[ilość stacjonarny]]+telefony3412[[#This Row],[ilość komórkowy]]</f>
        <v>5548</v>
      </c>
    </row>
    <row r="666" spans="1:11" x14ac:dyDescent="0.25">
      <c r="A666" s="7">
        <v>6994188</v>
      </c>
      <c r="B666" s="1">
        <v>42927</v>
      </c>
      <c r="C666" s="2">
        <v>0.54797453703703702</v>
      </c>
      <c r="D666" s="2">
        <v>0.55550925925925931</v>
      </c>
      <c r="E666" t="str">
        <f>IF(LEN(telefony3412[[#This Row],[nr]])=7,"stacjonarny",IF(LEN(telefony3412[[#This Row],[nr]])=8,"komórkowy","zagraniczny"))</f>
        <v>stacjonarny</v>
      </c>
      <c r="F666" t="str">
        <f>TEXT(telefony__9[[#This Row],[zakonczenie]]-telefony__9[[#This Row],[rozpoczecie]],"h:mm:ss")</f>
        <v>0:02:09</v>
      </c>
      <c r="G666">
        <f>CEILING((HOUR(telefony__9[[#This Row],[czas trwania]])*3600 + MINUTE(telefony__9[[#This Row],[czas trwania]])*60+SECOND(telefony__9[[#This Row],[czas trwania]]))/60,1)</f>
        <v>3</v>
      </c>
      <c r="H666" s="3">
        <f>IF(telefony3412[[#This Row],[typ telefonu]]="stacjonarny",H665+telefony3412[[#This Row],[czas w minutach]],H665)</f>
        <v>4307</v>
      </c>
      <c r="I666" s="3">
        <f>IF(telefony3412[[#This Row],[typ telefonu]]="komórkowy",I665+telefony3412[[#This Row],[czas w minutach]],I665)</f>
        <v>1244</v>
      </c>
      <c r="J666" s="3">
        <f>IF(telefony3412[[#This Row],[typ telefonu]]="zagraniczny",J665+telefony3412[[#This Row],[czas w minutach]],J665)</f>
        <v>336</v>
      </c>
      <c r="K666" s="3">
        <f>telefony3412[[#This Row],[ilość stacjonarny]]+telefony3412[[#This Row],[ilość komórkowy]]</f>
        <v>5551</v>
      </c>
    </row>
    <row r="667" spans="1:11" x14ac:dyDescent="0.25">
      <c r="A667" s="7">
        <v>7126980</v>
      </c>
      <c r="B667" s="1">
        <v>42927</v>
      </c>
      <c r="C667" s="2">
        <v>0.52592592592592591</v>
      </c>
      <c r="D667" s="2">
        <v>0.53515046296296298</v>
      </c>
      <c r="E667" t="str">
        <f>IF(LEN(telefony3412[[#This Row],[nr]])=7,"stacjonarny",IF(LEN(telefony3412[[#This Row],[nr]])=8,"komórkowy","zagraniczny"))</f>
        <v>stacjonarny</v>
      </c>
      <c r="F667" t="str">
        <f>TEXT(telefony__9[[#This Row],[zakonczenie]]-telefony__9[[#This Row],[rozpoczecie]],"h:mm:ss")</f>
        <v>0:00:40</v>
      </c>
      <c r="G667">
        <f>CEILING((HOUR(telefony__9[[#This Row],[czas trwania]])*3600 + MINUTE(telefony__9[[#This Row],[czas trwania]])*60+SECOND(telefony__9[[#This Row],[czas trwania]]))/60,1)</f>
        <v>1</v>
      </c>
      <c r="H667" s="3">
        <f>IF(telefony3412[[#This Row],[typ telefonu]]="stacjonarny",H666+telefony3412[[#This Row],[czas w minutach]],H666)</f>
        <v>4308</v>
      </c>
      <c r="I667" s="3">
        <f>IF(telefony3412[[#This Row],[typ telefonu]]="komórkowy",I666+telefony3412[[#This Row],[czas w minutach]],I666)</f>
        <v>1244</v>
      </c>
      <c r="J667" s="3">
        <f>IF(telefony3412[[#This Row],[typ telefonu]]="zagraniczny",J666+telefony3412[[#This Row],[czas w minutach]],J666)</f>
        <v>336</v>
      </c>
      <c r="K667" s="3">
        <f>telefony3412[[#This Row],[ilość stacjonarny]]+telefony3412[[#This Row],[ilość komórkowy]]</f>
        <v>5552</v>
      </c>
    </row>
    <row r="668" spans="1:11" x14ac:dyDescent="0.25">
      <c r="A668" s="7">
        <v>7215284</v>
      </c>
      <c r="B668" s="1">
        <v>42927</v>
      </c>
      <c r="C668" s="2">
        <v>0.3596759259259259</v>
      </c>
      <c r="D668" s="2">
        <v>0.36363425925925924</v>
      </c>
      <c r="E668" t="str">
        <f>IF(LEN(telefony3412[[#This Row],[nr]])=7,"stacjonarny",IF(LEN(telefony3412[[#This Row],[nr]])=8,"komórkowy","zagraniczny"))</f>
        <v>stacjonarny</v>
      </c>
      <c r="F668" t="str">
        <f>TEXT(telefony__9[[#This Row],[zakonczenie]]-telefony__9[[#This Row],[rozpoczecie]],"h:mm:ss")</f>
        <v>0:02:45</v>
      </c>
      <c r="G668">
        <f>CEILING((HOUR(telefony__9[[#This Row],[czas trwania]])*3600 + MINUTE(telefony__9[[#This Row],[czas trwania]])*60+SECOND(telefony__9[[#This Row],[czas trwania]]))/60,1)</f>
        <v>3</v>
      </c>
      <c r="H668" s="3">
        <f>IF(telefony3412[[#This Row],[typ telefonu]]="stacjonarny",H667+telefony3412[[#This Row],[czas w minutach]],H667)</f>
        <v>4311</v>
      </c>
      <c r="I668" s="3">
        <f>IF(telefony3412[[#This Row],[typ telefonu]]="komórkowy",I667+telefony3412[[#This Row],[czas w minutach]],I667)</f>
        <v>1244</v>
      </c>
      <c r="J668" s="3">
        <f>IF(telefony3412[[#This Row],[typ telefonu]]="zagraniczny",J667+telefony3412[[#This Row],[czas w minutach]],J667)</f>
        <v>336</v>
      </c>
      <c r="K668" s="3">
        <f>telefony3412[[#This Row],[ilość stacjonarny]]+telefony3412[[#This Row],[ilość komórkowy]]</f>
        <v>5555</v>
      </c>
    </row>
    <row r="669" spans="1:11" x14ac:dyDescent="0.25">
      <c r="A669" s="7">
        <v>7279106</v>
      </c>
      <c r="B669" s="1">
        <v>42927</v>
      </c>
      <c r="C669" s="2">
        <v>0.41935185185185186</v>
      </c>
      <c r="D669" s="2">
        <v>0.43002314814814813</v>
      </c>
      <c r="E669" t="str">
        <f>IF(LEN(telefony3412[[#This Row],[nr]])=7,"stacjonarny",IF(LEN(telefony3412[[#This Row],[nr]])=8,"komórkowy","zagraniczny"))</f>
        <v>stacjonarny</v>
      </c>
      <c r="F669" t="str">
        <f>TEXT(telefony__9[[#This Row],[zakonczenie]]-telefony__9[[#This Row],[rozpoczecie]],"h:mm:ss")</f>
        <v>0:14:09</v>
      </c>
      <c r="G669">
        <f>CEILING((HOUR(telefony__9[[#This Row],[czas trwania]])*3600 + MINUTE(telefony__9[[#This Row],[czas trwania]])*60+SECOND(telefony__9[[#This Row],[czas trwania]]))/60,1)</f>
        <v>15</v>
      </c>
      <c r="H669" s="3">
        <f>IF(telefony3412[[#This Row],[typ telefonu]]="stacjonarny",H668+telefony3412[[#This Row],[czas w minutach]],H668)</f>
        <v>4326</v>
      </c>
      <c r="I669" s="3">
        <f>IF(telefony3412[[#This Row],[typ telefonu]]="komórkowy",I668+telefony3412[[#This Row],[czas w minutach]],I668)</f>
        <v>1244</v>
      </c>
      <c r="J669" s="3">
        <f>IF(telefony3412[[#This Row],[typ telefonu]]="zagraniczny",J668+telefony3412[[#This Row],[czas w minutach]],J668)</f>
        <v>336</v>
      </c>
      <c r="K669" s="3">
        <f>telefony3412[[#This Row],[ilość stacjonarny]]+telefony3412[[#This Row],[ilość komórkowy]]</f>
        <v>5570</v>
      </c>
    </row>
    <row r="670" spans="1:11" x14ac:dyDescent="0.25">
      <c r="A670" s="7">
        <v>7473070</v>
      </c>
      <c r="B670" s="1">
        <v>42927</v>
      </c>
      <c r="C670" s="2">
        <v>0.57185185185185183</v>
      </c>
      <c r="D670" s="2">
        <v>0.58304398148148151</v>
      </c>
      <c r="E670" t="str">
        <f>IF(LEN(telefony3412[[#This Row],[nr]])=7,"stacjonarny",IF(LEN(telefony3412[[#This Row],[nr]])=8,"komórkowy","zagraniczny"))</f>
        <v>stacjonarny</v>
      </c>
      <c r="F670" t="str">
        <f>TEXT(telefony__9[[#This Row],[zakonczenie]]-telefony__9[[#This Row],[rozpoczecie]],"h:mm:ss")</f>
        <v>0:01:10</v>
      </c>
      <c r="G670">
        <f>CEILING((HOUR(telefony__9[[#This Row],[czas trwania]])*3600 + MINUTE(telefony__9[[#This Row],[czas trwania]])*60+SECOND(telefony__9[[#This Row],[czas trwania]]))/60,1)</f>
        <v>2</v>
      </c>
      <c r="H670" s="3">
        <f>IF(telefony3412[[#This Row],[typ telefonu]]="stacjonarny",H669+telefony3412[[#This Row],[czas w minutach]],H669)</f>
        <v>4328</v>
      </c>
      <c r="I670" s="3">
        <f>IF(telefony3412[[#This Row],[typ telefonu]]="komórkowy",I669+telefony3412[[#This Row],[czas w minutach]],I669)</f>
        <v>1244</v>
      </c>
      <c r="J670" s="3">
        <f>IF(telefony3412[[#This Row],[typ telefonu]]="zagraniczny",J669+telefony3412[[#This Row],[czas w minutach]],J669)</f>
        <v>336</v>
      </c>
      <c r="K670" s="3">
        <f>telefony3412[[#This Row],[ilość stacjonarny]]+telefony3412[[#This Row],[ilość komórkowy]]</f>
        <v>5572</v>
      </c>
    </row>
    <row r="671" spans="1:11" x14ac:dyDescent="0.25">
      <c r="A671" s="7">
        <v>7743548</v>
      </c>
      <c r="B671" s="1">
        <v>42927</v>
      </c>
      <c r="C671" s="2">
        <v>0.50376157407407407</v>
      </c>
      <c r="D671" s="2">
        <v>0.50907407407407412</v>
      </c>
      <c r="E671" t="str">
        <f>IF(LEN(telefony3412[[#This Row],[nr]])=7,"stacjonarny",IF(LEN(telefony3412[[#This Row],[nr]])=8,"komórkowy","zagraniczny"))</f>
        <v>stacjonarny</v>
      </c>
      <c r="F671" t="str">
        <f>TEXT(telefony__9[[#This Row],[zakonczenie]]-telefony__9[[#This Row],[rozpoczecie]],"h:mm:ss")</f>
        <v>0:07:39</v>
      </c>
      <c r="G671">
        <f>CEILING((HOUR(telefony__9[[#This Row],[czas trwania]])*3600 + MINUTE(telefony__9[[#This Row],[czas trwania]])*60+SECOND(telefony__9[[#This Row],[czas trwania]]))/60,1)</f>
        <v>8</v>
      </c>
      <c r="H671" s="3">
        <f>IF(telefony3412[[#This Row],[typ telefonu]]="stacjonarny",H670+telefony3412[[#This Row],[czas w minutach]],H670)</f>
        <v>4336</v>
      </c>
      <c r="I671" s="3">
        <f>IF(telefony3412[[#This Row],[typ telefonu]]="komórkowy",I670+telefony3412[[#This Row],[czas w minutach]],I670)</f>
        <v>1244</v>
      </c>
      <c r="J671" s="3">
        <f>IF(telefony3412[[#This Row],[typ telefonu]]="zagraniczny",J670+telefony3412[[#This Row],[czas w minutach]],J670)</f>
        <v>336</v>
      </c>
      <c r="K671" s="3">
        <f>telefony3412[[#This Row],[ilość stacjonarny]]+telefony3412[[#This Row],[ilość komórkowy]]</f>
        <v>5580</v>
      </c>
    </row>
    <row r="672" spans="1:11" x14ac:dyDescent="0.25">
      <c r="A672" s="7">
        <v>7914439</v>
      </c>
      <c r="B672" s="1">
        <v>42927</v>
      </c>
      <c r="C672" s="2">
        <v>0.60320601851851852</v>
      </c>
      <c r="D672" s="2">
        <v>0.61459490740740741</v>
      </c>
      <c r="E672" t="str">
        <f>IF(LEN(telefony3412[[#This Row],[nr]])=7,"stacjonarny",IF(LEN(telefony3412[[#This Row],[nr]])=8,"komórkowy","zagraniczny"))</f>
        <v>stacjonarny</v>
      </c>
      <c r="F672" t="str">
        <f>TEXT(telefony__9[[#This Row],[zakonczenie]]-telefony__9[[#This Row],[rozpoczecie]],"h:mm:ss")</f>
        <v>0:06:35</v>
      </c>
      <c r="G672">
        <f>CEILING((HOUR(telefony__9[[#This Row],[czas trwania]])*3600 + MINUTE(telefony__9[[#This Row],[czas trwania]])*60+SECOND(telefony__9[[#This Row],[czas trwania]]))/60,1)</f>
        <v>7</v>
      </c>
      <c r="H672" s="3">
        <f>IF(telefony3412[[#This Row],[typ telefonu]]="stacjonarny",H671+telefony3412[[#This Row],[czas w minutach]],H671)</f>
        <v>4343</v>
      </c>
      <c r="I672" s="3">
        <f>IF(telefony3412[[#This Row],[typ telefonu]]="komórkowy",I671+telefony3412[[#This Row],[czas w minutach]],I671)</f>
        <v>1244</v>
      </c>
      <c r="J672" s="3">
        <f>IF(telefony3412[[#This Row],[typ telefonu]]="zagraniczny",J671+telefony3412[[#This Row],[czas w minutach]],J671)</f>
        <v>336</v>
      </c>
      <c r="K672" s="3">
        <f>telefony3412[[#This Row],[ilość stacjonarny]]+telefony3412[[#This Row],[ilość komórkowy]]</f>
        <v>5587</v>
      </c>
    </row>
    <row r="673" spans="1:11" x14ac:dyDescent="0.25">
      <c r="A673" s="7">
        <v>8270097</v>
      </c>
      <c r="B673" s="1">
        <v>42927</v>
      </c>
      <c r="C673" s="2">
        <v>0.5900347222222222</v>
      </c>
      <c r="D673" s="2">
        <v>0.59217592592592594</v>
      </c>
      <c r="E673" t="str">
        <f>IF(LEN(telefony3412[[#This Row],[nr]])=7,"stacjonarny",IF(LEN(telefony3412[[#This Row],[nr]])=8,"komórkowy","zagraniczny"))</f>
        <v>stacjonarny</v>
      </c>
      <c r="F673" t="str">
        <f>TEXT(telefony__9[[#This Row],[zakonczenie]]-telefony__9[[#This Row],[rozpoczecie]],"h:mm:ss")</f>
        <v>0:05:32</v>
      </c>
      <c r="G673">
        <f>CEILING((HOUR(telefony__9[[#This Row],[czas trwania]])*3600 + MINUTE(telefony__9[[#This Row],[czas trwania]])*60+SECOND(telefony__9[[#This Row],[czas trwania]]))/60,1)</f>
        <v>6</v>
      </c>
      <c r="H673" s="3">
        <f>IF(telefony3412[[#This Row],[typ telefonu]]="stacjonarny",H672+telefony3412[[#This Row],[czas w minutach]],H672)</f>
        <v>4349</v>
      </c>
      <c r="I673" s="3">
        <f>IF(telefony3412[[#This Row],[typ telefonu]]="komórkowy",I672+telefony3412[[#This Row],[czas w minutach]],I672)</f>
        <v>1244</v>
      </c>
      <c r="J673" s="3">
        <f>IF(telefony3412[[#This Row],[typ telefonu]]="zagraniczny",J672+telefony3412[[#This Row],[czas w minutach]],J672)</f>
        <v>336</v>
      </c>
      <c r="K673" s="3">
        <f>telefony3412[[#This Row],[ilość stacjonarny]]+telefony3412[[#This Row],[ilość komórkowy]]</f>
        <v>5593</v>
      </c>
    </row>
    <row r="674" spans="1:11" x14ac:dyDescent="0.25">
      <c r="A674" s="7">
        <v>8672651</v>
      </c>
      <c r="B674" s="1">
        <v>42927</v>
      </c>
      <c r="C674" s="2">
        <v>0.53401620370370373</v>
      </c>
      <c r="D674" s="2">
        <v>0.54462962962962957</v>
      </c>
      <c r="E674" t="str">
        <f>IF(LEN(telefony3412[[#This Row],[nr]])=7,"stacjonarny",IF(LEN(telefony3412[[#This Row],[nr]])=8,"komórkowy","zagraniczny"))</f>
        <v>stacjonarny</v>
      </c>
      <c r="F674" t="str">
        <f>TEXT(telefony__9[[#This Row],[zakonczenie]]-telefony__9[[#This Row],[rozpoczecie]],"h:mm:ss")</f>
        <v>0:13:46</v>
      </c>
      <c r="G674">
        <f>CEILING((HOUR(telefony__9[[#This Row],[czas trwania]])*3600 + MINUTE(telefony__9[[#This Row],[czas trwania]])*60+SECOND(telefony__9[[#This Row],[czas trwania]]))/60,1)</f>
        <v>14</v>
      </c>
      <c r="H674" s="3">
        <f>IF(telefony3412[[#This Row],[typ telefonu]]="stacjonarny",H673+telefony3412[[#This Row],[czas w minutach]],H673)</f>
        <v>4363</v>
      </c>
      <c r="I674" s="3">
        <f>IF(telefony3412[[#This Row],[typ telefonu]]="komórkowy",I673+telefony3412[[#This Row],[czas w minutach]],I673)</f>
        <v>1244</v>
      </c>
      <c r="J674" s="3">
        <f>IF(telefony3412[[#This Row],[typ telefonu]]="zagraniczny",J673+telefony3412[[#This Row],[czas w minutach]],J673)</f>
        <v>336</v>
      </c>
      <c r="K674" s="3">
        <f>telefony3412[[#This Row],[ilość stacjonarny]]+telefony3412[[#This Row],[ilość komórkowy]]</f>
        <v>5607</v>
      </c>
    </row>
    <row r="675" spans="1:11" x14ac:dyDescent="0.25">
      <c r="A675" s="7">
        <v>8982137</v>
      </c>
      <c r="B675" s="1">
        <v>42927</v>
      </c>
      <c r="C675" s="2">
        <v>0.59010416666666665</v>
      </c>
      <c r="D675" s="2">
        <v>0.59864583333333332</v>
      </c>
      <c r="E675" t="str">
        <f>IF(LEN(telefony3412[[#This Row],[nr]])=7,"stacjonarny",IF(LEN(telefony3412[[#This Row],[nr]])=8,"komórkowy","zagraniczny"))</f>
        <v>stacjonarny</v>
      </c>
      <c r="F675" t="str">
        <f>TEXT(telefony__9[[#This Row],[zakonczenie]]-telefony__9[[#This Row],[rozpoczecie]],"h:mm:ss")</f>
        <v>0:10:23</v>
      </c>
      <c r="G675">
        <f>CEILING((HOUR(telefony__9[[#This Row],[czas trwania]])*3600 + MINUTE(telefony__9[[#This Row],[czas trwania]])*60+SECOND(telefony__9[[#This Row],[czas trwania]]))/60,1)</f>
        <v>11</v>
      </c>
      <c r="H675" s="3">
        <f>IF(telefony3412[[#This Row],[typ telefonu]]="stacjonarny",H674+telefony3412[[#This Row],[czas w minutach]],H674)</f>
        <v>4374</v>
      </c>
      <c r="I675" s="3">
        <f>IF(telefony3412[[#This Row],[typ telefonu]]="komórkowy",I674+telefony3412[[#This Row],[czas w minutach]],I674)</f>
        <v>1244</v>
      </c>
      <c r="J675" s="3">
        <f>IF(telefony3412[[#This Row],[typ telefonu]]="zagraniczny",J674+telefony3412[[#This Row],[czas w minutach]],J674)</f>
        <v>336</v>
      </c>
      <c r="K675" s="3">
        <f>telefony3412[[#This Row],[ilość stacjonarny]]+telefony3412[[#This Row],[ilość komórkowy]]</f>
        <v>5618</v>
      </c>
    </row>
    <row r="676" spans="1:11" x14ac:dyDescent="0.25">
      <c r="A676" s="7">
        <v>9566647</v>
      </c>
      <c r="B676" s="1">
        <v>42927</v>
      </c>
      <c r="C676" s="2">
        <v>0.48005787037037034</v>
      </c>
      <c r="D676" s="2">
        <v>0.48971064814814813</v>
      </c>
      <c r="E676" t="str">
        <f>IF(LEN(telefony3412[[#This Row],[nr]])=7,"stacjonarny",IF(LEN(telefony3412[[#This Row],[nr]])=8,"komórkowy","zagraniczny"))</f>
        <v>stacjonarny</v>
      </c>
      <c r="F676" t="str">
        <f>TEXT(telefony__9[[#This Row],[zakonczenie]]-telefony__9[[#This Row],[rozpoczecie]],"h:mm:ss")</f>
        <v>0:13:17</v>
      </c>
      <c r="G676">
        <f>CEILING((HOUR(telefony__9[[#This Row],[czas trwania]])*3600 + MINUTE(telefony__9[[#This Row],[czas trwania]])*60+SECOND(telefony__9[[#This Row],[czas trwania]]))/60,1)</f>
        <v>14</v>
      </c>
      <c r="H676" s="3">
        <f>IF(telefony3412[[#This Row],[typ telefonu]]="stacjonarny",H675+telefony3412[[#This Row],[czas w minutach]],H675)</f>
        <v>4388</v>
      </c>
      <c r="I676" s="3">
        <f>IF(telefony3412[[#This Row],[typ telefonu]]="komórkowy",I675+telefony3412[[#This Row],[czas w minutach]],I675)</f>
        <v>1244</v>
      </c>
      <c r="J676" s="3">
        <f>IF(telefony3412[[#This Row],[typ telefonu]]="zagraniczny",J675+telefony3412[[#This Row],[czas w minutach]],J675)</f>
        <v>336</v>
      </c>
      <c r="K676" s="3">
        <f>telefony3412[[#This Row],[ilość stacjonarny]]+telefony3412[[#This Row],[ilość komórkowy]]</f>
        <v>5632</v>
      </c>
    </row>
    <row r="677" spans="1:11" x14ac:dyDescent="0.25">
      <c r="A677" s="7">
        <v>9620982</v>
      </c>
      <c r="B677" s="1">
        <v>42927</v>
      </c>
      <c r="C677" s="2">
        <v>0.57593749999999999</v>
      </c>
      <c r="D677" s="2">
        <v>0.58310185185185182</v>
      </c>
      <c r="E677" t="str">
        <f>IF(LEN(telefony3412[[#This Row],[nr]])=7,"stacjonarny",IF(LEN(telefony3412[[#This Row],[nr]])=8,"komórkowy","zagraniczny"))</f>
        <v>stacjonarny</v>
      </c>
      <c r="F677" t="str">
        <f>TEXT(telefony__9[[#This Row],[zakonczenie]]-telefony__9[[#This Row],[rozpoczecie]],"h:mm:ss")</f>
        <v>0:02:18</v>
      </c>
      <c r="G677">
        <f>CEILING((HOUR(telefony__9[[#This Row],[czas trwania]])*3600 + MINUTE(telefony__9[[#This Row],[czas trwania]])*60+SECOND(telefony__9[[#This Row],[czas trwania]]))/60,1)</f>
        <v>3</v>
      </c>
      <c r="H677" s="3">
        <f>IF(telefony3412[[#This Row],[typ telefonu]]="stacjonarny",H676+telefony3412[[#This Row],[czas w minutach]],H676)</f>
        <v>4391</v>
      </c>
      <c r="I677" s="3">
        <f>IF(telefony3412[[#This Row],[typ telefonu]]="komórkowy",I676+telefony3412[[#This Row],[czas w minutach]],I676)</f>
        <v>1244</v>
      </c>
      <c r="J677" s="3">
        <f>IF(telefony3412[[#This Row],[typ telefonu]]="zagraniczny",J676+telefony3412[[#This Row],[czas w minutach]],J676)</f>
        <v>336</v>
      </c>
      <c r="K677" s="3">
        <f>telefony3412[[#This Row],[ilość stacjonarny]]+telefony3412[[#This Row],[ilość komórkowy]]</f>
        <v>5635</v>
      </c>
    </row>
    <row r="678" spans="1:11" x14ac:dyDescent="0.25">
      <c r="A678" s="7">
        <v>9932676</v>
      </c>
      <c r="B678" s="1">
        <v>42927</v>
      </c>
      <c r="C678" s="2">
        <v>0.34778935185185184</v>
      </c>
      <c r="D678" s="2">
        <v>0.35474537037037035</v>
      </c>
      <c r="E678" t="str">
        <f>IF(LEN(telefony3412[[#This Row],[nr]])=7,"stacjonarny",IF(LEN(telefony3412[[#This Row],[nr]])=8,"komórkowy","zagraniczny"))</f>
        <v>stacjonarny</v>
      </c>
      <c r="F678" t="str">
        <f>TEXT(telefony__9[[#This Row],[zakonczenie]]-telefony__9[[#This Row],[rozpoczecie]],"h:mm:ss")</f>
        <v>0:15:17</v>
      </c>
      <c r="G678">
        <f>CEILING((HOUR(telefony__9[[#This Row],[czas trwania]])*3600 + MINUTE(telefony__9[[#This Row],[czas trwania]])*60+SECOND(telefony__9[[#This Row],[czas trwania]]))/60,1)</f>
        <v>16</v>
      </c>
      <c r="H678" s="3">
        <f>IF(telefony3412[[#This Row],[typ telefonu]]="stacjonarny",H677+telefony3412[[#This Row],[czas w minutach]],H677)</f>
        <v>4407</v>
      </c>
      <c r="I678" s="3">
        <f>IF(telefony3412[[#This Row],[typ telefonu]]="komórkowy",I677+telefony3412[[#This Row],[czas w minutach]],I677)</f>
        <v>1244</v>
      </c>
      <c r="J678" s="3">
        <f>IF(telefony3412[[#This Row],[typ telefonu]]="zagraniczny",J677+telefony3412[[#This Row],[czas w minutach]],J677)</f>
        <v>336</v>
      </c>
      <c r="K678" s="3">
        <f>telefony3412[[#This Row],[ilość stacjonarny]]+telefony3412[[#This Row],[ilość komórkowy]]</f>
        <v>5651</v>
      </c>
    </row>
    <row r="679" spans="1:11" x14ac:dyDescent="0.25">
      <c r="A679" s="7">
        <v>9967649</v>
      </c>
      <c r="B679" s="1">
        <v>42927</v>
      </c>
      <c r="C679" s="2">
        <v>0.39659722222222221</v>
      </c>
      <c r="D679" s="2">
        <v>0.4042824074074074</v>
      </c>
      <c r="E679" t="str">
        <f>IF(LEN(telefony3412[[#This Row],[nr]])=7,"stacjonarny",IF(LEN(telefony3412[[#This Row],[nr]])=8,"komórkowy","zagraniczny"))</f>
        <v>stacjonarny</v>
      </c>
      <c r="F679" t="str">
        <f>TEXT(telefony__9[[#This Row],[zakonczenie]]-telefony__9[[#This Row],[rozpoczecie]],"h:mm:ss")</f>
        <v>0:02:29</v>
      </c>
      <c r="G679">
        <f>CEILING((HOUR(telefony__9[[#This Row],[czas trwania]])*3600 + MINUTE(telefony__9[[#This Row],[czas trwania]])*60+SECOND(telefony__9[[#This Row],[czas trwania]]))/60,1)</f>
        <v>3</v>
      </c>
      <c r="H679" s="3">
        <f>IF(telefony3412[[#This Row],[typ telefonu]]="stacjonarny",H678+telefony3412[[#This Row],[czas w minutach]],H678)</f>
        <v>4410</v>
      </c>
      <c r="I679" s="3">
        <f>IF(telefony3412[[#This Row],[typ telefonu]]="komórkowy",I678+telefony3412[[#This Row],[czas w minutach]],I678)</f>
        <v>1244</v>
      </c>
      <c r="J679" s="3">
        <f>IF(telefony3412[[#This Row],[typ telefonu]]="zagraniczny",J678+telefony3412[[#This Row],[czas w minutach]],J678)</f>
        <v>336</v>
      </c>
      <c r="K679" s="3">
        <f>telefony3412[[#This Row],[ilość stacjonarny]]+telefony3412[[#This Row],[ilość komórkowy]]</f>
        <v>5654</v>
      </c>
    </row>
    <row r="680" spans="1:11" x14ac:dyDescent="0.25">
      <c r="A680" s="7">
        <v>10760583</v>
      </c>
      <c r="B680" s="1">
        <v>42927</v>
      </c>
      <c r="C680" s="2">
        <v>0.48994212962962963</v>
      </c>
      <c r="D680" s="2">
        <v>0.4914351851851852</v>
      </c>
      <c r="E680" t="str">
        <f>IF(LEN(telefony3412[[#This Row],[nr]])=7,"stacjonarny",IF(LEN(telefony3412[[#This Row],[nr]])=8,"komórkowy","zagraniczny"))</f>
        <v>komórkowy</v>
      </c>
      <c r="F680" t="str">
        <f>TEXT(telefony__9[[#This Row],[zakonczenie]]-telefony__9[[#This Row],[rozpoczecie]],"h:mm:ss")</f>
        <v>0:16:13</v>
      </c>
      <c r="G680">
        <f>CEILING((HOUR(telefony__9[[#This Row],[czas trwania]])*3600 + MINUTE(telefony__9[[#This Row],[czas trwania]])*60+SECOND(telefony__9[[#This Row],[czas trwania]]))/60,1)</f>
        <v>17</v>
      </c>
      <c r="H680" s="3">
        <f>IF(telefony3412[[#This Row],[typ telefonu]]="stacjonarny",H679+telefony3412[[#This Row],[czas w minutach]],H679)</f>
        <v>4410</v>
      </c>
      <c r="I680" s="3">
        <f>IF(telefony3412[[#This Row],[typ telefonu]]="komórkowy",I679+telefony3412[[#This Row],[czas w minutach]],I679)</f>
        <v>1261</v>
      </c>
      <c r="J680" s="3">
        <f>IF(telefony3412[[#This Row],[typ telefonu]]="zagraniczny",J679+telefony3412[[#This Row],[czas w minutach]],J679)</f>
        <v>336</v>
      </c>
      <c r="K680" s="3">
        <f>telefony3412[[#This Row],[ilość stacjonarny]]+telefony3412[[#This Row],[ilość komórkowy]]</f>
        <v>5671</v>
      </c>
    </row>
    <row r="681" spans="1:11" x14ac:dyDescent="0.25">
      <c r="A681" s="7">
        <v>12721215</v>
      </c>
      <c r="B681" s="1">
        <v>42927</v>
      </c>
      <c r="C681" s="2">
        <v>0.41431712962962963</v>
      </c>
      <c r="D681" s="2">
        <v>0.41986111111111113</v>
      </c>
      <c r="E681" t="str">
        <f>IF(LEN(telefony3412[[#This Row],[nr]])=7,"stacjonarny",IF(LEN(telefony3412[[#This Row],[nr]])=8,"komórkowy","zagraniczny"))</f>
        <v>komórkowy</v>
      </c>
      <c r="F681" t="str">
        <f>TEXT(telefony__9[[#This Row],[zakonczenie]]-telefony__9[[#This Row],[rozpoczecie]],"h:mm:ss")</f>
        <v>0:16:09</v>
      </c>
      <c r="G681">
        <f>CEILING((HOUR(telefony__9[[#This Row],[czas trwania]])*3600 + MINUTE(telefony__9[[#This Row],[czas trwania]])*60+SECOND(telefony__9[[#This Row],[czas trwania]]))/60,1)</f>
        <v>17</v>
      </c>
      <c r="H681" s="3">
        <f>IF(telefony3412[[#This Row],[typ telefonu]]="stacjonarny",H680+telefony3412[[#This Row],[czas w minutach]],H680)</f>
        <v>4410</v>
      </c>
      <c r="I681" s="3">
        <f>IF(telefony3412[[#This Row],[typ telefonu]]="komórkowy",I680+telefony3412[[#This Row],[czas w minutach]],I680)</f>
        <v>1278</v>
      </c>
      <c r="J681" s="3">
        <f>IF(telefony3412[[#This Row],[typ telefonu]]="zagraniczny",J680+telefony3412[[#This Row],[czas w minutach]],J680)</f>
        <v>336</v>
      </c>
      <c r="K681" s="3">
        <f>telefony3412[[#This Row],[ilość stacjonarny]]+telefony3412[[#This Row],[ilość komórkowy]]</f>
        <v>5688</v>
      </c>
    </row>
    <row r="682" spans="1:11" x14ac:dyDescent="0.25">
      <c r="A682" s="7">
        <v>13484133</v>
      </c>
      <c r="B682" s="1">
        <v>42927</v>
      </c>
      <c r="C682" s="2">
        <v>0.54137731481481477</v>
      </c>
      <c r="D682" s="2">
        <v>0.54577546296296298</v>
      </c>
      <c r="E682" t="str">
        <f>IF(LEN(telefony3412[[#This Row],[nr]])=7,"stacjonarny",IF(LEN(telefony3412[[#This Row],[nr]])=8,"komórkowy","zagraniczny"))</f>
        <v>komórkowy</v>
      </c>
      <c r="F682" t="str">
        <f>TEXT(telefony__9[[#This Row],[zakonczenie]]-telefony__9[[#This Row],[rozpoczecie]],"h:mm:ss")</f>
        <v>0:01:03</v>
      </c>
      <c r="G682">
        <f>CEILING((HOUR(telefony__9[[#This Row],[czas trwania]])*3600 + MINUTE(telefony__9[[#This Row],[czas trwania]])*60+SECOND(telefony__9[[#This Row],[czas trwania]]))/60,1)</f>
        <v>2</v>
      </c>
      <c r="H682" s="3">
        <f>IF(telefony3412[[#This Row],[typ telefonu]]="stacjonarny",H681+telefony3412[[#This Row],[czas w minutach]],H681)</f>
        <v>4410</v>
      </c>
      <c r="I682" s="3">
        <f>IF(telefony3412[[#This Row],[typ telefonu]]="komórkowy",I681+telefony3412[[#This Row],[czas w minutach]],I681)</f>
        <v>1280</v>
      </c>
      <c r="J682" s="3">
        <f>IF(telefony3412[[#This Row],[typ telefonu]]="zagraniczny",J681+telefony3412[[#This Row],[czas w minutach]],J681)</f>
        <v>336</v>
      </c>
      <c r="K682" s="3">
        <f>telefony3412[[#This Row],[ilość stacjonarny]]+telefony3412[[#This Row],[ilość komórkowy]]</f>
        <v>5690</v>
      </c>
    </row>
    <row r="683" spans="1:11" x14ac:dyDescent="0.25">
      <c r="A683" s="7">
        <v>16883712</v>
      </c>
      <c r="B683" s="1">
        <v>42927</v>
      </c>
      <c r="C683" s="2">
        <v>0.55070601851851853</v>
      </c>
      <c r="D683" s="2">
        <v>0.55662037037037038</v>
      </c>
      <c r="E683" t="str">
        <f>IF(LEN(telefony3412[[#This Row],[nr]])=7,"stacjonarny",IF(LEN(telefony3412[[#This Row],[nr]])=8,"komórkowy","zagraniczny"))</f>
        <v>komórkowy</v>
      </c>
      <c r="F683" t="str">
        <f>TEXT(telefony__9[[#This Row],[zakonczenie]]-telefony__9[[#This Row],[rozpoczecie]],"h:mm:ss")</f>
        <v>0:06:20</v>
      </c>
      <c r="G683">
        <f>CEILING((HOUR(telefony__9[[#This Row],[czas trwania]])*3600 + MINUTE(telefony__9[[#This Row],[czas trwania]])*60+SECOND(telefony__9[[#This Row],[czas trwania]]))/60,1)</f>
        <v>7</v>
      </c>
      <c r="H683" s="3">
        <f>IF(telefony3412[[#This Row],[typ telefonu]]="stacjonarny",H682+telefony3412[[#This Row],[czas w minutach]],H682)</f>
        <v>4410</v>
      </c>
      <c r="I683" s="3">
        <f>IF(telefony3412[[#This Row],[typ telefonu]]="komórkowy",I682+telefony3412[[#This Row],[czas w minutach]],I682)</f>
        <v>1287</v>
      </c>
      <c r="J683" s="3">
        <f>IF(telefony3412[[#This Row],[typ telefonu]]="zagraniczny",J682+telefony3412[[#This Row],[czas w minutach]],J682)</f>
        <v>336</v>
      </c>
      <c r="K683" s="3">
        <f>telefony3412[[#This Row],[ilość stacjonarny]]+telefony3412[[#This Row],[ilość komórkowy]]</f>
        <v>5697</v>
      </c>
    </row>
    <row r="684" spans="1:11" x14ac:dyDescent="0.25">
      <c r="A684" s="7">
        <v>25459710</v>
      </c>
      <c r="B684" s="1">
        <v>42927</v>
      </c>
      <c r="C684" s="2">
        <v>0.38797453703703705</v>
      </c>
      <c r="D684" s="2">
        <v>0.39458333333333334</v>
      </c>
      <c r="E684" t="str">
        <f>IF(LEN(telefony3412[[#This Row],[nr]])=7,"stacjonarny",IF(LEN(telefony3412[[#This Row],[nr]])=8,"komórkowy","zagraniczny"))</f>
        <v>komórkowy</v>
      </c>
      <c r="F684" t="str">
        <f>TEXT(telefony__9[[#This Row],[zakonczenie]]-telefony__9[[#This Row],[rozpoczecie]],"h:mm:ss")</f>
        <v>0:13:38</v>
      </c>
      <c r="G684">
        <f>CEILING((HOUR(telefony__9[[#This Row],[czas trwania]])*3600 + MINUTE(telefony__9[[#This Row],[czas trwania]])*60+SECOND(telefony__9[[#This Row],[czas trwania]]))/60,1)</f>
        <v>14</v>
      </c>
      <c r="H684" s="3">
        <f>IF(telefony3412[[#This Row],[typ telefonu]]="stacjonarny",H683+telefony3412[[#This Row],[czas w minutach]],H683)</f>
        <v>4410</v>
      </c>
      <c r="I684" s="3">
        <f>IF(telefony3412[[#This Row],[typ telefonu]]="komórkowy",I683+telefony3412[[#This Row],[czas w minutach]],I683)</f>
        <v>1301</v>
      </c>
      <c r="J684" s="3">
        <f>IF(telefony3412[[#This Row],[typ telefonu]]="zagraniczny",J683+telefony3412[[#This Row],[czas w minutach]],J683)</f>
        <v>336</v>
      </c>
      <c r="K684" s="3">
        <f>telefony3412[[#This Row],[ilość stacjonarny]]+telefony3412[[#This Row],[ilość komórkowy]]</f>
        <v>5711</v>
      </c>
    </row>
    <row r="685" spans="1:11" x14ac:dyDescent="0.25">
      <c r="A685" s="7">
        <v>38047574</v>
      </c>
      <c r="B685" s="1">
        <v>42927</v>
      </c>
      <c r="C685" s="2">
        <v>0.60721064814814818</v>
      </c>
      <c r="D685" s="2">
        <v>0.61490740740740746</v>
      </c>
      <c r="E685" t="str">
        <f>IF(LEN(telefony3412[[#This Row],[nr]])=7,"stacjonarny",IF(LEN(telefony3412[[#This Row],[nr]])=8,"komórkowy","zagraniczny"))</f>
        <v>komórkowy</v>
      </c>
      <c r="F685" t="str">
        <f>TEXT(telefony__9[[#This Row],[zakonczenie]]-telefony__9[[#This Row],[rozpoczecie]],"h:mm:ss")</f>
        <v>0:07:03</v>
      </c>
      <c r="G685">
        <f>CEILING((HOUR(telefony__9[[#This Row],[czas trwania]])*3600 + MINUTE(telefony__9[[#This Row],[czas trwania]])*60+SECOND(telefony__9[[#This Row],[czas trwania]]))/60,1)</f>
        <v>8</v>
      </c>
      <c r="H685" s="3">
        <f>IF(telefony3412[[#This Row],[typ telefonu]]="stacjonarny",H684+telefony3412[[#This Row],[czas w minutach]],H684)</f>
        <v>4410</v>
      </c>
      <c r="I685" s="3">
        <f>IF(telefony3412[[#This Row],[typ telefonu]]="komórkowy",I684+telefony3412[[#This Row],[czas w minutach]],I684)</f>
        <v>1309</v>
      </c>
      <c r="J685" s="3">
        <f>IF(telefony3412[[#This Row],[typ telefonu]]="zagraniczny",J684+telefony3412[[#This Row],[czas w minutach]],J684)</f>
        <v>336</v>
      </c>
      <c r="K685" s="3">
        <f>telefony3412[[#This Row],[ilość stacjonarny]]+telefony3412[[#This Row],[ilość komórkowy]]</f>
        <v>5719</v>
      </c>
    </row>
    <row r="686" spans="1:11" x14ac:dyDescent="0.25">
      <c r="A686" s="7">
        <v>38244568</v>
      </c>
      <c r="B686" s="1">
        <v>42927</v>
      </c>
      <c r="C686" s="2">
        <v>0.44381944444444443</v>
      </c>
      <c r="D686" s="2">
        <v>0.45199074074074075</v>
      </c>
      <c r="E686" t="str">
        <f>IF(LEN(telefony3412[[#This Row],[nr]])=7,"stacjonarny",IF(LEN(telefony3412[[#This Row],[nr]])=8,"komórkowy","zagraniczny"))</f>
        <v>komórkowy</v>
      </c>
      <c r="F686" t="str">
        <f>TEXT(telefony__9[[#This Row],[zakonczenie]]-telefony__9[[#This Row],[rozpoczecie]],"h:mm:ss")</f>
        <v>0:10:51</v>
      </c>
      <c r="G686">
        <f>CEILING((HOUR(telefony__9[[#This Row],[czas trwania]])*3600 + MINUTE(telefony__9[[#This Row],[czas trwania]])*60+SECOND(telefony__9[[#This Row],[czas trwania]]))/60,1)</f>
        <v>11</v>
      </c>
      <c r="H686" s="3">
        <f>IF(telefony3412[[#This Row],[typ telefonu]]="stacjonarny",H685+telefony3412[[#This Row],[czas w minutach]],H685)</f>
        <v>4410</v>
      </c>
      <c r="I686" s="3">
        <f>IF(telefony3412[[#This Row],[typ telefonu]]="komórkowy",I685+telefony3412[[#This Row],[czas w minutach]],I685)</f>
        <v>1320</v>
      </c>
      <c r="J686" s="3">
        <f>IF(telefony3412[[#This Row],[typ telefonu]]="zagraniczny",J685+telefony3412[[#This Row],[czas w minutach]],J685)</f>
        <v>336</v>
      </c>
      <c r="K686" s="3">
        <f>telefony3412[[#This Row],[ilość stacjonarny]]+telefony3412[[#This Row],[ilość komórkowy]]</f>
        <v>5730</v>
      </c>
    </row>
    <row r="687" spans="1:11" x14ac:dyDescent="0.25">
      <c r="A687" s="7">
        <v>39669014</v>
      </c>
      <c r="B687" s="1">
        <v>42927</v>
      </c>
      <c r="C687" s="2">
        <v>0.49035879629629631</v>
      </c>
      <c r="D687" s="2">
        <v>0.49082175925925925</v>
      </c>
      <c r="E687" t="str">
        <f>IF(LEN(telefony3412[[#This Row],[nr]])=7,"stacjonarny",IF(LEN(telefony3412[[#This Row],[nr]])=8,"komórkowy","zagraniczny"))</f>
        <v>komórkowy</v>
      </c>
      <c r="F687" t="str">
        <f>TEXT(telefony__9[[#This Row],[zakonczenie]]-telefony__9[[#This Row],[rozpoczecie]],"h:mm:ss")</f>
        <v>0:08:31</v>
      </c>
      <c r="G687">
        <f>CEILING((HOUR(telefony__9[[#This Row],[czas trwania]])*3600 + MINUTE(telefony__9[[#This Row],[czas trwania]])*60+SECOND(telefony__9[[#This Row],[czas trwania]]))/60,1)</f>
        <v>9</v>
      </c>
      <c r="H687" s="3">
        <f>IF(telefony3412[[#This Row],[typ telefonu]]="stacjonarny",H686+telefony3412[[#This Row],[czas w minutach]],H686)</f>
        <v>4410</v>
      </c>
      <c r="I687" s="3">
        <f>IF(telefony3412[[#This Row],[typ telefonu]]="komórkowy",I686+telefony3412[[#This Row],[czas w minutach]],I686)</f>
        <v>1329</v>
      </c>
      <c r="J687" s="3">
        <f>IF(telefony3412[[#This Row],[typ telefonu]]="zagraniczny",J686+telefony3412[[#This Row],[czas w minutach]],J686)</f>
        <v>336</v>
      </c>
      <c r="K687" s="3">
        <f>telefony3412[[#This Row],[ilość stacjonarny]]+telefony3412[[#This Row],[ilość komórkowy]]</f>
        <v>5739</v>
      </c>
    </row>
    <row r="688" spans="1:11" x14ac:dyDescent="0.25">
      <c r="A688" s="7">
        <v>41144838</v>
      </c>
      <c r="B688" s="1">
        <v>42927</v>
      </c>
      <c r="C688" s="2">
        <v>0.49949074074074074</v>
      </c>
      <c r="D688" s="2">
        <v>0.50931712962962961</v>
      </c>
      <c r="E688" t="str">
        <f>IF(LEN(telefony3412[[#This Row],[nr]])=7,"stacjonarny",IF(LEN(telefony3412[[#This Row],[nr]])=8,"komórkowy","zagraniczny"))</f>
        <v>komórkowy</v>
      </c>
      <c r="F688" t="str">
        <f>TEXT(telefony__9[[#This Row],[zakonczenie]]-telefony__9[[#This Row],[rozpoczecie]],"h:mm:ss")</f>
        <v>0:13:30</v>
      </c>
      <c r="G688">
        <f>CEILING((HOUR(telefony__9[[#This Row],[czas trwania]])*3600 + MINUTE(telefony__9[[#This Row],[czas trwania]])*60+SECOND(telefony__9[[#This Row],[czas trwania]]))/60,1)</f>
        <v>14</v>
      </c>
      <c r="H688" s="3">
        <f>IF(telefony3412[[#This Row],[typ telefonu]]="stacjonarny",H687+telefony3412[[#This Row],[czas w minutach]],H687)</f>
        <v>4410</v>
      </c>
      <c r="I688" s="3">
        <f>IF(telefony3412[[#This Row],[typ telefonu]]="komórkowy",I687+telefony3412[[#This Row],[czas w minutach]],I687)</f>
        <v>1343</v>
      </c>
      <c r="J688" s="3">
        <f>IF(telefony3412[[#This Row],[typ telefonu]]="zagraniczny",J687+telefony3412[[#This Row],[czas w minutach]],J687)</f>
        <v>336</v>
      </c>
      <c r="K688" s="3">
        <f>telefony3412[[#This Row],[ilość stacjonarny]]+telefony3412[[#This Row],[ilość komórkowy]]</f>
        <v>5753</v>
      </c>
    </row>
    <row r="689" spans="1:11" x14ac:dyDescent="0.25">
      <c r="A689" s="7">
        <v>47677051</v>
      </c>
      <c r="B689" s="1">
        <v>42927</v>
      </c>
      <c r="C689" s="2">
        <v>0.59370370370370373</v>
      </c>
      <c r="D689" s="2">
        <v>0.60396990740740741</v>
      </c>
      <c r="E689" t="str">
        <f>IF(LEN(telefony3412[[#This Row],[nr]])=7,"stacjonarny",IF(LEN(telefony3412[[#This Row],[nr]])=8,"komórkowy","zagraniczny"))</f>
        <v>komórkowy</v>
      </c>
      <c r="F689" t="str">
        <f>TEXT(telefony__9[[#This Row],[zakonczenie]]-telefony__9[[#This Row],[rozpoczecie]],"h:mm:ss")</f>
        <v>0:11:30</v>
      </c>
      <c r="G689">
        <f>CEILING((HOUR(telefony__9[[#This Row],[czas trwania]])*3600 + MINUTE(telefony__9[[#This Row],[czas trwania]])*60+SECOND(telefony__9[[#This Row],[czas trwania]]))/60,1)</f>
        <v>12</v>
      </c>
      <c r="H689" s="3">
        <f>IF(telefony3412[[#This Row],[typ telefonu]]="stacjonarny",H688+telefony3412[[#This Row],[czas w minutach]],H688)</f>
        <v>4410</v>
      </c>
      <c r="I689" s="3">
        <f>IF(telefony3412[[#This Row],[typ telefonu]]="komórkowy",I688+telefony3412[[#This Row],[czas w minutach]],I688)</f>
        <v>1355</v>
      </c>
      <c r="J689" s="3">
        <f>IF(telefony3412[[#This Row],[typ telefonu]]="zagraniczny",J688+telefony3412[[#This Row],[czas w minutach]],J688)</f>
        <v>336</v>
      </c>
      <c r="K689" s="3">
        <f>telefony3412[[#This Row],[ilość stacjonarny]]+telefony3412[[#This Row],[ilość komórkowy]]</f>
        <v>5765</v>
      </c>
    </row>
    <row r="690" spans="1:11" x14ac:dyDescent="0.25">
      <c r="A690" s="7">
        <v>49093359</v>
      </c>
      <c r="B690" s="1">
        <v>42927</v>
      </c>
      <c r="C690" s="2">
        <v>0.37695601851851851</v>
      </c>
      <c r="D690" s="2">
        <v>0.38138888888888889</v>
      </c>
      <c r="E690" t="str">
        <f>IF(LEN(telefony3412[[#This Row],[nr]])=7,"stacjonarny",IF(LEN(telefony3412[[#This Row],[nr]])=8,"komórkowy","zagraniczny"))</f>
        <v>komórkowy</v>
      </c>
      <c r="F690" t="str">
        <f>TEXT(telefony__9[[#This Row],[zakonczenie]]-telefony__9[[#This Row],[rozpoczecie]],"h:mm:ss")</f>
        <v>0:11:48</v>
      </c>
      <c r="G690">
        <f>CEILING((HOUR(telefony__9[[#This Row],[czas trwania]])*3600 + MINUTE(telefony__9[[#This Row],[czas trwania]])*60+SECOND(telefony__9[[#This Row],[czas trwania]]))/60,1)</f>
        <v>12</v>
      </c>
      <c r="H690" s="3">
        <f>IF(telefony3412[[#This Row],[typ telefonu]]="stacjonarny",H689+telefony3412[[#This Row],[czas w minutach]],H689)</f>
        <v>4410</v>
      </c>
      <c r="I690" s="3">
        <f>IF(telefony3412[[#This Row],[typ telefonu]]="komórkowy",I689+telefony3412[[#This Row],[czas w minutach]],I689)</f>
        <v>1367</v>
      </c>
      <c r="J690" s="3">
        <f>IF(telefony3412[[#This Row],[typ telefonu]]="zagraniczny",J689+telefony3412[[#This Row],[czas w minutach]],J689)</f>
        <v>336</v>
      </c>
      <c r="K690" s="3">
        <f>telefony3412[[#This Row],[ilość stacjonarny]]+telefony3412[[#This Row],[ilość komórkowy]]</f>
        <v>5777</v>
      </c>
    </row>
    <row r="691" spans="1:11" x14ac:dyDescent="0.25">
      <c r="A691" s="7">
        <v>52391912</v>
      </c>
      <c r="B691" s="1">
        <v>42927</v>
      </c>
      <c r="C691" s="2">
        <v>0.62067129629629625</v>
      </c>
      <c r="D691" s="2">
        <v>0.62475694444444441</v>
      </c>
      <c r="E691" t="str">
        <f>IF(LEN(telefony3412[[#This Row],[nr]])=7,"stacjonarny",IF(LEN(telefony3412[[#This Row],[nr]])=8,"komórkowy","zagraniczny"))</f>
        <v>komórkowy</v>
      </c>
      <c r="F691" t="str">
        <f>TEXT(telefony__9[[#This Row],[zakonczenie]]-telefony__9[[#This Row],[rozpoczecie]],"h:mm:ss")</f>
        <v>0:01:41</v>
      </c>
      <c r="G691">
        <f>CEILING((HOUR(telefony__9[[#This Row],[czas trwania]])*3600 + MINUTE(telefony__9[[#This Row],[czas trwania]])*60+SECOND(telefony__9[[#This Row],[czas trwania]]))/60,1)</f>
        <v>2</v>
      </c>
      <c r="H691" s="3">
        <f>IF(telefony3412[[#This Row],[typ telefonu]]="stacjonarny",H690+telefony3412[[#This Row],[czas w minutach]],H690)</f>
        <v>4410</v>
      </c>
      <c r="I691" s="3">
        <f>IF(telefony3412[[#This Row],[typ telefonu]]="komórkowy",I690+telefony3412[[#This Row],[czas w minutach]],I690)</f>
        <v>1369</v>
      </c>
      <c r="J691" s="3">
        <f>IF(telefony3412[[#This Row],[typ telefonu]]="zagraniczny",J690+telefony3412[[#This Row],[czas w minutach]],J690)</f>
        <v>336</v>
      </c>
      <c r="K691" s="3">
        <f>telefony3412[[#This Row],[ilość stacjonarny]]+telefony3412[[#This Row],[ilość komórkowy]]</f>
        <v>5779</v>
      </c>
    </row>
    <row r="692" spans="1:11" x14ac:dyDescent="0.25">
      <c r="A692" s="7">
        <v>54006070</v>
      </c>
      <c r="B692" s="1">
        <v>42927</v>
      </c>
      <c r="C692" s="2">
        <v>0.53164351851851854</v>
      </c>
      <c r="D692" s="2">
        <v>0.53324074074074079</v>
      </c>
      <c r="E692" t="str">
        <f>IF(LEN(telefony3412[[#This Row],[nr]])=7,"stacjonarny",IF(LEN(telefony3412[[#This Row],[nr]])=8,"komórkowy","zagraniczny"))</f>
        <v>komórkowy</v>
      </c>
      <c r="F692" t="str">
        <f>TEXT(telefony__9[[#This Row],[zakonczenie]]-telefony__9[[#This Row],[rozpoczecie]],"h:mm:ss")</f>
        <v>0:03:00</v>
      </c>
      <c r="G692">
        <f>CEILING((HOUR(telefony__9[[#This Row],[czas trwania]])*3600 + MINUTE(telefony__9[[#This Row],[czas trwania]])*60+SECOND(telefony__9[[#This Row],[czas trwania]]))/60,1)</f>
        <v>3</v>
      </c>
      <c r="H692" s="3">
        <f>IF(telefony3412[[#This Row],[typ telefonu]]="stacjonarny",H691+telefony3412[[#This Row],[czas w minutach]],H691)</f>
        <v>4410</v>
      </c>
      <c r="I692" s="3">
        <f>IF(telefony3412[[#This Row],[typ telefonu]]="komórkowy",I691+telefony3412[[#This Row],[czas w minutach]],I691)</f>
        <v>1372</v>
      </c>
      <c r="J692" s="3">
        <f>IF(telefony3412[[#This Row],[typ telefonu]]="zagraniczny",J691+telefony3412[[#This Row],[czas w minutach]],J691)</f>
        <v>336</v>
      </c>
      <c r="K692" s="3">
        <f>telefony3412[[#This Row],[ilość stacjonarny]]+telefony3412[[#This Row],[ilość komórkowy]]</f>
        <v>5782</v>
      </c>
    </row>
    <row r="693" spans="1:11" x14ac:dyDescent="0.25">
      <c r="A693" s="7">
        <v>54136845</v>
      </c>
      <c r="B693" s="1">
        <v>42927</v>
      </c>
      <c r="C693" s="2">
        <v>0.53920138888888891</v>
      </c>
      <c r="D693" s="2">
        <v>0.54092592592592592</v>
      </c>
      <c r="E693" t="str">
        <f>IF(LEN(telefony3412[[#This Row],[nr]])=7,"stacjonarny",IF(LEN(telefony3412[[#This Row],[nr]])=8,"komórkowy","zagraniczny"))</f>
        <v>komórkowy</v>
      </c>
      <c r="F693" t="str">
        <f>TEXT(telefony__9[[#This Row],[zakonczenie]]-telefony__9[[#This Row],[rozpoczecie]],"h:mm:ss")</f>
        <v>0:16:07</v>
      </c>
      <c r="G693">
        <f>CEILING((HOUR(telefony__9[[#This Row],[czas trwania]])*3600 + MINUTE(telefony__9[[#This Row],[czas trwania]])*60+SECOND(telefony__9[[#This Row],[czas trwania]]))/60,1)</f>
        <v>17</v>
      </c>
      <c r="H693" s="3">
        <f>IF(telefony3412[[#This Row],[typ telefonu]]="stacjonarny",H692+telefony3412[[#This Row],[czas w minutach]],H692)</f>
        <v>4410</v>
      </c>
      <c r="I693" s="3">
        <f>IF(telefony3412[[#This Row],[typ telefonu]]="komórkowy",I692+telefony3412[[#This Row],[czas w minutach]],I692)</f>
        <v>1389</v>
      </c>
      <c r="J693" s="3">
        <f>IF(telefony3412[[#This Row],[typ telefonu]]="zagraniczny",J692+telefony3412[[#This Row],[czas w minutach]],J692)</f>
        <v>336</v>
      </c>
      <c r="K693" s="3">
        <f>telefony3412[[#This Row],[ilość stacjonarny]]+telefony3412[[#This Row],[ilość komórkowy]]</f>
        <v>5799</v>
      </c>
    </row>
    <row r="694" spans="1:11" x14ac:dyDescent="0.25">
      <c r="A694" s="7">
        <v>62016185</v>
      </c>
      <c r="B694" s="1">
        <v>42927</v>
      </c>
      <c r="C694" s="2">
        <v>0.60037037037037033</v>
      </c>
      <c r="D694" s="2">
        <v>0.60719907407407403</v>
      </c>
      <c r="E694" t="str">
        <f>IF(LEN(telefony3412[[#This Row],[nr]])=7,"stacjonarny",IF(LEN(telefony3412[[#This Row],[nr]])=8,"komórkowy","zagraniczny"))</f>
        <v>komórkowy</v>
      </c>
      <c r="F694" t="str">
        <f>TEXT(telefony__9[[#This Row],[zakonczenie]]-telefony__9[[#This Row],[rozpoczecie]],"h:mm:ss")</f>
        <v>0:10:13</v>
      </c>
      <c r="G694">
        <f>CEILING((HOUR(telefony__9[[#This Row],[czas trwania]])*3600 + MINUTE(telefony__9[[#This Row],[czas trwania]])*60+SECOND(telefony__9[[#This Row],[czas trwania]]))/60,1)</f>
        <v>11</v>
      </c>
      <c r="H694" s="3">
        <f>IF(telefony3412[[#This Row],[typ telefonu]]="stacjonarny",H693+telefony3412[[#This Row],[czas w minutach]],H693)</f>
        <v>4410</v>
      </c>
      <c r="I694" s="3">
        <f>IF(telefony3412[[#This Row],[typ telefonu]]="komórkowy",I693+telefony3412[[#This Row],[czas w minutach]],I693)</f>
        <v>1400</v>
      </c>
      <c r="J694" s="3">
        <f>IF(telefony3412[[#This Row],[typ telefonu]]="zagraniczny",J693+telefony3412[[#This Row],[czas w minutach]],J693)</f>
        <v>336</v>
      </c>
      <c r="K694" s="3">
        <f>telefony3412[[#This Row],[ilość stacjonarny]]+telefony3412[[#This Row],[ilość komórkowy]]</f>
        <v>5810</v>
      </c>
    </row>
    <row r="695" spans="1:11" x14ac:dyDescent="0.25">
      <c r="A695" s="7">
        <v>62836073</v>
      </c>
      <c r="B695" s="1">
        <v>42927</v>
      </c>
      <c r="C695" s="2">
        <v>0.47739583333333335</v>
      </c>
      <c r="D695" s="2">
        <v>0.48168981481481482</v>
      </c>
      <c r="E695" t="str">
        <f>IF(LEN(telefony3412[[#This Row],[nr]])=7,"stacjonarny",IF(LEN(telefony3412[[#This Row],[nr]])=8,"komórkowy","zagraniczny"))</f>
        <v>komórkowy</v>
      </c>
      <c r="F695" t="str">
        <f>TEXT(telefony__9[[#This Row],[zakonczenie]]-telefony__9[[#This Row],[rozpoczecie]],"h:mm:ss")</f>
        <v>0:10:19</v>
      </c>
      <c r="G695">
        <f>CEILING((HOUR(telefony__9[[#This Row],[czas trwania]])*3600 + MINUTE(telefony__9[[#This Row],[czas trwania]])*60+SECOND(telefony__9[[#This Row],[czas trwania]]))/60,1)</f>
        <v>11</v>
      </c>
      <c r="H695" s="3">
        <f>IF(telefony3412[[#This Row],[typ telefonu]]="stacjonarny",H694+telefony3412[[#This Row],[czas w minutach]],H694)</f>
        <v>4410</v>
      </c>
      <c r="I695" s="3">
        <f>IF(telefony3412[[#This Row],[typ telefonu]]="komórkowy",I694+telefony3412[[#This Row],[czas w minutach]],I694)</f>
        <v>1411</v>
      </c>
      <c r="J695" s="3">
        <f>IF(telefony3412[[#This Row],[typ telefonu]]="zagraniczny",J694+telefony3412[[#This Row],[czas w minutach]],J694)</f>
        <v>336</v>
      </c>
      <c r="K695" s="3">
        <f>telefony3412[[#This Row],[ilość stacjonarny]]+telefony3412[[#This Row],[ilość komórkowy]]</f>
        <v>5821</v>
      </c>
    </row>
    <row r="696" spans="1:11" x14ac:dyDescent="0.25">
      <c r="A696" s="7">
        <v>63291235</v>
      </c>
      <c r="B696" s="1">
        <v>42927</v>
      </c>
      <c r="C696" s="2">
        <v>0.45091435185185186</v>
      </c>
      <c r="D696" s="2">
        <v>0.45429398148148148</v>
      </c>
      <c r="E696" t="str">
        <f>IF(LEN(telefony3412[[#This Row],[nr]])=7,"stacjonarny",IF(LEN(telefony3412[[#This Row],[nr]])=8,"komórkowy","zagraniczny"))</f>
        <v>komórkowy</v>
      </c>
      <c r="F696" t="str">
        <f>TEXT(telefony__9[[#This Row],[zakonczenie]]-telefony__9[[#This Row],[rozpoczecie]],"h:mm:ss")</f>
        <v>0:00:15</v>
      </c>
      <c r="G696">
        <f>CEILING((HOUR(telefony__9[[#This Row],[czas trwania]])*3600 + MINUTE(telefony__9[[#This Row],[czas trwania]])*60+SECOND(telefony__9[[#This Row],[czas trwania]]))/60,1)</f>
        <v>1</v>
      </c>
      <c r="H696" s="3">
        <f>IF(telefony3412[[#This Row],[typ telefonu]]="stacjonarny",H695+telefony3412[[#This Row],[czas w minutach]],H695)</f>
        <v>4410</v>
      </c>
      <c r="I696" s="3">
        <f>IF(telefony3412[[#This Row],[typ telefonu]]="komórkowy",I695+telefony3412[[#This Row],[czas w minutach]],I695)</f>
        <v>1412</v>
      </c>
      <c r="J696" s="3">
        <f>IF(telefony3412[[#This Row],[typ telefonu]]="zagraniczny",J695+telefony3412[[#This Row],[czas w minutach]],J695)</f>
        <v>336</v>
      </c>
      <c r="K696" s="3">
        <f>telefony3412[[#This Row],[ilość stacjonarny]]+telefony3412[[#This Row],[ilość komórkowy]]</f>
        <v>5822</v>
      </c>
    </row>
    <row r="697" spans="1:11" x14ac:dyDescent="0.25">
      <c r="A697" s="7">
        <v>66800387</v>
      </c>
      <c r="B697" s="1">
        <v>42927</v>
      </c>
      <c r="C697" s="2">
        <v>0.37684027777777779</v>
      </c>
      <c r="D697" s="2">
        <v>0.38072916666666667</v>
      </c>
      <c r="E697" t="str">
        <f>IF(LEN(telefony3412[[#This Row],[nr]])=7,"stacjonarny",IF(LEN(telefony3412[[#This Row],[nr]])=8,"komórkowy","zagraniczny"))</f>
        <v>komórkowy</v>
      </c>
      <c r="F697" t="str">
        <f>TEXT(telefony__9[[#This Row],[zakonczenie]]-telefony__9[[#This Row],[rozpoczecie]],"h:mm:ss")</f>
        <v>0:03:28</v>
      </c>
      <c r="G697">
        <f>CEILING((HOUR(telefony__9[[#This Row],[czas trwania]])*3600 + MINUTE(telefony__9[[#This Row],[czas trwania]])*60+SECOND(telefony__9[[#This Row],[czas trwania]]))/60,1)</f>
        <v>4</v>
      </c>
      <c r="H697" s="3">
        <f>IF(telefony3412[[#This Row],[typ telefonu]]="stacjonarny",H696+telefony3412[[#This Row],[czas w minutach]],H696)</f>
        <v>4410</v>
      </c>
      <c r="I697" s="3">
        <f>IF(telefony3412[[#This Row],[typ telefonu]]="komórkowy",I696+telefony3412[[#This Row],[czas w minutach]],I696)</f>
        <v>1416</v>
      </c>
      <c r="J697" s="3">
        <f>IF(telefony3412[[#This Row],[typ telefonu]]="zagraniczny",J696+telefony3412[[#This Row],[czas w minutach]],J696)</f>
        <v>336</v>
      </c>
      <c r="K697" s="3">
        <f>telefony3412[[#This Row],[ilość stacjonarny]]+telefony3412[[#This Row],[ilość komórkowy]]</f>
        <v>5826</v>
      </c>
    </row>
    <row r="698" spans="1:11" x14ac:dyDescent="0.25">
      <c r="A698" s="7">
        <v>70730125</v>
      </c>
      <c r="B698" s="1">
        <v>42927</v>
      </c>
      <c r="C698" s="2">
        <v>0.40777777777777779</v>
      </c>
      <c r="D698" s="2">
        <v>0.4181597222222222</v>
      </c>
      <c r="E698" t="str">
        <f>IF(LEN(telefony3412[[#This Row],[nr]])=7,"stacjonarny",IF(LEN(telefony3412[[#This Row],[nr]])=8,"komórkowy","zagraniczny"))</f>
        <v>komórkowy</v>
      </c>
      <c r="F698" t="str">
        <f>TEXT(telefony__9[[#This Row],[zakonczenie]]-telefony__9[[#This Row],[rozpoczecie]],"h:mm:ss")</f>
        <v>0:05:04</v>
      </c>
      <c r="G698">
        <f>CEILING((HOUR(telefony__9[[#This Row],[czas trwania]])*3600 + MINUTE(telefony__9[[#This Row],[czas trwania]])*60+SECOND(telefony__9[[#This Row],[czas trwania]]))/60,1)</f>
        <v>6</v>
      </c>
      <c r="H698" s="3">
        <f>IF(telefony3412[[#This Row],[typ telefonu]]="stacjonarny",H697+telefony3412[[#This Row],[czas w minutach]],H697)</f>
        <v>4410</v>
      </c>
      <c r="I698" s="3">
        <f>IF(telefony3412[[#This Row],[typ telefonu]]="komórkowy",I697+telefony3412[[#This Row],[czas w minutach]],I697)</f>
        <v>1422</v>
      </c>
      <c r="J698" s="3">
        <f>IF(telefony3412[[#This Row],[typ telefonu]]="zagraniczny",J697+telefony3412[[#This Row],[czas w minutach]],J697)</f>
        <v>336</v>
      </c>
      <c r="K698" s="3">
        <f>telefony3412[[#This Row],[ilość stacjonarny]]+telefony3412[[#This Row],[ilość komórkowy]]</f>
        <v>5832</v>
      </c>
    </row>
    <row r="699" spans="1:11" x14ac:dyDescent="0.25">
      <c r="A699" s="7">
        <v>76139570</v>
      </c>
      <c r="B699" s="1">
        <v>42927</v>
      </c>
      <c r="C699" s="2">
        <v>0.59593750000000001</v>
      </c>
      <c r="D699" s="2">
        <v>0.6004976851851852</v>
      </c>
      <c r="E699" t="str">
        <f>IF(LEN(telefony3412[[#This Row],[nr]])=7,"stacjonarny",IF(LEN(telefony3412[[#This Row],[nr]])=8,"komórkowy","zagraniczny"))</f>
        <v>komórkowy</v>
      </c>
      <c r="F699" t="str">
        <f>TEXT(telefony__9[[#This Row],[zakonczenie]]-telefony__9[[#This Row],[rozpoczecie]],"h:mm:ss")</f>
        <v>0:14:48</v>
      </c>
      <c r="G699">
        <f>CEILING((HOUR(telefony__9[[#This Row],[czas trwania]])*3600 + MINUTE(telefony__9[[#This Row],[czas trwania]])*60+SECOND(telefony__9[[#This Row],[czas trwania]]))/60,1)</f>
        <v>15</v>
      </c>
      <c r="H699" s="3">
        <f>IF(telefony3412[[#This Row],[typ telefonu]]="stacjonarny",H698+telefony3412[[#This Row],[czas w minutach]],H698)</f>
        <v>4410</v>
      </c>
      <c r="I699" s="3">
        <f>IF(telefony3412[[#This Row],[typ telefonu]]="komórkowy",I698+telefony3412[[#This Row],[czas w minutach]],I698)</f>
        <v>1437</v>
      </c>
      <c r="J699" s="3">
        <f>IF(telefony3412[[#This Row],[typ telefonu]]="zagraniczny",J698+telefony3412[[#This Row],[czas w minutach]],J698)</f>
        <v>336</v>
      </c>
      <c r="K699" s="3">
        <f>telefony3412[[#This Row],[ilość stacjonarny]]+telefony3412[[#This Row],[ilość komórkowy]]</f>
        <v>5847</v>
      </c>
    </row>
    <row r="700" spans="1:11" x14ac:dyDescent="0.25">
      <c r="A700" s="7">
        <v>77946476</v>
      </c>
      <c r="B700" s="1">
        <v>42927</v>
      </c>
      <c r="C700" s="2">
        <v>0.42995370370370373</v>
      </c>
      <c r="D700" s="2">
        <v>0.43024305555555553</v>
      </c>
      <c r="E700" t="str">
        <f>IF(LEN(telefony3412[[#This Row],[nr]])=7,"stacjonarny",IF(LEN(telefony3412[[#This Row],[nr]])=8,"komórkowy","zagraniczny"))</f>
        <v>komórkowy</v>
      </c>
      <c r="F700" t="str">
        <f>TEXT(telefony__9[[#This Row],[zakonczenie]]-telefony__9[[#This Row],[rozpoczecie]],"h:mm:ss")</f>
        <v>0:07:23</v>
      </c>
      <c r="G700">
        <f>CEILING((HOUR(telefony__9[[#This Row],[czas trwania]])*3600 + MINUTE(telefony__9[[#This Row],[czas trwania]])*60+SECOND(telefony__9[[#This Row],[czas trwania]]))/60,1)</f>
        <v>8</v>
      </c>
      <c r="H700" s="3">
        <f>IF(telefony3412[[#This Row],[typ telefonu]]="stacjonarny",H699+telefony3412[[#This Row],[czas w minutach]],H699)</f>
        <v>4410</v>
      </c>
      <c r="I700" s="3">
        <f>IF(telefony3412[[#This Row],[typ telefonu]]="komórkowy",I699+telefony3412[[#This Row],[czas w minutach]],I699)</f>
        <v>1445</v>
      </c>
      <c r="J700" s="3">
        <f>IF(telefony3412[[#This Row],[typ telefonu]]="zagraniczny",J699+telefony3412[[#This Row],[czas w minutach]],J699)</f>
        <v>336</v>
      </c>
      <c r="K700" s="3">
        <f>telefony3412[[#This Row],[ilość stacjonarny]]+telefony3412[[#This Row],[ilość komórkowy]]</f>
        <v>5855</v>
      </c>
    </row>
    <row r="701" spans="1:11" x14ac:dyDescent="0.25">
      <c r="A701" s="7">
        <v>84589848</v>
      </c>
      <c r="B701" s="1">
        <v>42927</v>
      </c>
      <c r="C701" s="2">
        <v>0.43539351851851854</v>
      </c>
      <c r="D701" s="2">
        <v>0.43763888888888891</v>
      </c>
      <c r="E701" t="str">
        <f>IF(LEN(telefony3412[[#This Row],[nr]])=7,"stacjonarny",IF(LEN(telefony3412[[#This Row],[nr]])=8,"komórkowy","zagraniczny"))</f>
        <v>komórkowy</v>
      </c>
      <c r="F701" t="str">
        <f>TEXT(telefony__9[[#This Row],[zakonczenie]]-telefony__9[[#This Row],[rozpoczecie]],"h:mm:ss")</f>
        <v>0:03:05</v>
      </c>
      <c r="G701">
        <f>CEILING((HOUR(telefony__9[[#This Row],[czas trwania]])*3600 + MINUTE(telefony__9[[#This Row],[czas trwania]])*60+SECOND(telefony__9[[#This Row],[czas trwania]]))/60,1)</f>
        <v>4</v>
      </c>
      <c r="H701" s="3">
        <f>IF(telefony3412[[#This Row],[typ telefonu]]="stacjonarny",H700+telefony3412[[#This Row],[czas w minutach]],H700)</f>
        <v>4410</v>
      </c>
      <c r="I701" s="3">
        <f>IF(telefony3412[[#This Row],[typ telefonu]]="komórkowy",I700+telefony3412[[#This Row],[czas w minutach]],I700)</f>
        <v>1449</v>
      </c>
      <c r="J701" s="3">
        <f>IF(telefony3412[[#This Row],[typ telefonu]]="zagraniczny",J700+telefony3412[[#This Row],[czas w minutach]],J700)</f>
        <v>336</v>
      </c>
      <c r="K701" s="3">
        <f>telefony3412[[#This Row],[ilość stacjonarny]]+telefony3412[[#This Row],[ilość komórkowy]]</f>
        <v>5859</v>
      </c>
    </row>
    <row r="702" spans="1:11" x14ac:dyDescent="0.25">
      <c r="A702" s="7">
        <v>85422307</v>
      </c>
      <c r="B702" s="1">
        <v>42927</v>
      </c>
      <c r="C702" s="2">
        <v>0.58656249999999999</v>
      </c>
      <c r="D702" s="2">
        <v>0.59008101851851846</v>
      </c>
      <c r="E702" t="str">
        <f>IF(LEN(telefony3412[[#This Row],[nr]])=7,"stacjonarny",IF(LEN(telefony3412[[#This Row],[nr]])=8,"komórkowy","zagraniczny"))</f>
        <v>komórkowy</v>
      </c>
      <c r="F702" t="str">
        <f>TEXT(telefony__9[[#This Row],[zakonczenie]]-telefony__9[[#This Row],[rozpoczecie]],"h:mm:ss")</f>
        <v>0:12:18</v>
      </c>
      <c r="G702">
        <f>CEILING((HOUR(telefony__9[[#This Row],[czas trwania]])*3600 + MINUTE(telefony__9[[#This Row],[czas trwania]])*60+SECOND(telefony__9[[#This Row],[czas trwania]]))/60,1)</f>
        <v>13</v>
      </c>
      <c r="H702" s="3">
        <f>IF(telefony3412[[#This Row],[typ telefonu]]="stacjonarny",H701+telefony3412[[#This Row],[czas w minutach]],H701)</f>
        <v>4410</v>
      </c>
      <c r="I702" s="3">
        <f>IF(telefony3412[[#This Row],[typ telefonu]]="komórkowy",I701+telefony3412[[#This Row],[czas w minutach]],I701)</f>
        <v>1462</v>
      </c>
      <c r="J702" s="3">
        <f>IF(telefony3412[[#This Row],[typ telefonu]]="zagraniczny",J701+telefony3412[[#This Row],[czas w minutach]],J701)</f>
        <v>336</v>
      </c>
      <c r="K702" s="3">
        <f>telefony3412[[#This Row],[ilość stacjonarny]]+telefony3412[[#This Row],[ilość komórkowy]]</f>
        <v>5872</v>
      </c>
    </row>
    <row r="703" spans="1:11" x14ac:dyDescent="0.25">
      <c r="A703" s="7">
        <v>93696449</v>
      </c>
      <c r="B703" s="1">
        <v>42927</v>
      </c>
      <c r="C703" s="2">
        <v>0.57939814814814816</v>
      </c>
      <c r="D703" s="2">
        <v>0.5795717592592593</v>
      </c>
      <c r="E703" t="str">
        <f>IF(LEN(telefony3412[[#This Row],[nr]])=7,"stacjonarny",IF(LEN(telefony3412[[#This Row],[nr]])=8,"komórkowy","zagraniczny"))</f>
        <v>komórkowy</v>
      </c>
      <c r="F703" t="str">
        <f>TEXT(telefony__9[[#This Row],[zakonczenie]]-telefony__9[[#This Row],[rozpoczecie]],"h:mm:ss")</f>
        <v>0:14:47</v>
      </c>
      <c r="G703">
        <f>CEILING((HOUR(telefony__9[[#This Row],[czas trwania]])*3600 + MINUTE(telefony__9[[#This Row],[czas trwania]])*60+SECOND(telefony__9[[#This Row],[czas trwania]]))/60,1)</f>
        <v>15</v>
      </c>
      <c r="H703" s="3">
        <f>IF(telefony3412[[#This Row],[typ telefonu]]="stacjonarny",H702+telefony3412[[#This Row],[czas w minutach]],H702)</f>
        <v>4410</v>
      </c>
      <c r="I703" s="3">
        <f>IF(telefony3412[[#This Row],[typ telefonu]]="komórkowy",I702+telefony3412[[#This Row],[czas w minutach]],I702)</f>
        <v>1477</v>
      </c>
      <c r="J703" s="3">
        <f>IF(telefony3412[[#This Row],[typ telefonu]]="zagraniczny",J702+telefony3412[[#This Row],[czas w minutach]],J702)</f>
        <v>336</v>
      </c>
      <c r="K703" s="3">
        <f>telefony3412[[#This Row],[ilość stacjonarny]]+telefony3412[[#This Row],[ilość komórkowy]]</f>
        <v>5887</v>
      </c>
    </row>
    <row r="704" spans="1:11" x14ac:dyDescent="0.25">
      <c r="A704" s="7">
        <v>93696449</v>
      </c>
      <c r="B704" s="1">
        <v>42927</v>
      </c>
      <c r="C704" s="2">
        <v>0.60077546296296291</v>
      </c>
      <c r="D704" s="2">
        <v>0.60853009259259261</v>
      </c>
      <c r="E704" t="str">
        <f>IF(LEN(telefony3412[[#This Row],[nr]])=7,"stacjonarny",IF(LEN(telefony3412[[#This Row],[nr]])=8,"komórkowy","zagraniczny"))</f>
        <v>komórkowy</v>
      </c>
      <c r="F704" t="str">
        <f>TEXT(telefony__9[[#This Row],[zakonczenie]]-telefony__9[[#This Row],[rozpoczecie]],"h:mm:ss")</f>
        <v>0:06:34</v>
      </c>
      <c r="G704">
        <f>CEILING((HOUR(telefony__9[[#This Row],[czas trwania]])*3600 + MINUTE(telefony__9[[#This Row],[czas trwania]])*60+SECOND(telefony__9[[#This Row],[czas trwania]]))/60,1)</f>
        <v>7</v>
      </c>
      <c r="H704" s="3">
        <f>IF(telefony3412[[#This Row],[typ telefonu]]="stacjonarny",H703+telefony3412[[#This Row],[czas w minutach]],H703)</f>
        <v>4410</v>
      </c>
      <c r="I704" s="3">
        <f>IF(telefony3412[[#This Row],[typ telefonu]]="komórkowy",I703+telefony3412[[#This Row],[czas w minutach]],I703)</f>
        <v>1484</v>
      </c>
      <c r="J704" s="3">
        <f>IF(telefony3412[[#This Row],[typ telefonu]]="zagraniczny",J703+telefony3412[[#This Row],[czas w minutach]],J703)</f>
        <v>336</v>
      </c>
      <c r="K704" s="3">
        <f>telefony3412[[#This Row],[ilość stacjonarny]]+telefony3412[[#This Row],[ilość komórkowy]]</f>
        <v>5894</v>
      </c>
    </row>
    <row r="705" spans="1:11" x14ac:dyDescent="0.25">
      <c r="A705" s="7">
        <v>97646706</v>
      </c>
      <c r="B705" s="1">
        <v>42927</v>
      </c>
      <c r="C705" s="2">
        <v>0.34304398148148146</v>
      </c>
      <c r="D705" s="2">
        <v>0.34310185185185182</v>
      </c>
      <c r="E705" t="str">
        <f>IF(LEN(telefony3412[[#This Row],[nr]])=7,"stacjonarny",IF(LEN(telefony3412[[#This Row],[nr]])=8,"komórkowy","zagraniczny"))</f>
        <v>komórkowy</v>
      </c>
      <c r="F705" t="str">
        <f>TEXT(telefony__9[[#This Row],[zakonczenie]]-telefony__9[[#This Row],[rozpoczecie]],"h:mm:ss")</f>
        <v>0:09:50</v>
      </c>
      <c r="G705">
        <f>CEILING((HOUR(telefony__9[[#This Row],[czas trwania]])*3600 + MINUTE(telefony__9[[#This Row],[czas trwania]])*60+SECOND(telefony__9[[#This Row],[czas trwania]]))/60,1)</f>
        <v>10</v>
      </c>
      <c r="H705" s="3">
        <f>IF(telefony3412[[#This Row],[typ telefonu]]="stacjonarny",H704+telefony3412[[#This Row],[czas w minutach]],H704)</f>
        <v>4410</v>
      </c>
      <c r="I705" s="3">
        <f>IF(telefony3412[[#This Row],[typ telefonu]]="komórkowy",I704+telefony3412[[#This Row],[czas w minutach]],I704)</f>
        <v>1494</v>
      </c>
      <c r="J705" s="3">
        <f>IF(telefony3412[[#This Row],[typ telefonu]]="zagraniczny",J704+telefony3412[[#This Row],[czas w minutach]],J704)</f>
        <v>336</v>
      </c>
      <c r="K705" s="3">
        <f>telefony3412[[#This Row],[ilość stacjonarny]]+telefony3412[[#This Row],[ilość komórkowy]]</f>
        <v>5904</v>
      </c>
    </row>
    <row r="706" spans="1:11" x14ac:dyDescent="0.25">
      <c r="A706" s="7">
        <v>99162491</v>
      </c>
      <c r="B706" s="1">
        <v>42927</v>
      </c>
      <c r="C706" s="2">
        <v>0.46738425925925925</v>
      </c>
      <c r="D706" s="2">
        <v>0.46800925925925924</v>
      </c>
      <c r="E706" t="str">
        <f>IF(LEN(telefony3412[[#This Row],[nr]])=7,"stacjonarny",IF(LEN(telefony3412[[#This Row],[nr]])=8,"komórkowy","zagraniczny"))</f>
        <v>komórkowy</v>
      </c>
      <c r="F706" t="str">
        <f>TEXT(telefony__9[[#This Row],[zakonczenie]]-telefony__9[[#This Row],[rozpoczecie]],"h:mm:ss")</f>
        <v>0:11:10</v>
      </c>
      <c r="G706">
        <f>CEILING((HOUR(telefony__9[[#This Row],[czas trwania]])*3600 + MINUTE(telefony__9[[#This Row],[czas trwania]])*60+SECOND(telefony__9[[#This Row],[czas trwania]]))/60,1)</f>
        <v>12</v>
      </c>
      <c r="H706" s="3">
        <f>IF(telefony3412[[#This Row],[typ telefonu]]="stacjonarny",H705+telefony3412[[#This Row],[czas w minutach]],H705)</f>
        <v>4410</v>
      </c>
      <c r="I706" s="3">
        <f>IF(telefony3412[[#This Row],[typ telefonu]]="komórkowy",I705+telefony3412[[#This Row],[czas w minutach]],I705)</f>
        <v>1506</v>
      </c>
      <c r="J706" s="3">
        <f>IF(telefony3412[[#This Row],[typ telefonu]]="zagraniczny",J705+telefony3412[[#This Row],[czas w minutach]],J705)</f>
        <v>336</v>
      </c>
      <c r="K706" s="3">
        <f>telefony3412[[#This Row],[ilość stacjonarny]]+telefony3412[[#This Row],[ilość komórkowy]]</f>
        <v>5916</v>
      </c>
    </row>
    <row r="707" spans="1:11" x14ac:dyDescent="0.25">
      <c r="A707" s="7">
        <v>2109147679</v>
      </c>
      <c r="B707" s="1">
        <v>42927</v>
      </c>
      <c r="C707" s="2">
        <v>0.39260416666666664</v>
      </c>
      <c r="D707" s="2">
        <v>0.40322916666666669</v>
      </c>
      <c r="E707" t="str">
        <f>IF(LEN(telefony3412[[#This Row],[nr]])=7,"stacjonarny",IF(LEN(telefony3412[[#This Row],[nr]])=8,"komórkowy","zagraniczny"))</f>
        <v>zagraniczny</v>
      </c>
      <c r="F707" t="str">
        <f>TEXT(telefony__9[[#This Row],[zakonczenie]]-telefony__9[[#This Row],[rozpoczecie]],"h:mm:ss")</f>
        <v>0:16:24</v>
      </c>
      <c r="G707">
        <f>CEILING((HOUR(telefony__9[[#This Row],[czas trwania]])*3600 + MINUTE(telefony__9[[#This Row],[czas trwania]])*60+SECOND(telefony__9[[#This Row],[czas trwania]]))/60,1)</f>
        <v>17</v>
      </c>
      <c r="H707" s="3">
        <f>IF(telefony3412[[#This Row],[typ telefonu]]="stacjonarny",H706+telefony3412[[#This Row],[czas w minutach]],H706)</f>
        <v>4410</v>
      </c>
      <c r="I707" s="3">
        <f>IF(telefony3412[[#This Row],[typ telefonu]]="komórkowy",I706+telefony3412[[#This Row],[czas w minutach]],I706)</f>
        <v>1506</v>
      </c>
      <c r="J707" s="3">
        <f>IF(telefony3412[[#This Row],[typ telefonu]]="zagraniczny",J706+telefony3412[[#This Row],[czas w minutach]],J706)</f>
        <v>353</v>
      </c>
      <c r="K707" s="3">
        <f>telefony3412[[#This Row],[ilość stacjonarny]]+telefony3412[[#This Row],[ilość komórkowy]]</f>
        <v>5916</v>
      </c>
    </row>
    <row r="708" spans="1:11" x14ac:dyDescent="0.25">
      <c r="A708" s="7">
        <v>2109147679</v>
      </c>
      <c r="B708" s="1">
        <v>42927</v>
      </c>
      <c r="C708" s="2">
        <v>0.51282407407407404</v>
      </c>
      <c r="D708" s="2">
        <v>0.51666666666666672</v>
      </c>
      <c r="E708" t="str">
        <f>IF(LEN(telefony3412[[#This Row],[nr]])=7,"stacjonarny",IF(LEN(telefony3412[[#This Row],[nr]])=8,"komórkowy","zagraniczny"))</f>
        <v>zagraniczny</v>
      </c>
      <c r="F708" t="str">
        <f>TEXT(telefony__9[[#This Row],[zakonczenie]]-telefony__9[[#This Row],[rozpoczecie]],"h:mm:ss")</f>
        <v>0:11:05</v>
      </c>
      <c r="G708">
        <f>CEILING((HOUR(telefony__9[[#This Row],[czas trwania]])*3600 + MINUTE(telefony__9[[#This Row],[czas trwania]])*60+SECOND(telefony__9[[#This Row],[czas trwania]]))/60,1)</f>
        <v>12</v>
      </c>
      <c r="H708" s="3">
        <f>IF(telefony3412[[#This Row],[typ telefonu]]="stacjonarny",H707+telefony3412[[#This Row],[czas w minutach]],H707)</f>
        <v>4410</v>
      </c>
      <c r="I708" s="3">
        <f>IF(telefony3412[[#This Row],[typ telefonu]]="komórkowy",I707+telefony3412[[#This Row],[czas w minutach]],I707)</f>
        <v>1506</v>
      </c>
      <c r="J708" s="3">
        <f>IF(telefony3412[[#This Row],[typ telefonu]]="zagraniczny",J707+telefony3412[[#This Row],[czas w minutach]],J707)</f>
        <v>365</v>
      </c>
      <c r="K708" s="3">
        <f>telefony3412[[#This Row],[ilość stacjonarny]]+telefony3412[[#This Row],[ilość komórkowy]]</f>
        <v>5916</v>
      </c>
    </row>
    <row r="709" spans="1:11" x14ac:dyDescent="0.25">
      <c r="A709" s="7">
        <v>6248157784</v>
      </c>
      <c r="B709" s="1">
        <v>42927</v>
      </c>
      <c r="C709" s="2">
        <v>0.45475694444444442</v>
      </c>
      <c r="D709" s="2">
        <v>0.4566898148148148</v>
      </c>
      <c r="E709" t="str">
        <f>IF(LEN(telefony3412[[#This Row],[nr]])=7,"stacjonarny",IF(LEN(telefony3412[[#This Row],[nr]])=8,"komórkowy","zagraniczny"))</f>
        <v>zagraniczny</v>
      </c>
      <c r="F709" t="str">
        <f>TEXT(telefony__9[[#This Row],[zakonczenie]]-telefony__9[[#This Row],[rozpoczecie]],"h:mm:ss")</f>
        <v>0:01:10</v>
      </c>
      <c r="G709">
        <f>CEILING((HOUR(telefony__9[[#This Row],[czas trwania]])*3600 + MINUTE(telefony__9[[#This Row],[czas trwania]])*60+SECOND(telefony__9[[#This Row],[czas trwania]]))/60,1)</f>
        <v>2</v>
      </c>
      <c r="H709" s="3">
        <f>IF(telefony3412[[#This Row],[typ telefonu]]="stacjonarny",H708+telefony3412[[#This Row],[czas w minutach]],H708)</f>
        <v>4410</v>
      </c>
      <c r="I709" s="3">
        <f>IF(telefony3412[[#This Row],[typ telefonu]]="komórkowy",I708+telefony3412[[#This Row],[czas w minutach]],I708)</f>
        <v>1506</v>
      </c>
      <c r="J709" s="3">
        <f>IF(telefony3412[[#This Row],[typ telefonu]]="zagraniczny",J708+telefony3412[[#This Row],[czas w minutach]],J708)</f>
        <v>367</v>
      </c>
      <c r="K709" s="3">
        <f>telefony3412[[#This Row],[ilość stacjonarny]]+telefony3412[[#This Row],[ilość komórkowy]]</f>
        <v>5916</v>
      </c>
    </row>
    <row r="710" spans="1:11" x14ac:dyDescent="0.25">
      <c r="A710" s="7">
        <v>6561564994</v>
      </c>
      <c r="B710" s="1">
        <v>42927</v>
      </c>
      <c r="C710" s="2">
        <v>0.36930555555555555</v>
      </c>
      <c r="D710" s="2">
        <v>0.37052083333333335</v>
      </c>
      <c r="E710" t="str">
        <f>IF(LEN(telefony3412[[#This Row],[nr]])=7,"stacjonarny",IF(LEN(telefony3412[[#This Row],[nr]])=8,"komórkowy","zagraniczny"))</f>
        <v>zagraniczny</v>
      </c>
      <c r="F710" t="str">
        <f>TEXT(telefony__9[[#This Row],[zakonczenie]]-telefony__9[[#This Row],[rozpoczecie]],"h:mm:ss")</f>
        <v>0:02:46</v>
      </c>
      <c r="G710">
        <f>CEILING((HOUR(telefony__9[[#This Row],[czas trwania]])*3600 + MINUTE(telefony__9[[#This Row],[czas trwania]])*60+SECOND(telefony__9[[#This Row],[czas trwania]]))/60,1)</f>
        <v>3</v>
      </c>
      <c r="H710" s="3">
        <f>IF(telefony3412[[#This Row],[typ telefonu]]="stacjonarny",H709+telefony3412[[#This Row],[czas w minutach]],H709)</f>
        <v>4410</v>
      </c>
      <c r="I710" s="3">
        <f>IF(telefony3412[[#This Row],[typ telefonu]]="komórkowy",I709+telefony3412[[#This Row],[czas w minutach]],I709)</f>
        <v>1506</v>
      </c>
      <c r="J710" s="3">
        <f>IF(telefony3412[[#This Row],[typ telefonu]]="zagraniczny",J709+telefony3412[[#This Row],[czas w minutach]],J709)</f>
        <v>370</v>
      </c>
      <c r="K710" s="3">
        <f>telefony3412[[#This Row],[ilość stacjonarny]]+telefony3412[[#This Row],[ilość komórkowy]]</f>
        <v>5916</v>
      </c>
    </row>
    <row r="711" spans="1:11" x14ac:dyDescent="0.25">
      <c r="A711" s="7">
        <v>7451541965</v>
      </c>
      <c r="B711" s="1">
        <v>42927</v>
      </c>
      <c r="C711" s="2">
        <v>0.50866898148148143</v>
      </c>
      <c r="D711" s="2">
        <v>0.51324074074074078</v>
      </c>
      <c r="E711" t="str">
        <f>IF(LEN(telefony3412[[#This Row],[nr]])=7,"stacjonarny",IF(LEN(telefony3412[[#This Row],[nr]])=8,"komórkowy","zagraniczny"))</f>
        <v>zagraniczny</v>
      </c>
      <c r="F711" t="str">
        <f>TEXT(telefony__9[[#This Row],[zakonczenie]]-telefony__9[[#This Row],[rozpoczecie]],"h:mm:ss")</f>
        <v>0:05:53</v>
      </c>
      <c r="G711">
        <f>CEILING((HOUR(telefony__9[[#This Row],[czas trwania]])*3600 + MINUTE(telefony__9[[#This Row],[czas trwania]])*60+SECOND(telefony__9[[#This Row],[czas trwania]]))/60,1)</f>
        <v>6</v>
      </c>
      <c r="H711" s="3">
        <f>IF(telefony3412[[#This Row],[typ telefonu]]="stacjonarny",H710+telefony3412[[#This Row],[czas w minutach]],H710)</f>
        <v>4410</v>
      </c>
      <c r="I711" s="3">
        <f>IF(telefony3412[[#This Row],[typ telefonu]]="komórkowy",I710+telefony3412[[#This Row],[czas w minutach]],I710)</f>
        <v>1506</v>
      </c>
      <c r="J711" s="3">
        <f>IF(telefony3412[[#This Row],[typ telefonu]]="zagraniczny",J710+telefony3412[[#This Row],[czas w minutach]],J710)</f>
        <v>376</v>
      </c>
      <c r="K711" s="3">
        <f>telefony3412[[#This Row],[ilość stacjonarny]]+telefony3412[[#This Row],[ilość komórkowy]]</f>
        <v>5916</v>
      </c>
    </row>
    <row r="712" spans="1:11" x14ac:dyDescent="0.25">
      <c r="A712" s="7">
        <v>8126744698</v>
      </c>
      <c r="B712" s="1">
        <v>42927</v>
      </c>
      <c r="C712" s="2">
        <v>0.61664351851851851</v>
      </c>
      <c r="D712" s="2">
        <v>0.61856481481481485</v>
      </c>
      <c r="E712" t="str">
        <f>IF(LEN(telefony3412[[#This Row],[nr]])=7,"stacjonarny",IF(LEN(telefony3412[[#This Row],[nr]])=8,"komórkowy","zagraniczny"))</f>
        <v>zagraniczny</v>
      </c>
      <c r="F712" t="str">
        <f>TEXT(telefony__9[[#This Row],[zakonczenie]]-telefony__9[[#This Row],[rozpoczecie]],"h:mm:ss")</f>
        <v>0:10:09</v>
      </c>
      <c r="G712">
        <f>CEILING((HOUR(telefony__9[[#This Row],[czas trwania]])*3600 + MINUTE(telefony__9[[#This Row],[czas trwania]])*60+SECOND(telefony__9[[#This Row],[czas trwania]]))/60,1)</f>
        <v>11</v>
      </c>
      <c r="H712" s="3">
        <f>IF(telefony3412[[#This Row],[typ telefonu]]="stacjonarny",H711+telefony3412[[#This Row],[czas w minutach]],H711)</f>
        <v>4410</v>
      </c>
      <c r="I712" s="3">
        <f>IF(telefony3412[[#This Row],[typ telefonu]]="komórkowy",I711+telefony3412[[#This Row],[czas w minutach]],I711)</f>
        <v>1506</v>
      </c>
      <c r="J712" s="3">
        <f>IF(telefony3412[[#This Row],[typ telefonu]]="zagraniczny",J711+telefony3412[[#This Row],[czas w minutach]],J711)</f>
        <v>387</v>
      </c>
      <c r="K712" s="3">
        <f>telefony3412[[#This Row],[ilość stacjonarny]]+telefony3412[[#This Row],[ilość komórkowy]]</f>
        <v>5916</v>
      </c>
    </row>
    <row r="713" spans="1:11" x14ac:dyDescent="0.25">
      <c r="A713" s="7">
        <v>1119740</v>
      </c>
      <c r="B713" s="1">
        <v>42928</v>
      </c>
      <c r="C713" s="2">
        <v>0.46663194444444445</v>
      </c>
      <c r="D713" s="2">
        <v>0.47532407407407407</v>
      </c>
      <c r="E713" t="str">
        <f>IF(LEN(telefony3412[[#This Row],[nr]])=7,"stacjonarny",IF(LEN(telefony3412[[#This Row],[nr]])=8,"komórkowy","zagraniczny"))</f>
        <v>stacjonarny</v>
      </c>
      <c r="F713" t="str">
        <f>TEXT(telefony__9[[#This Row],[zakonczenie]]-telefony__9[[#This Row],[rozpoczecie]],"h:mm:ss")</f>
        <v>0:08:01</v>
      </c>
      <c r="G713">
        <f>CEILING((HOUR(telefony__9[[#This Row],[czas trwania]])*3600 + MINUTE(telefony__9[[#This Row],[czas trwania]])*60+SECOND(telefony__9[[#This Row],[czas trwania]]))/60,1)</f>
        <v>9</v>
      </c>
      <c r="H713" s="3">
        <f>IF(telefony3412[[#This Row],[typ telefonu]]="stacjonarny",H712+telefony3412[[#This Row],[czas w minutach]],H712)</f>
        <v>4419</v>
      </c>
      <c r="I713" s="3">
        <f>IF(telefony3412[[#This Row],[typ telefonu]]="komórkowy",I712+telefony3412[[#This Row],[czas w minutach]],I712)</f>
        <v>1506</v>
      </c>
      <c r="J713" s="3">
        <f>IF(telefony3412[[#This Row],[typ telefonu]]="zagraniczny",J712+telefony3412[[#This Row],[czas w minutach]],J712)</f>
        <v>387</v>
      </c>
      <c r="K713" s="3">
        <f>telefony3412[[#This Row],[ilość stacjonarny]]+telefony3412[[#This Row],[ilość komórkowy]]</f>
        <v>5925</v>
      </c>
    </row>
    <row r="714" spans="1:11" x14ac:dyDescent="0.25">
      <c r="A714" s="7">
        <v>1138033</v>
      </c>
      <c r="B714" s="1">
        <v>42928</v>
      </c>
      <c r="C714" s="2">
        <v>0.37504629629629632</v>
      </c>
      <c r="D714" s="2">
        <v>0.37731481481481483</v>
      </c>
      <c r="E714" t="str">
        <f>IF(LEN(telefony3412[[#This Row],[nr]])=7,"stacjonarny",IF(LEN(telefony3412[[#This Row],[nr]])=8,"komórkowy","zagraniczny"))</f>
        <v>stacjonarny</v>
      </c>
      <c r="F714" t="str">
        <f>TEXT(telefony__9[[#This Row],[zakonczenie]]-telefony__9[[#This Row],[rozpoczecie]],"h:mm:ss")</f>
        <v>0:00:54</v>
      </c>
      <c r="G714">
        <f>CEILING((HOUR(telefony__9[[#This Row],[czas trwania]])*3600 + MINUTE(telefony__9[[#This Row],[czas trwania]])*60+SECOND(telefony__9[[#This Row],[czas trwania]]))/60,1)</f>
        <v>1</v>
      </c>
      <c r="H714" s="3">
        <f>IF(telefony3412[[#This Row],[typ telefonu]]="stacjonarny",H713+telefony3412[[#This Row],[czas w minutach]],H713)</f>
        <v>4420</v>
      </c>
      <c r="I714" s="3">
        <f>IF(telefony3412[[#This Row],[typ telefonu]]="komórkowy",I713+telefony3412[[#This Row],[czas w minutach]],I713)</f>
        <v>1506</v>
      </c>
      <c r="J714" s="3">
        <f>IF(telefony3412[[#This Row],[typ telefonu]]="zagraniczny",J713+telefony3412[[#This Row],[czas w minutach]],J713)</f>
        <v>387</v>
      </c>
      <c r="K714" s="3">
        <f>telefony3412[[#This Row],[ilość stacjonarny]]+telefony3412[[#This Row],[ilość komórkowy]]</f>
        <v>5926</v>
      </c>
    </row>
    <row r="715" spans="1:11" x14ac:dyDescent="0.25">
      <c r="A715" s="7">
        <v>1219073</v>
      </c>
      <c r="B715" s="1">
        <v>42928</v>
      </c>
      <c r="C715" s="2">
        <v>0.46870370370370368</v>
      </c>
      <c r="D715" s="2">
        <v>0.47320601851851851</v>
      </c>
      <c r="E715" t="str">
        <f>IF(LEN(telefony3412[[#This Row],[nr]])=7,"stacjonarny",IF(LEN(telefony3412[[#This Row],[nr]])=8,"komórkowy","zagraniczny"))</f>
        <v>stacjonarny</v>
      </c>
      <c r="F715" t="str">
        <f>TEXT(telefony__9[[#This Row],[zakonczenie]]-telefony__9[[#This Row],[rozpoczecie]],"h:mm:ss")</f>
        <v>0:02:44</v>
      </c>
      <c r="G715">
        <f>CEILING((HOUR(telefony__9[[#This Row],[czas trwania]])*3600 + MINUTE(telefony__9[[#This Row],[czas trwania]])*60+SECOND(telefony__9[[#This Row],[czas trwania]]))/60,1)</f>
        <v>3</v>
      </c>
      <c r="H715" s="3">
        <f>IF(telefony3412[[#This Row],[typ telefonu]]="stacjonarny",H714+telefony3412[[#This Row],[czas w minutach]],H714)</f>
        <v>4423</v>
      </c>
      <c r="I715" s="3">
        <f>IF(telefony3412[[#This Row],[typ telefonu]]="komórkowy",I714+telefony3412[[#This Row],[czas w minutach]],I714)</f>
        <v>1506</v>
      </c>
      <c r="J715" s="3">
        <f>IF(telefony3412[[#This Row],[typ telefonu]]="zagraniczny",J714+telefony3412[[#This Row],[czas w minutach]],J714)</f>
        <v>387</v>
      </c>
      <c r="K715" s="3">
        <f>telefony3412[[#This Row],[ilość stacjonarny]]+telefony3412[[#This Row],[ilość komórkowy]]</f>
        <v>5929</v>
      </c>
    </row>
    <row r="716" spans="1:11" x14ac:dyDescent="0.25">
      <c r="A716" s="7">
        <v>1233459</v>
      </c>
      <c r="B716" s="1">
        <v>42928</v>
      </c>
      <c r="C716" s="2">
        <v>0.55565972222222226</v>
      </c>
      <c r="D716" s="2">
        <v>0.55674768518518514</v>
      </c>
      <c r="E716" t="str">
        <f>IF(LEN(telefony3412[[#This Row],[nr]])=7,"stacjonarny",IF(LEN(telefony3412[[#This Row],[nr]])=8,"komórkowy","zagraniczny"))</f>
        <v>stacjonarny</v>
      </c>
      <c r="F716" t="str">
        <f>TEXT(telefony__9[[#This Row],[zakonczenie]]-telefony__9[[#This Row],[rozpoczecie]],"h:mm:ss")</f>
        <v>0:12:21</v>
      </c>
      <c r="G716">
        <f>CEILING((HOUR(telefony__9[[#This Row],[czas trwania]])*3600 + MINUTE(telefony__9[[#This Row],[czas trwania]])*60+SECOND(telefony__9[[#This Row],[czas trwania]]))/60,1)</f>
        <v>13</v>
      </c>
      <c r="H716" s="3">
        <f>IF(telefony3412[[#This Row],[typ telefonu]]="stacjonarny",H715+telefony3412[[#This Row],[czas w minutach]],H715)</f>
        <v>4436</v>
      </c>
      <c r="I716" s="3">
        <f>IF(telefony3412[[#This Row],[typ telefonu]]="komórkowy",I715+telefony3412[[#This Row],[czas w minutach]],I715)</f>
        <v>1506</v>
      </c>
      <c r="J716" s="3">
        <f>IF(telefony3412[[#This Row],[typ telefonu]]="zagraniczny",J715+telefony3412[[#This Row],[czas w minutach]],J715)</f>
        <v>387</v>
      </c>
      <c r="K716" s="3">
        <f>telefony3412[[#This Row],[ilość stacjonarny]]+telefony3412[[#This Row],[ilość komórkowy]]</f>
        <v>5942</v>
      </c>
    </row>
    <row r="717" spans="1:11" x14ac:dyDescent="0.25">
      <c r="A717" s="7">
        <v>1279245</v>
      </c>
      <c r="B717" s="1">
        <v>42928</v>
      </c>
      <c r="C717" s="2">
        <v>0.40247685185185184</v>
      </c>
      <c r="D717" s="2">
        <v>0.40831018518518519</v>
      </c>
      <c r="E717" t="str">
        <f>IF(LEN(telefony3412[[#This Row],[nr]])=7,"stacjonarny",IF(LEN(telefony3412[[#This Row],[nr]])=8,"komórkowy","zagraniczny"))</f>
        <v>stacjonarny</v>
      </c>
      <c r="F717" t="str">
        <f>TEXT(telefony__9[[#This Row],[zakonczenie]]-telefony__9[[#This Row],[rozpoczecie]],"h:mm:ss")</f>
        <v>0:08:45</v>
      </c>
      <c r="G717">
        <f>CEILING((HOUR(telefony__9[[#This Row],[czas trwania]])*3600 + MINUTE(telefony__9[[#This Row],[czas trwania]])*60+SECOND(telefony__9[[#This Row],[czas trwania]]))/60,1)</f>
        <v>9</v>
      </c>
      <c r="H717" s="3">
        <f>IF(telefony3412[[#This Row],[typ telefonu]]="stacjonarny",H716+telefony3412[[#This Row],[czas w minutach]],H716)</f>
        <v>4445</v>
      </c>
      <c r="I717" s="3">
        <f>IF(telefony3412[[#This Row],[typ telefonu]]="komórkowy",I716+telefony3412[[#This Row],[czas w minutach]],I716)</f>
        <v>1506</v>
      </c>
      <c r="J717" s="3">
        <f>IF(telefony3412[[#This Row],[typ telefonu]]="zagraniczny",J716+telefony3412[[#This Row],[czas w minutach]],J716)</f>
        <v>387</v>
      </c>
      <c r="K717" s="3">
        <f>telefony3412[[#This Row],[ilość stacjonarny]]+telefony3412[[#This Row],[ilość komórkowy]]</f>
        <v>5951</v>
      </c>
    </row>
    <row r="718" spans="1:11" x14ac:dyDescent="0.25">
      <c r="A718" s="7">
        <v>1454555</v>
      </c>
      <c r="B718" s="1">
        <v>42928</v>
      </c>
      <c r="C718" s="2">
        <v>0.41078703703703706</v>
      </c>
      <c r="D718" s="2">
        <v>0.41078703703703706</v>
      </c>
      <c r="E718" t="str">
        <f>IF(LEN(telefony3412[[#This Row],[nr]])=7,"stacjonarny",IF(LEN(telefony3412[[#This Row],[nr]])=8,"komórkowy","zagraniczny"))</f>
        <v>stacjonarny</v>
      </c>
      <c r="F718" t="str">
        <f>TEXT(telefony__9[[#This Row],[zakonczenie]]-telefony__9[[#This Row],[rozpoczecie]],"h:mm:ss")</f>
        <v>0:04:47</v>
      </c>
      <c r="G718">
        <f>CEILING((HOUR(telefony__9[[#This Row],[czas trwania]])*3600 + MINUTE(telefony__9[[#This Row],[czas trwania]])*60+SECOND(telefony__9[[#This Row],[czas trwania]]))/60,1)</f>
        <v>5</v>
      </c>
      <c r="H718" s="3">
        <f>IF(telefony3412[[#This Row],[typ telefonu]]="stacjonarny",H717+telefony3412[[#This Row],[czas w minutach]],H717)</f>
        <v>4450</v>
      </c>
      <c r="I718" s="3">
        <f>IF(telefony3412[[#This Row],[typ telefonu]]="komórkowy",I717+telefony3412[[#This Row],[czas w minutach]],I717)</f>
        <v>1506</v>
      </c>
      <c r="J718" s="3">
        <f>IF(telefony3412[[#This Row],[typ telefonu]]="zagraniczny",J717+telefony3412[[#This Row],[czas w minutach]],J717)</f>
        <v>387</v>
      </c>
      <c r="K718" s="3">
        <f>telefony3412[[#This Row],[ilość stacjonarny]]+telefony3412[[#This Row],[ilość komórkowy]]</f>
        <v>5956</v>
      </c>
    </row>
    <row r="719" spans="1:11" x14ac:dyDescent="0.25">
      <c r="A719" s="7">
        <v>1616328</v>
      </c>
      <c r="B719" s="1">
        <v>42928</v>
      </c>
      <c r="C719" s="2">
        <v>0.59354166666666663</v>
      </c>
      <c r="D719" s="2">
        <v>0.59888888888888892</v>
      </c>
      <c r="E719" t="str">
        <f>IF(LEN(telefony3412[[#This Row],[nr]])=7,"stacjonarny",IF(LEN(telefony3412[[#This Row],[nr]])=8,"komórkowy","zagraniczny"))</f>
        <v>stacjonarny</v>
      </c>
      <c r="F719" t="str">
        <f>TEXT(telefony__9[[#This Row],[zakonczenie]]-telefony__9[[#This Row],[rozpoczecie]],"h:mm:ss")</f>
        <v>0:12:36</v>
      </c>
      <c r="G719">
        <f>CEILING((HOUR(telefony__9[[#This Row],[czas trwania]])*3600 + MINUTE(telefony__9[[#This Row],[czas trwania]])*60+SECOND(telefony__9[[#This Row],[czas trwania]]))/60,1)</f>
        <v>13</v>
      </c>
      <c r="H719" s="3">
        <f>IF(telefony3412[[#This Row],[typ telefonu]]="stacjonarny",H718+telefony3412[[#This Row],[czas w minutach]],H718)</f>
        <v>4463</v>
      </c>
      <c r="I719" s="3">
        <f>IF(telefony3412[[#This Row],[typ telefonu]]="komórkowy",I718+telefony3412[[#This Row],[czas w minutach]],I718)</f>
        <v>1506</v>
      </c>
      <c r="J719" s="3">
        <f>IF(telefony3412[[#This Row],[typ telefonu]]="zagraniczny",J718+telefony3412[[#This Row],[czas w minutach]],J718)</f>
        <v>387</v>
      </c>
      <c r="K719" s="3">
        <f>telefony3412[[#This Row],[ilość stacjonarny]]+telefony3412[[#This Row],[ilość komórkowy]]</f>
        <v>5969</v>
      </c>
    </row>
    <row r="720" spans="1:11" x14ac:dyDescent="0.25">
      <c r="A720" s="7">
        <v>1811630</v>
      </c>
      <c r="B720" s="1">
        <v>42928</v>
      </c>
      <c r="C720" s="2">
        <v>0.36787037037037035</v>
      </c>
      <c r="D720" s="2">
        <v>0.36855324074074075</v>
      </c>
      <c r="E720" t="str">
        <f>IF(LEN(telefony3412[[#This Row],[nr]])=7,"stacjonarny",IF(LEN(telefony3412[[#This Row],[nr]])=8,"komórkowy","zagraniczny"))</f>
        <v>stacjonarny</v>
      </c>
      <c r="F720" t="str">
        <f>TEXT(telefony__9[[#This Row],[zakonczenie]]-telefony__9[[#This Row],[rozpoczecie]],"h:mm:ss")</f>
        <v>0:03:38</v>
      </c>
      <c r="G720">
        <f>CEILING((HOUR(telefony__9[[#This Row],[czas trwania]])*3600 + MINUTE(telefony__9[[#This Row],[czas trwania]])*60+SECOND(telefony__9[[#This Row],[czas trwania]]))/60,1)</f>
        <v>4</v>
      </c>
      <c r="H720" s="3">
        <f>IF(telefony3412[[#This Row],[typ telefonu]]="stacjonarny",H719+telefony3412[[#This Row],[czas w minutach]],H719)</f>
        <v>4467</v>
      </c>
      <c r="I720" s="3">
        <f>IF(telefony3412[[#This Row],[typ telefonu]]="komórkowy",I719+telefony3412[[#This Row],[czas w minutach]],I719)</f>
        <v>1506</v>
      </c>
      <c r="J720" s="3">
        <f>IF(telefony3412[[#This Row],[typ telefonu]]="zagraniczny",J719+telefony3412[[#This Row],[czas w minutach]],J719)</f>
        <v>387</v>
      </c>
      <c r="K720" s="3">
        <f>telefony3412[[#This Row],[ilość stacjonarny]]+telefony3412[[#This Row],[ilość komórkowy]]</f>
        <v>5973</v>
      </c>
    </row>
    <row r="721" spans="1:11" x14ac:dyDescent="0.25">
      <c r="A721" s="7">
        <v>2114812</v>
      </c>
      <c r="B721" s="1">
        <v>42928</v>
      </c>
      <c r="C721" s="2">
        <v>0.37615740740740738</v>
      </c>
      <c r="D721" s="2">
        <v>0.38158564814814816</v>
      </c>
      <c r="E721" t="str">
        <f>IF(LEN(telefony3412[[#This Row],[nr]])=7,"stacjonarny",IF(LEN(telefony3412[[#This Row],[nr]])=8,"komórkowy","zagraniczny"))</f>
        <v>stacjonarny</v>
      </c>
      <c r="F721" t="str">
        <f>TEXT(telefony__9[[#This Row],[zakonczenie]]-telefony__9[[#This Row],[rozpoczecie]],"h:mm:ss")</f>
        <v>0:03:20</v>
      </c>
      <c r="G721">
        <f>CEILING((HOUR(telefony__9[[#This Row],[czas trwania]])*3600 + MINUTE(telefony__9[[#This Row],[czas trwania]])*60+SECOND(telefony__9[[#This Row],[czas trwania]]))/60,1)</f>
        <v>4</v>
      </c>
      <c r="H721" s="3">
        <f>IF(telefony3412[[#This Row],[typ telefonu]]="stacjonarny",H720+telefony3412[[#This Row],[czas w minutach]],H720)</f>
        <v>4471</v>
      </c>
      <c r="I721" s="3">
        <f>IF(telefony3412[[#This Row],[typ telefonu]]="komórkowy",I720+telefony3412[[#This Row],[czas w minutach]],I720)</f>
        <v>1506</v>
      </c>
      <c r="J721" s="3">
        <f>IF(telefony3412[[#This Row],[typ telefonu]]="zagraniczny",J720+telefony3412[[#This Row],[czas w minutach]],J720)</f>
        <v>387</v>
      </c>
      <c r="K721" s="3">
        <f>telefony3412[[#This Row],[ilość stacjonarny]]+telefony3412[[#This Row],[ilość komórkowy]]</f>
        <v>5977</v>
      </c>
    </row>
    <row r="722" spans="1:11" x14ac:dyDescent="0.25">
      <c r="A722" s="7">
        <v>2227803</v>
      </c>
      <c r="B722" s="1">
        <v>42928</v>
      </c>
      <c r="C722" s="2">
        <v>0.38317129629629632</v>
      </c>
      <c r="D722" s="2">
        <v>0.39157407407407407</v>
      </c>
      <c r="E722" t="str">
        <f>IF(LEN(telefony3412[[#This Row],[nr]])=7,"stacjonarny",IF(LEN(telefony3412[[#This Row],[nr]])=8,"komórkowy","zagraniczny"))</f>
        <v>stacjonarny</v>
      </c>
      <c r="F722" t="str">
        <f>TEXT(telefony__9[[#This Row],[zakonczenie]]-telefony__9[[#This Row],[rozpoczecie]],"h:mm:ss")</f>
        <v>0:00:59</v>
      </c>
      <c r="G722">
        <f>CEILING((HOUR(telefony__9[[#This Row],[czas trwania]])*3600 + MINUTE(telefony__9[[#This Row],[czas trwania]])*60+SECOND(telefony__9[[#This Row],[czas trwania]]))/60,1)</f>
        <v>1</v>
      </c>
      <c r="H722" s="3">
        <f>IF(telefony3412[[#This Row],[typ telefonu]]="stacjonarny",H721+telefony3412[[#This Row],[czas w minutach]],H721)</f>
        <v>4472</v>
      </c>
      <c r="I722" s="3">
        <f>IF(telefony3412[[#This Row],[typ telefonu]]="komórkowy",I721+telefony3412[[#This Row],[czas w minutach]],I721)</f>
        <v>1506</v>
      </c>
      <c r="J722" s="3">
        <f>IF(telefony3412[[#This Row],[typ telefonu]]="zagraniczny",J721+telefony3412[[#This Row],[czas w minutach]],J721)</f>
        <v>387</v>
      </c>
      <c r="K722" s="3">
        <f>telefony3412[[#This Row],[ilość stacjonarny]]+telefony3412[[#This Row],[ilość komórkowy]]</f>
        <v>5978</v>
      </c>
    </row>
    <row r="723" spans="1:11" x14ac:dyDescent="0.25">
      <c r="A723" s="7">
        <v>2248131</v>
      </c>
      <c r="B723" s="1">
        <v>42928</v>
      </c>
      <c r="C723" s="2">
        <v>0.52298611111111115</v>
      </c>
      <c r="D723" s="2">
        <v>0.53249999999999997</v>
      </c>
      <c r="E723" t="str">
        <f>IF(LEN(telefony3412[[#This Row],[nr]])=7,"stacjonarny",IF(LEN(telefony3412[[#This Row],[nr]])=8,"komórkowy","zagraniczny"))</f>
        <v>stacjonarny</v>
      </c>
      <c r="F723" t="str">
        <f>TEXT(telefony__9[[#This Row],[zakonczenie]]-telefony__9[[#This Row],[rozpoczecie]],"h:mm:ss")</f>
        <v>0:14:40</v>
      </c>
      <c r="G723">
        <f>CEILING((HOUR(telefony__9[[#This Row],[czas trwania]])*3600 + MINUTE(telefony__9[[#This Row],[czas trwania]])*60+SECOND(telefony__9[[#This Row],[czas trwania]]))/60,1)</f>
        <v>15</v>
      </c>
      <c r="H723" s="3">
        <f>IF(telefony3412[[#This Row],[typ telefonu]]="stacjonarny",H722+telefony3412[[#This Row],[czas w minutach]],H722)</f>
        <v>4487</v>
      </c>
      <c r="I723" s="3">
        <f>IF(telefony3412[[#This Row],[typ telefonu]]="komórkowy",I722+telefony3412[[#This Row],[czas w minutach]],I722)</f>
        <v>1506</v>
      </c>
      <c r="J723" s="3">
        <f>IF(telefony3412[[#This Row],[typ telefonu]]="zagraniczny",J722+telefony3412[[#This Row],[czas w minutach]],J722)</f>
        <v>387</v>
      </c>
      <c r="K723" s="3">
        <f>telefony3412[[#This Row],[ilość stacjonarny]]+telefony3412[[#This Row],[ilość komórkowy]]</f>
        <v>5993</v>
      </c>
    </row>
    <row r="724" spans="1:11" x14ac:dyDescent="0.25">
      <c r="A724" s="7">
        <v>2412611</v>
      </c>
      <c r="B724" s="1">
        <v>42928</v>
      </c>
      <c r="C724" s="2">
        <v>0.60065972222222219</v>
      </c>
      <c r="D724" s="2">
        <v>0.60902777777777772</v>
      </c>
      <c r="E724" t="str">
        <f>IF(LEN(telefony3412[[#This Row],[nr]])=7,"stacjonarny",IF(LEN(telefony3412[[#This Row],[nr]])=8,"komórkowy","zagraniczny"))</f>
        <v>stacjonarny</v>
      </c>
      <c r="F724" t="str">
        <f>TEXT(telefony__9[[#This Row],[zakonczenie]]-telefony__9[[#This Row],[rozpoczecie]],"h:mm:ss")</f>
        <v>0:03:16</v>
      </c>
      <c r="G724">
        <f>CEILING((HOUR(telefony__9[[#This Row],[czas trwania]])*3600 + MINUTE(telefony__9[[#This Row],[czas trwania]])*60+SECOND(telefony__9[[#This Row],[czas trwania]]))/60,1)</f>
        <v>4</v>
      </c>
      <c r="H724" s="3">
        <f>IF(telefony3412[[#This Row],[typ telefonu]]="stacjonarny",H723+telefony3412[[#This Row],[czas w minutach]],H723)</f>
        <v>4491</v>
      </c>
      <c r="I724" s="3">
        <f>IF(telefony3412[[#This Row],[typ telefonu]]="komórkowy",I723+telefony3412[[#This Row],[czas w minutach]],I723)</f>
        <v>1506</v>
      </c>
      <c r="J724" s="3">
        <f>IF(telefony3412[[#This Row],[typ telefonu]]="zagraniczny",J723+telefony3412[[#This Row],[czas w minutach]],J723)</f>
        <v>387</v>
      </c>
      <c r="K724" s="3">
        <f>telefony3412[[#This Row],[ilość stacjonarny]]+telefony3412[[#This Row],[ilość komórkowy]]</f>
        <v>5997</v>
      </c>
    </row>
    <row r="725" spans="1:11" x14ac:dyDescent="0.25">
      <c r="A725" s="7">
        <v>2434652</v>
      </c>
      <c r="B725" s="1">
        <v>42928</v>
      </c>
      <c r="C725" s="2">
        <v>0.42370370370370369</v>
      </c>
      <c r="D725" s="2">
        <v>0.43412037037037038</v>
      </c>
      <c r="E725" t="str">
        <f>IF(LEN(telefony3412[[#This Row],[nr]])=7,"stacjonarny",IF(LEN(telefony3412[[#This Row],[nr]])=8,"komórkowy","zagraniczny"))</f>
        <v>stacjonarny</v>
      </c>
      <c r="F725" t="str">
        <f>TEXT(telefony__9[[#This Row],[zakonczenie]]-telefony__9[[#This Row],[rozpoczecie]],"h:mm:ss")</f>
        <v>0:07:49</v>
      </c>
      <c r="G725">
        <f>CEILING((HOUR(telefony__9[[#This Row],[czas trwania]])*3600 + MINUTE(telefony__9[[#This Row],[czas trwania]])*60+SECOND(telefony__9[[#This Row],[czas trwania]]))/60,1)</f>
        <v>8</v>
      </c>
      <c r="H725" s="3">
        <f>IF(telefony3412[[#This Row],[typ telefonu]]="stacjonarny",H724+telefony3412[[#This Row],[czas w minutach]],H724)</f>
        <v>4499</v>
      </c>
      <c r="I725" s="3">
        <f>IF(telefony3412[[#This Row],[typ telefonu]]="komórkowy",I724+telefony3412[[#This Row],[czas w minutach]],I724)</f>
        <v>1506</v>
      </c>
      <c r="J725" s="3">
        <f>IF(telefony3412[[#This Row],[typ telefonu]]="zagraniczny",J724+telefony3412[[#This Row],[czas w minutach]],J724)</f>
        <v>387</v>
      </c>
      <c r="K725" s="3">
        <f>telefony3412[[#This Row],[ilość stacjonarny]]+telefony3412[[#This Row],[ilość komórkowy]]</f>
        <v>6005</v>
      </c>
    </row>
    <row r="726" spans="1:11" x14ac:dyDescent="0.25">
      <c r="A726" s="7">
        <v>2571251</v>
      </c>
      <c r="B726" s="1">
        <v>42928</v>
      </c>
      <c r="C726" s="2">
        <v>0.40822916666666664</v>
      </c>
      <c r="D726" s="2">
        <v>0.41586805555555556</v>
      </c>
      <c r="E726" t="str">
        <f>IF(LEN(telefony3412[[#This Row],[nr]])=7,"stacjonarny",IF(LEN(telefony3412[[#This Row],[nr]])=8,"komórkowy","zagraniczny"))</f>
        <v>stacjonarny</v>
      </c>
      <c r="F726" t="str">
        <f>TEXT(telefony__9[[#This Row],[zakonczenie]]-telefony__9[[#This Row],[rozpoczecie]],"h:mm:ss")</f>
        <v>0:07:53</v>
      </c>
      <c r="G726">
        <f>CEILING((HOUR(telefony__9[[#This Row],[czas trwania]])*3600 + MINUTE(telefony__9[[#This Row],[czas trwania]])*60+SECOND(telefony__9[[#This Row],[czas trwania]]))/60,1)</f>
        <v>8</v>
      </c>
      <c r="H726" s="3">
        <f>IF(telefony3412[[#This Row],[typ telefonu]]="stacjonarny",H725+telefony3412[[#This Row],[czas w minutach]],H725)</f>
        <v>4507</v>
      </c>
      <c r="I726" s="3">
        <f>IF(telefony3412[[#This Row],[typ telefonu]]="komórkowy",I725+telefony3412[[#This Row],[czas w minutach]],I725)</f>
        <v>1506</v>
      </c>
      <c r="J726" s="3">
        <f>IF(telefony3412[[#This Row],[typ telefonu]]="zagraniczny",J725+telefony3412[[#This Row],[czas w minutach]],J725)</f>
        <v>387</v>
      </c>
      <c r="K726" s="3">
        <f>telefony3412[[#This Row],[ilość stacjonarny]]+telefony3412[[#This Row],[ilość komórkowy]]</f>
        <v>6013</v>
      </c>
    </row>
    <row r="727" spans="1:11" x14ac:dyDescent="0.25">
      <c r="A727" s="7">
        <v>2826868</v>
      </c>
      <c r="B727" s="1">
        <v>42928</v>
      </c>
      <c r="C727" s="2">
        <v>0.51549768518518524</v>
      </c>
      <c r="D727" s="2">
        <v>0.51550925925925928</v>
      </c>
      <c r="E727" t="str">
        <f>IF(LEN(telefony3412[[#This Row],[nr]])=7,"stacjonarny",IF(LEN(telefony3412[[#This Row],[nr]])=8,"komórkowy","zagraniczny"))</f>
        <v>stacjonarny</v>
      </c>
      <c r="F727" t="str">
        <f>TEXT(telefony__9[[#This Row],[zakonczenie]]-telefony__9[[#This Row],[rozpoczecie]],"h:mm:ss")</f>
        <v>0:14:17</v>
      </c>
      <c r="G727">
        <f>CEILING((HOUR(telefony__9[[#This Row],[czas trwania]])*3600 + MINUTE(telefony__9[[#This Row],[czas trwania]])*60+SECOND(telefony__9[[#This Row],[czas trwania]]))/60,1)</f>
        <v>15</v>
      </c>
      <c r="H727" s="3">
        <f>IF(telefony3412[[#This Row],[typ telefonu]]="stacjonarny",H726+telefony3412[[#This Row],[czas w minutach]],H726)</f>
        <v>4522</v>
      </c>
      <c r="I727" s="3">
        <f>IF(telefony3412[[#This Row],[typ telefonu]]="komórkowy",I726+telefony3412[[#This Row],[czas w minutach]],I726)</f>
        <v>1506</v>
      </c>
      <c r="J727" s="3">
        <f>IF(telefony3412[[#This Row],[typ telefonu]]="zagraniczny",J726+telefony3412[[#This Row],[czas w minutach]],J726)</f>
        <v>387</v>
      </c>
      <c r="K727" s="3">
        <f>telefony3412[[#This Row],[ilość stacjonarny]]+telefony3412[[#This Row],[ilość komórkowy]]</f>
        <v>6028</v>
      </c>
    </row>
    <row r="728" spans="1:11" x14ac:dyDescent="0.25">
      <c r="A728" s="7">
        <v>2826868</v>
      </c>
      <c r="B728" s="1">
        <v>42928</v>
      </c>
      <c r="C728" s="2">
        <v>0.58266203703703701</v>
      </c>
      <c r="D728" s="2">
        <v>0.59348379629629633</v>
      </c>
      <c r="E728" t="str">
        <f>IF(LEN(telefony3412[[#This Row],[nr]])=7,"stacjonarny",IF(LEN(telefony3412[[#This Row],[nr]])=8,"komórkowy","zagraniczny"))</f>
        <v>stacjonarny</v>
      </c>
      <c r="F728" t="str">
        <f>TEXT(telefony__9[[#This Row],[zakonczenie]]-telefony__9[[#This Row],[rozpoczecie]],"h:mm:ss")</f>
        <v>0:09:59</v>
      </c>
      <c r="G728">
        <f>CEILING((HOUR(telefony__9[[#This Row],[czas trwania]])*3600 + MINUTE(telefony__9[[#This Row],[czas trwania]])*60+SECOND(telefony__9[[#This Row],[czas trwania]]))/60,1)</f>
        <v>10</v>
      </c>
      <c r="H728" s="3">
        <f>IF(telefony3412[[#This Row],[typ telefonu]]="stacjonarny",H727+telefony3412[[#This Row],[czas w minutach]],H727)</f>
        <v>4532</v>
      </c>
      <c r="I728" s="3">
        <f>IF(telefony3412[[#This Row],[typ telefonu]]="komórkowy",I727+telefony3412[[#This Row],[czas w minutach]],I727)</f>
        <v>1506</v>
      </c>
      <c r="J728" s="3">
        <f>IF(telefony3412[[#This Row],[typ telefonu]]="zagraniczny",J727+telefony3412[[#This Row],[czas w minutach]],J727)</f>
        <v>387</v>
      </c>
      <c r="K728" s="3">
        <f>telefony3412[[#This Row],[ilość stacjonarny]]+telefony3412[[#This Row],[ilość komórkowy]]</f>
        <v>6038</v>
      </c>
    </row>
    <row r="729" spans="1:11" x14ac:dyDescent="0.25">
      <c r="A729" s="7">
        <v>2989192</v>
      </c>
      <c r="B729" s="1">
        <v>42928</v>
      </c>
      <c r="C729" s="2">
        <v>0.5087962962962963</v>
      </c>
      <c r="D729" s="2">
        <v>0.51349537037037041</v>
      </c>
      <c r="E729" t="str">
        <f>IF(LEN(telefony3412[[#This Row],[nr]])=7,"stacjonarny",IF(LEN(telefony3412[[#This Row],[nr]])=8,"komórkowy","zagraniczny"))</f>
        <v>stacjonarny</v>
      </c>
      <c r="F729" t="str">
        <f>TEXT(telefony__9[[#This Row],[zakonczenie]]-telefony__9[[#This Row],[rozpoczecie]],"h:mm:ss")</f>
        <v>0:04:37</v>
      </c>
      <c r="G729">
        <f>CEILING((HOUR(telefony__9[[#This Row],[czas trwania]])*3600 + MINUTE(telefony__9[[#This Row],[czas trwania]])*60+SECOND(telefony__9[[#This Row],[czas trwania]]))/60,1)</f>
        <v>5</v>
      </c>
      <c r="H729" s="3">
        <f>IF(telefony3412[[#This Row],[typ telefonu]]="stacjonarny",H728+telefony3412[[#This Row],[czas w minutach]],H728)</f>
        <v>4537</v>
      </c>
      <c r="I729" s="3">
        <f>IF(telefony3412[[#This Row],[typ telefonu]]="komórkowy",I728+telefony3412[[#This Row],[czas w minutach]],I728)</f>
        <v>1506</v>
      </c>
      <c r="J729" s="3">
        <f>IF(telefony3412[[#This Row],[typ telefonu]]="zagraniczny",J728+telefony3412[[#This Row],[czas w minutach]],J728)</f>
        <v>387</v>
      </c>
      <c r="K729" s="3">
        <f>telefony3412[[#This Row],[ilość stacjonarny]]+telefony3412[[#This Row],[ilość komórkowy]]</f>
        <v>6043</v>
      </c>
    </row>
    <row r="730" spans="1:11" x14ac:dyDescent="0.25">
      <c r="A730" s="7">
        <v>3028093</v>
      </c>
      <c r="B730" s="1">
        <v>42928</v>
      </c>
      <c r="C730" s="2">
        <v>0.34185185185185185</v>
      </c>
      <c r="D730" s="2">
        <v>0.34375</v>
      </c>
      <c r="E730" t="str">
        <f>IF(LEN(telefony3412[[#This Row],[nr]])=7,"stacjonarny",IF(LEN(telefony3412[[#This Row],[nr]])=8,"komórkowy","zagraniczny"))</f>
        <v>stacjonarny</v>
      </c>
      <c r="F730" t="str">
        <f>TEXT(telefony__9[[#This Row],[zakonczenie]]-telefony__9[[#This Row],[rozpoczecie]],"h:mm:ss")</f>
        <v>0:12:06</v>
      </c>
      <c r="G730">
        <f>CEILING((HOUR(telefony__9[[#This Row],[czas trwania]])*3600 + MINUTE(telefony__9[[#This Row],[czas trwania]])*60+SECOND(telefony__9[[#This Row],[czas trwania]]))/60,1)</f>
        <v>13</v>
      </c>
      <c r="H730" s="3">
        <f>IF(telefony3412[[#This Row],[typ telefonu]]="stacjonarny",H729+telefony3412[[#This Row],[czas w minutach]],H729)</f>
        <v>4550</v>
      </c>
      <c r="I730" s="3">
        <f>IF(telefony3412[[#This Row],[typ telefonu]]="komórkowy",I729+telefony3412[[#This Row],[czas w minutach]],I729)</f>
        <v>1506</v>
      </c>
      <c r="J730" s="3">
        <f>IF(telefony3412[[#This Row],[typ telefonu]]="zagraniczny",J729+telefony3412[[#This Row],[czas w minutach]],J729)</f>
        <v>387</v>
      </c>
      <c r="K730" s="3">
        <f>telefony3412[[#This Row],[ilość stacjonarny]]+telefony3412[[#This Row],[ilość komórkowy]]</f>
        <v>6056</v>
      </c>
    </row>
    <row r="731" spans="1:11" x14ac:dyDescent="0.25">
      <c r="A731" s="7">
        <v>3253368</v>
      </c>
      <c r="B731" s="1">
        <v>42928</v>
      </c>
      <c r="C731" s="2">
        <v>0.43041666666666667</v>
      </c>
      <c r="D731" s="2">
        <v>0.43164351851851851</v>
      </c>
      <c r="E731" t="str">
        <f>IF(LEN(telefony3412[[#This Row],[nr]])=7,"stacjonarny",IF(LEN(telefony3412[[#This Row],[nr]])=8,"komórkowy","zagraniczny"))</f>
        <v>stacjonarny</v>
      </c>
      <c r="F731" t="str">
        <f>TEXT(telefony__9[[#This Row],[zakonczenie]]-telefony__9[[#This Row],[rozpoczecie]],"h:mm:ss")</f>
        <v>0:01:10</v>
      </c>
      <c r="G731">
        <f>CEILING((HOUR(telefony__9[[#This Row],[czas trwania]])*3600 + MINUTE(telefony__9[[#This Row],[czas trwania]])*60+SECOND(telefony__9[[#This Row],[czas trwania]]))/60,1)</f>
        <v>2</v>
      </c>
      <c r="H731" s="3">
        <f>IF(telefony3412[[#This Row],[typ telefonu]]="stacjonarny",H730+telefony3412[[#This Row],[czas w minutach]],H730)</f>
        <v>4552</v>
      </c>
      <c r="I731" s="3">
        <f>IF(telefony3412[[#This Row],[typ telefonu]]="komórkowy",I730+telefony3412[[#This Row],[czas w minutach]],I730)</f>
        <v>1506</v>
      </c>
      <c r="J731" s="3">
        <f>IF(telefony3412[[#This Row],[typ telefonu]]="zagraniczny",J730+telefony3412[[#This Row],[czas w minutach]],J730)</f>
        <v>387</v>
      </c>
      <c r="K731" s="3">
        <f>telefony3412[[#This Row],[ilość stacjonarny]]+telefony3412[[#This Row],[ilość komórkowy]]</f>
        <v>6058</v>
      </c>
    </row>
    <row r="732" spans="1:11" x14ac:dyDescent="0.25">
      <c r="A732" s="7">
        <v>3382728</v>
      </c>
      <c r="B732" s="1">
        <v>42928</v>
      </c>
      <c r="C732" s="2">
        <v>0.56953703703703706</v>
      </c>
      <c r="D732" s="2">
        <v>0.57401620370370365</v>
      </c>
      <c r="E732" t="str">
        <f>IF(LEN(telefony3412[[#This Row],[nr]])=7,"stacjonarny",IF(LEN(telefony3412[[#This Row],[nr]])=8,"komórkowy","zagraniczny"))</f>
        <v>stacjonarny</v>
      </c>
      <c r="F732" t="str">
        <f>TEXT(telefony__9[[#This Row],[zakonczenie]]-telefony__9[[#This Row],[rozpoczecie]],"h:mm:ss")</f>
        <v>0:02:39</v>
      </c>
      <c r="G732">
        <f>CEILING((HOUR(telefony__9[[#This Row],[czas trwania]])*3600 + MINUTE(telefony__9[[#This Row],[czas trwania]])*60+SECOND(telefony__9[[#This Row],[czas trwania]]))/60,1)</f>
        <v>3</v>
      </c>
      <c r="H732" s="3">
        <f>IF(telefony3412[[#This Row],[typ telefonu]]="stacjonarny",H731+telefony3412[[#This Row],[czas w minutach]],H731)</f>
        <v>4555</v>
      </c>
      <c r="I732" s="3">
        <f>IF(telefony3412[[#This Row],[typ telefonu]]="komórkowy",I731+telefony3412[[#This Row],[czas w minutach]],I731)</f>
        <v>1506</v>
      </c>
      <c r="J732" s="3">
        <f>IF(telefony3412[[#This Row],[typ telefonu]]="zagraniczny",J731+telefony3412[[#This Row],[czas w minutach]],J731)</f>
        <v>387</v>
      </c>
      <c r="K732" s="3">
        <f>telefony3412[[#This Row],[ilość stacjonarny]]+telefony3412[[#This Row],[ilość komórkowy]]</f>
        <v>6061</v>
      </c>
    </row>
    <row r="733" spans="1:11" x14ac:dyDescent="0.25">
      <c r="A733" s="7">
        <v>3390459</v>
      </c>
      <c r="B733" s="1">
        <v>42928</v>
      </c>
      <c r="C733" s="2">
        <v>0.55869212962962966</v>
      </c>
      <c r="D733" s="2">
        <v>0.55922453703703701</v>
      </c>
      <c r="E733" t="str">
        <f>IF(LEN(telefony3412[[#This Row],[nr]])=7,"stacjonarny",IF(LEN(telefony3412[[#This Row],[nr]])=8,"komórkowy","zagraniczny"))</f>
        <v>stacjonarny</v>
      </c>
      <c r="F733" t="str">
        <f>TEXT(telefony__9[[#This Row],[zakonczenie]]-telefony__9[[#This Row],[rozpoczecie]],"h:mm:ss")</f>
        <v>0:03:19</v>
      </c>
      <c r="G733">
        <f>CEILING((HOUR(telefony__9[[#This Row],[czas trwania]])*3600 + MINUTE(telefony__9[[#This Row],[czas trwania]])*60+SECOND(telefony__9[[#This Row],[czas trwania]]))/60,1)</f>
        <v>4</v>
      </c>
      <c r="H733" s="3">
        <f>IF(telefony3412[[#This Row],[typ telefonu]]="stacjonarny",H732+telefony3412[[#This Row],[czas w minutach]],H732)</f>
        <v>4559</v>
      </c>
      <c r="I733" s="3">
        <f>IF(telefony3412[[#This Row],[typ telefonu]]="komórkowy",I732+telefony3412[[#This Row],[czas w minutach]],I732)</f>
        <v>1506</v>
      </c>
      <c r="J733" s="3">
        <f>IF(telefony3412[[#This Row],[typ telefonu]]="zagraniczny",J732+telefony3412[[#This Row],[czas w minutach]],J732)</f>
        <v>387</v>
      </c>
      <c r="K733" s="3">
        <f>telefony3412[[#This Row],[ilość stacjonarny]]+telefony3412[[#This Row],[ilość komórkowy]]</f>
        <v>6065</v>
      </c>
    </row>
    <row r="734" spans="1:11" x14ac:dyDescent="0.25">
      <c r="A734" s="7">
        <v>3456554</v>
      </c>
      <c r="B734" s="1">
        <v>42928</v>
      </c>
      <c r="C734" s="2">
        <v>0.62615740740740744</v>
      </c>
      <c r="D734" s="2">
        <v>0.63491898148148151</v>
      </c>
      <c r="E734" t="str">
        <f>IF(LEN(telefony3412[[#This Row],[nr]])=7,"stacjonarny",IF(LEN(telefony3412[[#This Row],[nr]])=8,"komórkowy","zagraniczny"))</f>
        <v>stacjonarny</v>
      </c>
      <c r="F734" t="str">
        <f>TEXT(telefony__9[[#This Row],[zakonczenie]]-telefony__9[[#This Row],[rozpoczecie]],"h:mm:ss")</f>
        <v>0:13:34</v>
      </c>
      <c r="G734">
        <f>CEILING((HOUR(telefony__9[[#This Row],[czas trwania]])*3600 + MINUTE(telefony__9[[#This Row],[czas trwania]])*60+SECOND(telefony__9[[#This Row],[czas trwania]]))/60,1)</f>
        <v>14</v>
      </c>
      <c r="H734" s="3">
        <f>IF(telefony3412[[#This Row],[typ telefonu]]="stacjonarny",H733+telefony3412[[#This Row],[czas w minutach]],H733)</f>
        <v>4573</v>
      </c>
      <c r="I734" s="3">
        <f>IF(telefony3412[[#This Row],[typ telefonu]]="komórkowy",I733+telefony3412[[#This Row],[czas w minutach]],I733)</f>
        <v>1506</v>
      </c>
      <c r="J734" s="3">
        <f>IF(telefony3412[[#This Row],[typ telefonu]]="zagraniczny",J733+telefony3412[[#This Row],[czas w minutach]],J733)</f>
        <v>387</v>
      </c>
      <c r="K734" s="3">
        <f>telefony3412[[#This Row],[ilość stacjonarny]]+telefony3412[[#This Row],[ilość komórkowy]]</f>
        <v>6079</v>
      </c>
    </row>
    <row r="735" spans="1:11" x14ac:dyDescent="0.25">
      <c r="A735" s="7">
        <v>3493348</v>
      </c>
      <c r="B735" s="1">
        <v>42928</v>
      </c>
      <c r="C735" s="2">
        <v>0.37934027777777779</v>
      </c>
      <c r="D735" s="2">
        <v>0.38925925925925925</v>
      </c>
      <c r="E735" t="str">
        <f>IF(LEN(telefony3412[[#This Row],[nr]])=7,"stacjonarny",IF(LEN(telefony3412[[#This Row],[nr]])=8,"komórkowy","zagraniczny"))</f>
        <v>stacjonarny</v>
      </c>
      <c r="F735" t="str">
        <f>TEXT(telefony__9[[#This Row],[zakonczenie]]-telefony__9[[#This Row],[rozpoczecie]],"h:mm:ss")</f>
        <v>0:08:24</v>
      </c>
      <c r="G735">
        <f>CEILING((HOUR(telefony__9[[#This Row],[czas trwania]])*3600 + MINUTE(telefony__9[[#This Row],[czas trwania]])*60+SECOND(telefony__9[[#This Row],[czas trwania]]))/60,1)</f>
        <v>9</v>
      </c>
      <c r="H735" s="3">
        <f>IF(telefony3412[[#This Row],[typ telefonu]]="stacjonarny",H734+telefony3412[[#This Row],[czas w minutach]],H734)</f>
        <v>4582</v>
      </c>
      <c r="I735" s="3">
        <f>IF(telefony3412[[#This Row],[typ telefonu]]="komórkowy",I734+telefony3412[[#This Row],[czas w minutach]],I734)</f>
        <v>1506</v>
      </c>
      <c r="J735" s="3">
        <f>IF(telefony3412[[#This Row],[typ telefonu]]="zagraniczny",J734+telefony3412[[#This Row],[czas w minutach]],J734)</f>
        <v>387</v>
      </c>
      <c r="K735" s="3">
        <f>telefony3412[[#This Row],[ilość stacjonarny]]+telefony3412[[#This Row],[ilość komórkowy]]</f>
        <v>6088</v>
      </c>
    </row>
    <row r="736" spans="1:11" x14ac:dyDescent="0.25">
      <c r="A736" s="7">
        <v>3505978</v>
      </c>
      <c r="B736" s="1">
        <v>42928</v>
      </c>
      <c r="C736" s="2">
        <v>0.43381944444444442</v>
      </c>
      <c r="D736" s="2">
        <v>0.44515046296296296</v>
      </c>
      <c r="E736" t="str">
        <f>IF(LEN(telefony3412[[#This Row],[nr]])=7,"stacjonarny",IF(LEN(telefony3412[[#This Row],[nr]])=8,"komórkowy","zagraniczny"))</f>
        <v>stacjonarny</v>
      </c>
      <c r="F736" t="str">
        <f>TEXT(telefony__9[[#This Row],[zakonczenie]]-telefony__9[[#This Row],[rozpoczecie]],"h:mm:ss")</f>
        <v>0:11:00</v>
      </c>
      <c r="G736">
        <f>CEILING((HOUR(telefony__9[[#This Row],[czas trwania]])*3600 + MINUTE(telefony__9[[#This Row],[czas trwania]])*60+SECOND(telefony__9[[#This Row],[czas trwania]]))/60,1)</f>
        <v>11</v>
      </c>
      <c r="H736" s="3">
        <f>IF(telefony3412[[#This Row],[typ telefonu]]="stacjonarny",H735+telefony3412[[#This Row],[czas w minutach]],H735)</f>
        <v>4593</v>
      </c>
      <c r="I736" s="3">
        <f>IF(telefony3412[[#This Row],[typ telefonu]]="komórkowy",I735+telefony3412[[#This Row],[czas w minutach]],I735)</f>
        <v>1506</v>
      </c>
      <c r="J736" s="3">
        <f>IF(telefony3412[[#This Row],[typ telefonu]]="zagraniczny",J735+telefony3412[[#This Row],[czas w minutach]],J735)</f>
        <v>387</v>
      </c>
      <c r="K736" s="3">
        <f>telefony3412[[#This Row],[ilość stacjonarny]]+telefony3412[[#This Row],[ilość komórkowy]]</f>
        <v>6099</v>
      </c>
    </row>
    <row r="737" spans="1:11" x14ac:dyDescent="0.25">
      <c r="A737" s="7">
        <v>3824371</v>
      </c>
      <c r="B737" s="1">
        <v>42928</v>
      </c>
      <c r="C737" s="2">
        <v>0.46217592592592593</v>
      </c>
      <c r="D737" s="2">
        <v>0.47150462962962963</v>
      </c>
      <c r="E737" t="str">
        <f>IF(LEN(telefony3412[[#This Row],[nr]])=7,"stacjonarny",IF(LEN(telefony3412[[#This Row],[nr]])=8,"komórkowy","zagraniczny"))</f>
        <v>stacjonarny</v>
      </c>
      <c r="F737" t="str">
        <f>TEXT(telefony__9[[#This Row],[zakonczenie]]-telefony__9[[#This Row],[rozpoczecie]],"h:mm:ss")</f>
        <v>0:00:59</v>
      </c>
      <c r="G737">
        <f>CEILING((HOUR(telefony__9[[#This Row],[czas trwania]])*3600 + MINUTE(telefony__9[[#This Row],[czas trwania]])*60+SECOND(telefony__9[[#This Row],[czas trwania]]))/60,1)</f>
        <v>1</v>
      </c>
      <c r="H737" s="3">
        <f>IF(telefony3412[[#This Row],[typ telefonu]]="stacjonarny",H736+telefony3412[[#This Row],[czas w minutach]],H736)</f>
        <v>4594</v>
      </c>
      <c r="I737" s="3">
        <f>IF(telefony3412[[#This Row],[typ telefonu]]="komórkowy",I736+telefony3412[[#This Row],[czas w minutach]],I736)</f>
        <v>1506</v>
      </c>
      <c r="J737" s="3">
        <f>IF(telefony3412[[#This Row],[typ telefonu]]="zagraniczny",J736+telefony3412[[#This Row],[czas w minutach]],J736)</f>
        <v>387</v>
      </c>
      <c r="K737" s="3">
        <f>telefony3412[[#This Row],[ilość stacjonarny]]+telefony3412[[#This Row],[ilość komórkowy]]</f>
        <v>6100</v>
      </c>
    </row>
    <row r="738" spans="1:11" x14ac:dyDescent="0.25">
      <c r="A738" s="7">
        <v>4007464</v>
      </c>
      <c r="B738" s="1">
        <v>42928</v>
      </c>
      <c r="C738" s="2">
        <v>0.38767361111111109</v>
      </c>
      <c r="D738" s="2">
        <v>0.38848379629629631</v>
      </c>
      <c r="E738" t="str">
        <f>IF(LEN(telefony3412[[#This Row],[nr]])=7,"stacjonarny",IF(LEN(telefony3412[[#This Row],[nr]])=8,"komórkowy","zagraniczny"))</f>
        <v>stacjonarny</v>
      </c>
      <c r="F738" t="str">
        <f>TEXT(telefony__9[[#This Row],[zakonczenie]]-telefony__9[[#This Row],[rozpoczecie]],"h:mm:ss")</f>
        <v>0:00:00</v>
      </c>
      <c r="G738">
        <f>CEILING((HOUR(telefony__9[[#This Row],[czas trwania]])*3600 + MINUTE(telefony__9[[#This Row],[czas trwania]])*60+SECOND(telefony__9[[#This Row],[czas trwania]]))/60,1)</f>
        <v>0</v>
      </c>
      <c r="H738" s="3">
        <f>IF(telefony3412[[#This Row],[typ telefonu]]="stacjonarny",H737+telefony3412[[#This Row],[czas w minutach]],H737)</f>
        <v>4594</v>
      </c>
      <c r="I738" s="3">
        <f>IF(telefony3412[[#This Row],[typ telefonu]]="komórkowy",I737+telefony3412[[#This Row],[czas w minutach]],I737)</f>
        <v>1506</v>
      </c>
      <c r="J738" s="3">
        <f>IF(telefony3412[[#This Row],[typ telefonu]]="zagraniczny",J737+telefony3412[[#This Row],[czas w minutach]],J737)</f>
        <v>387</v>
      </c>
      <c r="K738" s="3">
        <f>telefony3412[[#This Row],[ilość stacjonarny]]+telefony3412[[#This Row],[ilość komórkowy]]</f>
        <v>6100</v>
      </c>
    </row>
    <row r="739" spans="1:11" x14ac:dyDescent="0.25">
      <c r="A739" s="7">
        <v>4111617</v>
      </c>
      <c r="B739" s="1">
        <v>42928</v>
      </c>
      <c r="C739" s="2">
        <v>0.56555555555555559</v>
      </c>
      <c r="D739" s="2">
        <v>0.5697106481481482</v>
      </c>
      <c r="E739" t="str">
        <f>IF(LEN(telefony3412[[#This Row],[nr]])=7,"stacjonarny",IF(LEN(telefony3412[[#This Row],[nr]])=8,"komórkowy","zagraniczny"))</f>
        <v>stacjonarny</v>
      </c>
      <c r="F739" t="str">
        <f>TEXT(telefony__9[[#This Row],[zakonczenie]]-telefony__9[[#This Row],[rozpoczecie]],"h:mm:ss")</f>
        <v>0:00:53</v>
      </c>
      <c r="G739">
        <f>CEILING((HOUR(telefony__9[[#This Row],[czas trwania]])*3600 + MINUTE(telefony__9[[#This Row],[czas trwania]])*60+SECOND(telefony__9[[#This Row],[czas trwania]]))/60,1)</f>
        <v>1</v>
      </c>
      <c r="H739" s="3">
        <f>IF(telefony3412[[#This Row],[typ telefonu]]="stacjonarny",H738+telefony3412[[#This Row],[czas w minutach]],H738)</f>
        <v>4595</v>
      </c>
      <c r="I739" s="3">
        <f>IF(telefony3412[[#This Row],[typ telefonu]]="komórkowy",I738+telefony3412[[#This Row],[czas w minutach]],I738)</f>
        <v>1506</v>
      </c>
      <c r="J739" s="3">
        <f>IF(telefony3412[[#This Row],[typ telefonu]]="zagraniczny",J738+telefony3412[[#This Row],[czas w minutach]],J738)</f>
        <v>387</v>
      </c>
      <c r="K739" s="3">
        <f>telefony3412[[#This Row],[ilość stacjonarny]]+telefony3412[[#This Row],[ilość komórkowy]]</f>
        <v>6101</v>
      </c>
    </row>
    <row r="740" spans="1:11" x14ac:dyDescent="0.25">
      <c r="A740" s="7">
        <v>4195677</v>
      </c>
      <c r="B740" s="1">
        <v>42928</v>
      </c>
      <c r="C740" s="2">
        <v>0.37644675925925924</v>
      </c>
      <c r="D740" s="2">
        <v>0.38192129629629629</v>
      </c>
      <c r="E740" t="str">
        <f>IF(LEN(telefony3412[[#This Row],[nr]])=7,"stacjonarny",IF(LEN(telefony3412[[#This Row],[nr]])=8,"komórkowy","zagraniczny"))</f>
        <v>stacjonarny</v>
      </c>
      <c r="F740" t="str">
        <f>TEXT(telefony__9[[#This Row],[zakonczenie]]-telefony__9[[#This Row],[rozpoczecie]],"h:mm:ss")</f>
        <v>0:08:39</v>
      </c>
      <c r="G740">
        <f>CEILING((HOUR(telefony__9[[#This Row],[czas trwania]])*3600 + MINUTE(telefony__9[[#This Row],[czas trwania]])*60+SECOND(telefony__9[[#This Row],[czas trwania]]))/60,1)</f>
        <v>9</v>
      </c>
      <c r="H740" s="3">
        <f>IF(telefony3412[[#This Row],[typ telefonu]]="stacjonarny",H739+telefony3412[[#This Row],[czas w minutach]],H739)</f>
        <v>4604</v>
      </c>
      <c r="I740" s="3">
        <f>IF(telefony3412[[#This Row],[typ telefonu]]="komórkowy",I739+telefony3412[[#This Row],[czas w minutach]],I739)</f>
        <v>1506</v>
      </c>
      <c r="J740" s="3">
        <f>IF(telefony3412[[#This Row],[typ telefonu]]="zagraniczny",J739+telefony3412[[#This Row],[czas w minutach]],J739)</f>
        <v>387</v>
      </c>
      <c r="K740" s="3">
        <f>telefony3412[[#This Row],[ilość stacjonarny]]+telefony3412[[#This Row],[ilość komórkowy]]</f>
        <v>6110</v>
      </c>
    </row>
    <row r="741" spans="1:11" x14ac:dyDescent="0.25">
      <c r="A741" s="7">
        <v>4412771</v>
      </c>
      <c r="B741" s="1">
        <v>42928</v>
      </c>
      <c r="C741" s="2">
        <v>0.44809027777777777</v>
      </c>
      <c r="D741" s="2">
        <v>0.45256944444444447</v>
      </c>
      <c r="E741" t="str">
        <f>IF(LEN(telefony3412[[#This Row],[nr]])=7,"stacjonarny",IF(LEN(telefony3412[[#This Row],[nr]])=8,"komórkowy","zagraniczny"))</f>
        <v>stacjonarny</v>
      </c>
      <c r="F741" t="str">
        <f>TEXT(telefony__9[[#This Row],[zakonczenie]]-telefony__9[[#This Row],[rozpoczecie]],"h:mm:ss")</f>
        <v>0:02:39</v>
      </c>
      <c r="G741">
        <f>CEILING((HOUR(telefony__9[[#This Row],[czas trwania]])*3600 + MINUTE(telefony__9[[#This Row],[czas trwania]])*60+SECOND(telefony__9[[#This Row],[czas trwania]]))/60,1)</f>
        <v>3</v>
      </c>
      <c r="H741" s="3">
        <f>IF(telefony3412[[#This Row],[typ telefonu]]="stacjonarny",H740+telefony3412[[#This Row],[czas w minutach]],H740)</f>
        <v>4607</v>
      </c>
      <c r="I741" s="3">
        <f>IF(telefony3412[[#This Row],[typ telefonu]]="komórkowy",I740+telefony3412[[#This Row],[czas w minutach]],I740)</f>
        <v>1506</v>
      </c>
      <c r="J741" s="3">
        <f>IF(telefony3412[[#This Row],[typ telefonu]]="zagraniczny",J740+telefony3412[[#This Row],[czas w minutach]],J740)</f>
        <v>387</v>
      </c>
      <c r="K741" s="3">
        <f>telefony3412[[#This Row],[ilość stacjonarny]]+telefony3412[[#This Row],[ilość komórkowy]]</f>
        <v>6113</v>
      </c>
    </row>
    <row r="742" spans="1:11" x14ac:dyDescent="0.25">
      <c r="A742" s="7">
        <v>4657345</v>
      </c>
      <c r="B742" s="1">
        <v>42928</v>
      </c>
      <c r="C742" s="2">
        <v>0.53608796296296302</v>
      </c>
      <c r="D742" s="2">
        <v>0.53631944444444446</v>
      </c>
      <c r="E742" t="str">
        <f>IF(LEN(telefony3412[[#This Row],[nr]])=7,"stacjonarny",IF(LEN(telefony3412[[#This Row],[nr]])=8,"komórkowy","zagraniczny"))</f>
        <v>stacjonarny</v>
      </c>
      <c r="F742" t="str">
        <f>TEXT(telefony__9[[#This Row],[zakonczenie]]-telefony__9[[#This Row],[rozpoczecie]],"h:mm:ss")</f>
        <v>0:15:00</v>
      </c>
      <c r="G742">
        <f>CEILING((HOUR(telefony__9[[#This Row],[czas trwania]])*3600 + MINUTE(telefony__9[[#This Row],[czas trwania]])*60+SECOND(telefony__9[[#This Row],[czas trwania]]))/60,1)</f>
        <v>15</v>
      </c>
      <c r="H742" s="3">
        <f>IF(telefony3412[[#This Row],[typ telefonu]]="stacjonarny",H741+telefony3412[[#This Row],[czas w minutach]],H741)</f>
        <v>4622</v>
      </c>
      <c r="I742" s="3">
        <f>IF(telefony3412[[#This Row],[typ telefonu]]="komórkowy",I741+telefony3412[[#This Row],[czas w minutach]],I741)</f>
        <v>1506</v>
      </c>
      <c r="J742" s="3">
        <f>IF(telefony3412[[#This Row],[typ telefonu]]="zagraniczny",J741+telefony3412[[#This Row],[czas w minutach]],J741)</f>
        <v>387</v>
      </c>
      <c r="K742" s="3">
        <f>telefony3412[[#This Row],[ilość stacjonarny]]+telefony3412[[#This Row],[ilość komórkowy]]</f>
        <v>6128</v>
      </c>
    </row>
    <row r="743" spans="1:11" x14ac:dyDescent="0.25">
      <c r="A743" s="7">
        <v>4929499</v>
      </c>
      <c r="B743" s="1">
        <v>42928</v>
      </c>
      <c r="C743" s="2">
        <v>0.45673611111111112</v>
      </c>
      <c r="D743" s="2">
        <v>0.4586574074074074</v>
      </c>
      <c r="E743" t="str">
        <f>IF(LEN(telefony3412[[#This Row],[nr]])=7,"stacjonarny",IF(LEN(telefony3412[[#This Row],[nr]])=8,"komórkowy","zagraniczny"))</f>
        <v>stacjonarny</v>
      </c>
      <c r="F743" t="str">
        <f>TEXT(telefony__9[[#This Row],[zakonczenie]]-telefony__9[[#This Row],[rozpoczecie]],"h:mm:ss")</f>
        <v>0:11:03</v>
      </c>
      <c r="G743">
        <f>CEILING((HOUR(telefony__9[[#This Row],[czas trwania]])*3600 + MINUTE(telefony__9[[#This Row],[czas trwania]])*60+SECOND(telefony__9[[#This Row],[czas trwania]]))/60,1)</f>
        <v>12</v>
      </c>
      <c r="H743" s="3">
        <f>IF(telefony3412[[#This Row],[typ telefonu]]="stacjonarny",H742+telefony3412[[#This Row],[czas w minutach]],H742)</f>
        <v>4634</v>
      </c>
      <c r="I743" s="3">
        <f>IF(telefony3412[[#This Row],[typ telefonu]]="komórkowy",I742+telefony3412[[#This Row],[czas w minutach]],I742)</f>
        <v>1506</v>
      </c>
      <c r="J743" s="3">
        <f>IF(telefony3412[[#This Row],[typ telefonu]]="zagraniczny",J742+telefony3412[[#This Row],[czas w minutach]],J742)</f>
        <v>387</v>
      </c>
      <c r="K743" s="3">
        <f>telefony3412[[#This Row],[ilość stacjonarny]]+telefony3412[[#This Row],[ilość komórkowy]]</f>
        <v>6140</v>
      </c>
    </row>
    <row r="744" spans="1:11" x14ac:dyDescent="0.25">
      <c r="A744" s="7">
        <v>4939683</v>
      </c>
      <c r="B744" s="1">
        <v>42928</v>
      </c>
      <c r="C744" s="2">
        <v>0.42650462962962965</v>
      </c>
      <c r="D744" s="2">
        <v>0.43417824074074074</v>
      </c>
      <c r="E744" t="str">
        <f>IF(LEN(telefony3412[[#This Row],[nr]])=7,"stacjonarny",IF(LEN(telefony3412[[#This Row],[nr]])=8,"komórkowy","zagraniczny"))</f>
        <v>stacjonarny</v>
      </c>
      <c r="F744" t="str">
        <f>TEXT(telefony__9[[#This Row],[zakonczenie]]-telefony__9[[#This Row],[rozpoczecie]],"h:mm:ss")</f>
        <v>0:11:03</v>
      </c>
      <c r="G744">
        <f>CEILING((HOUR(telefony__9[[#This Row],[czas trwania]])*3600 + MINUTE(telefony__9[[#This Row],[czas trwania]])*60+SECOND(telefony__9[[#This Row],[czas trwania]]))/60,1)</f>
        <v>12</v>
      </c>
      <c r="H744" s="3">
        <f>IF(telefony3412[[#This Row],[typ telefonu]]="stacjonarny",H743+telefony3412[[#This Row],[czas w minutach]],H743)</f>
        <v>4646</v>
      </c>
      <c r="I744" s="3">
        <f>IF(telefony3412[[#This Row],[typ telefonu]]="komórkowy",I743+telefony3412[[#This Row],[czas w minutach]],I743)</f>
        <v>1506</v>
      </c>
      <c r="J744" s="3">
        <f>IF(telefony3412[[#This Row],[typ telefonu]]="zagraniczny",J743+telefony3412[[#This Row],[czas w minutach]],J743)</f>
        <v>387</v>
      </c>
      <c r="K744" s="3">
        <f>telefony3412[[#This Row],[ilość stacjonarny]]+telefony3412[[#This Row],[ilość komórkowy]]</f>
        <v>6152</v>
      </c>
    </row>
    <row r="745" spans="1:11" x14ac:dyDescent="0.25">
      <c r="A745" s="7">
        <v>5029329</v>
      </c>
      <c r="B745" s="1">
        <v>42928</v>
      </c>
      <c r="C745" s="2">
        <v>0.49062499999999998</v>
      </c>
      <c r="D745" s="2">
        <v>0.49535879629629631</v>
      </c>
      <c r="E745" t="str">
        <f>IF(LEN(telefony3412[[#This Row],[nr]])=7,"stacjonarny",IF(LEN(telefony3412[[#This Row],[nr]])=8,"komórkowy","zagraniczny"))</f>
        <v>stacjonarny</v>
      </c>
      <c r="F745" t="str">
        <f>TEXT(telefony__9[[#This Row],[zakonczenie]]-telefony__9[[#This Row],[rozpoczecie]],"h:mm:ss")</f>
        <v>0:01:46</v>
      </c>
      <c r="G745">
        <f>CEILING((HOUR(telefony__9[[#This Row],[czas trwania]])*3600 + MINUTE(telefony__9[[#This Row],[czas trwania]])*60+SECOND(telefony__9[[#This Row],[czas trwania]]))/60,1)</f>
        <v>2</v>
      </c>
      <c r="H745" s="3">
        <f>IF(telefony3412[[#This Row],[typ telefonu]]="stacjonarny",H744+telefony3412[[#This Row],[czas w minutach]],H744)</f>
        <v>4648</v>
      </c>
      <c r="I745" s="3">
        <f>IF(telefony3412[[#This Row],[typ telefonu]]="komórkowy",I744+telefony3412[[#This Row],[czas w minutach]],I744)</f>
        <v>1506</v>
      </c>
      <c r="J745" s="3">
        <f>IF(telefony3412[[#This Row],[typ telefonu]]="zagraniczny",J744+telefony3412[[#This Row],[czas w minutach]],J744)</f>
        <v>387</v>
      </c>
      <c r="K745" s="3">
        <f>telefony3412[[#This Row],[ilość stacjonarny]]+telefony3412[[#This Row],[ilość komórkowy]]</f>
        <v>6154</v>
      </c>
    </row>
    <row r="746" spans="1:11" x14ac:dyDescent="0.25">
      <c r="A746" s="7">
        <v>5092577</v>
      </c>
      <c r="B746" s="1">
        <v>42928</v>
      </c>
      <c r="C746" s="2">
        <v>0.52834490740740736</v>
      </c>
      <c r="D746" s="2">
        <v>0.53267361111111111</v>
      </c>
      <c r="E746" t="str">
        <f>IF(LEN(telefony3412[[#This Row],[nr]])=7,"stacjonarny",IF(LEN(telefony3412[[#This Row],[nr]])=8,"komórkowy","zagraniczny"))</f>
        <v>stacjonarny</v>
      </c>
      <c r="F746" t="str">
        <f>TEXT(telefony__9[[#This Row],[zakonczenie]]-telefony__9[[#This Row],[rozpoczecie]],"h:mm:ss")</f>
        <v>0:16:19</v>
      </c>
      <c r="G746">
        <f>CEILING((HOUR(telefony__9[[#This Row],[czas trwania]])*3600 + MINUTE(telefony__9[[#This Row],[czas trwania]])*60+SECOND(telefony__9[[#This Row],[czas trwania]]))/60,1)</f>
        <v>17</v>
      </c>
      <c r="H746" s="3">
        <f>IF(telefony3412[[#This Row],[typ telefonu]]="stacjonarny",H745+telefony3412[[#This Row],[czas w minutach]],H745)</f>
        <v>4665</v>
      </c>
      <c r="I746" s="3">
        <f>IF(telefony3412[[#This Row],[typ telefonu]]="komórkowy",I745+telefony3412[[#This Row],[czas w minutach]],I745)</f>
        <v>1506</v>
      </c>
      <c r="J746" s="3">
        <f>IF(telefony3412[[#This Row],[typ telefonu]]="zagraniczny",J745+telefony3412[[#This Row],[czas w minutach]],J745)</f>
        <v>387</v>
      </c>
      <c r="K746" s="3">
        <f>telefony3412[[#This Row],[ilość stacjonarny]]+telefony3412[[#This Row],[ilość komórkowy]]</f>
        <v>6171</v>
      </c>
    </row>
    <row r="747" spans="1:11" x14ac:dyDescent="0.25">
      <c r="A747" s="7">
        <v>5094248</v>
      </c>
      <c r="B747" s="1">
        <v>42928</v>
      </c>
      <c r="C747" s="2">
        <v>0.55118055555555556</v>
      </c>
      <c r="D747" s="2">
        <v>0.56003472222222217</v>
      </c>
      <c r="E747" t="str">
        <f>IF(LEN(telefony3412[[#This Row],[nr]])=7,"stacjonarny",IF(LEN(telefony3412[[#This Row],[nr]])=8,"komórkowy","zagraniczny"))</f>
        <v>stacjonarny</v>
      </c>
      <c r="F747" t="str">
        <f>TEXT(telefony__9[[#This Row],[zakonczenie]]-telefony__9[[#This Row],[rozpoczecie]],"h:mm:ss")</f>
        <v>0:14:05</v>
      </c>
      <c r="G747">
        <f>CEILING((HOUR(telefony__9[[#This Row],[czas trwania]])*3600 + MINUTE(telefony__9[[#This Row],[czas trwania]])*60+SECOND(telefony__9[[#This Row],[czas trwania]]))/60,1)</f>
        <v>15</v>
      </c>
      <c r="H747" s="3">
        <f>IF(telefony3412[[#This Row],[typ telefonu]]="stacjonarny",H746+telefony3412[[#This Row],[czas w minutach]],H746)</f>
        <v>4680</v>
      </c>
      <c r="I747" s="3">
        <f>IF(telefony3412[[#This Row],[typ telefonu]]="komórkowy",I746+telefony3412[[#This Row],[czas w minutach]],I746)</f>
        <v>1506</v>
      </c>
      <c r="J747" s="3">
        <f>IF(telefony3412[[#This Row],[typ telefonu]]="zagraniczny",J746+telefony3412[[#This Row],[czas w minutach]],J746)</f>
        <v>387</v>
      </c>
      <c r="K747" s="3">
        <f>telefony3412[[#This Row],[ilość stacjonarny]]+telefony3412[[#This Row],[ilość komórkowy]]</f>
        <v>6186</v>
      </c>
    </row>
    <row r="748" spans="1:11" x14ac:dyDescent="0.25">
      <c r="A748" s="7">
        <v>5104536</v>
      </c>
      <c r="B748" s="1">
        <v>42928</v>
      </c>
      <c r="C748" s="2">
        <v>0.44146990740740738</v>
      </c>
      <c r="D748" s="2">
        <v>0.44412037037037039</v>
      </c>
      <c r="E748" t="str">
        <f>IF(LEN(telefony3412[[#This Row],[nr]])=7,"stacjonarny",IF(LEN(telefony3412[[#This Row],[nr]])=8,"komórkowy","zagraniczny"))</f>
        <v>stacjonarny</v>
      </c>
      <c r="F748" t="str">
        <f>TEXT(telefony__9[[#This Row],[zakonczenie]]-telefony__9[[#This Row],[rozpoczecie]],"h:mm:ss")</f>
        <v>0:03:49</v>
      </c>
      <c r="G748">
        <f>CEILING((HOUR(telefony__9[[#This Row],[czas trwania]])*3600 + MINUTE(telefony__9[[#This Row],[czas trwania]])*60+SECOND(telefony__9[[#This Row],[czas trwania]]))/60,1)</f>
        <v>4</v>
      </c>
      <c r="H748" s="3">
        <f>IF(telefony3412[[#This Row],[typ telefonu]]="stacjonarny",H747+telefony3412[[#This Row],[czas w minutach]],H747)</f>
        <v>4684</v>
      </c>
      <c r="I748" s="3">
        <f>IF(telefony3412[[#This Row],[typ telefonu]]="komórkowy",I747+telefony3412[[#This Row],[czas w minutach]],I747)</f>
        <v>1506</v>
      </c>
      <c r="J748" s="3">
        <f>IF(telefony3412[[#This Row],[typ telefonu]]="zagraniczny",J747+telefony3412[[#This Row],[czas w minutach]],J747)</f>
        <v>387</v>
      </c>
      <c r="K748" s="3">
        <f>telefony3412[[#This Row],[ilość stacjonarny]]+telefony3412[[#This Row],[ilość komórkowy]]</f>
        <v>6190</v>
      </c>
    </row>
    <row r="749" spans="1:11" x14ac:dyDescent="0.25">
      <c r="A749" s="7">
        <v>5131341</v>
      </c>
      <c r="B749" s="1">
        <v>42928</v>
      </c>
      <c r="C749" s="2">
        <v>0.50974537037037038</v>
      </c>
      <c r="D749" s="2">
        <v>0.51072916666666668</v>
      </c>
      <c r="E749" t="str">
        <f>IF(LEN(telefony3412[[#This Row],[nr]])=7,"stacjonarny",IF(LEN(telefony3412[[#This Row],[nr]])=8,"komórkowy","zagraniczny"))</f>
        <v>stacjonarny</v>
      </c>
      <c r="F749" t="str">
        <f>TEXT(telefony__9[[#This Row],[zakonczenie]]-telefony__9[[#This Row],[rozpoczecie]],"h:mm:ss")</f>
        <v>0:10:18</v>
      </c>
      <c r="G749">
        <f>CEILING((HOUR(telefony__9[[#This Row],[czas trwania]])*3600 + MINUTE(telefony__9[[#This Row],[czas trwania]])*60+SECOND(telefony__9[[#This Row],[czas trwania]]))/60,1)</f>
        <v>11</v>
      </c>
      <c r="H749" s="3">
        <f>IF(telefony3412[[#This Row],[typ telefonu]]="stacjonarny",H748+telefony3412[[#This Row],[czas w minutach]],H748)</f>
        <v>4695</v>
      </c>
      <c r="I749" s="3">
        <f>IF(telefony3412[[#This Row],[typ telefonu]]="komórkowy",I748+telefony3412[[#This Row],[czas w minutach]],I748)</f>
        <v>1506</v>
      </c>
      <c r="J749" s="3">
        <f>IF(telefony3412[[#This Row],[typ telefonu]]="zagraniczny",J748+telefony3412[[#This Row],[czas w minutach]],J748)</f>
        <v>387</v>
      </c>
      <c r="K749" s="3">
        <f>telefony3412[[#This Row],[ilość stacjonarny]]+telefony3412[[#This Row],[ilość komórkowy]]</f>
        <v>6201</v>
      </c>
    </row>
    <row r="750" spans="1:11" x14ac:dyDescent="0.25">
      <c r="A750" s="7">
        <v>5252835</v>
      </c>
      <c r="B750" s="1">
        <v>42928</v>
      </c>
      <c r="C750" s="2">
        <v>0.55907407407407406</v>
      </c>
      <c r="D750" s="2">
        <v>0.56937499999999996</v>
      </c>
      <c r="E750" t="str">
        <f>IF(LEN(telefony3412[[#This Row],[nr]])=7,"stacjonarny",IF(LEN(telefony3412[[#This Row],[nr]])=8,"komórkowy","zagraniczny"))</f>
        <v>stacjonarny</v>
      </c>
      <c r="F750" t="str">
        <f>TEXT(telefony__9[[#This Row],[zakonczenie]]-telefony__9[[#This Row],[rozpoczecie]],"h:mm:ss")</f>
        <v>0:06:27</v>
      </c>
      <c r="G750">
        <f>CEILING((HOUR(telefony__9[[#This Row],[czas trwania]])*3600 + MINUTE(telefony__9[[#This Row],[czas trwania]])*60+SECOND(telefony__9[[#This Row],[czas trwania]]))/60,1)</f>
        <v>7</v>
      </c>
      <c r="H750" s="3">
        <f>IF(telefony3412[[#This Row],[typ telefonu]]="stacjonarny",H749+telefony3412[[#This Row],[czas w minutach]],H749)</f>
        <v>4702</v>
      </c>
      <c r="I750" s="3">
        <f>IF(telefony3412[[#This Row],[typ telefonu]]="komórkowy",I749+telefony3412[[#This Row],[czas w minutach]],I749)</f>
        <v>1506</v>
      </c>
      <c r="J750" s="3">
        <f>IF(telefony3412[[#This Row],[typ telefonu]]="zagraniczny",J749+telefony3412[[#This Row],[czas w minutach]],J749)</f>
        <v>387</v>
      </c>
      <c r="K750" s="3">
        <f>telefony3412[[#This Row],[ilość stacjonarny]]+telefony3412[[#This Row],[ilość komórkowy]]</f>
        <v>6208</v>
      </c>
    </row>
    <row r="751" spans="1:11" x14ac:dyDescent="0.25">
      <c r="A751" s="7">
        <v>6005020</v>
      </c>
      <c r="B751" s="1">
        <v>42928</v>
      </c>
      <c r="C751" s="2">
        <v>0.38046296296296295</v>
      </c>
      <c r="D751" s="2">
        <v>0.38739583333333333</v>
      </c>
      <c r="E751" t="str">
        <f>IF(LEN(telefony3412[[#This Row],[nr]])=7,"stacjonarny",IF(LEN(telefony3412[[#This Row],[nr]])=8,"komórkowy","zagraniczny"))</f>
        <v>stacjonarny</v>
      </c>
      <c r="F751" t="str">
        <f>TEXT(telefony__9[[#This Row],[zakonczenie]]-telefony__9[[#This Row],[rozpoczecie]],"h:mm:ss")</f>
        <v>0:03:31</v>
      </c>
      <c r="G751">
        <f>CEILING((HOUR(telefony__9[[#This Row],[czas trwania]])*3600 + MINUTE(telefony__9[[#This Row],[czas trwania]])*60+SECOND(telefony__9[[#This Row],[czas trwania]]))/60,1)</f>
        <v>4</v>
      </c>
      <c r="H751" s="3">
        <f>IF(telefony3412[[#This Row],[typ telefonu]]="stacjonarny",H750+telefony3412[[#This Row],[czas w minutach]],H750)</f>
        <v>4706</v>
      </c>
      <c r="I751" s="3">
        <f>IF(telefony3412[[#This Row],[typ telefonu]]="komórkowy",I750+telefony3412[[#This Row],[czas w minutach]],I750)</f>
        <v>1506</v>
      </c>
      <c r="J751" s="3">
        <f>IF(telefony3412[[#This Row],[typ telefonu]]="zagraniczny",J750+telefony3412[[#This Row],[czas w minutach]],J750)</f>
        <v>387</v>
      </c>
      <c r="K751" s="3">
        <f>telefony3412[[#This Row],[ilość stacjonarny]]+telefony3412[[#This Row],[ilość komórkowy]]</f>
        <v>6212</v>
      </c>
    </row>
    <row r="752" spans="1:11" x14ac:dyDescent="0.25">
      <c r="A752" s="7">
        <v>6158527</v>
      </c>
      <c r="B752" s="1">
        <v>42928</v>
      </c>
      <c r="C752" s="2">
        <v>0.62449074074074074</v>
      </c>
      <c r="D752" s="2">
        <v>0.62653935185185183</v>
      </c>
      <c r="E752" t="str">
        <f>IF(LEN(telefony3412[[#This Row],[nr]])=7,"stacjonarny",IF(LEN(telefony3412[[#This Row],[nr]])=8,"komórkowy","zagraniczny"))</f>
        <v>stacjonarny</v>
      </c>
      <c r="F752" t="str">
        <f>TEXT(telefony__9[[#This Row],[zakonczenie]]-telefony__9[[#This Row],[rozpoczecie]],"h:mm:ss")</f>
        <v>0:16:28</v>
      </c>
      <c r="G752">
        <f>CEILING((HOUR(telefony__9[[#This Row],[czas trwania]])*3600 + MINUTE(telefony__9[[#This Row],[czas trwania]])*60+SECOND(telefony__9[[#This Row],[czas trwania]]))/60,1)</f>
        <v>17</v>
      </c>
      <c r="H752" s="3">
        <f>IF(telefony3412[[#This Row],[typ telefonu]]="stacjonarny",H751+telefony3412[[#This Row],[czas w minutach]],H751)</f>
        <v>4723</v>
      </c>
      <c r="I752" s="3">
        <f>IF(telefony3412[[#This Row],[typ telefonu]]="komórkowy",I751+telefony3412[[#This Row],[czas w minutach]],I751)</f>
        <v>1506</v>
      </c>
      <c r="J752" s="3">
        <f>IF(telefony3412[[#This Row],[typ telefonu]]="zagraniczny",J751+telefony3412[[#This Row],[czas w minutach]],J751)</f>
        <v>387</v>
      </c>
      <c r="K752" s="3">
        <f>telefony3412[[#This Row],[ilość stacjonarny]]+telefony3412[[#This Row],[ilość komórkowy]]</f>
        <v>6229</v>
      </c>
    </row>
    <row r="753" spans="1:11" x14ac:dyDescent="0.25">
      <c r="A753" s="7">
        <v>6304174</v>
      </c>
      <c r="B753" s="1">
        <v>42928</v>
      </c>
      <c r="C753" s="2">
        <v>0.57445601851851846</v>
      </c>
      <c r="D753" s="2">
        <v>0.58512731481481484</v>
      </c>
      <c r="E753" t="str">
        <f>IF(LEN(telefony3412[[#This Row],[nr]])=7,"stacjonarny",IF(LEN(telefony3412[[#This Row],[nr]])=8,"komórkowy","zagraniczny"))</f>
        <v>stacjonarny</v>
      </c>
      <c r="F753" t="str">
        <f>TEXT(telefony__9[[#This Row],[zakonczenie]]-telefony__9[[#This Row],[rozpoczecie]],"h:mm:ss")</f>
        <v>0:08:10</v>
      </c>
      <c r="G753">
        <f>CEILING((HOUR(telefony__9[[#This Row],[czas trwania]])*3600 + MINUTE(telefony__9[[#This Row],[czas trwania]])*60+SECOND(telefony__9[[#This Row],[czas trwania]]))/60,1)</f>
        <v>9</v>
      </c>
      <c r="H753" s="3">
        <f>IF(telefony3412[[#This Row],[typ telefonu]]="stacjonarny",H752+telefony3412[[#This Row],[czas w minutach]],H752)</f>
        <v>4732</v>
      </c>
      <c r="I753" s="3">
        <f>IF(telefony3412[[#This Row],[typ telefonu]]="komórkowy",I752+telefony3412[[#This Row],[czas w minutach]],I752)</f>
        <v>1506</v>
      </c>
      <c r="J753" s="3">
        <f>IF(telefony3412[[#This Row],[typ telefonu]]="zagraniczny",J752+telefony3412[[#This Row],[czas w minutach]],J752)</f>
        <v>387</v>
      </c>
      <c r="K753" s="3">
        <f>telefony3412[[#This Row],[ilość stacjonarny]]+telefony3412[[#This Row],[ilość komórkowy]]</f>
        <v>6238</v>
      </c>
    </row>
    <row r="754" spans="1:11" x14ac:dyDescent="0.25">
      <c r="A754" s="7">
        <v>6367284</v>
      </c>
      <c r="B754" s="1">
        <v>42928</v>
      </c>
      <c r="C754" s="2">
        <v>0.36519675925925926</v>
      </c>
      <c r="D754" s="2">
        <v>0.36751157407407409</v>
      </c>
      <c r="E754" t="str">
        <f>IF(LEN(telefony3412[[#This Row],[nr]])=7,"stacjonarny",IF(LEN(telefony3412[[#This Row],[nr]])=8,"komórkowy","zagraniczny"))</f>
        <v>stacjonarny</v>
      </c>
      <c r="F754" t="str">
        <f>TEXT(telefony__9[[#This Row],[zakonczenie]]-telefony__9[[#This Row],[rozpoczecie]],"h:mm:ss")</f>
        <v>0:02:46</v>
      </c>
      <c r="G754">
        <f>CEILING((HOUR(telefony__9[[#This Row],[czas trwania]])*3600 + MINUTE(telefony__9[[#This Row],[czas trwania]])*60+SECOND(telefony__9[[#This Row],[czas trwania]]))/60,1)</f>
        <v>3</v>
      </c>
      <c r="H754" s="3">
        <f>IF(telefony3412[[#This Row],[typ telefonu]]="stacjonarny",H753+telefony3412[[#This Row],[czas w minutach]],H753)</f>
        <v>4735</v>
      </c>
      <c r="I754" s="3">
        <f>IF(telefony3412[[#This Row],[typ telefonu]]="komórkowy",I753+telefony3412[[#This Row],[czas w minutach]],I753)</f>
        <v>1506</v>
      </c>
      <c r="J754" s="3">
        <f>IF(telefony3412[[#This Row],[typ telefonu]]="zagraniczny",J753+telefony3412[[#This Row],[czas w minutach]],J753)</f>
        <v>387</v>
      </c>
      <c r="K754" s="3">
        <f>telefony3412[[#This Row],[ilość stacjonarny]]+telefony3412[[#This Row],[ilość komórkowy]]</f>
        <v>6241</v>
      </c>
    </row>
    <row r="755" spans="1:11" x14ac:dyDescent="0.25">
      <c r="A755" s="7">
        <v>6709939</v>
      </c>
      <c r="B755" s="1">
        <v>42928</v>
      </c>
      <c r="C755" s="2">
        <v>0.44817129629629632</v>
      </c>
      <c r="D755" s="2">
        <v>0.4506134259259259</v>
      </c>
      <c r="E755" t="str">
        <f>IF(LEN(telefony3412[[#This Row],[nr]])=7,"stacjonarny",IF(LEN(telefony3412[[#This Row],[nr]])=8,"komórkowy","zagraniczny"))</f>
        <v>stacjonarny</v>
      </c>
      <c r="F755" t="str">
        <f>TEXT(telefony__9[[#This Row],[zakonczenie]]-telefony__9[[#This Row],[rozpoczecie]],"h:mm:ss")</f>
        <v>0:13:26</v>
      </c>
      <c r="G755">
        <f>CEILING((HOUR(telefony__9[[#This Row],[czas trwania]])*3600 + MINUTE(telefony__9[[#This Row],[czas trwania]])*60+SECOND(telefony__9[[#This Row],[czas trwania]]))/60,1)</f>
        <v>14</v>
      </c>
      <c r="H755" s="3">
        <f>IF(telefony3412[[#This Row],[typ telefonu]]="stacjonarny",H754+telefony3412[[#This Row],[czas w minutach]],H754)</f>
        <v>4749</v>
      </c>
      <c r="I755" s="3">
        <f>IF(telefony3412[[#This Row],[typ telefonu]]="komórkowy",I754+telefony3412[[#This Row],[czas w minutach]],I754)</f>
        <v>1506</v>
      </c>
      <c r="J755" s="3">
        <f>IF(telefony3412[[#This Row],[typ telefonu]]="zagraniczny",J754+telefony3412[[#This Row],[czas w minutach]],J754)</f>
        <v>387</v>
      </c>
      <c r="K755" s="3">
        <f>telefony3412[[#This Row],[ilość stacjonarny]]+telefony3412[[#This Row],[ilość komórkowy]]</f>
        <v>6255</v>
      </c>
    </row>
    <row r="756" spans="1:11" x14ac:dyDescent="0.25">
      <c r="A756" s="7">
        <v>6821027</v>
      </c>
      <c r="B756" s="1">
        <v>42928</v>
      </c>
      <c r="C756" s="2">
        <v>0.42766203703703703</v>
      </c>
      <c r="D756" s="2">
        <v>0.43533564814814812</v>
      </c>
      <c r="E756" t="str">
        <f>IF(LEN(telefony3412[[#This Row],[nr]])=7,"stacjonarny",IF(LEN(telefony3412[[#This Row],[nr]])=8,"komórkowy","zagraniczny"))</f>
        <v>stacjonarny</v>
      </c>
      <c r="F756" t="str">
        <f>TEXT(telefony__9[[#This Row],[zakonczenie]]-telefony__9[[#This Row],[rozpoczecie]],"h:mm:ss")</f>
        <v>0:12:31</v>
      </c>
      <c r="G756">
        <f>CEILING((HOUR(telefony__9[[#This Row],[czas trwania]])*3600 + MINUTE(telefony__9[[#This Row],[czas trwania]])*60+SECOND(telefony__9[[#This Row],[czas trwania]]))/60,1)</f>
        <v>13</v>
      </c>
      <c r="H756" s="3">
        <f>IF(telefony3412[[#This Row],[typ telefonu]]="stacjonarny",H755+telefony3412[[#This Row],[czas w minutach]],H755)</f>
        <v>4762</v>
      </c>
      <c r="I756" s="3">
        <f>IF(telefony3412[[#This Row],[typ telefonu]]="komórkowy",I755+telefony3412[[#This Row],[czas w minutach]],I755)</f>
        <v>1506</v>
      </c>
      <c r="J756" s="3">
        <f>IF(telefony3412[[#This Row],[typ telefonu]]="zagraniczny",J755+telefony3412[[#This Row],[czas w minutach]],J755)</f>
        <v>387</v>
      </c>
      <c r="K756" s="3">
        <f>telefony3412[[#This Row],[ilość stacjonarny]]+telefony3412[[#This Row],[ilość komórkowy]]</f>
        <v>6268</v>
      </c>
    </row>
    <row r="757" spans="1:11" x14ac:dyDescent="0.25">
      <c r="A757" s="7">
        <v>6865106</v>
      </c>
      <c r="B757" s="1">
        <v>42928</v>
      </c>
      <c r="C757" s="2">
        <v>0.35636574074074073</v>
      </c>
      <c r="D757" s="2">
        <v>0.36511574074074077</v>
      </c>
      <c r="E757" t="str">
        <f>IF(LEN(telefony3412[[#This Row],[nr]])=7,"stacjonarny",IF(LEN(telefony3412[[#This Row],[nr]])=8,"komórkowy","zagraniczny"))</f>
        <v>stacjonarny</v>
      </c>
      <c r="F757" t="str">
        <f>TEXT(telefony__9[[#This Row],[zakonczenie]]-telefony__9[[#This Row],[rozpoczecie]],"h:mm:ss")</f>
        <v>0:06:29</v>
      </c>
      <c r="G757">
        <f>CEILING((HOUR(telefony__9[[#This Row],[czas trwania]])*3600 + MINUTE(telefony__9[[#This Row],[czas trwania]])*60+SECOND(telefony__9[[#This Row],[czas trwania]]))/60,1)</f>
        <v>7</v>
      </c>
      <c r="H757" s="3">
        <f>IF(telefony3412[[#This Row],[typ telefonu]]="stacjonarny",H756+telefony3412[[#This Row],[czas w minutach]],H756)</f>
        <v>4769</v>
      </c>
      <c r="I757" s="3">
        <f>IF(telefony3412[[#This Row],[typ telefonu]]="komórkowy",I756+telefony3412[[#This Row],[czas w minutach]],I756)</f>
        <v>1506</v>
      </c>
      <c r="J757" s="3">
        <f>IF(telefony3412[[#This Row],[typ telefonu]]="zagraniczny",J756+telefony3412[[#This Row],[czas w minutach]],J756)</f>
        <v>387</v>
      </c>
      <c r="K757" s="3">
        <f>telefony3412[[#This Row],[ilość stacjonarny]]+telefony3412[[#This Row],[ilość komórkowy]]</f>
        <v>6275</v>
      </c>
    </row>
    <row r="758" spans="1:11" x14ac:dyDescent="0.25">
      <c r="A758" s="7">
        <v>7097883</v>
      </c>
      <c r="B758" s="1">
        <v>42928</v>
      </c>
      <c r="C758" s="2">
        <v>0.39206018518518521</v>
      </c>
      <c r="D758" s="2">
        <v>0.39436342592592594</v>
      </c>
      <c r="E758" t="str">
        <f>IF(LEN(telefony3412[[#This Row],[nr]])=7,"stacjonarny",IF(LEN(telefony3412[[#This Row],[nr]])=8,"komórkowy","zagraniczny"))</f>
        <v>stacjonarny</v>
      </c>
      <c r="F758" t="str">
        <f>TEXT(telefony__9[[#This Row],[zakonczenie]]-telefony__9[[#This Row],[rozpoczecie]],"h:mm:ss")</f>
        <v>0:07:29</v>
      </c>
      <c r="G758">
        <f>CEILING((HOUR(telefony__9[[#This Row],[czas trwania]])*3600 + MINUTE(telefony__9[[#This Row],[czas trwania]])*60+SECOND(telefony__9[[#This Row],[czas trwania]]))/60,1)</f>
        <v>8</v>
      </c>
      <c r="H758" s="3">
        <f>IF(telefony3412[[#This Row],[typ telefonu]]="stacjonarny",H757+telefony3412[[#This Row],[czas w minutach]],H757)</f>
        <v>4777</v>
      </c>
      <c r="I758" s="3">
        <f>IF(telefony3412[[#This Row],[typ telefonu]]="komórkowy",I757+telefony3412[[#This Row],[czas w minutach]],I757)</f>
        <v>1506</v>
      </c>
      <c r="J758" s="3">
        <f>IF(telefony3412[[#This Row],[typ telefonu]]="zagraniczny",J757+telefony3412[[#This Row],[czas w minutach]],J757)</f>
        <v>387</v>
      </c>
      <c r="K758" s="3">
        <f>telefony3412[[#This Row],[ilość stacjonarny]]+telefony3412[[#This Row],[ilość komórkowy]]</f>
        <v>6283</v>
      </c>
    </row>
    <row r="759" spans="1:11" x14ac:dyDescent="0.25">
      <c r="A759" s="7">
        <v>7269536</v>
      </c>
      <c r="B759" s="1">
        <v>42928</v>
      </c>
      <c r="C759" s="2">
        <v>0.53827546296296291</v>
      </c>
      <c r="D759" s="2">
        <v>0.54309027777777774</v>
      </c>
      <c r="E759" t="str">
        <f>IF(LEN(telefony3412[[#This Row],[nr]])=7,"stacjonarny",IF(LEN(telefony3412[[#This Row],[nr]])=8,"komórkowy","zagraniczny"))</f>
        <v>stacjonarny</v>
      </c>
      <c r="F759" t="str">
        <f>TEXT(telefony__9[[#This Row],[zakonczenie]]-telefony__9[[#This Row],[rozpoczecie]],"h:mm:ss")</f>
        <v>0:08:58</v>
      </c>
      <c r="G759">
        <f>CEILING((HOUR(telefony__9[[#This Row],[czas trwania]])*3600 + MINUTE(telefony__9[[#This Row],[czas trwania]])*60+SECOND(telefony__9[[#This Row],[czas trwania]]))/60,1)</f>
        <v>9</v>
      </c>
      <c r="H759" s="3">
        <f>IF(telefony3412[[#This Row],[typ telefonu]]="stacjonarny",H758+telefony3412[[#This Row],[czas w minutach]],H758)</f>
        <v>4786</v>
      </c>
      <c r="I759" s="3">
        <f>IF(telefony3412[[#This Row],[typ telefonu]]="komórkowy",I758+telefony3412[[#This Row],[czas w minutach]],I758)</f>
        <v>1506</v>
      </c>
      <c r="J759" s="3">
        <f>IF(telefony3412[[#This Row],[typ telefonu]]="zagraniczny",J758+telefony3412[[#This Row],[czas w minutach]],J758)</f>
        <v>387</v>
      </c>
      <c r="K759" s="3">
        <f>telefony3412[[#This Row],[ilość stacjonarny]]+telefony3412[[#This Row],[ilość komórkowy]]</f>
        <v>6292</v>
      </c>
    </row>
    <row r="760" spans="1:11" x14ac:dyDescent="0.25">
      <c r="A760" s="7">
        <v>7353916</v>
      </c>
      <c r="B760" s="1">
        <v>42928</v>
      </c>
      <c r="C760" s="2">
        <v>0.44663194444444443</v>
      </c>
      <c r="D760" s="2">
        <v>0.45378472222222221</v>
      </c>
      <c r="E760" t="str">
        <f>IF(LEN(telefony3412[[#This Row],[nr]])=7,"stacjonarny",IF(LEN(telefony3412[[#This Row],[nr]])=8,"komórkowy","zagraniczny"))</f>
        <v>stacjonarny</v>
      </c>
      <c r="F760" t="str">
        <f>TEXT(telefony__9[[#This Row],[zakonczenie]]-telefony__9[[#This Row],[rozpoczecie]],"h:mm:ss")</f>
        <v>0:06:56</v>
      </c>
      <c r="G760">
        <f>CEILING((HOUR(telefony__9[[#This Row],[czas trwania]])*3600 + MINUTE(telefony__9[[#This Row],[czas trwania]])*60+SECOND(telefony__9[[#This Row],[czas trwania]]))/60,1)</f>
        <v>7</v>
      </c>
      <c r="H760" s="3">
        <f>IF(telefony3412[[#This Row],[typ telefonu]]="stacjonarny",H759+telefony3412[[#This Row],[czas w minutach]],H759)</f>
        <v>4793</v>
      </c>
      <c r="I760" s="3">
        <f>IF(telefony3412[[#This Row],[typ telefonu]]="komórkowy",I759+telefony3412[[#This Row],[czas w minutach]],I759)</f>
        <v>1506</v>
      </c>
      <c r="J760" s="3">
        <f>IF(telefony3412[[#This Row],[typ telefonu]]="zagraniczny",J759+telefony3412[[#This Row],[czas w minutach]],J759)</f>
        <v>387</v>
      </c>
      <c r="K760" s="3">
        <f>telefony3412[[#This Row],[ilość stacjonarny]]+telefony3412[[#This Row],[ilość komórkowy]]</f>
        <v>6299</v>
      </c>
    </row>
    <row r="761" spans="1:11" x14ac:dyDescent="0.25">
      <c r="A761" s="7">
        <v>7377702</v>
      </c>
      <c r="B761" s="1">
        <v>42928</v>
      </c>
      <c r="C761" s="2">
        <v>0.34722222222222221</v>
      </c>
      <c r="D761" s="2">
        <v>0.3532986111111111</v>
      </c>
      <c r="E761" t="str">
        <f>IF(LEN(telefony3412[[#This Row],[nr]])=7,"stacjonarny",IF(LEN(telefony3412[[#This Row],[nr]])=8,"komórkowy","zagraniczny"))</f>
        <v>stacjonarny</v>
      </c>
      <c r="F761" t="str">
        <f>TEXT(telefony__9[[#This Row],[zakonczenie]]-telefony__9[[#This Row],[rozpoczecie]],"h:mm:ss")</f>
        <v>0:08:43</v>
      </c>
      <c r="G761">
        <f>CEILING((HOUR(telefony__9[[#This Row],[czas trwania]])*3600 + MINUTE(telefony__9[[#This Row],[czas trwania]])*60+SECOND(telefony__9[[#This Row],[czas trwania]]))/60,1)</f>
        <v>9</v>
      </c>
      <c r="H761" s="3">
        <f>IF(telefony3412[[#This Row],[typ telefonu]]="stacjonarny",H760+telefony3412[[#This Row],[czas w minutach]],H760)</f>
        <v>4802</v>
      </c>
      <c r="I761" s="3">
        <f>IF(telefony3412[[#This Row],[typ telefonu]]="komórkowy",I760+telefony3412[[#This Row],[czas w minutach]],I760)</f>
        <v>1506</v>
      </c>
      <c r="J761" s="3">
        <f>IF(telefony3412[[#This Row],[typ telefonu]]="zagraniczny",J760+telefony3412[[#This Row],[czas w minutach]],J760)</f>
        <v>387</v>
      </c>
      <c r="K761" s="3">
        <f>telefony3412[[#This Row],[ilość stacjonarny]]+telefony3412[[#This Row],[ilość komórkowy]]</f>
        <v>6308</v>
      </c>
    </row>
    <row r="762" spans="1:11" x14ac:dyDescent="0.25">
      <c r="A762" s="7">
        <v>7377702</v>
      </c>
      <c r="B762" s="1">
        <v>42928</v>
      </c>
      <c r="C762" s="2">
        <v>0.54689814814814819</v>
      </c>
      <c r="D762" s="2">
        <v>0.54949074074074078</v>
      </c>
      <c r="E762" t="str">
        <f>IF(LEN(telefony3412[[#This Row],[nr]])=7,"stacjonarny",IF(LEN(telefony3412[[#This Row],[nr]])=8,"komórkowy","zagraniczny"))</f>
        <v>stacjonarny</v>
      </c>
      <c r="F762" t="str">
        <f>TEXT(telefony__9[[#This Row],[zakonczenie]]-telefony__9[[#This Row],[rozpoczecie]],"h:mm:ss")</f>
        <v>0:06:49</v>
      </c>
      <c r="G762">
        <f>CEILING((HOUR(telefony__9[[#This Row],[czas trwania]])*3600 + MINUTE(telefony__9[[#This Row],[czas trwania]])*60+SECOND(telefony__9[[#This Row],[czas trwania]]))/60,1)</f>
        <v>7</v>
      </c>
      <c r="H762" s="3">
        <f>IF(telefony3412[[#This Row],[typ telefonu]]="stacjonarny",H761+telefony3412[[#This Row],[czas w minutach]],H761)</f>
        <v>4809</v>
      </c>
      <c r="I762" s="3">
        <f>IF(telefony3412[[#This Row],[typ telefonu]]="komórkowy",I761+telefony3412[[#This Row],[czas w minutach]],I761)</f>
        <v>1506</v>
      </c>
      <c r="J762" s="3">
        <f>IF(telefony3412[[#This Row],[typ telefonu]]="zagraniczny",J761+telefony3412[[#This Row],[czas w minutach]],J761)</f>
        <v>387</v>
      </c>
      <c r="K762" s="3">
        <f>telefony3412[[#This Row],[ilość stacjonarny]]+telefony3412[[#This Row],[ilość komórkowy]]</f>
        <v>6315</v>
      </c>
    </row>
    <row r="763" spans="1:11" x14ac:dyDescent="0.25">
      <c r="A763" s="7">
        <v>7421868</v>
      </c>
      <c r="B763" s="1">
        <v>42928</v>
      </c>
      <c r="C763" s="2">
        <v>0.38292824074074072</v>
      </c>
      <c r="D763" s="2">
        <v>0.38613425925925926</v>
      </c>
      <c r="E763" t="str">
        <f>IF(LEN(telefony3412[[#This Row],[nr]])=7,"stacjonarny",IF(LEN(telefony3412[[#This Row],[nr]])=8,"komórkowy","zagraniczny"))</f>
        <v>stacjonarny</v>
      </c>
      <c r="F763" t="str">
        <f>TEXT(telefony__9[[#This Row],[zakonczenie]]-telefony__9[[#This Row],[rozpoczecie]],"h:mm:ss")</f>
        <v>0:10:15</v>
      </c>
      <c r="G763">
        <f>CEILING((HOUR(telefony__9[[#This Row],[czas trwania]])*3600 + MINUTE(telefony__9[[#This Row],[czas trwania]])*60+SECOND(telefony__9[[#This Row],[czas trwania]]))/60,1)</f>
        <v>11</v>
      </c>
      <c r="H763" s="3">
        <f>IF(telefony3412[[#This Row],[typ telefonu]]="stacjonarny",H762+telefony3412[[#This Row],[czas w minutach]],H762)</f>
        <v>4820</v>
      </c>
      <c r="I763" s="3">
        <f>IF(telefony3412[[#This Row],[typ telefonu]]="komórkowy",I762+telefony3412[[#This Row],[czas w minutach]],I762)</f>
        <v>1506</v>
      </c>
      <c r="J763" s="3">
        <f>IF(telefony3412[[#This Row],[typ telefonu]]="zagraniczny",J762+telefony3412[[#This Row],[czas w minutach]],J762)</f>
        <v>387</v>
      </c>
      <c r="K763" s="3">
        <f>telefony3412[[#This Row],[ilość stacjonarny]]+telefony3412[[#This Row],[ilość komórkowy]]</f>
        <v>6326</v>
      </c>
    </row>
    <row r="764" spans="1:11" x14ac:dyDescent="0.25">
      <c r="A764" s="7">
        <v>7766265</v>
      </c>
      <c r="B764" s="1">
        <v>42928</v>
      </c>
      <c r="C764" s="2">
        <v>0.54391203703703705</v>
      </c>
      <c r="D764" s="2">
        <v>0.54538194444444443</v>
      </c>
      <c r="E764" t="str">
        <f>IF(LEN(telefony3412[[#This Row],[nr]])=7,"stacjonarny",IF(LEN(telefony3412[[#This Row],[nr]])=8,"komórkowy","zagraniczny"))</f>
        <v>stacjonarny</v>
      </c>
      <c r="F764" t="str">
        <f>TEXT(telefony__9[[#This Row],[zakonczenie]]-telefony__9[[#This Row],[rozpoczecie]],"h:mm:ss")</f>
        <v>0:04:36</v>
      </c>
      <c r="G764">
        <f>CEILING((HOUR(telefony__9[[#This Row],[czas trwania]])*3600 + MINUTE(telefony__9[[#This Row],[czas trwania]])*60+SECOND(telefony__9[[#This Row],[czas trwania]]))/60,1)</f>
        <v>5</v>
      </c>
      <c r="H764" s="3">
        <f>IF(telefony3412[[#This Row],[typ telefonu]]="stacjonarny",H763+telefony3412[[#This Row],[czas w minutach]],H763)</f>
        <v>4825</v>
      </c>
      <c r="I764" s="3">
        <f>IF(telefony3412[[#This Row],[typ telefonu]]="komórkowy",I763+telefony3412[[#This Row],[czas w minutach]],I763)</f>
        <v>1506</v>
      </c>
      <c r="J764" s="3">
        <f>IF(telefony3412[[#This Row],[typ telefonu]]="zagraniczny",J763+telefony3412[[#This Row],[czas w minutach]],J763)</f>
        <v>387</v>
      </c>
      <c r="K764" s="3">
        <f>telefony3412[[#This Row],[ilość stacjonarny]]+telefony3412[[#This Row],[ilość komórkowy]]</f>
        <v>6331</v>
      </c>
    </row>
    <row r="765" spans="1:11" x14ac:dyDescent="0.25">
      <c r="A765" s="7">
        <v>7795911</v>
      </c>
      <c r="B765" s="1">
        <v>42928</v>
      </c>
      <c r="C765" s="2">
        <v>0.60528935185185184</v>
      </c>
      <c r="D765" s="2">
        <v>0.60805555555555557</v>
      </c>
      <c r="E765" t="str">
        <f>IF(LEN(telefony3412[[#This Row],[nr]])=7,"stacjonarny",IF(LEN(telefony3412[[#This Row],[nr]])=8,"komórkowy","zagraniczny"))</f>
        <v>stacjonarny</v>
      </c>
      <c r="F765" t="str">
        <f>TEXT(telefony__9[[#This Row],[zakonczenie]]-telefony__9[[#This Row],[rozpoczecie]],"h:mm:ss")</f>
        <v>0:11:19</v>
      </c>
      <c r="G765">
        <f>CEILING((HOUR(telefony__9[[#This Row],[czas trwania]])*3600 + MINUTE(telefony__9[[#This Row],[czas trwania]])*60+SECOND(telefony__9[[#This Row],[czas trwania]]))/60,1)</f>
        <v>12</v>
      </c>
      <c r="H765" s="3">
        <f>IF(telefony3412[[#This Row],[typ telefonu]]="stacjonarny",H764+telefony3412[[#This Row],[czas w minutach]],H764)</f>
        <v>4837</v>
      </c>
      <c r="I765" s="3">
        <f>IF(telefony3412[[#This Row],[typ telefonu]]="komórkowy",I764+telefony3412[[#This Row],[czas w minutach]],I764)</f>
        <v>1506</v>
      </c>
      <c r="J765" s="3">
        <f>IF(telefony3412[[#This Row],[typ telefonu]]="zagraniczny",J764+telefony3412[[#This Row],[czas w minutach]],J764)</f>
        <v>387</v>
      </c>
      <c r="K765" s="3">
        <f>telefony3412[[#This Row],[ilość stacjonarny]]+telefony3412[[#This Row],[ilość komórkowy]]</f>
        <v>6343</v>
      </c>
    </row>
    <row r="766" spans="1:11" x14ac:dyDescent="0.25">
      <c r="A766" s="7">
        <v>7891185</v>
      </c>
      <c r="B766" s="1">
        <v>42928</v>
      </c>
      <c r="C766" s="2">
        <v>0.45010416666666669</v>
      </c>
      <c r="D766" s="2">
        <v>0.46153935185185185</v>
      </c>
      <c r="E766" t="str">
        <f>IF(LEN(telefony3412[[#This Row],[nr]])=7,"stacjonarny",IF(LEN(telefony3412[[#This Row],[nr]])=8,"komórkowy","zagraniczny"))</f>
        <v>stacjonarny</v>
      </c>
      <c r="F766" t="str">
        <f>TEXT(telefony__9[[#This Row],[zakonczenie]]-telefony__9[[#This Row],[rozpoczecie]],"h:mm:ss")</f>
        <v>0:14:55</v>
      </c>
      <c r="G766">
        <f>CEILING((HOUR(telefony__9[[#This Row],[czas trwania]])*3600 + MINUTE(telefony__9[[#This Row],[czas trwania]])*60+SECOND(telefony__9[[#This Row],[czas trwania]]))/60,1)</f>
        <v>15</v>
      </c>
      <c r="H766" s="3">
        <f>IF(telefony3412[[#This Row],[typ telefonu]]="stacjonarny",H765+telefony3412[[#This Row],[czas w minutach]],H765)</f>
        <v>4852</v>
      </c>
      <c r="I766" s="3">
        <f>IF(telefony3412[[#This Row],[typ telefonu]]="komórkowy",I765+telefony3412[[#This Row],[czas w minutach]],I765)</f>
        <v>1506</v>
      </c>
      <c r="J766" s="3">
        <f>IF(telefony3412[[#This Row],[typ telefonu]]="zagraniczny",J765+telefony3412[[#This Row],[czas w minutach]],J765)</f>
        <v>387</v>
      </c>
      <c r="K766" s="3">
        <f>telefony3412[[#This Row],[ilość stacjonarny]]+telefony3412[[#This Row],[ilość komórkowy]]</f>
        <v>6358</v>
      </c>
    </row>
    <row r="767" spans="1:11" x14ac:dyDescent="0.25">
      <c r="A767" s="7">
        <v>7937998</v>
      </c>
      <c r="B767" s="1">
        <v>42928</v>
      </c>
      <c r="C767" s="2">
        <v>0.53798611111111116</v>
      </c>
      <c r="D767" s="2">
        <v>0.54011574074074076</v>
      </c>
      <c r="E767" t="str">
        <f>IF(LEN(telefony3412[[#This Row],[nr]])=7,"stacjonarny",IF(LEN(telefony3412[[#This Row],[nr]])=8,"komórkowy","zagraniczny"))</f>
        <v>stacjonarny</v>
      </c>
      <c r="F767" t="str">
        <f>TEXT(telefony__9[[#This Row],[zakonczenie]]-telefony__9[[#This Row],[rozpoczecie]],"h:mm:ss")</f>
        <v>0:06:46</v>
      </c>
      <c r="G767">
        <f>CEILING((HOUR(telefony__9[[#This Row],[czas trwania]])*3600 + MINUTE(telefony__9[[#This Row],[czas trwania]])*60+SECOND(telefony__9[[#This Row],[czas trwania]]))/60,1)</f>
        <v>7</v>
      </c>
      <c r="H767" s="3">
        <f>IF(telefony3412[[#This Row],[typ telefonu]]="stacjonarny",H766+telefony3412[[#This Row],[czas w minutach]],H766)</f>
        <v>4859</v>
      </c>
      <c r="I767" s="3">
        <f>IF(telefony3412[[#This Row],[typ telefonu]]="komórkowy",I766+telefony3412[[#This Row],[czas w minutach]],I766)</f>
        <v>1506</v>
      </c>
      <c r="J767" s="3">
        <f>IF(telefony3412[[#This Row],[typ telefonu]]="zagraniczny",J766+telefony3412[[#This Row],[czas w minutach]],J766)</f>
        <v>387</v>
      </c>
      <c r="K767" s="3">
        <f>telefony3412[[#This Row],[ilość stacjonarny]]+telefony3412[[#This Row],[ilość komórkowy]]</f>
        <v>6365</v>
      </c>
    </row>
    <row r="768" spans="1:11" x14ac:dyDescent="0.25">
      <c r="A768" s="7">
        <v>8063487</v>
      </c>
      <c r="B768" s="1">
        <v>42928</v>
      </c>
      <c r="C768" s="2">
        <v>0.61028935185185185</v>
      </c>
      <c r="D768" s="2">
        <v>0.61681712962962965</v>
      </c>
      <c r="E768" t="str">
        <f>IF(LEN(telefony3412[[#This Row],[nr]])=7,"stacjonarny",IF(LEN(telefony3412[[#This Row],[nr]])=8,"komórkowy","zagraniczny"))</f>
        <v>stacjonarny</v>
      </c>
      <c r="F768" t="str">
        <f>TEXT(telefony__9[[#This Row],[zakonczenie]]-telefony__9[[#This Row],[rozpoczecie]],"h:mm:ss")</f>
        <v>0:01:25</v>
      </c>
      <c r="G768">
        <f>CEILING((HOUR(telefony__9[[#This Row],[czas trwania]])*3600 + MINUTE(telefony__9[[#This Row],[czas trwania]])*60+SECOND(telefony__9[[#This Row],[czas trwania]]))/60,1)</f>
        <v>2</v>
      </c>
      <c r="H768" s="3">
        <f>IF(telefony3412[[#This Row],[typ telefonu]]="stacjonarny",H767+telefony3412[[#This Row],[czas w minutach]],H767)</f>
        <v>4861</v>
      </c>
      <c r="I768" s="3">
        <f>IF(telefony3412[[#This Row],[typ telefonu]]="komórkowy",I767+telefony3412[[#This Row],[czas w minutach]],I767)</f>
        <v>1506</v>
      </c>
      <c r="J768" s="3">
        <f>IF(telefony3412[[#This Row],[typ telefonu]]="zagraniczny",J767+telefony3412[[#This Row],[czas w minutach]],J767)</f>
        <v>387</v>
      </c>
      <c r="K768" s="3">
        <f>telefony3412[[#This Row],[ilość stacjonarny]]+telefony3412[[#This Row],[ilość komórkowy]]</f>
        <v>6367</v>
      </c>
    </row>
    <row r="769" spans="1:11" x14ac:dyDescent="0.25">
      <c r="A769" s="7">
        <v>8233999</v>
      </c>
      <c r="B769" s="1">
        <v>42928</v>
      </c>
      <c r="C769" s="2">
        <v>0.57828703703703699</v>
      </c>
      <c r="D769" s="2">
        <v>0.58834490740740741</v>
      </c>
      <c r="E769" t="str">
        <f>IF(LEN(telefony3412[[#This Row],[nr]])=7,"stacjonarny",IF(LEN(telefony3412[[#This Row],[nr]])=8,"komórkowy","zagraniczny"))</f>
        <v>stacjonarny</v>
      </c>
      <c r="F769" t="str">
        <f>TEXT(telefony__9[[#This Row],[zakonczenie]]-telefony__9[[#This Row],[rozpoczecie]],"h:mm:ss")</f>
        <v>0:00:01</v>
      </c>
      <c r="G769">
        <f>CEILING((HOUR(telefony__9[[#This Row],[czas trwania]])*3600 + MINUTE(telefony__9[[#This Row],[czas trwania]])*60+SECOND(telefony__9[[#This Row],[czas trwania]]))/60,1)</f>
        <v>1</v>
      </c>
      <c r="H769" s="3">
        <f>IF(telefony3412[[#This Row],[typ telefonu]]="stacjonarny",H768+telefony3412[[#This Row],[czas w minutach]],H768)</f>
        <v>4862</v>
      </c>
      <c r="I769" s="3">
        <f>IF(telefony3412[[#This Row],[typ telefonu]]="komórkowy",I768+telefony3412[[#This Row],[czas w minutach]],I768)</f>
        <v>1506</v>
      </c>
      <c r="J769" s="3">
        <f>IF(telefony3412[[#This Row],[typ telefonu]]="zagraniczny",J768+telefony3412[[#This Row],[czas w minutach]],J768)</f>
        <v>387</v>
      </c>
      <c r="K769" s="3">
        <f>telefony3412[[#This Row],[ilość stacjonarny]]+telefony3412[[#This Row],[ilość komórkowy]]</f>
        <v>6368</v>
      </c>
    </row>
    <row r="770" spans="1:11" x14ac:dyDescent="0.25">
      <c r="A770" s="7">
        <v>8246306</v>
      </c>
      <c r="B770" s="1">
        <v>42928</v>
      </c>
      <c r="C770" s="2">
        <v>0.59928240740740746</v>
      </c>
      <c r="D770" s="2">
        <v>0.60182870370370367</v>
      </c>
      <c r="E770" t="str">
        <f>IF(LEN(telefony3412[[#This Row],[nr]])=7,"stacjonarny",IF(LEN(telefony3412[[#This Row],[nr]])=8,"komórkowy","zagraniczny"))</f>
        <v>stacjonarny</v>
      </c>
      <c r="F770" t="str">
        <f>TEXT(telefony__9[[#This Row],[zakonczenie]]-telefony__9[[#This Row],[rozpoczecie]],"h:mm:ss")</f>
        <v>0:08:47</v>
      </c>
      <c r="G770">
        <f>CEILING((HOUR(telefony__9[[#This Row],[czas trwania]])*3600 + MINUTE(telefony__9[[#This Row],[czas trwania]])*60+SECOND(telefony__9[[#This Row],[czas trwania]]))/60,1)</f>
        <v>9</v>
      </c>
      <c r="H770" s="3">
        <f>IF(telefony3412[[#This Row],[typ telefonu]]="stacjonarny",H769+telefony3412[[#This Row],[czas w minutach]],H769)</f>
        <v>4871</v>
      </c>
      <c r="I770" s="3">
        <f>IF(telefony3412[[#This Row],[typ telefonu]]="komórkowy",I769+telefony3412[[#This Row],[czas w minutach]],I769)</f>
        <v>1506</v>
      </c>
      <c r="J770" s="3">
        <f>IF(telefony3412[[#This Row],[typ telefonu]]="zagraniczny",J769+telefony3412[[#This Row],[czas w minutach]],J769)</f>
        <v>387</v>
      </c>
      <c r="K770" s="3">
        <f>telefony3412[[#This Row],[ilość stacjonarny]]+telefony3412[[#This Row],[ilość komórkowy]]</f>
        <v>6377</v>
      </c>
    </row>
    <row r="771" spans="1:11" x14ac:dyDescent="0.25">
      <c r="A771" s="7">
        <v>8429072</v>
      </c>
      <c r="B771" s="1">
        <v>42928</v>
      </c>
      <c r="C771" s="2">
        <v>0.41414351851851849</v>
      </c>
      <c r="D771" s="2">
        <v>0.42015046296296299</v>
      </c>
      <c r="E771" t="str">
        <f>IF(LEN(telefony3412[[#This Row],[nr]])=7,"stacjonarny",IF(LEN(telefony3412[[#This Row],[nr]])=8,"komórkowy","zagraniczny"))</f>
        <v>stacjonarny</v>
      </c>
      <c r="F771" t="str">
        <f>TEXT(telefony__9[[#This Row],[zakonczenie]]-telefony__9[[#This Row],[rozpoczecie]],"h:mm:ss")</f>
        <v>0:14:05</v>
      </c>
      <c r="G771">
        <f>CEILING((HOUR(telefony__9[[#This Row],[czas trwania]])*3600 + MINUTE(telefony__9[[#This Row],[czas trwania]])*60+SECOND(telefony__9[[#This Row],[czas trwania]]))/60,1)</f>
        <v>15</v>
      </c>
      <c r="H771" s="3">
        <f>IF(telefony3412[[#This Row],[typ telefonu]]="stacjonarny",H770+telefony3412[[#This Row],[czas w minutach]],H770)</f>
        <v>4886</v>
      </c>
      <c r="I771" s="3">
        <f>IF(telefony3412[[#This Row],[typ telefonu]]="komórkowy",I770+telefony3412[[#This Row],[czas w minutach]],I770)</f>
        <v>1506</v>
      </c>
      <c r="J771" s="3">
        <f>IF(telefony3412[[#This Row],[typ telefonu]]="zagraniczny",J770+telefony3412[[#This Row],[czas w minutach]],J770)</f>
        <v>387</v>
      </c>
      <c r="K771" s="3">
        <f>telefony3412[[#This Row],[ilość stacjonarny]]+telefony3412[[#This Row],[ilość komórkowy]]</f>
        <v>6392</v>
      </c>
    </row>
    <row r="772" spans="1:11" x14ac:dyDescent="0.25">
      <c r="A772" s="7">
        <v>8461631</v>
      </c>
      <c r="B772" s="1">
        <v>42928</v>
      </c>
      <c r="C772" s="2">
        <v>0.50025462962962963</v>
      </c>
      <c r="D772" s="2">
        <v>0.50344907407407402</v>
      </c>
      <c r="E772" t="str">
        <f>IF(LEN(telefony3412[[#This Row],[nr]])=7,"stacjonarny",IF(LEN(telefony3412[[#This Row],[nr]])=8,"komórkowy","zagraniczny"))</f>
        <v>stacjonarny</v>
      </c>
      <c r="F772" t="str">
        <f>TEXT(telefony__9[[#This Row],[zakonczenie]]-telefony__9[[#This Row],[rozpoczecie]],"h:mm:ss")</f>
        <v>0:06:15</v>
      </c>
      <c r="G772">
        <f>CEILING((HOUR(telefony__9[[#This Row],[czas trwania]])*3600 + MINUTE(telefony__9[[#This Row],[czas trwania]])*60+SECOND(telefony__9[[#This Row],[czas trwania]]))/60,1)</f>
        <v>7</v>
      </c>
      <c r="H772" s="3">
        <f>IF(telefony3412[[#This Row],[typ telefonu]]="stacjonarny",H771+telefony3412[[#This Row],[czas w minutach]],H771)</f>
        <v>4893</v>
      </c>
      <c r="I772" s="3">
        <f>IF(telefony3412[[#This Row],[typ telefonu]]="komórkowy",I771+telefony3412[[#This Row],[czas w minutach]],I771)</f>
        <v>1506</v>
      </c>
      <c r="J772" s="3">
        <f>IF(telefony3412[[#This Row],[typ telefonu]]="zagraniczny",J771+telefony3412[[#This Row],[czas w minutach]],J771)</f>
        <v>387</v>
      </c>
      <c r="K772" s="3">
        <f>telefony3412[[#This Row],[ilość stacjonarny]]+telefony3412[[#This Row],[ilość komórkowy]]</f>
        <v>6399</v>
      </c>
    </row>
    <row r="773" spans="1:11" x14ac:dyDescent="0.25">
      <c r="A773" s="7">
        <v>8655825</v>
      </c>
      <c r="B773" s="1">
        <v>42928</v>
      </c>
      <c r="C773" s="2">
        <v>0.48251157407407408</v>
      </c>
      <c r="D773" s="2">
        <v>0.48732638888888891</v>
      </c>
      <c r="E773" t="str">
        <f>IF(LEN(telefony3412[[#This Row],[nr]])=7,"stacjonarny",IF(LEN(telefony3412[[#This Row],[nr]])=8,"komórkowy","zagraniczny"))</f>
        <v>stacjonarny</v>
      </c>
      <c r="F773" t="str">
        <f>TEXT(telefony__9[[#This Row],[zakonczenie]]-telefony__9[[#This Row],[rozpoczecie]],"h:mm:ss")</f>
        <v>0:13:42</v>
      </c>
      <c r="G773">
        <f>CEILING((HOUR(telefony__9[[#This Row],[czas trwania]])*3600 + MINUTE(telefony__9[[#This Row],[czas trwania]])*60+SECOND(telefony__9[[#This Row],[czas trwania]]))/60,1)</f>
        <v>14</v>
      </c>
      <c r="H773" s="3">
        <f>IF(telefony3412[[#This Row],[typ telefonu]]="stacjonarny",H772+telefony3412[[#This Row],[czas w minutach]],H772)</f>
        <v>4907</v>
      </c>
      <c r="I773" s="3">
        <f>IF(telefony3412[[#This Row],[typ telefonu]]="komórkowy",I772+telefony3412[[#This Row],[czas w minutach]],I772)</f>
        <v>1506</v>
      </c>
      <c r="J773" s="3">
        <f>IF(telefony3412[[#This Row],[typ telefonu]]="zagraniczny",J772+telefony3412[[#This Row],[czas w minutach]],J772)</f>
        <v>387</v>
      </c>
      <c r="K773" s="3">
        <f>telefony3412[[#This Row],[ilość stacjonarny]]+telefony3412[[#This Row],[ilość komórkowy]]</f>
        <v>6413</v>
      </c>
    </row>
    <row r="774" spans="1:11" x14ac:dyDescent="0.25">
      <c r="A774" s="7">
        <v>8825868</v>
      </c>
      <c r="B774" s="1">
        <v>42928</v>
      </c>
      <c r="C774" s="2">
        <v>0.49552083333333335</v>
      </c>
      <c r="D774" s="2">
        <v>0.50263888888888886</v>
      </c>
      <c r="E774" t="str">
        <f>IF(LEN(telefony3412[[#This Row],[nr]])=7,"stacjonarny",IF(LEN(telefony3412[[#This Row],[nr]])=8,"komórkowy","zagraniczny"))</f>
        <v>stacjonarny</v>
      </c>
      <c r="F774" t="str">
        <f>TEXT(telefony__9[[#This Row],[zakonczenie]]-telefony__9[[#This Row],[rozpoczecie]],"h:mm:ss")</f>
        <v>0:00:07</v>
      </c>
      <c r="G774">
        <f>CEILING((HOUR(telefony__9[[#This Row],[czas trwania]])*3600 + MINUTE(telefony__9[[#This Row],[czas trwania]])*60+SECOND(telefony__9[[#This Row],[czas trwania]]))/60,1)</f>
        <v>1</v>
      </c>
      <c r="H774" s="3">
        <f>IF(telefony3412[[#This Row],[typ telefonu]]="stacjonarny",H773+telefony3412[[#This Row],[czas w minutach]],H773)</f>
        <v>4908</v>
      </c>
      <c r="I774" s="3">
        <f>IF(telefony3412[[#This Row],[typ telefonu]]="komórkowy",I773+telefony3412[[#This Row],[czas w minutach]],I773)</f>
        <v>1506</v>
      </c>
      <c r="J774" s="3">
        <f>IF(telefony3412[[#This Row],[typ telefonu]]="zagraniczny",J773+telefony3412[[#This Row],[czas w minutach]],J773)</f>
        <v>387</v>
      </c>
      <c r="K774" s="3">
        <f>telefony3412[[#This Row],[ilość stacjonarny]]+telefony3412[[#This Row],[ilość komórkowy]]</f>
        <v>6414</v>
      </c>
    </row>
    <row r="775" spans="1:11" x14ac:dyDescent="0.25">
      <c r="A775" s="7">
        <v>9091369</v>
      </c>
      <c r="B775" s="1">
        <v>42928</v>
      </c>
      <c r="C775" s="2">
        <v>0.57231481481481483</v>
      </c>
      <c r="D775" s="2">
        <v>0.57403935185185184</v>
      </c>
      <c r="E775" t="str">
        <f>IF(LEN(telefony3412[[#This Row],[nr]])=7,"stacjonarny",IF(LEN(telefony3412[[#This Row],[nr]])=8,"komórkowy","zagraniczny"))</f>
        <v>stacjonarny</v>
      </c>
      <c r="F775" t="str">
        <f>TEXT(telefony__9[[#This Row],[zakonczenie]]-telefony__9[[#This Row],[rozpoczecie]],"h:mm:ss")</f>
        <v>0:06:50</v>
      </c>
      <c r="G775">
        <f>CEILING((HOUR(telefony__9[[#This Row],[czas trwania]])*3600 + MINUTE(telefony__9[[#This Row],[czas trwania]])*60+SECOND(telefony__9[[#This Row],[czas trwania]]))/60,1)</f>
        <v>7</v>
      </c>
      <c r="H775" s="3">
        <f>IF(telefony3412[[#This Row],[typ telefonu]]="stacjonarny",H774+telefony3412[[#This Row],[czas w minutach]],H774)</f>
        <v>4915</v>
      </c>
      <c r="I775" s="3">
        <f>IF(telefony3412[[#This Row],[typ telefonu]]="komórkowy",I774+telefony3412[[#This Row],[czas w minutach]],I774)</f>
        <v>1506</v>
      </c>
      <c r="J775" s="3">
        <f>IF(telefony3412[[#This Row],[typ telefonu]]="zagraniczny",J774+telefony3412[[#This Row],[czas w minutach]],J774)</f>
        <v>387</v>
      </c>
      <c r="K775" s="3">
        <f>telefony3412[[#This Row],[ilość stacjonarny]]+telefony3412[[#This Row],[ilość komórkowy]]</f>
        <v>6421</v>
      </c>
    </row>
    <row r="776" spans="1:11" x14ac:dyDescent="0.25">
      <c r="A776" s="7">
        <v>9294571</v>
      </c>
      <c r="B776" s="1">
        <v>42928</v>
      </c>
      <c r="C776" s="2">
        <v>0.35115740740740742</v>
      </c>
      <c r="D776" s="2">
        <v>0.35447916666666668</v>
      </c>
      <c r="E776" t="str">
        <f>IF(LEN(telefony3412[[#This Row],[nr]])=7,"stacjonarny",IF(LEN(telefony3412[[#This Row],[nr]])=8,"komórkowy","zagraniczny"))</f>
        <v>stacjonarny</v>
      </c>
      <c r="F776" t="str">
        <f>TEXT(telefony__9[[#This Row],[zakonczenie]]-telefony__9[[#This Row],[rozpoczecie]],"h:mm:ss")</f>
        <v>0:06:14</v>
      </c>
      <c r="G776">
        <f>CEILING((HOUR(telefony__9[[#This Row],[czas trwania]])*3600 + MINUTE(telefony__9[[#This Row],[czas trwania]])*60+SECOND(telefony__9[[#This Row],[czas trwania]]))/60,1)</f>
        <v>7</v>
      </c>
      <c r="H776" s="3">
        <f>IF(telefony3412[[#This Row],[typ telefonu]]="stacjonarny",H775+telefony3412[[#This Row],[czas w minutach]],H775)</f>
        <v>4922</v>
      </c>
      <c r="I776" s="3">
        <f>IF(telefony3412[[#This Row],[typ telefonu]]="komórkowy",I775+telefony3412[[#This Row],[czas w minutach]],I775)</f>
        <v>1506</v>
      </c>
      <c r="J776" s="3">
        <f>IF(telefony3412[[#This Row],[typ telefonu]]="zagraniczny",J775+telefony3412[[#This Row],[czas w minutach]],J775)</f>
        <v>387</v>
      </c>
      <c r="K776" s="3">
        <f>telefony3412[[#This Row],[ilość stacjonarny]]+telefony3412[[#This Row],[ilość komórkowy]]</f>
        <v>6428</v>
      </c>
    </row>
    <row r="777" spans="1:11" x14ac:dyDescent="0.25">
      <c r="A777" s="7">
        <v>9398644</v>
      </c>
      <c r="B777" s="1">
        <v>42928</v>
      </c>
      <c r="C777" s="2">
        <v>0.55717592592592591</v>
      </c>
      <c r="D777" s="2">
        <v>0.56753472222222223</v>
      </c>
      <c r="E777" t="str">
        <f>IF(LEN(telefony3412[[#This Row],[nr]])=7,"stacjonarny",IF(LEN(telefony3412[[#This Row],[nr]])=8,"komórkowy","zagraniczny"))</f>
        <v>stacjonarny</v>
      </c>
      <c r="F777" t="str">
        <f>TEXT(telefony__9[[#This Row],[zakonczenie]]-telefony__9[[#This Row],[rozpoczecie]],"h:mm:ss")</f>
        <v>0:01:57</v>
      </c>
      <c r="G777">
        <f>CEILING((HOUR(telefony__9[[#This Row],[czas trwania]])*3600 + MINUTE(telefony__9[[#This Row],[czas trwania]])*60+SECOND(telefony__9[[#This Row],[czas trwania]]))/60,1)</f>
        <v>2</v>
      </c>
      <c r="H777" s="3">
        <f>IF(telefony3412[[#This Row],[typ telefonu]]="stacjonarny",H776+telefony3412[[#This Row],[czas w minutach]],H776)</f>
        <v>4924</v>
      </c>
      <c r="I777" s="3">
        <f>IF(telefony3412[[#This Row],[typ telefonu]]="komórkowy",I776+telefony3412[[#This Row],[czas w minutach]],I776)</f>
        <v>1506</v>
      </c>
      <c r="J777" s="3">
        <f>IF(telefony3412[[#This Row],[typ telefonu]]="zagraniczny",J776+telefony3412[[#This Row],[czas w minutach]],J776)</f>
        <v>387</v>
      </c>
      <c r="K777" s="3">
        <f>telefony3412[[#This Row],[ilość stacjonarny]]+telefony3412[[#This Row],[ilość komórkowy]]</f>
        <v>6430</v>
      </c>
    </row>
    <row r="778" spans="1:11" x14ac:dyDescent="0.25">
      <c r="A778" s="7">
        <v>9566647</v>
      </c>
      <c r="B778" s="1">
        <v>42928</v>
      </c>
      <c r="C778" s="2">
        <v>0.40881944444444446</v>
      </c>
      <c r="D778" s="2">
        <v>0.40950231481481481</v>
      </c>
      <c r="E778" t="str">
        <f>IF(LEN(telefony3412[[#This Row],[nr]])=7,"stacjonarny",IF(LEN(telefony3412[[#This Row],[nr]])=8,"komórkowy","zagraniczny"))</f>
        <v>stacjonarny</v>
      </c>
      <c r="F778" t="str">
        <f>TEXT(telefony__9[[#This Row],[zakonczenie]]-telefony__9[[#This Row],[rozpoczecie]],"h:mm:ss")</f>
        <v>0:00:20</v>
      </c>
      <c r="G778">
        <f>CEILING((HOUR(telefony__9[[#This Row],[czas trwania]])*3600 + MINUTE(telefony__9[[#This Row],[czas trwania]])*60+SECOND(telefony__9[[#This Row],[czas trwania]]))/60,1)</f>
        <v>1</v>
      </c>
      <c r="H778" s="3">
        <f>IF(telefony3412[[#This Row],[typ telefonu]]="stacjonarny",H777+telefony3412[[#This Row],[czas w minutach]],H777)</f>
        <v>4925</v>
      </c>
      <c r="I778" s="3">
        <f>IF(telefony3412[[#This Row],[typ telefonu]]="komórkowy",I777+telefony3412[[#This Row],[czas w minutach]],I777)</f>
        <v>1506</v>
      </c>
      <c r="J778" s="3">
        <f>IF(telefony3412[[#This Row],[typ telefonu]]="zagraniczny",J777+telefony3412[[#This Row],[czas w minutach]],J777)</f>
        <v>387</v>
      </c>
      <c r="K778" s="3">
        <f>telefony3412[[#This Row],[ilość stacjonarny]]+telefony3412[[#This Row],[ilość komórkowy]]</f>
        <v>6431</v>
      </c>
    </row>
    <row r="779" spans="1:11" x14ac:dyDescent="0.25">
      <c r="A779" s="7">
        <v>9773176</v>
      </c>
      <c r="B779" s="1">
        <v>42928</v>
      </c>
      <c r="C779" s="2">
        <v>0.59873842592592597</v>
      </c>
      <c r="D779" s="2">
        <v>0.60127314814814814</v>
      </c>
      <c r="E779" t="str">
        <f>IF(LEN(telefony3412[[#This Row],[nr]])=7,"stacjonarny",IF(LEN(telefony3412[[#This Row],[nr]])=8,"komórkowy","zagraniczny"))</f>
        <v>stacjonarny</v>
      </c>
      <c r="F779" t="str">
        <f>TEXT(telefony__9[[#This Row],[zakonczenie]]-telefony__9[[#This Row],[rozpoczecie]],"h:mm:ss")</f>
        <v>0:03:04</v>
      </c>
      <c r="G779">
        <f>CEILING((HOUR(telefony__9[[#This Row],[czas trwania]])*3600 + MINUTE(telefony__9[[#This Row],[czas trwania]])*60+SECOND(telefony__9[[#This Row],[czas trwania]]))/60,1)</f>
        <v>4</v>
      </c>
      <c r="H779" s="3">
        <f>IF(telefony3412[[#This Row],[typ telefonu]]="stacjonarny",H778+telefony3412[[#This Row],[czas w minutach]],H778)</f>
        <v>4929</v>
      </c>
      <c r="I779" s="3">
        <f>IF(telefony3412[[#This Row],[typ telefonu]]="komórkowy",I778+telefony3412[[#This Row],[czas w minutach]],I778)</f>
        <v>1506</v>
      </c>
      <c r="J779" s="3">
        <f>IF(telefony3412[[#This Row],[typ telefonu]]="zagraniczny",J778+telefony3412[[#This Row],[czas w minutach]],J778)</f>
        <v>387</v>
      </c>
      <c r="K779" s="3">
        <f>telefony3412[[#This Row],[ilość stacjonarny]]+telefony3412[[#This Row],[ilość komórkowy]]</f>
        <v>6435</v>
      </c>
    </row>
    <row r="780" spans="1:11" x14ac:dyDescent="0.25">
      <c r="A780" s="7">
        <v>9804309</v>
      </c>
      <c r="B780" s="1">
        <v>42928</v>
      </c>
      <c r="C780" s="2">
        <v>0.56918981481481479</v>
      </c>
      <c r="D780" s="2">
        <v>0.5784259259259259</v>
      </c>
      <c r="E780" t="str">
        <f>IF(LEN(telefony3412[[#This Row],[nr]])=7,"stacjonarny",IF(LEN(telefony3412[[#This Row],[nr]])=8,"komórkowy","zagraniczny"))</f>
        <v>stacjonarny</v>
      </c>
      <c r="F780" t="str">
        <f>TEXT(telefony__9[[#This Row],[zakonczenie]]-telefony__9[[#This Row],[rozpoczecie]],"h:mm:ss")</f>
        <v>0:06:56</v>
      </c>
      <c r="G780">
        <f>CEILING((HOUR(telefony__9[[#This Row],[czas trwania]])*3600 + MINUTE(telefony__9[[#This Row],[czas trwania]])*60+SECOND(telefony__9[[#This Row],[czas trwania]]))/60,1)</f>
        <v>7</v>
      </c>
      <c r="H780" s="3">
        <f>IF(telefony3412[[#This Row],[typ telefonu]]="stacjonarny",H779+telefony3412[[#This Row],[czas w minutach]],H779)</f>
        <v>4936</v>
      </c>
      <c r="I780" s="3">
        <f>IF(telefony3412[[#This Row],[typ telefonu]]="komórkowy",I779+telefony3412[[#This Row],[czas w minutach]],I779)</f>
        <v>1506</v>
      </c>
      <c r="J780" s="3">
        <f>IF(telefony3412[[#This Row],[typ telefonu]]="zagraniczny",J779+telefony3412[[#This Row],[czas w minutach]],J779)</f>
        <v>387</v>
      </c>
      <c r="K780" s="3">
        <f>telefony3412[[#This Row],[ilość stacjonarny]]+telefony3412[[#This Row],[ilość komórkowy]]</f>
        <v>6442</v>
      </c>
    </row>
    <row r="781" spans="1:11" x14ac:dyDescent="0.25">
      <c r="A781" s="7">
        <v>9815754</v>
      </c>
      <c r="B781" s="1">
        <v>42928</v>
      </c>
      <c r="C781" s="2">
        <v>0.41853009259259261</v>
      </c>
      <c r="D781" s="2">
        <v>0.42037037037037039</v>
      </c>
      <c r="E781" t="str">
        <f>IF(LEN(telefony3412[[#This Row],[nr]])=7,"stacjonarny",IF(LEN(telefony3412[[#This Row],[nr]])=8,"komórkowy","zagraniczny"))</f>
        <v>stacjonarny</v>
      </c>
      <c r="F781" t="str">
        <f>TEXT(telefony__9[[#This Row],[zakonczenie]]-telefony__9[[#This Row],[rozpoczecie]],"h:mm:ss")</f>
        <v>0:03:02</v>
      </c>
      <c r="G781">
        <f>CEILING((HOUR(telefony__9[[#This Row],[czas trwania]])*3600 + MINUTE(telefony__9[[#This Row],[czas trwania]])*60+SECOND(telefony__9[[#This Row],[czas trwania]]))/60,1)</f>
        <v>4</v>
      </c>
      <c r="H781" s="3">
        <f>IF(telefony3412[[#This Row],[typ telefonu]]="stacjonarny",H780+telefony3412[[#This Row],[czas w minutach]],H780)</f>
        <v>4940</v>
      </c>
      <c r="I781" s="3">
        <f>IF(telefony3412[[#This Row],[typ telefonu]]="komórkowy",I780+telefony3412[[#This Row],[czas w minutach]],I780)</f>
        <v>1506</v>
      </c>
      <c r="J781" s="3">
        <f>IF(telefony3412[[#This Row],[typ telefonu]]="zagraniczny",J780+telefony3412[[#This Row],[czas w minutach]],J780)</f>
        <v>387</v>
      </c>
      <c r="K781" s="3">
        <f>telefony3412[[#This Row],[ilość stacjonarny]]+telefony3412[[#This Row],[ilość komórkowy]]</f>
        <v>6446</v>
      </c>
    </row>
    <row r="782" spans="1:11" x14ac:dyDescent="0.25">
      <c r="A782" s="7">
        <v>9849071</v>
      </c>
      <c r="B782" s="1">
        <v>42928</v>
      </c>
      <c r="C782" s="2">
        <v>0.51561342592592596</v>
      </c>
      <c r="D782" s="2">
        <v>0.52171296296296299</v>
      </c>
      <c r="E782" t="str">
        <f>IF(LEN(telefony3412[[#This Row],[nr]])=7,"stacjonarny",IF(LEN(telefony3412[[#This Row],[nr]])=8,"komórkowy","zagraniczny"))</f>
        <v>stacjonarny</v>
      </c>
      <c r="F782" t="str">
        <f>TEXT(telefony__9[[#This Row],[zakonczenie]]-telefony__9[[#This Row],[rozpoczecie]],"h:mm:ss")</f>
        <v>0:02:07</v>
      </c>
      <c r="G782">
        <f>CEILING((HOUR(telefony__9[[#This Row],[czas trwania]])*3600 + MINUTE(telefony__9[[#This Row],[czas trwania]])*60+SECOND(telefony__9[[#This Row],[czas trwania]]))/60,1)</f>
        <v>3</v>
      </c>
      <c r="H782" s="3">
        <f>IF(telefony3412[[#This Row],[typ telefonu]]="stacjonarny",H781+telefony3412[[#This Row],[czas w minutach]],H781)</f>
        <v>4943</v>
      </c>
      <c r="I782" s="3">
        <f>IF(telefony3412[[#This Row],[typ telefonu]]="komórkowy",I781+telefony3412[[#This Row],[czas w minutach]],I781)</f>
        <v>1506</v>
      </c>
      <c r="J782" s="3">
        <f>IF(telefony3412[[#This Row],[typ telefonu]]="zagraniczny",J781+telefony3412[[#This Row],[czas w minutach]],J781)</f>
        <v>387</v>
      </c>
      <c r="K782" s="3">
        <f>telefony3412[[#This Row],[ilość stacjonarny]]+telefony3412[[#This Row],[ilość komórkowy]]</f>
        <v>6449</v>
      </c>
    </row>
    <row r="783" spans="1:11" x14ac:dyDescent="0.25">
      <c r="A783" s="7">
        <v>14201334</v>
      </c>
      <c r="B783" s="1">
        <v>42928</v>
      </c>
      <c r="C783" s="2">
        <v>0.33568287037037037</v>
      </c>
      <c r="D783" s="2">
        <v>0.34125</v>
      </c>
      <c r="E783" t="str">
        <f>IF(LEN(telefony3412[[#This Row],[nr]])=7,"stacjonarny",IF(LEN(telefony3412[[#This Row],[nr]])=8,"komórkowy","zagraniczny"))</f>
        <v>komórkowy</v>
      </c>
      <c r="F783" t="str">
        <f>TEXT(telefony__9[[#This Row],[zakonczenie]]-telefony__9[[#This Row],[rozpoczecie]],"h:mm:ss")</f>
        <v>0:03:44</v>
      </c>
      <c r="G783">
        <f>CEILING((HOUR(telefony__9[[#This Row],[czas trwania]])*3600 + MINUTE(telefony__9[[#This Row],[czas trwania]])*60+SECOND(telefony__9[[#This Row],[czas trwania]]))/60,1)</f>
        <v>4</v>
      </c>
      <c r="H783" s="3">
        <f>IF(telefony3412[[#This Row],[typ telefonu]]="stacjonarny",H782+telefony3412[[#This Row],[czas w minutach]],H782)</f>
        <v>4943</v>
      </c>
      <c r="I783" s="3">
        <f>IF(telefony3412[[#This Row],[typ telefonu]]="komórkowy",I782+telefony3412[[#This Row],[czas w minutach]],I782)</f>
        <v>1510</v>
      </c>
      <c r="J783" s="3">
        <f>IF(telefony3412[[#This Row],[typ telefonu]]="zagraniczny",J782+telefony3412[[#This Row],[czas w minutach]],J782)</f>
        <v>387</v>
      </c>
      <c r="K783" s="3">
        <f>telefony3412[[#This Row],[ilość stacjonarny]]+telefony3412[[#This Row],[ilość komórkowy]]</f>
        <v>6453</v>
      </c>
    </row>
    <row r="784" spans="1:11" x14ac:dyDescent="0.25">
      <c r="A784" s="7">
        <v>15643568</v>
      </c>
      <c r="B784" s="1">
        <v>42928</v>
      </c>
      <c r="C784" s="2">
        <v>0.56074074074074076</v>
      </c>
      <c r="D784" s="2">
        <v>0.56283564814814813</v>
      </c>
      <c r="E784" t="str">
        <f>IF(LEN(telefony3412[[#This Row],[nr]])=7,"stacjonarny",IF(LEN(telefony3412[[#This Row],[nr]])=8,"komórkowy","zagraniczny"))</f>
        <v>komórkowy</v>
      </c>
      <c r="F784" t="str">
        <f>TEXT(telefony__9[[#This Row],[zakonczenie]]-telefony__9[[#This Row],[rozpoczecie]],"h:mm:ss")</f>
        <v>0:01:21</v>
      </c>
      <c r="G784">
        <f>CEILING((HOUR(telefony__9[[#This Row],[czas trwania]])*3600 + MINUTE(telefony__9[[#This Row],[czas trwania]])*60+SECOND(telefony__9[[#This Row],[czas trwania]]))/60,1)</f>
        <v>2</v>
      </c>
      <c r="H784" s="3">
        <f>IF(telefony3412[[#This Row],[typ telefonu]]="stacjonarny",H783+telefony3412[[#This Row],[czas w minutach]],H783)</f>
        <v>4943</v>
      </c>
      <c r="I784" s="3">
        <f>IF(telefony3412[[#This Row],[typ telefonu]]="komórkowy",I783+telefony3412[[#This Row],[czas w minutach]],I783)</f>
        <v>1512</v>
      </c>
      <c r="J784" s="3">
        <f>IF(telefony3412[[#This Row],[typ telefonu]]="zagraniczny",J783+telefony3412[[#This Row],[czas w minutach]],J783)</f>
        <v>387</v>
      </c>
      <c r="K784" s="3">
        <f>telefony3412[[#This Row],[ilość stacjonarny]]+telefony3412[[#This Row],[ilość komórkowy]]</f>
        <v>6455</v>
      </c>
    </row>
    <row r="785" spans="1:11" x14ac:dyDescent="0.25">
      <c r="A785" s="7">
        <v>21996267</v>
      </c>
      <c r="B785" s="1">
        <v>42928</v>
      </c>
      <c r="C785" s="2">
        <v>0.41218749999999998</v>
      </c>
      <c r="D785" s="2">
        <v>0.41280092592592593</v>
      </c>
      <c r="E785" t="str">
        <f>IF(LEN(telefony3412[[#This Row],[nr]])=7,"stacjonarny",IF(LEN(telefony3412[[#This Row],[nr]])=8,"komórkowy","zagraniczny"))</f>
        <v>komórkowy</v>
      </c>
      <c r="F785" t="str">
        <f>TEXT(telefony__9[[#This Row],[zakonczenie]]-telefony__9[[#This Row],[rozpoczecie]],"h:mm:ss")</f>
        <v>0:12:45</v>
      </c>
      <c r="G785">
        <f>CEILING((HOUR(telefony__9[[#This Row],[czas trwania]])*3600 + MINUTE(telefony__9[[#This Row],[czas trwania]])*60+SECOND(telefony__9[[#This Row],[czas trwania]]))/60,1)</f>
        <v>13</v>
      </c>
      <c r="H785" s="3">
        <f>IF(telefony3412[[#This Row],[typ telefonu]]="stacjonarny",H784+telefony3412[[#This Row],[czas w minutach]],H784)</f>
        <v>4943</v>
      </c>
      <c r="I785" s="3">
        <f>IF(telefony3412[[#This Row],[typ telefonu]]="komórkowy",I784+telefony3412[[#This Row],[czas w minutach]],I784)</f>
        <v>1525</v>
      </c>
      <c r="J785" s="3">
        <f>IF(telefony3412[[#This Row],[typ telefonu]]="zagraniczny",J784+telefony3412[[#This Row],[czas w minutach]],J784)</f>
        <v>387</v>
      </c>
      <c r="K785" s="3">
        <f>telefony3412[[#This Row],[ilość stacjonarny]]+telefony3412[[#This Row],[ilość komórkowy]]</f>
        <v>6468</v>
      </c>
    </row>
    <row r="786" spans="1:11" x14ac:dyDescent="0.25">
      <c r="A786" s="7">
        <v>27487200</v>
      </c>
      <c r="B786" s="1">
        <v>42928</v>
      </c>
      <c r="C786" s="2">
        <v>0.34646990740740741</v>
      </c>
      <c r="D786" s="2">
        <v>0.3550462962962963</v>
      </c>
      <c r="E786" t="str">
        <f>IF(LEN(telefony3412[[#This Row],[nr]])=7,"stacjonarny",IF(LEN(telefony3412[[#This Row],[nr]])=8,"komórkowy","zagraniczny"))</f>
        <v>komórkowy</v>
      </c>
      <c r="F786" t="str">
        <f>TEXT(telefony__9[[#This Row],[zakonczenie]]-telefony__9[[#This Row],[rozpoczecie]],"h:mm:ss")</f>
        <v>0:01:34</v>
      </c>
      <c r="G786">
        <f>CEILING((HOUR(telefony__9[[#This Row],[czas trwania]])*3600 + MINUTE(telefony__9[[#This Row],[czas trwania]])*60+SECOND(telefony__9[[#This Row],[czas trwania]]))/60,1)</f>
        <v>2</v>
      </c>
      <c r="H786" s="3">
        <f>IF(telefony3412[[#This Row],[typ telefonu]]="stacjonarny",H785+telefony3412[[#This Row],[czas w minutach]],H785)</f>
        <v>4943</v>
      </c>
      <c r="I786" s="3">
        <f>IF(telefony3412[[#This Row],[typ telefonu]]="komórkowy",I785+telefony3412[[#This Row],[czas w minutach]],I785)</f>
        <v>1527</v>
      </c>
      <c r="J786" s="3">
        <f>IF(telefony3412[[#This Row],[typ telefonu]]="zagraniczny",J785+telefony3412[[#This Row],[czas w minutach]],J785)</f>
        <v>387</v>
      </c>
      <c r="K786" s="3">
        <f>telefony3412[[#This Row],[ilość stacjonarny]]+telefony3412[[#This Row],[ilość komórkowy]]</f>
        <v>6470</v>
      </c>
    </row>
    <row r="787" spans="1:11" x14ac:dyDescent="0.25">
      <c r="A787" s="7">
        <v>27791497</v>
      </c>
      <c r="B787" s="1">
        <v>42928</v>
      </c>
      <c r="C787" s="2">
        <v>0.62372685185185184</v>
      </c>
      <c r="D787" s="2">
        <v>0.63241898148148146</v>
      </c>
      <c r="E787" t="str">
        <f>IF(LEN(telefony3412[[#This Row],[nr]])=7,"stacjonarny",IF(LEN(telefony3412[[#This Row],[nr]])=8,"komórkowy","zagraniczny"))</f>
        <v>komórkowy</v>
      </c>
      <c r="F787" t="str">
        <f>TEXT(telefony__9[[#This Row],[zakonczenie]]-telefony__9[[#This Row],[rozpoczecie]],"h:mm:ss")</f>
        <v>0:14:55</v>
      </c>
      <c r="G787">
        <f>CEILING((HOUR(telefony__9[[#This Row],[czas trwania]])*3600 + MINUTE(telefony__9[[#This Row],[czas trwania]])*60+SECOND(telefony__9[[#This Row],[czas trwania]]))/60,1)</f>
        <v>15</v>
      </c>
      <c r="H787" s="3">
        <f>IF(telefony3412[[#This Row],[typ telefonu]]="stacjonarny",H786+telefony3412[[#This Row],[czas w minutach]],H786)</f>
        <v>4943</v>
      </c>
      <c r="I787" s="3">
        <f>IF(telefony3412[[#This Row],[typ telefonu]]="komórkowy",I786+telefony3412[[#This Row],[czas w minutach]],I786)</f>
        <v>1542</v>
      </c>
      <c r="J787" s="3">
        <f>IF(telefony3412[[#This Row],[typ telefonu]]="zagraniczny",J786+telefony3412[[#This Row],[czas w minutach]],J786)</f>
        <v>387</v>
      </c>
      <c r="K787" s="3">
        <f>telefony3412[[#This Row],[ilość stacjonarny]]+telefony3412[[#This Row],[ilość komórkowy]]</f>
        <v>6485</v>
      </c>
    </row>
    <row r="788" spans="1:11" x14ac:dyDescent="0.25">
      <c r="A788" s="7">
        <v>38244568</v>
      </c>
      <c r="B788" s="1">
        <v>42928</v>
      </c>
      <c r="C788" s="2">
        <v>0.54826388888888888</v>
      </c>
      <c r="D788" s="2">
        <v>0.54920138888888892</v>
      </c>
      <c r="E788" t="str">
        <f>IF(LEN(telefony3412[[#This Row],[nr]])=7,"stacjonarny",IF(LEN(telefony3412[[#This Row],[nr]])=8,"komórkowy","zagraniczny"))</f>
        <v>komórkowy</v>
      </c>
      <c r="F788" t="str">
        <f>TEXT(telefony__9[[#This Row],[zakonczenie]]-telefony__9[[#This Row],[rozpoczecie]],"h:mm:ss")</f>
        <v>0:00:46</v>
      </c>
      <c r="G788">
        <f>CEILING((HOUR(telefony__9[[#This Row],[czas trwania]])*3600 + MINUTE(telefony__9[[#This Row],[czas trwania]])*60+SECOND(telefony__9[[#This Row],[czas trwania]]))/60,1)</f>
        <v>1</v>
      </c>
      <c r="H788" s="3">
        <f>IF(telefony3412[[#This Row],[typ telefonu]]="stacjonarny",H787+telefony3412[[#This Row],[czas w minutach]],H787)</f>
        <v>4943</v>
      </c>
      <c r="I788" s="3">
        <f>IF(telefony3412[[#This Row],[typ telefonu]]="komórkowy",I787+telefony3412[[#This Row],[czas w minutach]],I787)</f>
        <v>1543</v>
      </c>
      <c r="J788" s="3">
        <f>IF(telefony3412[[#This Row],[typ telefonu]]="zagraniczny",J787+telefony3412[[#This Row],[czas w minutach]],J787)</f>
        <v>387</v>
      </c>
      <c r="K788" s="3">
        <f>telefony3412[[#This Row],[ilość stacjonarny]]+telefony3412[[#This Row],[ilość komórkowy]]</f>
        <v>6486</v>
      </c>
    </row>
    <row r="789" spans="1:11" x14ac:dyDescent="0.25">
      <c r="A789" s="7">
        <v>39921944</v>
      </c>
      <c r="B789" s="1">
        <v>42928</v>
      </c>
      <c r="C789" s="2">
        <v>0.56398148148148153</v>
      </c>
      <c r="D789" s="2">
        <v>0.57387731481481485</v>
      </c>
      <c r="E789" t="str">
        <f>IF(LEN(telefony3412[[#This Row],[nr]])=7,"stacjonarny",IF(LEN(telefony3412[[#This Row],[nr]])=8,"komórkowy","zagraniczny"))</f>
        <v>komórkowy</v>
      </c>
      <c r="F789" t="str">
        <f>TEXT(telefony__9[[#This Row],[zakonczenie]]-telefony__9[[#This Row],[rozpoczecie]],"h:mm:ss")</f>
        <v>0:14:50</v>
      </c>
      <c r="G789">
        <f>CEILING((HOUR(telefony__9[[#This Row],[czas trwania]])*3600 + MINUTE(telefony__9[[#This Row],[czas trwania]])*60+SECOND(telefony__9[[#This Row],[czas trwania]]))/60,1)</f>
        <v>15</v>
      </c>
      <c r="H789" s="3">
        <f>IF(telefony3412[[#This Row],[typ telefonu]]="stacjonarny",H788+telefony3412[[#This Row],[czas w minutach]],H788)</f>
        <v>4943</v>
      </c>
      <c r="I789" s="3">
        <f>IF(telefony3412[[#This Row],[typ telefonu]]="komórkowy",I788+telefony3412[[#This Row],[czas w minutach]],I788)</f>
        <v>1558</v>
      </c>
      <c r="J789" s="3">
        <f>IF(telefony3412[[#This Row],[typ telefonu]]="zagraniczny",J788+telefony3412[[#This Row],[czas w minutach]],J788)</f>
        <v>387</v>
      </c>
      <c r="K789" s="3">
        <f>telefony3412[[#This Row],[ilość stacjonarny]]+telefony3412[[#This Row],[ilość komórkowy]]</f>
        <v>6501</v>
      </c>
    </row>
    <row r="790" spans="1:11" x14ac:dyDescent="0.25">
      <c r="A790" s="7">
        <v>47025160</v>
      </c>
      <c r="B790" s="1">
        <v>42928</v>
      </c>
      <c r="C790" s="2">
        <v>0.52009259259259255</v>
      </c>
      <c r="D790" s="2">
        <v>0.52987268518518515</v>
      </c>
      <c r="E790" t="str">
        <f>IF(LEN(telefony3412[[#This Row],[nr]])=7,"stacjonarny",IF(LEN(telefony3412[[#This Row],[nr]])=8,"komórkowy","zagraniczny"))</f>
        <v>komórkowy</v>
      </c>
      <c r="F790" t="str">
        <f>TEXT(telefony__9[[#This Row],[zakonczenie]]-telefony__9[[#This Row],[rozpoczecie]],"h:mm:ss")</f>
        <v>0:03:01</v>
      </c>
      <c r="G790">
        <f>CEILING((HOUR(telefony__9[[#This Row],[czas trwania]])*3600 + MINUTE(telefony__9[[#This Row],[czas trwania]])*60+SECOND(telefony__9[[#This Row],[czas trwania]]))/60,1)</f>
        <v>4</v>
      </c>
      <c r="H790" s="3">
        <f>IF(telefony3412[[#This Row],[typ telefonu]]="stacjonarny",H789+telefony3412[[#This Row],[czas w minutach]],H789)</f>
        <v>4943</v>
      </c>
      <c r="I790" s="3">
        <f>IF(telefony3412[[#This Row],[typ telefonu]]="komórkowy",I789+telefony3412[[#This Row],[czas w minutach]],I789)</f>
        <v>1562</v>
      </c>
      <c r="J790" s="3">
        <f>IF(telefony3412[[#This Row],[typ telefonu]]="zagraniczny",J789+telefony3412[[#This Row],[czas w minutach]],J789)</f>
        <v>387</v>
      </c>
      <c r="K790" s="3">
        <f>telefony3412[[#This Row],[ilość stacjonarny]]+telefony3412[[#This Row],[ilość komórkowy]]</f>
        <v>6505</v>
      </c>
    </row>
    <row r="791" spans="1:11" x14ac:dyDescent="0.25">
      <c r="A791" s="7">
        <v>47707639</v>
      </c>
      <c r="B791" s="1">
        <v>42928</v>
      </c>
      <c r="C791" s="2">
        <v>0.48827546296296298</v>
      </c>
      <c r="D791" s="2">
        <v>0.49432870370370369</v>
      </c>
      <c r="E791" t="str">
        <f>IF(LEN(telefony3412[[#This Row],[nr]])=7,"stacjonarny",IF(LEN(telefony3412[[#This Row],[nr]])=8,"komórkowy","zagraniczny"))</f>
        <v>komórkowy</v>
      </c>
      <c r="F791" t="str">
        <f>TEXT(telefony__9[[#This Row],[zakonczenie]]-telefony__9[[#This Row],[rozpoczecie]],"h:mm:ss")</f>
        <v>0:14:15</v>
      </c>
      <c r="G791">
        <f>CEILING((HOUR(telefony__9[[#This Row],[czas trwania]])*3600 + MINUTE(telefony__9[[#This Row],[czas trwania]])*60+SECOND(telefony__9[[#This Row],[czas trwania]]))/60,1)</f>
        <v>15</v>
      </c>
      <c r="H791" s="3">
        <f>IF(telefony3412[[#This Row],[typ telefonu]]="stacjonarny",H790+telefony3412[[#This Row],[czas w minutach]],H790)</f>
        <v>4943</v>
      </c>
      <c r="I791" s="3">
        <f>IF(telefony3412[[#This Row],[typ telefonu]]="komórkowy",I790+telefony3412[[#This Row],[czas w minutach]],I790)</f>
        <v>1577</v>
      </c>
      <c r="J791" s="3">
        <f>IF(telefony3412[[#This Row],[typ telefonu]]="zagraniczny",J790+telefony3412[[#This Row],[czas w minutach]],J790)</f>
        <v>387</v>
      </c>
      <c r="K791" s="3">
        <f>telefony3412[[#This Row],[ilość stacjonarny]]+telefony3412[[#This Row],[ilość komórkowy]]</f>
        <v>6520</v>
      </c>
    </row>
    <row r="792" spans="1:11" x14ac:dyDescent="0.25">
      <c r="A792" s="7">
        <v>48630026</v>
      </c>
      <c r="B792" s="1">
        <v>42928</v>
      </c>
      <c r="C792" s="2">
        <v>0.39709490740740738</v>
      </c>
      <c r="D792" s="2">
        <v>0.40651620370370373</v>
      </c>
      <c r="E792" t="str">
        <f>IF(LEN(telefony3412[[#This Row],[nr]])=7,"stacjonarny",IF(LEN(telefony3412[[#This Row],[nr]])=8,"komórkowy","zagraniczny"))</f>
        <v>komórkowy</v>
      </c>
      <c r="F792" t="str">
        <f>TEXT(telefony__9[[#This Row],[zakonczenie]]-telefony__9[[#This Row],[rozpoczecie]],"h:mm:ss")</f>
        <v>0:00:39</v>
      </c>
      <c r="G792">
        <f>CEILING((HOUR(telefony__9[[#This Row],[czas trwania]])*3600 + MINUTE(telefony__9[[#This Row],[czas trwania]])*60+SECOND(telefony__9[[#This Row],[czas trwania]]))/60,1)</f>
        <v>1</v>
      </c>
      <c r="H792" s="3">
        <f>IF(telefony3412[[#This Row],[typ telefonu]]="stacjonarny",H791+telefony3412[[#This Row],[czas w minutach]],H791)</f>
        <v>4943</v>
      </c>
      <c r="I792" s="3">
        <f>IF(telefony3412[[#This Row],[typ telefonu]]="komórkowy",I791+telefony3412[[#This Row],[czas w minutach]],I791)</f>
        <v>1578</v>
      </c>
      <c r="J792" s="3">
        <f>IF(telefony3412[[#This Row],[typ telefonu]]="zagraniczny",J791+telefony3412[[#This Row],[czas w minutach]],J791)</f>
        <v>387</v>
      </c>
      <c r="K792" s="3">
        <f>telefony3412[[#This Row],[ilość stacjonarny]]+telefony3412[[#This Row],[ilość komórkowy]]</f>
        <v>6521</v>
      </c>
    </row>
    <row r="793" spans="1:11" x14ac:dyDescent="0.25">
      <c r="A793" s="7">
        <v>54713807</v>
      </c>
      <c r="B793" s="1">
        <v>42928</v>
      </c>
      <c r="C793" s="2">
        <v>0.38968750000000002</v>
      </c>
      <c r="D793" s="2">
        <v>0.39152777777777775</v>
      </c>
      <c r="E793" t="str">
        <f>IF(LEN(telefony3412[[#This Row],[nr]])=7,"stacjonarny",IF(LEN(telefony3412[[#This Row],[nr]])=8,"komórkowy","zagraniczny"))</f>
        <v>komórkowy</v>
      </c>
      <c r="F793" t="str">
        <f>TEXT(telefony__9[[#This Row],[zakonczenie]]-telefony__9[[#This Row],[rozpoczecie]],"h:mm:ss")</f>
        <v>0:04:08</v>
      </c>
      <c r="G793">
        <f>CEILING((HOUR(telefony__9[[#This Row],[czas trwania]])*3600 + MINUTE(telefony__9[[#This Row],[czas trwania]])*60+SECOND(telefony__9[[#This Row],[czas trwania]]))/60,1)</f>
        <v>5</v>
      </c>
      <c r="H793" s="3">
        <f>IF(telefony3412[[#This Row],[typ telefonu]]="stacjonarny",H792+telefony3412[[#This Row],[czas w minutach]],H792)</f>
        <v>4943</v>
      </c>
      <c r="I793" s="3">
        <f>IF(telefony3412[[#This Row],[typ telefonu]]="komórkowy",I792+telefony3412[[#This Row],[czas w minutach]],I792)</f>
        <v>1583</v>
      </c>
      <c r="J793" s="3">
        <f>IF(telefony3412[[#This Row],[typ telefonu]]="zagraniczny",J792+telefony3412[[#This Row],[czas w minutach]],J792)</f>
        <v>387</v>
      </c>
      <c r="K793" s="3">
        <f>telefony3412[[#This Row],[ilość stacjonarny]]+telefony3412[[#This Row],[ilość komórkowy]]</f>
        <v>6526</v>
      </c>
    </row>
    <row r="794" spans="1:11" x14ac:dyDescent="0.25">
      <c r="A794" s="7">
        <v>62086163</v>
      </c>
      <c r="B794" s="1">
        <v>42928</v>
      </c>
      <c r="C794" s="2">
        <v>0.36060185185185184</v>
      </c>
      <c r="D794" s="2">
        <v>0.36312499999999998</v>
      </c>
      <c r="E794" t="str">
        <f>IF(LEN(telefony3412[[#This Row],[nr]])=7,"stacjonarny",IF(LEN(telefony3412[[#This Row],[nr]])=8,"komórkowy","zagraniczny"))</f>
        <v>komórkowy</v>
      </c>
      <c r="F794" t="str">
        <f>TEXT(telefony__9[[#This Row],[zakonczenie]]-telefony__9[[#This Row],[rozpoczecie]],"h:mm:ss")</f>
        <v>0:05:59</v>
      </c>
      <c r="G794">
        <f>CEILING((HOUR(telefony__9[[#This Row],[czas trwania]])*3600 + MINUTE(telefony__9[[#This Row],[czas trwania]])*60+SECOND(telefony__9[[#This Row],[czas trwania]]))/60,1)</f>
        <v>6</v>
      </c>
      <c r="H794" s="3">
        <f>IF(telefony3412[[#This Row],[typ telefonu]]="stacjonarny",H793+telefony3412[[#This Row],[czas w minutach]],H793)</f>
        <v>4943</v>
      </c>
      <c r="I794" s="3">
        <f>IF(telefony3412[[#This Row],[typ telefonu]]="komórkowy",I793+telefony3412[[#This Row],[czas w minutach]],I793)</f>
        <v>1589</v>
      </c>
      <c r="J794" s="3">
        <f>IF(telefony3412[[#This Row],[typ telefonu]]="zagraniczny",J793+telefony3412[[#This Row],[czas w minutach]],J793)</f>
        <v>387</v>
      </c>
      <c r="K794" s="3">
        <f>telefony3412[[#This Row],[ilość stacjonarny]]+telefony3412[[#This Row],[ilość komórkowy]]</f>
        <v>6532</v>
      </c>
    </row>
    <row r="795" spans="1:11" x14ac:dyDescent="0.25">
      <c r="A795" s="7">
        <v>62086163</v>
      </c>
      <c r="B795" s="1">
        <v>42928</v>
      </c>
      <c r="C795" s="2">
        <v>0.53126157407407404</v>
      </c>
      <c r="D795" s="2">
        <v>0.5326157407407407</v>
      </c>
      <c r="E795" t="str">
        <f>IF(LEN(telefony3412[[#This Row],[nr]])=7,"stacjonarny",IF(LEN(telefony3412[[#This Row],[nr]])=8,"komórkowy","zagraniczny"))</f>
        <v>komórkowy</v>
      </c>
      <c r="F795" t="str">
        <f>TEXT(telefony__9[[#This Row],[zakonczenie]]-telefony__9[[#This Row],[rozpoczecie]],"h:mm:ss")</f>
        <v>0:13:18</v>
      </c>
      <c r="G795">
        <f>CEILING((HOUR(telefony__9[[#This Row],[czas trwania]])*3600 + MINUTE(telefony__9[[#This Row],[czas trwania]])*60+SECOND(telefony__9[[#This Row],[czas trwania]]))/60,1)</f>
        <v>14</v>
      </c>
      <c r="H795" s="3">
        <f>IF(telefony3412[[#This Row],[typ telefonu]]="stacjonarny",H794+telefony3412[[#This Row],[czas w minutach]],H794)</f>
        <v>4943</v>
      </c>
      <c r="I795" s="3">
        <f>IF(telefony3412[[#This Row],[typ telefonu]]="komórkowy",I794+telefony3412[[#This Row],[czas w minutach]],I794)</f>
        <v>1603</v>
      </c>
      <c r="J795" s="3">
        <f>IF(telefony3412[[#This Row],[typ telefonu]]="zagraniczny",J794+telefony3412[[#This Row],[czas w minutach]],J794)</f>
        <v>387</v>
      </c>
      <c r="K795" s="3">
        <f>telefony3412[[#This Row],[ilość stacjonarny]]+telefony3412[[#This Row],[ilość komórkowy]]</f>
        <v>6546</v>
      </c>
    </row>
    <row r="796" spans="1:11" x14ac:dyDescent="0.25">
      <c r="A796" s="7">
        <v>66800387</v>
      </c>
      <c r="B796" s="1">
        <v>42928</v>
      </c>
      <c r="C796" s="2">
        <v>0.56509259259259259</v>
      </c>
      <c r="D796" s="2">
        <v>0.56554398148148144</v>
      </c>
      <c r="E796" t="str">
        <f>IF(LEN(telefony3412[[#This Row],[nr]])=7,"stacjonarny",IF(LEN(telefony3412[[#This Row],[nr]])=8,"komórkowy","zagraniczny"))</f>
        <v>komórkowy</v>
      </c>
      <c r="F796" t="str">
        <f>TEXT(telefony__9[[#This Row],[zakonczenie]]-telefony__9[[#This Row],[rozpoczecie]],"h:mm:ss")</f>
        <v>0:06:27</v>
      </c>
      <c r="G796">
        <f>CEILING((HOUR(telefony__9[[#This Row],[czas trwania]])*3600 + MINUTE(telefony__9[[#This Row],[czas trwania]])*60+SECOND(telefony__9[[#This Row],[czas trwania]]))/60,1)</f>
        <v>7</v>
      </c>
      <c r="H796" s="3">
        <f>IF(telefony3412[[#This Row],[typ telefonu]]="stacjonarny",H795+telefony3412[[#This Row],[czas w minutach]],H795)</f>
        <v>4943</v>
      </c>
      <c r="I796" s="3">
        <f>IF(telefony3412[[#This Row],[typ telefonu]]="komórkowy",I795+telefony3412[[#This Row],[czas w minutach]],I795)</f>
        <v>1610</v>
      </c>
      <c r="J796" s="3">
        <f>IF(telefony3412[[#This Row],[typ telefonu]]="zagraniczny",J795+telefony3412[[#This Row],[czas w minutach]],J795)</f>
        <v>387</v>
      </c>
      <c r="K796" s="3">
        <f>telefony3412[[#This Row],[ilość stacjonarny]]+telefony3412[[#This Row],[ilość komórkowy]]</f>
        <v>6553</v>
      </c>
    </row>
    <row r="797" spans="1:11" x14ac:dyDescent="0.25">
      <c r="A797" s="7">
        <v>68677362</v>
      </c>
      <c r="B797" s="1">
        <v>42928</v>
      </c>
      <c r="C797" s="2">
        <v>0.61534722222222227</v>
      </c>
      <c r="D797" s="2">
        <v>0.61554398148148148</v>
      </c>
      <c r="E797" t="str">
        <f>IF(LEN(telefony3412[[#This Row],[nr]])=7,"stacjonarny",IF(LEN(telefony3412[[#This Row],[nr]])=8,"komórkowy","zagraniczny"))</f>
        <v>komórkowy</v>
      </c>
      <c r="F797" t="str">
        <f>TEXT(telefony__9[[#This Row],[zakonczenie]]-telefony__9[[#This Row],[rozpoczecie]],"h:mm:ss")</f>
        <v>0:02:29</v>
      </c>
      <c r="G797">
        <f>CEILING((HOUR(telefony__9[[#This Row],[czas trwania]])*3600 + MINUTE(telefony__9[[#This Row],[czas trwania]])*60+SECOND(telefony__9[[#This Row],[czas trwania]]))/60,1)</f>
        <v>3</v>
      </c>
      <c r="H797" s="3">
        <f>IF(telefony3412[[#This Row],[typ telefonu]]="stacjonarny",H796+telefony3412[[#This Row],[czas w minutach]],H796)</f>
        <v>4943</v>
      </c>
      <c r="I797" s="3">
        <f>IF(telefony3412[[#This Row],[typ telefonu]]="komórkowy",I796+telefony3412[[#This Row],[czas w minutach]],I796)</f>
        <v>1613</v>
      </c>
      <c r="J797" s="3">
        <f>IF(telefony3412[[#This Row],[typ telefonu]]="zagraniczny",J796+telefony3412[[#This Row],[czas w minutach]],J796)</f>
        <v>387</v>
      </c>
      <c r="K797" s="3">
        <f>telefony3412[[#This Row],[ilość stacjonarny]]+telefony3412[[#This Row],[ilość komórkowy]]</f>
        <v>6556</v>
      </c>
    </row>
    <row r="798" spans="1:11" x14ac:dyDescent="0.25">
      <c r="A798" s="7">
        <v>71036125</v>
      </c>
      <c r="B798" s="1">
        <v>42928</v>
      </c>
      <c r="C798" s="2">
        <v>0.50597222222222227</v>
      </c>
      <c r="D798" s="2">
        <v>0.51633101851851848</v>
      </c>
      <c r="E798" t="str">
        <f>IF(LEN(telefony3412[[#This Row],[nr]])=7,"stacjonarny",IF(LEN(telefony3412[[#This Row],[nr]])=8,"komórkowy","zagraniczny"))</f>
        <v>komórkowy</v>
      </c>
      <c r="F798" t="str">
        <f>TEXT(telefony__9[[#This Row],[zakonczenie]]-telefony__9[[#This Row],[rozpoczecie]],"h:mm:ss")</f>
        <v>0:03:43</v>
      </c>
      <c r="G798">
        <f>CEILING((HOUR(telefony__9[[#This Row],[czas trwania]])*3600 + MINUTE(telefony__9[[#This Row],[czas trwania]])*60+SECOND(telefony__9[[#This Row],[czas trwania]]))/60,1)</f>
        <v>4</v>
      </c>
      <c r="H798" s="3">
        <f>IF(telefony3412[[#This Row],[typ telefonu]]="stacjonarny",H797+telefony3412[[#This Row],[czas w minutach]],H797)</f>
        <v>4943</v>
      </c>
      <c r="I798" s="3">
        <f>IF(telefony3412[[#This Row],[typ telefonu]]="komórkowy",I797+telefony3412[[#This Row],[czas w minutach]],I797)</f>
        <v>1617</v>
      </c>
      <c r="J798" s="3">
        <f>IF(telefony3412[[#This Row],[typ telefonu]]="zagraniczny",J797+telefony3412[[#This Row],[czas w minutach]],J797)</f>
        <v>387</v>
      </c>
      <c r="K798" s="3">
        <f>telefony3412[[#This Row],[ilość stacjonarny]]+telefony3412[[#This Row],[ilość komórkowy]]</f>
        <v>6560</v>
      </c>
    </row>
    <row r="799" spans="1:11" x14ac:dyDescent="0.25">
      <c r="A799" s="7">
        <v>76777492</v>
      </c>
      <c r="B799" s="1">
        <v>42928</v>
      </c>
      <c r="C799" s="2">
        <v>0.50071759259259263</v>
      </c>
      <c r="D799" s="2">
        <v>0.5085763888888889</v>
      </c>
      <c r="E799" t="str">
        <f>IF(LEN(telefony3412[[#This Row],[nr]])=7,"stacjonarny",IF(LEN(telefony3412[[#This Row],[nr]])=8,"komórkowy","zagraniczny"))</f>
        <v>komórkowy</v>
      </c>
      <c r="F799" t="str">
        <f>TEXT(telefony__9[[#This Row],[zakonczenie]]-telefony__9[[#This Row],[rozpoczecie]],"h:mm:ss")</f>
        <v>0:15:22</v>
      </c>
      <c r="G799">
        <f>CEILING((HOUR(telefony__9[[#This Row],[czas trwania]])*3600 + MINUTE(telefony__9[[#This Row],[czas trwania]])*60+SECOND(telefony__9[[#This Row],[czas trwania]]))/60,1)</f>
        <v>16</v>
      </c>
      <c r="H799" s="3">
        <f>IF(telefony3412[[#This Row],[typ telefonu]]="stacjonarny",H798+telefony3412[[#This Row],[czas w minutach]],H798)</f>
        <v>4943</v>
      </c>
      <c r="I799" s="3">
        <f>IF(telefony3412[[#This Row],[typ telefonu]]="komórkowy",I798+telefony3412[[#This Row],[czas w minutach]],I798)</f>
        <v>1633</v>
      </c>
      <c r="J799" s="3">
        <f>IF(telefony3412[[#This Row],[typ telefonu]]="zagraniczny",J798+telefony3412[[#This Row],[czas w minutach]],J798)</f>
        <v>387</v>
      </c>
      <c r="K799" s="3">
        <f>telefony3412[[#This Row],[ilość stacjonarny]]+telefony3412[[#This Row],[ilość komórkowy]]</f>
        <v>6576</v>
      </c>
    </row>
    <row r="800" spans="1:11" x14ac:dyDescent="0.25">
      <c r="A800" s="7">
        <v>85838361</v>
      </c>
      <c r="B800" s="1">
        <v>42928</v>
      </c>
      <c r="C800" s="2">
        <v>0.58909722222222227</v>
      </c>
      <c r="D800" s="2">
        <v>0.5993518518518518</v>
      </c>
      <c r="E800" t="str">
        <f>IF(LEN(telefony3412[[#This Row],[nr]])=7,"stacjonarny",IF(LEN(telefony3412[[#This Row],[nr]])=8,"komórkowy","zagraniczny"))</f>
        <v>komórkowy</v>
      </c>
      <c r="F800" t="str">
        <f>TEXT(telefony__9[[#This Row],[zakonczenie]]-telefony__9[[#This Row],[rozpoczecie]],"h:mm:ss")</f>
        <v>0:14:29</v>
      </c>
      <c r="G800">
        <f>CEILING((HOUR(telefony__9[[#This Row],[czas trwania]])*3600 + MINUTE(telefony__9[[#This Row],[czas trwania]])*60+SECOND(telefony__9[[#This Row],[czas trwania]]))/60,1)</f>
        <v>15</v>
      </c>
      <c r="H800" s="3">
        <f>IF(telefony3412[[#This Row],[typ telefonu]]="stacjonarny",H799+telefony3412[[#This Row],[czas w minutach]],H799)</f>
        <v>4943</v>
      </c>
      <c r="I800" s="3">
        <f>IF(telefony3412[[#This Row],[typ telefonu]]="komórkowy",I799+telefony3412[[#This Row],[czas w minutach]],I799)</f>
        <v>1648</v>
      </c>
      <c r="J800" s="3">
        <f>IF(telefony3412[[#This Row],[typ telefonu]]="zagraniczny",J799+telefony3412[[#This Row],[czas w minutach]],J799)</f>
        <v>387</v>
      </c>
      <c r="K800" s="3">
        <f>telefony3412[[#This Row],[ilość stacjonarny]]+telefony3412[[#This Row],[ilość komórkowy]]</f>
        <v>6591</v>
      </c>
    </row>
    <row r="801" spans="1:11" x14ac:dyDescent="0.25">
      <c r="A801" s="7">
        <v>87702896</v>
      </c>
      <c r="B801" s="1">
        <v>42928</v>
      </c>
      <c r="C801" s="2">
        <v>0.47358796296296296</v>
      </c>
      <c r="D801" s="2">
        <v>0.47878472222222224</v>
      </c>
      <c r="E801" t="str">
        <f>IF(LEN(telefony3412[[#This Row],[nr]])=7,"stacjonarny",IF(LEN(telefony3412[[#This Row],[nr]])=8,"komórkowy","zagraniczny"))</f>
        <v>komórkowy</v>
      </c>
      <c r="F801" t="str">
        <f>TEXT(telefony__9[[#This Row],[zakonczenie]]-telefony__9[[#This Row],[rozpoczecie]],"h:mm:ss")</f>
        <v>0:02:03</v>
      </c>
      <c r="G801">
        <f>CEILING((HOUR(telefony__9[[#This Row],[czas trwania]])*3600 + MINUTE(telefony__9[[#This Row],[czas trwania]])*60+SECOND(telefony__9[[#This Row],[czas trwania]]))/60,1)</f>
        <v>3</v>
      </c>
      <c r="H801" s="3">
        <f>IF(telefony3412[[#This Row],[typ telefonu]]="stacjonarny",H800+telefony3412[[#This Row],[czas w minutach]],H800)</f>
        <v>4943</v>
      </c>
      <c r="I801" s="3">
        <f>IF(telefony3412[[#This Row],[typ telefonu]]="komórkowy",I800+telefony3412[[#This Row],[czas w minutach]],I800)</f>
        <v>1651</v>
      </c>
      <c r="J801" s="3">
        <f>IF(telefony3412[[#This Row],[typ telefonu]]="zagraniczny",J800+telefony3412[[#This Row],[czas w minutach]],J800)</f>
        <v>387</v>
      </c>
      <c r="K801" s="3">
        <f>telefony3412[[#This Row],[ilość stacjonarny]]+telefony3412[[#This Row],[ilość komórkowy]]</f>
        <v>6594</v>
      </c>
    </row>
    <row r="802" spans="1:11" x14ac:dyDescent="0.25">
      <c r="A802" s="7">
        <v>88664428</v>
      </c>
      <c r="B802" s="1">
        <v>42928</v>
      </c>
      <c r="C802" s="2">
        <v>0.56527777777777777</v>
      </c>
      <c r="D802" s="2">
        <v>0.56814814814814818</v>
      </c>
      <c r="E802" t="str">
        <f>IF(LEN(telefony3412[[#This Row],[nr]])=7,"stacjonarny",IF(LEN(telefony3412[[#This Row],[nr]])=8,"komórkowy","zagraniczny"))</f>
        <v>komórkowy</v>
      </c>
      <c r="F802" t="str">
        <f>TEXT(telefony__9[[#This Row],[zakonczenie]]-telefony__9[[#This Row],[rozpoczecie]],"h:mm:ss")</f>
        <v>0:15:35</v>
      </c>
      <c r="G802">
        <f>CEILING((HOUR(telefony__9[[#This Row],[czas trwania]])*3600 + MINUTE(telefony__9[[#This Row],[czas trwania]])*60+SECOND(telefony__9[[#This Row],[czas trwania]]))/60,1)</f>
        <v>16</v>
      </c>
      <c r="H802" s="3">
        <f>IF(telefony3412[[#This Row],[typ telefonu]]="stacjonarny",H801+telefony3412[[#This Row],[czas w minutach]],H801)</f>
        <v>4943</v>
      </c>
      <c r="I802" s="3">
        <f>IF(telefony3412[[#This Row],[typ telefonu]]="komórkowy",I801+telefony3412[[#This Row],[czas w minutach]],I801)</f>
        <v>1667</v>
      </c>
      <c r="J802" s="3">
        <f>IF(telefony3412[[#This Row],[typ telefonu]]="zagraniczny",J801+telefony3412[[#This Row],[czas w minutach]],J801)</f>
        <v>387</v>
      </c>
      <c r="K802" s="3">
        <f>telefony3412[[#This Row],[ilość stacjonarny]]+telefony3412[[#This Row],[ilość komórkowy]]</f>
        <v>6610</v>
      </c>
    </row>
    <row r="803" spans="1:11" x14ac:dyDescent="0.25">
      <c r="A803" s="7">
        <v>90417363</v>
      </c>
      <c r="B803" s="1">
        <v>42928</v>
      </c>
      <c r="C803" s="2">
        <v>0.45504629629629628</v>
      </c>
      <c r="D803" s="2">
        <v>0.4607175925925926</v>
      </c>
      <c r="E803" t="str">
        <f>IF(LEN(telefony3412[[#This Row],[nr]])=7,"stacjonarny",IF(LEN(telefony3412[[#This Row],[nr]])=8,"komórkowy","zagraniczny"))</f>
        <v>komórkowy</v>
      </c>
      <c r="F803" t="str">
        <f>TEXT(telefony__9[[#This Row],[zakonczenie]]-telefony__9[[#This Row],[rozpoczecie]],"h:mm:ss")</f>
        <v>0:06:25</v>
      </c>
      <c r="G803">
        <f>CEILING((HOUR(telefony__9[[#This Row],[czas trwania]])*3600 + MINUTE(telefony__9[[#This Row],[czas trwania]])*60+SECOND(telefony__9[[#This Row],[czas trwania]]))/60,1)</f>
        <v>7</v>
      </c>
      <c r="H803" s="3">
        <f>IF(telefony3412[[#This Row],[typ telefonu]]="stacjonarny",H802+telefony3412[[#This Row],[czas w minutach]],H802)</f>
        <v>4943</v>
      </c>
      <c r="I803" s="3">
        <f>IF(telefony3412[[#This Row],[typ telefonu]]="komórkowy",I802+telefony3412[[#This Row],[czas w minutach]],I802)</f>
        <v>1674</v>
      </c>
      <c r="J803" s="3">
        <f>IF(telefony3412[[#This Row],[typ telefonu]]="zagraniczny",J802+telefony3412[[#This Row],[czas w minutach]],J802)</f>
        <v>387</v>
      </c>
      <c r="K803" s="3">
        <f>telefony3412[[#This Row],[ilość stacjonarny]]+telefony3412[[#This Row],[ilość komórkowy]]</f>
        <v>6617</v>
      </c>
    </row>
    <row r="804" spans="1:11" x14ac:dyDescent="0.25">
      <c r="A804" s="7">
        <v>91743317</v>
      </c>
      <c r="B804" s="1">
        <v>42928</v>
      </c>
      <c r="C804" s="2">
        <v>0.43717592592592591</v>
      </c>
      <c r="D804" s="2">
        <v>0.44695601851851852</v>
      </c>
      <c r="E804" t="str">
        <f>IF(LEN(telefony3412[[#This Row],[nr]])=7,"stacjonarny",IF(LEN(telefony3412[[#This Row],[nr]])=8,"komórkowy","zagraniczny"))</f>
        <v>komórkowy</v>
      </c>
      <c r="F804" t="str">
        <f>TEXT(telefony__9[[#This Row],[zakonczenie]]-telefony__9[[#This Row],[rozpoczecie]],"h:mm:ss")</f>
        <v>0:14:46</v>
      </c>
      <c r="G804">
        <f>CEILING((HOUR(telefony__9[[#This Row],[czas trwania]])*3600 + MINUTE(telefony__9[[#This Row],[czas trwania]])*60+SECOND(telefony__9[[#This Row],[czas trwania]]))/60,1)</f>
        <v>15</v>
      </c>
      <c r="H804" s="3">
        <f>IF(telefony3412[[#This Row],[typ telefonu]]="stacjonarny",H803+telefony3412[[#This Row],[czas w minutach]],H803)</f>
        <v>4943</v>
      </c>
      <c r="I804" s="3">
        <f>IF(telefony3412[[#This Row],[typ telefonu]]="komórkowy",I803+telefony3412[[#This Row],[czas w minutach]],I803)</f>
        <v>1689</v>
      </c>
      <c r="J804" s="3">
        <f>IF(telefony3412[[#This Row],[typ telefonu]]="zagraniczny",J803+telefony3412[[#This Row],[czas w minutach]],J803)</f>
        <v>387</v>
      </c>
      <c r="K804" s="3">
        <f>telefony3412[[#This Row],[ilość stacjonarny]]+telefony3412[[#This Row],[ilość komórkowy]]</f>
        <v>6632</v>
      </c>
    </row>
    <row r="805" spans="1:11" x14ac:dyDescent="0.25">
      <c r="A805" s="7">
        <v>93794133</v>
      </c>
      <c r="B805" s="1">
        <v>42928</v>
      </c>
      <c r="C805" s="2">
        <v>0.58592592592592596</v>
      </c>
      <c r="D805" s="2">
        <v>0.59038194444444447</v>
      </c>
      <c r="E805" t="str">
        <f>IF(LEN(telefony3412[[#This Row],[nr]])=7,"stacjonarny",IF(LEN(telefony3412[[#This Row],[nr]])=8,"komórkowy","zagraniczny"))</f>
        <v>komórkowy</v>
      </c>
      <c r="F805" t="str">
        <f>TEXT(telefony__9[[#This Row],[zakonczenie]]-telefony__9[[#This Row],[rozpoczecie]],"h:mm:ss")</f>
        <v>0:07:42</v>
      </c>
      <c r="G805">
        <f>CEILING((HOUR(telefony__9[[#This Row],[czas trwania]])*3600 + MINUTE(telefony__9[[#This Row],[czas trwania]])*60+SECOND(telefony__9[[#This Row],[czas trwania]]))/60,1)</f>
        <v>8</v>
      </c>
      <c r="H805" s="3">
        <f>IF(telefony3412[[#This Row],[typ telefonu]]="stacjonarny",H804+telefony3412[[#This Row],[czas w minutach]],H804)</f>
        <v>4943</v>
      </c>
      <c r="I805" s="3">
        <f>IF(telefony3412[[#This Row],[typ telefonu]]="komórkowy",I804+telefony3412[[#This Row],[czas w minutach]],I804)</f>
        <v>1697</v>
      </c>
      <c r="J805" s="3">
        <f>IF(telefony3412[[#This Row],[typ telefonu]]="zagraniczny",J804+telefony3412[[#This Row],[czas w minutach]],J804)</f>
        <v>387</v>
      </c>
      <c r="K805" s="3">
        <f>telefony3412[[#This Row],[ilość stacjonarny]]+telefony3412[[#This Row],[ilość komórkowy]]</f>
        <v>6640</v>
      </c>
    </row>
    <row r="806" spans="1:11" x14ac:dyDescent="0.25">
      <c r="A806" s="7">
        <v>94197168</v>
      </c>
      <c r="B806" s="1">
        <v>42928</v>
      </c>
      <c r="C806" s="2">
        <v>0.47819444444444442</v>
      </c>
      <c r="D806" s="2">
        <v>0.48442129629629632</v>
      </c>
      <c r="E806" t="str">
        <f>IF(LEN(telefony3412[[#This Row],[nr]])=7,"stacjonarny",IF(LEN(telefony3412[[#This Row],[nr]])=8,"komórkowy","zagraniczny"))</f>
        <v>komórkowy</v>
      </c>
      <c r="F806" t="str">
        <f>TEXT(telefony__9[[#This Row],[zakonczenie]]-telefony__9[[#This Row],[rozpoczecie]],"h:mm:ss")</f>
        <v>0:03:39</v>
      </c>
      <c r="G806">
        <f>CEILING((HOUR(telefony__9[[#This Row],[czas trwania]])*3600 + MINUTE(telefony__9[[#This Row],[czas trwania]])*60+SECOND(telefony__9[[#This Row],[czas trwania]]))/60,1)</f>
        <v>4</v>
      </c>
      <c r="H806" s="3">
        <f>IF(telefony3412[[#This Row],[typ telefonu]]="stacjonarny",H805+telefony3412[[#This Row],[czas w minutach]],H805)</f>
        <v>4943</v>
      </c>
      <c r="I806" s="3">
        <f>IF(telefony3412[[#This Row],[typ telefonu]]="komórkowy",I805+telefony3412[[#This Row],[czas w minutach]],I805)</f>
        <v>1701</v>
      </c>
      <c r="J806" s="3">
        <f>IF(telefony3412[[#This Row],[typ telefonu]]="zagraniczny",J805+telefony3412[[#This Row],[czas w minutach]],J805)</f>
        <v>387</v>
      </c>
      <c r="K806" s="3">
        <f>telefony3412[[#This Row],[ilość stacjonarny]]+telefony3412[[#This Row],[ilość komórkowy]]</f>
        <v>6644</v>
      </c>
    </row>
    <row r="807" spans="1:11" x14ac:dyDescent="0.25">
      <c r="A807" s="7">
        <v>97782375</v>
      </c>
      <c r="B807" s="1">
        <v>42928</v>
      </c>
      <c r="C807" s="2">
        <v>0.58054398148148145</v>
      </c>
      <c r="D807" s="2">
        <v>0.58196759259259256</v>
      </c>
      <c r="E807" t="str">
        <f>IF(LEN(telefony3412[[#This Row],[nr]])=7,"stacjonarny",IF(LEN(telefony3412[[#This Row],[nr]])=8,"komórkowy","zagraniczny"))</f>
        <v>komórkowy</v>
      </c>
      <c r="F807" t="str">
        <f>TEXT(telefony__9[[#This Row],[zakonczenie]]-telefony__9[[#This Row],[rozpoczecie]],"h:mm:ss")</f>
        <v>0:03:40</v>
      </c>
      <c r="G807">
        <f>CEILING((HOUR(telefony__9[[#This Row],[czas trwania]])*3600 + MINUTE(telefony__9[[#This Row],[czas trwania]])*60+SECOND(telefony__9[[#This Row],[czas trwania]]))/60,1)</f>
        <v>4</v>
      </c>
      <c r="H807" s="3">
        <f>IF(telefony3412[[#This Row],[typ telefonu]]="stacjonarny",H806+telefony3412[[#This Row],[czas w minutach]],H806)</f>
        <v>4943</v>
      </c>
      <c r="I807" s="3">
        <f>IF(telefony3412[[#This Row],[typ telefonu]]="komórkowy",I806+telefony3412[[#This Row],[czas w minutach]],I806)</f>
        <v>1705</v>
      </c>
      <c r="J807" s="3">
        <f>IF(telefony3412[[#This Row],[typ telefonu]]="zagraniczny",J806+telefony3412[[#This Row],[czas w minutach]],J806)</f>
        <v>387</v>
      </c>
      <c r="K807" s="3">
        <f>telefony3412[[#This Row],[ilość stacjonarny]]+telefony3412[[#This Row],[ilość komórkowy]]</f>
        <v>6648</v>
      </c>
    </row>
    <row r="808" spans="1:11" x14ac:dyDescent="0.25">
      <c r="A808" s="7">
        <v>97798921</v>
      </c>
      <c r="B808" s="1">
        <v>42928</v>
      </c>
      <c r="C808" s="2">
        <v>0.52172453703703703</v>
      </c>
      <c r="D808" s="2">
        <v>0.52606481481481482</v>
      </c>
      <c r="E808" t="str">
        <f>IF(LEN(telefony3412[[#This Row],[nr]])=7,"stacjonarny",IF(LEN(telefony3412[[#This Row],[nr]])=8,"komórkowy","zagraniczny"))</f>
        <v>komórkowy</v>
      </c>
      <c r="F808" t="str">
        <f>TEXT(telefony__9[[#This Row],[zakonczenie]]-telefony__9[[#This Row],[rozpoczecie]],"h:mm:ss")</f>
        <v>0:12:03</v>
      </c>
      <c r="G808">
        <f>CEILING((HOUR(telefony__9[[#This Row],[czas trwania]])*3600 + MINUTE(telefony__9[[#This Row],[czas trwania]])*60+SECOND(telefony__9[[#This Row],[czas trwania]]))/60,1)</f>
        <v>13</v>
      </c>
      <c r="H808" s="3">
        <f>IF(telefony3412[[#This Row],[typ telefonu]]="stacjonarny",H807+telefony3412[[#This Row],[czas w minutach]],H807)</f>
        <v>4943</v>
      </c>
      <c r="I808" s="3">
        <f>IF(telefony3412[[#This Row],[typ telefonu]]="komórkowy",I807+telefony3412[[#This Row],[czas w minutach]],I807)</f>
        <v>1718</v>
      </c>
      <c r="J808" s="3">
        <f>IF(telefony3412[[#This Row],[typ telefonu]]="zagraniczny",J807+telefony3412[[#This Row],[czas w minutach]],J807)</f>
        <v>387</v>
      </c>
      <c r="K808" s="3">
        <f>telefony3412[[#This Row],[ilość stacjonarny]]+telefony3412[[#This Row],[ilość komórkowy]]</f>
        <v>6661</v>
      </c>
    </row>
    <row r="809" spans="1:11" x14ac:dyDescent="0.25">
      <c r="A809" s="7">
        <v>98939809</v>
      </c>
      <c r="B809" s="1">
        <v>42928</v>
      </c>
      <c r="C809" s="2">
        <v>0.53873842592592591</v>
      </c>
      <c r="D809" s="2">
        <v>0.54084490740740743</v>
      </c>
      <c r="E809" t="str">
        <f>IF(LEN(telefony3412[[#This Row],[nr]])=7,"stacjonarny",IF(LEN(telefony3412[[#This Row],[nr]])=8,"komórkowy","zagraniczny"))</f>
        <v>komórkowy</v>
      </c>
      <c r="F809" t="str">
        <f>TEXT(telefony__9[[#This Row],[zakonczenie]]-telefony__9[[#This Row],[rozpoczecie]],"h:mm:ss")</f>
        <v>0:03:59</v>
      </c>
      <c r="G809">
        <f>CEILING((HOUR(telefony__9[[#This Row],[czas trwania]])*3600 + MINUTE(telefony__9[[#This Row],[czas trwania]])*60+SECOND(telefony__9[[#This Row],[czas trwania]]))/60,1)</f>
        <v>4</v>
      </c>
      <c r="H809" s="3">
        <f>IF(telefony3412[[#This Row],[typ telefonu]]="stacjonarny",H808+telefony3412[[#This Row],[czas w minutach]],H808)</f>
        <v>4943</v>
      </c>
      <c r="I809" s="3">
        <f>IF(telefony3412[[#This Row],[typ telefonu]]="komórkowy",I808+telefony3412[[#This Row],[czas w minutach]],I808)</f>
        <v>1722</v>
      </c>
      <c r="J809" s="3">
        <f>IF(telefony3412[[#This Row],[typ telefonu]]="zagraniczny",J808+telefony3412[[#This Row],[czas w minutach]],J808)</f>
        <v>387</v>
      </c>
      <c r="K809" s="3">
        <f>telefony3412[[#This Row],[ilość stacjonarny]]+telefony3412[[#This Row],[ilość komórkowy]]</f>
        <v>6665</v>
      </c>
    </row>
    <row r="810" spans="1:11" x14ac:dyDescent="0.25">
      <c r="A810" s="7">
        <v>1972250241</v>
      </c>
      <c r="B810" s="1">
        <v>42928</v>
      </c>
      <c r="C810" s="2">
        <v>0.33716435185185184</v>
      </c>
      <c r="D810" s="2">
        <v>0.33778935185185183</v>
      </c>
      <c r="E810" t="str">
        <f>IF(LEN(telefony3412[[#This Row],[nr]])=7,"stacjonarny",IF(LEN(telefony3412[[#This Row],[nr]])=8,"komórkowy","zagraniczny"))</f>
        <v>zagraniczny</v>
      </c>
      <c r="F810" t="str">
        <f>TEXT(telefony__9[[#This Row],[zakonczenie]]-telefony__9[[#This Row],[rozpoczecie]],"h:mm:ss")</f>
        <v>0:09:24</v>
      </c>
      <c r="G810">
        <f>CEILING((HOUR(telefony__9[[#This Row],[czas trwania]])*3600 + MINUTE(telefony__9[[#This Row],[czas trwania]])*60+SECOND(telefony__9[[#This Row],[czas trwania]]))/60,1)</f>
        <v>10</v>
      </c>
      <c r="H810" s="3">
        <f>IF(telefony3412[[#This Row],[typ telefonu]]="stacjonarny",H809+telefony3412[[#This Row],[czas w minutach]],H809)</f>
        <v>4943</v>
      </c>
      <c r="I810" s="3">
        <f>IF(telefony3412[[#This Row],[typ telefonu]]="komórkowy",I809+telefony3412[[#This Row],[czas w minutach]],I809)</f>
        <v>1722</v>
      </c>
      <c r="J810" s="3">
        <f>IF(telefony3412[[#This Row],[typ telefonu]]="zagraniczny",J809+telefony3412[[#This Row],[czas w minutach]],J809)</f>
        <v>397</v>
      </c>
      <c r="K810" s="3">
        <f>telefony3412[[#This Row],[ilość stacjonarny]]+telefony3412[[#This Row],[ilość komórkowy]]</f>
        <v>6665</v>
      </c>
    </row>
    <row r="811" spans="1:11" x14ac:dyDescent="0.25">
      <c r="A811" s="7">
        <v>1973826522</v>
      </c>
      <c r="B811" s="1">
        <v>42928</v>
      </c>
      <c r="C811" s="2">
        <v>0.52342592592592596</v>
      </c>
      <c r="D811" s="2">
        <v>0.52350694444444446</v>
      </c>
      <c r="E811" t="str">
        <f>IF(LEN(telefony3412[[#This Row],[nr]])=7,"stacjonarny",IF(LEN(telefony3412[[#This Row],[nr]])=8,"komórkowy","zagraniczny"))</f>
        <v>zagraniczny</v>
      </c>
      <c r="F811" t="str">
        <f>TEXT(telefony__9[[#This Row],[zakonczenie]]-telefony__9[[#This Row],[rozpoczecie]],"h:mm:ss")</f>
        <v>0:00:17</v>
      </c>
      <c r="G811">
        <f>CEILING((HOUR(telefony__9[[#This Row],[czas trwania]])*3600 + MINUTE(telefony__9[[#This Row],[czas trwania]])*60+SECOND(telefony__9[[#This Row],[czas trwania]]))/60,1)</f>
        <v>1</v>
      </c>
      <c r="H811" s="3">
        <f>IF(telefony3412[[#This Row],[typ telefonu]]="stacjonarny",H810+telefony3412[[#This Row],[czas w minutach]],H810)</f>
        <v>4943</v>
      </c>
      <c r="I811" s="3">
        <f>IF(telefony3412[[#This Row],[typ telefonu]]="komórkowy",I810+telefony3412[[#This Row],[czas w minutach]],I810)</f>
        <v>1722</v>
      </c>
      <c r="J811" s="3">
        <f>IF(telefony3412[[#This Row],[typ telefonu]]="zagraniczny",J810+telefony3412[[#This Row],[czas w minutach]],J810)</f>
        <v>398</v>
      </c>
      <c r="K811" s="3">
        <f>telefony3412[[#This Row],[ilość stacjonarny]]+telefony3412[[#This Row],[ilość komórkowy]]</f>
        <v>6665</v>
      </c>
    </row>
    <row r="812" spans="1:11" x14ac:dyDescent="0.25">
      <c r="A812" s="7">
        <v>3981821518</v>
      </c>
      <c r="B812" s="1">
        <v>42928</v>
      </c>
      <c r="C812" s="2">
        <v>0.57445601851851846</v>
      </c>
      <c r="D812" s="2">
        <v>0.57703703703703701</v>
      </c>
      <c r="E812" t="str">
        <f>IF(LEN(telefony3412[[#This Row],[nr]])=7,"stacjonarny",IF(LEN(telefony3412[[#This Row],[nr]])=8,"komórkowy","zagraniczny"))</f>
        <v>zagraniczny</v>
      </c>
      <c r="F812" t="str">
        <f>TEXT(telefony__9[[#This Row],[zakonczenie]]-telefony__9[[#This Row],[rozpoczecie]],"h:mm:ss")</f>
        <v>0:09:05</v>
      </c>
      <c r="G812">
        <f>CEILING((HOUR(telefony__9[[#This Row],[czas trwania]])*3600 + MINUTE(telefony__9[[#This Row],[czas trwania]])*60+SECOND(telefony__9[[#This Row],[czas trwania]]))/60,1)</f>
        <v>10</v>
      </c>
      <c r="H812" s="3">
        <f>IF(telefony3412[[#This Row],[typ telefonu]]="stacjonarny",H811+telefony3412[[#This Row],[czas w minutach]],H811)</f>
        <v>4943</v>
      </c>
      <c r="I812" s="3">
        <f>IF(telefony3412[[#This Row],[typ telefonu]]="komórkowy",I811+telefony3412[[#This Row],[czas w minutach]],I811)</f>
        <v>1722</v>
      </c>
      <c r="J812" s="3">
        <f>IF(telefony3412[[#This Row],[typ telefonu]]="zagraniczny",J811+telefony3412[[#This Row],[czas w minutach]],J811)</f>
        <v>408</v>
      </c>
      <c r="K812" s="3">
        <f>telefony3412[[#This Row],[ilość stacjonarny]]+telefony3412[[#This Row],[ilość komórkowy]]</f>
        <v>6665</v>
      </c>
    </row>
    <row r="813" spans="1:11" x14ac:dyDescent="0.25">
      <c r="A813" s="7">
        <v>6293367175</v>
      </c>
      <c r="B813" s="1">
        <v>42928</v>
      </c>
      <c r="C813" s="2">
        <v>0.52649305555555559</v>
      </c>
      <c r="D813" s="2">
        <v>0.53123842592592596</v>
      </c>
      <c r="E813" t="str">
        <f>IF(LEN(telefony3412[[#This Row],[nr]])=7,"stacjonarny",IF(LEN(telefony3412[[#This Row],[nr]])=8,"komórkowy","zagraniczny"))</f>
        <v>zagraniczny</v>
      </c>
      <c r="F813" t="str">
        <f>TEXT(telefony__9[[#This Row],[zakonczenie]]-telefony__9[[#This Row],[rozpoczecie]],"h:mm:ss")</f>
        <v>0:12:31</v>
      </c>
      <c r="G813">
        <f>CEILING((HOUR(telefony__9[[#This Row],[czas trwania]])*3600 + MINUTE(telefony__9[[#This Row],[czas trwania]])*60+SECOND(telefony__9[[#This Row],[czas trwania]]))/60,1)</f>
        <v>13</v>
      </c>
      <c r="H813" s="3">
        <f>IF(telefony3412[[#This Row],[typ telefonu]]="stacjonarny",H812+telefony3412[[#This Row],[czas w minutach]],H812)</f>
        <v>4943</v>
      </c>
      <c r="I813" s="3">
        <f>IF(telefony3412[[#This Row],[typ telefonu]]="komórkowy",I812+telefony3412[[#This Row],[czas w minutach]],I812)</f>
        <v>1722</v>
      </c>
      <c r="J813" s="3">
        <f>IF(telefony3412[[#This Row],[typ telefonu]]="zagraniczny",J812+telefony3412[[#This Row],[czas w minutach]],J812)</f>
        <v>421</v>
      </c>
      <c r="K813" s="3">
        <f>telefony3412[[#This Row],[ilość stacjonarny]]+telefony3412[[#This Row],[ilość komórkowy]]</f>
        <v>6665</v>
      </c>
    </row>
    <row r="814" spans="1:11" x14ac:dyDescent="0.25">
      <c r="A814" s="7">
        <v>6766787935</v>
      </c>
      <c r="B814" s="1">
        <v>42928</v>
      </c>
      <c r="C814" s="2">
        <v>0.62077546296296293</v>
      </c>
      <c r="D814" s="2">
        <v>0.62708333333333333</v>
      </c>
      <c r="E814" t="str">
        <f>IF(LEN(telefony3412[[#This Row],[nr]])=7,"stacjonarny",IF(LEN(telefony3412[[#This Row],[nr]])=8,"komórkowy","zagraniczny"))</f>
        <v>zagraniczny</v>
      </c>
      <c r="F814" t="str">
        <f>TEXT(telefony__9[[#This Row],[zakonczenie]]-telefony__9[[#This Row],[rozpoczecie]],"h:mm:ss")</f>
        <v>0:02:57</v>
      </c>
      <c r="G814">
        <f>CEILING((HOUR(telefony__9[[#This Row],[czas trwania]])*3600 + MINUTE(telefony__9[[#This Row],[czas trwania]])*60+SECOND(telefony__9[[#This Row],[czas trwania]]))/60,1)</f>
        <v>3</v>
      </c>
      <c r="H814" s="3">
        <f>IF(telefony3412[[#This Row],[typ telefonu]]="stacjonarny",H813+telefony3412[[#This Row],[czas w minutach]],H813)</f>
        <v>4943</v>
      </c>
      <c r="I814" s="3">
        <f>IF(telefony3412[[#This Row],[typ telefonu]]="komórkowy",I813+telefony3412[[#This Row],[czas w minutach]],I813)</f>
        <v>1722</v>
      </c>
      <c r="J814" s="3">
        <f>IF(telefony3412[[#This Row],[typ telefonu]]="zagraniczny",J813+telefony3412[[#This Row],[czas w minutach]],J813)</f>
        <v>424</v>
      </c>
      <c r="K814" s="3">
        <f>telefony3412[[#This Row],[ilość stacjonarny]]+telefony3412[[#This Row],[ilość komórkowy]]</f>
        <v>6665</v>
      </c>
    </row>
    <row r="815" spans="1:11" x14ac:dyDescent="0.25">
      <c r="A815" s="7">
        <v>9346036178</v>
      </c>
      <c r="B815" s="1">
        <v>42928</v>
      </c>
      <c r="C815" s="2">
        <v>0.37017361111111113</v>
      </c>
      <c r="D815" s="2">
        <v>0.38035879629629632</v>
      </c>
      <c r="E815" t="str">
        <f>IF(LEN(telefony3412[[#This Row],[nr]])=7,"stacjonarny",IF(LEN(telefony3412[[#This Row],[nr]])=8,"komórkowy","zagraniczny"))</f>
        <v>zagraniczny</v>
      </c>
      <c r="F815" t="str">
        <f>TEXT(telefony__9[[#This Row],[zakonczenie]]-telefony__9[[#This Row],[rozpoczecie]],"h:mm:ss")</f>
        <v>0:12:37</v>
      </c>
      <c r="G815">
        <f>CEILING((HOUR(telefony__9[[#This Row],[czas trwania]])*3600 + MINUTE(telefony__9[[#This Row],[czas trwania]])*60+SECOND(telefony__9[[#This Row],[czas trwania]]))/60,1)</f>
        <v>13</v>
      </c>
      <c r="H815" s="3">
        <f>IF(telefony3412[[#This Row],[typ telefonu]]="stacjonarny",H814+telefony3412[[#This Row],[czas w minutach]],H814)</f>
        <v>4943</v>
      </c>
      <c r="I815" s="3">
        <f>IF(telefony3412[[#This Row],[typ telefonu]]="komórkowy",I814+telefony3412[[#This Row],[czas w minutach]],I814)</f>
        <v>1722</v>
      </c>
      <c r="J815" s="3">
        <f>IF(telefony3412[[#This Row],[typ telefonu]]="zagraniczny",J814+telefony3412[[#This Row],[czas w minutach]],J814)</f>
        <v>437</v>
      </c>
      <c r="K815" s="3">
        <f>telefony3412[[#This Row],[ilość stacjonarny]]+telefony3412[[#This Row],[ilość komórkowy]]</f>
        <v>6665</v>
      </c>
    </row>
    <row r="816" spans="1:11" x14ac:dyDescent="0.25">
      <c r="A816" s="7">
        <v>1692981</v>
      </c>
      <c r="B816" s="1">
        <v>42929</v>
      </c>
      <c r="C816" s="2">
        <v>0.43297453703703703</v>
      </c>
      <c r="D816" s="2">
        <v>0.43424768518518519</v>
      </c>
      <c r="E816" t="str">
        <f>IF(LEN(telefony3412[[#This Row],[nr]])=7,"stacjonarny",IF(LEN(telefony3412[[#This Row],[nr]])=8,"komórkowy","zagraniczny"))</f>
        <v>stacjonarny</v>
      </c>
      <c r="F816" t="str">
        <f>TEXT(telefony__9[[#This Row],[zakonczenie]]-telefony__9[[#This Row],[rozpoczecie]],"h:mm:ss")</f>
        <v>0:09:17</v>
      </c>
      <c r="G816">
        <f>CEILING((HOUR(telefony__9[[#This Row],[czas trwania]])*3600 + MINUTE(telefony__9[[#This Row],[czas trwania]])*60+SECOND(telefony__9[[#This Row],[czas trwania]]))/60,1)</f>
        <v>10</v>
      </c>
      <c r="H816" s="3">
        <f>IF(telefony3412[[#This Row],[typ telefonu]]="stacjonarny",H815+telefony3412[[#This Row],[czas w minutach]],H815)</f>
        <v>4953</v>
      </c>
      <c r="I816" s="3">
        <f>IF(telefony3412[[#This Row],[typ telefonu]]="komórkowy",I815+telefony3412[[#This Row],[czas w minutach]],I815)</f>
        <v>1722</v>
      </c>
      <c r="J816" s="3">
        <f>IF(telefony3412[[#This Row],[typ telefonu]]="zagraniczny",J815+telefony3412[[#This Row],[czas w minutach]],J815)</f>
        <v>437</v>
      </c>
      <c r="K816" s="3">
        <f>telefony3412[[#This Row],[ilość stacjonarny]]+telefony3412[[#This Row],[ilość komórkowy]]</f>
        <v>6675</v>
      </c>
    </row>
    <row r="817" spans="1:11" x14ac:dyDescent="0.25">
      <c r="A817" s="7">
        <v>1816002</v>
      </c>
      <c r="B817" s="1">
        <v>42929</v>
      </c>
      <c r="C817" s="2">
        <v>0.50732638888888892</v>
      </c>
      <c r="D817" s="2">
        <v>0.51005787037037043</v>
      </c>
      <c r="E817" t="str">
        <f>IF(LEN(telefony3412[[#This Row],[nr]])=7,"stacjonarny",IF(LEN(telefony3412[[#This Row],[nr]])=8,"komórkowy","zagraniczny"))</f>
        <v>stacjonarny</v>
      </c>
      <c r="F817" t="str">
        <f>TEXT(telefony__9[[#This Row],[zakonczenie]]-telefony__9[[#This Row],[rozpoczecie]],"h:mm:ss")</f>
        <v>0:04:33</v>
      </c>
      <c r="G817">
        <f>CEILING((HOUR(telefony__9[[#This Row],[czas trwania]])*3600 + MINUTE(telefony__9[[#This Row],[czas trwania]])*60+SECOND(telefony__9[[#This Row],[czas trwania]]))/60,1)</f>
        <v>5</v>
      </c>
      <c r="H817" s="3">
        <f>IF(telefony3412[[#This Row],[typ telefonu]]="stacjonarny",H816+telefony3412[[#This Row],[czas w minutach]],H816)</f>
        <v>4958</v>
      </c>
      <c r="I817" s="3">
        <f>IF(telefony3412[[#This Row],[typ telefonu]]="komórkowy",I816+telefony3412[[#This Row],[czas w minutach]],I816)</f>
        <v>1722</v>
      </c>
      <c r="J817" s="3">
        <f>IF(telefony3412[[#This Row],[typ telefonu]]="zagraniczny",J816+telefony3412[[#This Row],[czas w minutach]],J816)</f>
        <v>437</v>
      </c>
      <c r="K817" s="3">
        <f>telefony3412[[#This Row],[ilość stacjonarny]]+telefony3412[[#This Row],[ilość komórkowy]]</f>
        <v>6680</v>
      </c>
    </row>
    <row r="818" spans="1:11" x14ac:dyDescent="0.25">
      <c r="A818" s="7">
        <v>1997542</v>
      </c>
      <c r="B818" s="1">
        <v>42929</v>
      </c>
      <c r="C818" s="2">
        <v>0.62749999999999995</v>
      </c>
      <c r="D818" s="2">
        <v>0.63146990740740738</v>
      </c>
      <c r="E818" t="str">
        <f>IF(LEN(telefony3412[[#This Row],[nr]])=7,"stacjonarny",IF(LEN(telefony3412[[#This Row],[nr]])=8,"komórkowy","zagraniczny"))</f>
        <v>stacjonarny</v>
      </c>
      <c r="F818" t="str">
        <f>TEXT(telefony__9[[#This Row],[zakonczenie]]-telefony__9[[#This Row],[rozpoczecie]],"h:mm:ss")</f>
        <v>0:05:22</v>
      </c>
      <c r="G818">
        <f>CEILING((HOUR(telefony__9[[#This Row],[czas trwania]])*3600 + MINUTE(telefony__9[[#This Row],[czas trwania]])*60+SECOND(telefony__9[[#This Row],[czas trwania]]))/60,1)</f>
        <v>6</v>
      </c>
      <c r="H818" s="3">
        <f>IF(telefony3412[[#This Row],[typ telefonu]]="stacjonarny",H817+telefony3412[[#This Row],[czas w minutach]],H817)</f>
        <v>4964</v>
      </c>
      <c r="I818" s="3">
        <f>IF(telefony3412[[#This Row],[typ telefonu]]="komórkowy",I817+telefony3412[[#This Row],[czas w minutach]],I817)</f>
        <v>1722</v>
      </c>
      <c r="J818" s="3">
        <f>IF(telefony3412[[#This Row],[typ telefonu]]="zagraniczny",J817+telefony3412[[#This Row],[czas w minutach]],J817)</f>
        <v>437</v>
      </c>
      <c r="K818" s="3">
        <f>telefony3412[[#This Row],[ilość stacjonarny]]+telefony3412[[#This Row],[ilość komórkowy]]</f>
        <v>6686</v>
      </c>
    </row>
    <row r="819" spans="1:11" x14ac:dyDescent="0.25">
      <c r="A819" s="7">
        <v>2128068</v>
      </c>
      <c r="B819" s="1">
        <v>42929</v>
      </c>
      <c r="C819" s="2">
        <v>0.34258101851851852</v>
      </c>
      <c r="D819" s="2">
        <v>0.34574074074074074</v>
      </c>
      <c r="E819" t="str">
        <f>IF(LEN(telefony3412[[#This Row],[nr]])=7,"stacjonarny",IF(LEN(telefony3412[[#This Row],[nr]])=8,"komórkowy","zagraniczny"))</f>
        <v>stacjonarny</v>
      </c>
      <c r="F819" t="str">
        <f>TEXT(telefony__9[[#This Row],[zakonczenie]]-telefony__9[[#This Row],[rozpoczecie]],"h:mm:ss")</f>
        <v>0:08:19</v>
      </c>
      <c r="G819">
        <f>CEILING((HOUR(telefony__9[[#This Row],[czas trwania]])*3600 + MINUTE(telefony__9[[#This Row],[czas trwania]])*60+SECOND(telefony__9[[#This Row],[czas trwania]]))/60,1)</f>
        <v>9</v>
      </c>
      <c r="H819" s="3">
        <f>IF(telefony3412[[#This Row],[typ telefonu]]="stacjonarny",H818+telefony3412[[#This Row],[czas w minutach]],H818)</f>
        <v>4973</v>
      </c>
      <c r="I819" s="3">
        <f>IF(telefony3412[[#This Row],[typ telefonu]]="komórkowy",I818+telefony3412[[#This Row],[czas w minutach]],I818)</f>
        <v>1722</v>
      </c>
      <c r="J819" s="3">
        <f>IF(telefony3412[[#This Row],[typ telefonu]]="zagraniczny",J818+telefony3412[[#This Row],[czas w minutach]],J818)</f>
        <v>437</v>
      </c>
      <c r="K819" s="3">
        <f>telefony3412[[#This Row],[ilość stacjonarny]]+telefony3412[[#This Row],[ilość komórkowy]]</f>
        <v>6695</v>
      </c>
    </row>
    <row r="820" spans="1:11" x14ac:dyDescent="0.25">
      <c r="A820" s="7">
        <v>2492731</v>
      </c>
      <c r="B820" s="1">
        <v>42929</v>
      </c>
      <c r="C820" s="2">
        <v>0.36341435185185184</v>
      </c>
      <c r="D820" s="2">
        <v>0.36506944444444445</v>
      </c>
      <c r="E820" t="str">
        <f>IF(LEN(telefony3412[[#This Row],[nr]])=7,"stacjonarny",IF(LEN(telefony3412[[#This Row],[nr]])=8,"komórkowy","zagraniczny"))</f>
        <v>stacjonarny</v>
      </c>
      <c r="F820" t="str">
        <f>TEXT(telefony__9[[#This Row],[zakonczenie]]-telefony__9[[#This Row],[rozpoczecie]],"h:mm:ss")</f>
        <v>0:14:48</v>
      </c>
      <c r="G820">
        <f>CEILING((HOUR(telefony__9[[#This Row],[czas trwania]])*3600 + MINUTE(telefony__9[[#This Row],[czas trwania]])*60+SECOND(telefony__9[[#This Row],[czas trwania]]))/60,1)</f>
        <v>15</v>
      </c>
      <c r="H820" s="3">
        <f>IF(telefony3412[[#This Row],[typ telefonu]]="stacjonarny",H819+telefony3412[[#This Row],[czas w minutach]],H819)</f>
        <v>4988</v>
      </c>
      <c r="I820" s="3">
        <f>IF(telefony3412[[#This Row],[typ telefonu]]="komórkowy",I819+telefony3412[[#This Row],[czas w minutach]],I819)</f>
        <v>1722</v>
      </c>
      <c r="J820" s="3">
        <f>IF(telefony3412[[#This Row],[typ telefonu]]="zagraniczny",J819+telefony3412[[#This Row],[czas w minutach]],J819)</f>
        <v>437</v>
      </c>
      <c r="K820" s="3">
        <f>telefony3412[[#This Row],[ilość stacjonarny]]+telefony3412[[#This Row],[ilość komórkowy]]</f>
        <v>6710</v>
      </c>
    </row>
    <row r="821" spans="1:11" x14ac:dyDescent="0.25">
      <c r="A821" s="7">
        <v>2506618</v>
      </c>
      <c r="B821" s="1">
        <v>42929</v>
      </c>
      <c r="C821" s="2">
        <v>0.36704861111111109</v>
      </c>
      <c r="D821" s="2">
        <v>0.37783564814814813</v>
      </c>
      <c r="E821" t="str">
        <f>IF(LEN(telefony3412[[#This Row],[nr]])=7,"stacjonarny",IF(LEN(telefony3412[[#This Row],[nr]])=8,"komórkowy","zagraniczny"))</f>
        <v>stacjonarny</v>
      </c>
      <c r="F821" t="str">
        <f>TEXT(telefony__9[[#This Row],[zakonczenie]]-telefony__9[[#This Row],[rozpoczecie]],"h:mm:ss")</f>
        <v>0:14:46</v>
      </c>
      <c r="G821">
        <f>CEILING((HOUR(telefony__9[[#This Row],[czas trwania]])*3600 + MINUTE(telefony__9[[#This Row],[czas trwania]])*60+SECOND(telefony__9[[#This Row],[czas trwania]]))/60,1)</f>
        <v>15</v>
      </c>
      <c r="H821" s="3">
        <f>IF(telefony3412[[#This Row],[typ telefonu]]="stacjonarny",H820+telefony3412[[#This Row],[czas w minutach]],H820)</f>
        <v>5003</v>
      </c>
      <c r="I821" s="3">
        <f>IF(telefony3412[[#This Row],[typ telefonu]]="komórkowy",I820+telefony3412[[#This Row],[czas w minutach]],I820)</f>
        <v>1722</v>
      </c>
      <c r="J821" s="3">
        <f>IF(telefony3412[[#This Row],[typ telefonu]]="zagraniczny",J820+telefony3412[[#This Row],[czas w minutach]],J820)</f>
        <v>437</v>
      </c>
      <c r="K821" s="3">
        <f>telefony3412[[#This Row],[ilość stacjonarny]]+telefony3412[[#This Row],[ilość komórkowy]]</f>
        <v>6725</v>
      </c>
    </row>
    <row r="822" spans="1:11" x14ac:dyDescent="0.25">
      <c r="A822" s="7">
        <v>2619219</v>
      </c>
      <c r="B822" s="1">
        <v>42929</v>
      </c>
      <c r="C822" s="2">
        <v>0.36586805555555557</v>
      </c>
      <c r="D822" s="2">
        <v>0.36783564814814818</v>
      </c>
      <c r="E822" t="str">
        <f>IF(LEN(telefony3412[[#This Row],[nr]])=7,"stacjonarny",IF(LEN(telefony3412[[#This Row],[nr]])=8,"komórkowy","zagraniczny"))</f>
        <v>stacjonarny</v>
      </c>
      <c r="F822" t="str">
        <f>TEXT(telefony__9[[#This Row],[zakonczenie]]-telefony__9[[#This Row],[rozpoczecie]],"h:mm:ss")</f>
        <v>0:02:23</v>
      </c>
      <c r="G822">
        <f>CEILING((HOUR(telefony__9[[#This Row],[czas trwania]])*3600 + MINUTE(telefony__9[[#This Row],[czas trwania]])*60+SECOND(telefony__9[[#This Row],[czas trwania]]))/60,1)</f>
        <v>3</v>
      </c>
      <c r="H822" s="3">
        <f>IF(telefony3412[[#This Row],[typ telefonu]]="stacjonarny",H821+telefony3412[[#This Row],[czas w minutach]],H821)</f>
        <v>5006</v>
      </c>
      <c r="I822" s="3">
        <f>IF(telefony3412[[#This Row],[typ telefonu]]="komórkowy",I821+telefony3412[[#This Row],[czas w minutach]],I821)</f>
        <v>1722</v>
      </c>
      <c r="J822" s="3">
        <f>IF(telefony3412[[#This Row],[typ telefonu]]="zagraniczny",J821+telefony3412[[#This Row],[czas w minutach]],J821)</f>
        <v>437</v>
      </c>
      <c r="K822" s="3">
        <f>telefony3412[[#This Row],[ilość stacjonarny]]+telefony3412[[#This Row],[ilość komórkowy]]</f>
        <v>6728</v>
      </c>
    </row>
    <row r="823" spans="1:11" x14ac:dyDescent="0.25">
      <c r="A823" s="7">
        <v>2835355</v>
      </c>
      <c r="B823" s="1">
        <v>42929</v>
      </c>
      <c r="C823" s="2">
        <v>0.45131944444444444</v>
      </c>
      <c r="D823" s="2">
        <v>0.45689814814814816</v>
      </c>
      <c r="E823" t="str">
        <f>IF(LEN(telefony3412[[#This Row],[nr]])=7,"stacjonarny",IF(LEN(telefony3412[[#This Row],[nr]])=8,"komórkowy","zagraniczny"))</f>
        <v>stacjonarny</v>
      </c>
      <c r="F823" t="str">
        <f>TEXT(telefony__9[[#This Row],[zakonczenie]]-telefony__9[[#This Row],[rozpoczecie]],"h:mm:ss")</f>
        <v>0:10:04</v>
      </c>
      <c r="G823">
        <f>CEILING((HOUR(telefony__9[[#This Row],[czas trwania]])*3600 + MINUTE(telefony__9[[#This Row],[czas trwania]])*60+SECOND(telefony__9[[#This Row],[czas trwania]]))/60,1)</f>
        <v>11</v>
      </c>
      <c r="H823" s="3">
        <f>IF(telefony3412[[#This Row],[typ telefonu]]="stacjonarny",H822+telefony3412[[#This Row],[czas w minutach]],H822)</f>
        <v>5017</v>
      </c>
      <c r="I823" s="3">
        <f>IF(telefony3412[[#This Row],[typ telefonu]]="komórkowy",I822+telefony3412[[#This Row],[czas w minutach]],I822)</f>
        <v>1722</v>
      </c>
      <c r="J823" s="3">
        <f>IF(telefony3412[[#This Row],[typ telefonu]]="zagraniczny",J822+telefony3412[[#This Row],[czas w minutach]],J822)</f>
        <v>437</v>
      </c>
      <c r="K823" s="3">
        <f>telefony3412[[#This Row],[ilość stacjonarny]]+telefony3412[[#This Row],[ilość komórkowy]]</f>
        <v>6739</v>
      </c>
    </row>
    <row r="824" spans="1:11" x14ac:dyDescent="0.25">
      <c r="A824" s="7">
        <v>2947889</v>
      </c>
      <c r="B824" s="1">
        <v>42929</v>
      </c>
      <c r="C824" s="2">
        <v>0.5232175925925926</v>
      </c>
      <c r="D824" s="2">
        <v>0.52965277777777775</v>
      </c>
      <c r="E824" t="str">
        <f>IF(LEN(telefony3412[[#This Row],[nr]])=7,"stacjonarny",IF(LEN(telefony3412[[#This Row],[nr]])=8,"komórkowy","zagraniczny"))</f>
        <v>stacjonarny</v>
      </c>
      <c r="F824" t="str">
        <f>TEXT(telefony__9[[#This Row],[zakonczenie]]-telefony__9[[#This Row],[rozpoczecie]],"h:mm:ss")</f>
        <v>0:02:50</v>
      </c>
      <c r="G824">
        <f>CEILING((HOUR(telefony__9[[#This Row],[czas trwania]])*3600 + MINUTE(telefony__9[[#This Row],[czas trwania]])*60+SECOND(telefony__9[[#This Row],[czas trwania]]))/60,1)</f>
        <v>3</v>
      </c>
      <c r="H824" s="3">
        <f>IF(telefony3412[[#This Row],[typ telefonu]]="stacjonarny",H823+telefony3412[[#This Row],[czas w minutach]],H823)</f>
        <v>5020</v>
      </c>
      <c r="I824" s="3">
        <f>IF(telefony3412[[#This Row],[typ telefonu]]="komórkowy",I823+telefony3412[[#This Row],[czas w minutach]],I823)</f>
        <v>1722</v>
      </c>
      <c r="J824" s="3">
        <f>IF(telefony3412[[#This Row],[typ telefonu]]="zagraniczny",J823+telefony3412[[#This Row],[czas w minutach]],J823)</f>
        <v>437</v>
      </c>
      <c r="K824" s="3">
        <f>telefony3412[[#This Row],[ilość stacjonarny]]+telefony3412[[#This Row],[ilość komórkowy]]</f>
        <v>6742</v>
      </c>
    </row>
    <row r="825" spans="1:11" x14ac:dyDescent="0.25">
      <c r="A825" s="7">
        <v>3017523</v>
      </c>
      <c r="B825" s="1">
        <v>42929</v>
      </c>
      <c r="C825" s="2">
        <v>0.54342592592592598</v>
      </c>
      <c r="D825" s="2">
        <v>0.54971064814814818</v>
      </c>
      <c r="E825" t="str">
        <f>IF(LEN(telefony3412[[#This Row],[nr]])=7,"stacjonarny",IF(LEN(telefony3412[[#This Row],[nr]])=8,"komórkowy","zagraniczny"))</f>
        <v>stacjonarny</v>
      </c>
      <c r="F825" t="str">
        <f>TEXT(telefony__9[[#This Row],[zakonczenie]]-telefony__9[[#This Row],[rozpoczecie]],"h:mm:ss")</f>
        <v>0:15:32</v>
      </c>
      <c r="G825">
        <f>CEILING((HOUR(telefony__9[[#This Row],[czas trwania]])*3600 + MINUTE(telefony__9[[#This Row],[czas trwania]])*60+SECOND(telefony__9[[#This Row],[czas trwania]]))/60,1)</f>
        <v>16</v>
      </c>
      <c r="H825" s="3">
        <f>IF(telefony3412[[#This Row],[typ telefonu]]="stacjonarny",H824+telefony3412[[#This Row],[czas w minutach]],H824)</f>
        <v>5036</v>
      </c>
      <c r="I825" s="3">
        <f>IF(telefony3412[[#This Row],[typ telefonu]]="komórkowy",I824+telefony3412[[#This Row],[czas w minutach]],I824)</f>
        <v>1722</v>
      </c>
      <c r="J825" s="3">
        <f>IF(telefony3412[[#This Row],[typ telefonu]]="zagraniczny",J824+telefony3412[[#This Row],[czas w minutach]],J824)</f>
        <v>437</v>
      </c>
      <c r="K825" s="3">
        <f>telefony3412[[#This Row],[ilość stacjonarny]]+telefony3412[[#This Row],[ilość komórkowy]]</f>
        <v>6758</v>
      </c>
    </row>
    <row r="826" spans="1:11" x14ac:dyDescent="0.25">
      <c r="A826" s="7">
        <v>3095218</v>
      </c>
      <c r="B826" s="1">
        <v>42929</v>
      </c>
      <c r="C826" s="2">
        <v>0.56581018518518522</v>
      </c>
      <c r="D826" s="2">
        <v>0.57694444444444448</v>
      </c>
      <c r="E826" t="str">
        <f>IF(LEN(telefony3412[[#This Row],[nr]])=7,"stacjonarny",IF(LEN(telefony3412[[#This Row],[nr]])=8,"komórkowy","zagraniczny"))</f>
        <v>stacjonarny</v>
      </c>
      <c r="F826" t="str">
        <f>TEXT(telefony__9[[#This Row],[zakonczenie]]-telefony__9[[#This Row],[rozpoczecie]],"h:mm:ss")</f>
        <v>0:07:36</v>
      </c>
      <c r="G826">
        <f>CEILING((HOUR(telefony__9[[#This Row],[czas trwania]])*3600 + MINUTE(telefony__9[[#This Row],[czas trwania]])*60+SECOND(telefony__9[[#This Row],[czas trwania]]))/60,1)</f>
        <v>8</v>
      </c>
      <c r="H826" s="3">
        <f>IF(telefony3412[[#This Row],[typ telefonu]]="stacjonarny",H825+telefony3412[[#This Row],[czas w minutach]],H825)</f>
        <v>5044</v>
      </c>
      <c r="I826" s="3">
        <f>IF(telefony3412[[#This Row],[typ telefonu]]="komórkowy",I825+telefony3412[[#This Row],[czas w minutach]],I825)</f>
        <v>1722</v>
      </c>
      <c r="J826" s="3">
        <f>IF(telefony3412[[#This Row],[typ telefonu]]="zagraniczny",J825+telefony3412[[#This Row],[czas w minutach]],J825)</f>
        <v>437</v>
      </c>
      <c r="K826" s="3">
        <f>telefony3412[[#This Row],[ilość stacjonarny]]+telefony3412[[#This Row],[ilość komórkowy]]</f>
        <v>6766</v>
      </c>
    </row>
    <row r="827" spans="1:11" x14ac:dyDescent="0.25">
      <c r="A827" s="7">
        <v>3150344</v>
      </c>
      <c r="B827" s="1">
        <v>42929</v>
      </c>
      <c r="C827" s="2">
        <v>0.51709490740740738</v>
      </c>
      <c r="D827" s="2">
        <v>0.52684027777777775</v>
      </c>
      <c r="E827" t="str">
        <f>IF(LEN(telefony3412[[#This Row],[nr]])=7,"stacjonarny",IF(LEN(telefony3412[[#This Row],[nr]])=8,"komórkowy","zagraniczny"))</f>
        <v>stacjonarny</v>
      </c>
      <c r="F827" t="str">
        <f>TEXT(telefony__9[[#This Row],[zakonczenie]]-telefony__9[[#This Row],[rozpoczecie]],"h:mm:ss")</f>
        <v>0:01:04</v>
      </c>
      <c r="G827">
        <f>CEILING((HOUR(telefony__9[[#This Row],[czas trwania]])*3600 + MINUTE(telefony__9[[#This Row],[czas trwania]])*60+SECOND(telefony__9[[#This Row],[czas trwania]]))/60,1)</f>
        <v>2</v>
      </c>
      <c r="H827" s="3">
        <f>IF(telefony3412[[#This Row],[typ telefonu]]="stacjonarny",H826+telefony3412[[#This Row],[czas w minutach]],H826)</f>
        <v>5046</v>
      </c>
      <c r="I827" s="3">
        <f>IF(telefony3412[[#This Row],[typ telefonu]]="komórkowy",I826+telefony3412[[#This Row],[czas w minutach]],I826)</f>
        <v>1722</v>
      </c>
      <c r="J827" s="3">
        <f>IF(telefony3412[[#This Row],[typ telefonu]]="zagraniczny",J826+telefony3412[[#This Row],[czas w minutach]],J826)</f>
        <v>437</v>
      </c>
      <c r="K827" s="3">
        <f>telefony3412[[#This Row],[ilość stacjonarny]]+telefony3412[[#This Row],[ilość komórkowy]]</f>
        <v>6768</v>
      </c>
    </row>
    <row r="828" spans="1:11" x14ac:dyDescent="0.25">
      <c r="A828" s="7">
        <v>3192836</v>
      </c>
      <c r="B828" s="1">
        <v>42929</v>
      </c>
      <c r="C828" s="2">
        <v>0.54806712962962967</v>
      </c>
      <c r="D828" s="2">
        <v>0.54826388888888888</v>
      </c>
      <c r="E828" t="str">
        <f>IF(LEN(telefony3412[[#This Row],[nr]])=7,"stacjonarny",IF(LEN(telefony3412[[#This Row],[nr]])=8,"komórkowy","zagraniczny"))</f>
        <v>stacjonarny</v>
      </c>
      <c r="F828" t="str">
        <f>TEXT(telefony__9[[#This Row],[zakonczenie]]-telefony__9[[#This Row],[rozpoczecie]],"h:mm:ss")</f>
        <v>0:00:48</v>
      </c>
      <c r="G828">
        <f>CEILING((HOUR(telefony__9[[#This Row],[czas trwania]])*3600 + MINUTE(telefony__9[[#This Row],[czas trwania]])*60+SECOND(telefony__9[[#This Row],[czas trwania]]))/60,1)</f>
        <v>1</v>
      </c>
      <c r="H828" s="3">
        <f>IF(telefony3412[[#This Row],[typ telefonu]]="stacjonarny",H827+telefony3412[[#This Row],[czas w minutach]],H827)</f>
        <v>5047</v>
      </c>
      <c r="I828" s="3">
        <f>IF(telefony3412[[#This Row],[typ telefonu]]="komórkowy",I827+telefony3412[[#This Row],[czas w minutach]],I827)</f>
        <v>1722</v>
      </c>
      <c r="J828" s="3">
        <f>IF(telefony3412[[#This Row],[typ telefonu]]="zagraniczny",J827+telefony3412[[#This Row],[czas w minutach]],J827)</f>
        <v>437</v>
      </c>
      <c r="K828" s="3">
        <f>telefony3412[[#This Row],[ilość stacjonarny]]+telefony3412[[#This Row],[ilość komórkowy]]</f>
        <v>6769</v>
      </c>
    </row>
    <row r="829" spans="1:11" x14ac:dyDescent="0.25">
      <c r="A829" s="7">
        <v>3206241</v>
      </c>
      <c r="B829" s="1">
        <v>42929</v>
      </c>
      <c r="C829" s="2">
        <v>0.61614583333333328</v>
      </c>
      <c r="D829" s="2">
        <v>0.62736111111111115</v>
      </c>
      <c r="E829" t="str">
        <f>IF(LEN(telefony3412[[#This Row],[nr]])=7,"stacjonarny",IF(LEN(telefony3412[[#This Row],[nr]])=8,"komórkowy","zagraniczny"))</f>
        <v>stacjonarny</v>
      </c>
      <c r="F829" t="str">
        <f>TEXT(telefony__9[[#This Row],[zakonczenie]]-telefony__9[[#This Row],[rozpoczecie]],"h:mm:ss")</f>
        <v>0:00:13</v>
      </c>
      <c r="G829">
        <f>CEILING((HOUR(telefony__9[[#This Row],[czas trwania]])*3600 + MINUTE(telefony__9[[#This Row],[czas trwania]])*60+SECOND(telefony__9[[#This Row],[czas trwania]]))/60,1)</f>
        <v>1</v>
      </c>
      <c r="H829" s="3">
        <f>IF(telefony3412[[#This Row],[typ telefonu]]="stacjonarny",H828+telefony3412[[#This Row],[czas w minutach]],H828)</f>
        <v>5048</v>
      </c>
      <c r="I829" s="3">
        <f>IF(telefony3412[[#This Row],[typ telefonu]]="komórkowy",I828+telefony3412[[#This Row],[czas w minutach]],I828)</f>
        <v>1722</v>
      </c>
      <c r="J829" s="3">
        <f>IF(telefony3412[[#This Row],[typ telefonu]]="zagraniczny",J828+telefony3412[[#This Row],[czas w minutach]],J828)</f>
        <v>437</v>
      </c>
      <c r="K829" s="3">
        <f>telefony3412[[#This Row],[ilość stacjonarny]]+telefony3412[[#This Row],[ilość komórkowy]]</f>
        <v>6770</v>
      </c>
    </row>
    <row r="830" spans="1:11" x14ac:dyDescent="0.25">
      <c r="A830" s="7">
        <v>3328479</v>
      </c>
      <c r="B830" s="1">
        <v>42929</v>
      </c>
      <c r="C830" s="2">
        <v>0.52668981481481481</v>
      </c>
      <c r="D830" s="2">
        <v>0.53594907407407411</v>
      </c>
      <c r="E830" t="str">
        <f>IF(LEN(telefony3412[[#This Row],[nr]])=7,"stacjonarny",IF(LEN(telefony3412[[#This Row],[nr]])=8,"komórkowy","zagraniczny"))</f>
        <v>stacjonarny</v>
      </c>
      <c r="F830" t="str">
        <f>TEXT(telefony__9[[#This Row],[zakonczenie]]-telefony__9[[#This Row],[rozpoczecie]],"h:mm:ss")</f>
        <v>0:03:12</v>
      </c>
      <c r="G830">
        <f>CEILING((HOUR(telefony__9[[#This Row],[czas trwania]])*3600 + MINUTE(telefony__9[[#This Row],[czas trwania]])*60+SECOND(telefony__9[[#This Row],[czas trwania]]))/60,1)</f>
        <v>4</v>
      </c>
      <c r="H830" s="3">
        <f>IF(telefony3412[[#This Row],[typ telefonu]]="stacjonarny",H829+telefony3412[[#This Row],[czas w minutach]],H829)</f>
        <v>5052</v>
      </c>
      <c r="I830" s="3">
        <f>IF(telefony3412[[#This Row],[typ telefonu]]="komórkowy",I829+telefony3412[[#This Row],[czas w minutach]],I829)</f>
        <v>1722</v>
      </c>
      <c r="J830" s="3">
        <f>IF(telefony3412[[#This Row],[typ telefonu]]="zagraniczny",J829+telefony3412[[#This Row],[czas w minutach]],J829)</f>
        <v>437</v>
      </c>
      <c r="K830" s="3">
        <f>telefony3412[[#This Row],[ilość stacjonarny]]+telefony3412[[#This Row],[ilość komórkowy]]</f>
        <v>6774</v>
      </c>
    </row>
    <row r="831" spans="1:11" x14ac:dyDescent="0.25">
      <c r="A831" s="7">
        <v>3429335</v>
      </c>
      <c r="B831" s="1">
        <v>42929</v>
      </c>
      <c r="C831" s="2">
        <v>0.61346064814814816</v>
      </c>
      <c r="D831" s="2">
        <v>0.62468749999999995</v>
      </c>
      <c r="E831" t="str">
        <f>IF(LEN(telefony3412[[#This Row],[nr]])=7,"stacjonarny",IF(LEN(telefony3412[[#This Row],[nr]])=8,"komórkowy","zagraniczny"))</f>
        <v>stacjonarny</v>
      </c>
      <c r="F831" t="str">
        <f>TEXT(telefony__9[[#This Row],[zakonczenie]]-telefony__9[[#This Row],[rozpoczecie]],"h:mm:ss")</f>
        <v>0:04:37</v>
      </c>
      <c r="G831">
        <f>CEILING((HOUR(telefony__9[[#This Row],[czas trwania]])*3600 + MINUTE(telefony__9[[#This Row],[czas trwania]])*60+SECOND(telefony__9[[#This Row],[czas trwania]]))/60,1)</f>
        <v>5</v>
      </c>
      <c r="H831" s="3">
        <f>IF(telefony3412[[#This Row],[typ telefonu]]="stacjonarny",H830+telefony3412[[#This Row],[czas w minutach]],H830)</f>
        <v>5057</v>
      </c>
      <c r="I831" s="3">
        <f>IF(telefony3412[[#This Row],[typ telefonu]]="komórkowy",I830+telefony3412[[#This Row],[czas w minutach]],I830)</f>
        <v>1722</v>
      </c>
      <c r="J831" s="3">
        <f>IF(telefony3412[[#This Row],[typ telefonu]]="zagraniczny",J830+telefony3412[[#This Row],[czas w minutach]],J830)</f>
        <v>437</v>
      </c>
      <c r="K831" s="3">
        <f>telefony3412[[#This Row],[ilość stacjonarny]]+telefony3412[[#This Row],[ilość komórkowy]]</f>
        <v>6779</v>
      </c>
    </row>
    <row r="832" spans="1:11" x14ac:dyDescent="0.25">
      <c r="A832" s="7">
        <v>3434934</v>
      </c>
      <c r="B832" s="1">
        <v>42929</v>
      </c>
      <c r="C832" s="2">
        <v>0.54039351851851847</v>
      </c>
      <c r="D832" s="2">
        <v>0.55039351851851848</v>
      </c>
      <c r="E832" t="str">
        <f>IF(LEN(telefony3412[[#This Row],[nr]])=7,"stacjonarny",IF(LEN(telefony3412[[#This Row],[nr]])=8,"komórkowy","zagraniczny"))</f>
        <v>stacjonarny</v>
      </c>
      <c r="F832" t="str">
        <f>TEXT(telefony__9[[#This Row],[zakonczenie]]-telefony__9[[#This Row],[rozpoczecie]],"h:mm:ss")</f>
        <v>0:08:19</v>
      </c>
      <c r="G832">
        <f>CEILING((HOUR(telefony__9[[#This Row],[czas trwania]])*3600 + MINUTE(telefony__9[[#This Row],[czas trwania]])*60+SECOND(telefony__9[[#This Row],[czas trwania]]))/60,1)</f>
        <v>9</v>
      </c>
      <c r="H832" s="3">
        <f>IF(telefony3412[[#This Row],[typ telefonu]]="stacjonarny",H831+telefony3412[[#This Row],[czas w minutach]],H831)</f>
        <v>5066</v>
      </c>
      <c r="I832" s="3">
        <f>IF(telefony3412[[#This Row],[typ telefonu]]="komórkowy",I831+telefony3412[[#This Row],[czas w minutach]],I831)</f>
        <v>1722</v>
      </c>
      <c r="J832" s="3">
        <f>IF(telefony3412[[#This Row],[typ telefonu]]="zagraniczny",J831+telefony3412[[#This Row],[czas w minutach]],J831)</f>
        <v>437</v>
      </c>
      <c r="K832" s="3">
        <f>telefony3412[[#This Row],[ilość stacjonarny]]+telefony3412[[#This Row],[ilość komórkowy]]</f>
        <v>6788</v>
      </c>
    </row>
    <row r="833" spans="1:11" x14ac:dyDescent="0.25">
      <c r="A833" s="7">
        <v>3437033</v>
      </c>
      <c r="B833" s="1">
        <v>42929</v>
      </c>
      <c r="C833" s="2">
        <v>0.33812500000000001</v>
      </c>
      <c r="D833" s="2">
        <v>0.34457175925925926</v>
      </c>
      <c r="E833" t="str">
        <f>IF(LEN(telefony3412[[#This Row],[nr]])=7,"stacjonarny",IF(LEN(telefony3412[[#This Row],[nr]])=8,"komórkowy","zagraniczny"))</f>
        <v>stacjonarny</v>
      </c>
      <c r="F833" t="str">
        <f>TEXT(telefony__9[[#This Row],[zakonczenie]]-telefony__9[[#This Row],[rozpoczecie]],"h:mm:ss")</f>
        <v>0:16:23</v>
      </c>
      <c r="G833">
        <f>CEILING((HOUR(telefony__9[[#This Row],[czas trwania]])*3600 + MINUTE(telefony__9[[#This Row],[czas trwania]])*60+SECOND(telefony__9[[#This Row],[czas trwania]]))/60,1)</f>
        <v>17</v>
      </c>
      <c r="H833" s="3">
        <f>IF(telefony3412[[#This Row],[typ telefonu]]="stacjonarny",H832+telefony3412[[#This Row],[czas w minutach]],H832)</f>
        <v>5083</v>
      </c>
      <c r="I833" s="3">
        <f>IF(telefony3412[[#This Row],[typ telefonu]]="komórkowy",I832+telefony3412[[#This Row],[czas w minutach]],I832)</f>
        <v>1722</v>
      </c>
      <c r="J833" s="3">
        <f>IF(telefony3412[[#This Row],[typ telefonu]]="zagraniczny",J832+telefony3412[[#This Row],[czas w minutach]],J832)</f>
        <v>437</v>
      </c>
      <c r="K833" s="3">
        <f>telefony3412[[#This Row],[ilość stacjonarny]]+telefony3412[[#This Row],[ilość komórkowy]]</f>
        <v>6805</v>
      </c>
    </row>
    <row r="834" spans="1:11" x14ac:dyDescent="0.25">
      <c r="A834" s="7">
        <v>3656681</v>
      </c>
      <c r="B834" s="1">
        <v>42929</v>
      </c>
      <c r="C834" s="2">
        <v>0.58067129629629632</v>
      </c>
      <c r="D834" s="2">
        <v>0.59149305555555554</v>
      </c>
      <c r="E834" t="str">
        <f>IF(LEN(telefony3412[[#This Row],[nr]])=7,"stacjonarny",IF(LEN(telefony3412[[#This Row],[nr]])=8,"komórkowy","zagraniczny"))</f>
        <v>stacjonarny</v>
      </c>
      <c r="F834" t="str">
        <f>TEXT(telefony__9[[#This Row],[zakonczenie]]-telefony__9[[#This Row],[rozpoczecie]],"h:mm:ss")</f>
        <v>0:04:55</v>
      </c>
      <c r="G834">
        <f>CEILING((HOUR(telefony__9[[#This Row],[czas trwania]])*3600 + MINUTE(telefony__9[[#This Row],[czas trwania]])*60+SECOND(telefony__9[[#This Row],[czas trwania]]))/60,1)</f>
        <v>5</v>
      </c>
      <c r="H834" s="3">
        <f>IF(telefony3412[[#This Row],[typ telefonu]]="stacjonarny",H833+telefony3412[[#This Row],[czas w minutach]],H833)</f>
        <v>5088</v>
      </c>
      <c r="I834" s="3">
        <f>IF(telefony3412[[#This Row],[typ telefonu]]="komórkowy",I833+telefony3412[[#This Row],[czas w minutach]],I833)</f>
        <v>1722</v>
      </c>
      <c r="J834" s="3">
        <f>IF(telefony3412[[#This Row],[typ telefonu]]="zagraniczny",J833+telefony3412[[#This Row],[czas w minutach]],J833)</f>
        <v>437</v>
      </c>
      <c r="K834" s="3">
        <f>telefony3412[[#This Row],[ilość stacjonarny]]+telefony3412[[#This Row],[ilość komórkowy]]</f>
        <v>6810</v>
      </c>
    </row>
    <row r="835" spans="1:11" x14ac:dyDescent="0.25">
      <c r="A835" s="7">
        <v>3765001</v>
      </c>
      <c r="B835" s="1">
        <v>42929</v>
      </c>
      <c r="C835" s="2">
        <v>0.49283564814814818</v>
      </c>
      <c r="D835" s="2">
        <v>0.50396990740740744</v>
      </c>
      <c r="E835" t="str">
        <f>IF(LEN(telefony3412[[#This Row],[nr]])=7,"stacjonarny",IF(LEN(telefony3412[[#This Row],[nr]])=8,"komórkowy","zagraniczny"))</f>
        <v>stacjonarny</v>
      </c>
      <c r="F835" t="str">
        <f>TEXT(telefony__9[[#This Row],[zakonczenie]]-telefony__9[[#This Row],[rozpoczecie]],"h:mm:ss")</f>
        <v>0:05:13</v>
      </c>
      <c r="G835">
        <f>CEILING((HOUR(telefony__9[[#This Row],[czas trwania]])*3600 + MINUTE(telefony__9[[#This Row],[czas trwania]])*60+SECOND(telefony__9[[#This Row],[czas trwania]]))/60,1)</f>
        <v>6</v>
      </c>
      <c r="H835" s="3">
        <f>IF(telefony3412[[#This Row],[typ telefonu]]="stacjonarny",H834+telefony3412[[#This Row],[czas w minutach]],H834)</f>
        <v>5094</v>
      </c>
      <c r="I835" s="3">
        <f>IF(telefony3412[[#This Row],[typ telefonu]]="komórkowy",I834+telefony3412[[#This Row],[czas w minutach]],I834)</f>
        <v>1722</v>
      </c>
      <c r="J835" s="3">
        <f>IF(telefony3412[[#This Row],[typ telefonu]]="zagraniczny",J834+telefony3412[[#This Row],[czas w minutach]],J834)</f>
        <v>437</v>
      </c>
      <c r="K835" s="3">
        <f>telefony3412[[#This Row],[ilość stacjonarny]]+telefony3412[[#This Row],[ilość komórkowy]]</f>
        <v>6816</v>
      </c>
    </row>
    <row r="836" spans="1:11" x14ac:dyDescent="0.25">
      <c r="A836" s="7">
        <v>3984696</v>
      </c>
      <c r="B836" s="1">
        <v>42929</v>
      </c>
      <c r="C836" s="2">
        <v>0.46581018518518519</v>
      </c>
      <c r="D836" s="2">
        <v>0.46589120370370368</v>
      </c>
      <c r="E836" t="str">
        <f>IF(LEN(telefony3412[[#This Row],[nr]])=7,"stacjonarny",IF(LEN(telefony3412[[#This Row],[nr]])=8,"komórkowy","zagraniczny"))</f>
        <v>stacjonarny</v>
      </c>
      <c r="F836" t="str">
        <f>TEXT(telefony__9[[#This Row],[zakonczenie]]-telefony__9[[#This Row],[rozpoczecie]],"h:mm:ss")</f>
        <v>0:14:38</v>
      </c>
      <c r="G836">
        <f>CEILING((HOUR(telefony__9[[#This Row],[czas trwania]])*3600 + MINUTE(telefony__9[[#This Row],[czas trwania]])*60+SECOND(telefony__9[[#This Row],[czas trwania]]))/60,1)</f>
        <v>15</v>
      </c>
      <c r="H836" s="3">
        <f>IF(telefony3412[[#This Row],[typ telefonu]]="stacjonarny",H835+telefony3412[[#This Row],[czas w minutach]],H835)</f>
        <v>5109</v>
      </c>
      <c r="I836" s="3">
        <f>IF(telefony3412[[#This Row],[typ telefonu]]="komórkowy",I835+telefony3412[[#This Row],[czas w minutach]],I835)</f>
        <v>1722</v>
      </c>
      <c r="J836" s="3">
        <f>IF(telefony3412[[#This Row],[typ telefonu]]="zagraniczny",J835+telefony3412[[#This Row],[czas w minutach]],J835)</f>
        <v>437</v>
      </c>
      <c r="K836" s="3">
        <f>telefony3412[[#This Row],[ilość stacjonarny]]+telefony3412[[#This Row],[ilość komórkowy]]</f>
        <v>6831</v>
      </c>
    </row>
    <row r="837" spans="1:11" x14ac:dyDescent="0.25">
      <c r="A837" s="7">
        <v>3984696</v>
      </c>
      <c r="B837" s="1">
        <v>42929</v>
      </c>
      <c r="C837" s="2">
        <v>0.55923611111111116</v>
      </c>
      <c r="D837" s="2">
        <v>0.5665162037037037</v>
      </c>
      <c r="E837" t="str">
        <f>IF(LEN(telefony3412[[#This Row],[nr]])=7,"stacjonarny",IF(LEN(telefony3412[[#This Row],[nr]])=8,"komórkowy","zagraniczny"))</f>
        <v>stacjonarny</v>
      </c>
      <c r="F837" t="str">
        <f>TEXT(telefony__9[[#This Row],[zakonczenie]]-telefony__9[[#This Row],[rozpoczecie]],"h:mm:ss")</f>
        <v>0:12:55</v>
      </c>
      <c r="G837">
        <f>CEILING((HOUR(telefony__9[[#This Row],[czas trwania]])*3600 + MINUTE(telefony__9[[#This Row],[czas trwania]])*60+SECOND(telefony__9[[#This Row],[czas trwania]]))/60,1)</f>
        <v>13</v>
      </c>
      <c r="H837" s="3">
        <f>IF(telefony3412[[#This Row],[typ telefonu]]="stacjonarny",H836+telefony3412[[#This Row],[czas w minutach]],H836)</f>
        <v>5122</v>
      </c>
      <c r="I837" s="3">
        <f>IF(telefony3412[[#This Row],[typ telefonu]]="komórkowy",I836+telefony3412[[#This Row],[czas w minutach]],I836)</f>
        <v>1722</v>
      </c>
      <c r="J837" s="3">
        <f>IF(telefony3412[[#This Row],[typ telefonu]]="zagraniczny",J836+telefony3412[[#This Row],[czas w minutach]],J836)</f>
        <v>437</v>
      </c>
      <c r="K837" s="3">
        <f>telefony3412[[#This Row],[ilość stacjonarny]]+telefony3412[[#This Row],[ilość komórkowy]]</f>
        <v>6844</v>
      </c>
    </row>
    <row r="838" spans="1:11" x14ac:dyDescent="0.25">
      <c r="A838" s="7">
        <v>4062215</v>
      </c>
      <c r="B838" s="1">
        <v>42929</v>
      </c>
      <c r="C838" s="2">
        <v>0.44732638888888887</v>
      </c>
      <c r="D838" s="2">
        <v>0.45466435185185183</v>
      </c>
      <c r="E838" t="str">
        <f>IF(LEN(telefony3412[[#This Row],[nr]])=7,"stacjonarny",IF(LEN(telefony3412[[#This Row],[nr]])=8,"komórkowy","zagraniczny"))</f>
        <v>stacjonarny</v>
      </c>
      <c r="F838" t="str">
        <f>TEXT(telefony__9[[#This Row],[zakonczenie]]-telefony__9[[#This Row],[rozpoczecie]],"h:mm:ss")</f>
        <v>0:14:09</v>
      </c>
      <c r="G838">
        <f>CEILING((HOUR(telefony__9[[#This Row],[czas trwania]])*3600 + MINUTE(telefony__9[[#This Row],[czas trwania]])*60+SECOND(telefony__9[[#This Row],[czas trwania]]))/60,1)</f>
        <v>15</v>
      </c>
      <c r="H838" s="3">
        <f>IF(telefony3412[[#This Row],[typ telefonu]]="stacjonarny",H837+telefony3412[[#This Row],[czas w minutach]],H837)</f>
        <v>5137</v>
      </c>
      <c r="I838" s="3">
        <f>IF(telefony3412[[#This Row],[typ telefonu]]="komórkowy",I837+telefony3412[[#This Row],[czas w minutach]],I837)</f>
        <v>1722</v>
      </c>
      <c r="J838" s="3">
        <f>IF(telefony3412[[#This Row],[typ telefonu]]="zagraniczny",J837+telefony3412[[#This Row],[czas w minutach]],J837)</f>
        <v>437</v>
      </c>
      <c r="K838" s="3">
        <f>telefony3412[[#This Row],[ilość stacjonarny]]+telefony3412[[#This Row],[ilość komórkowy]]</f>
        <v>6859</v>
      </c>
    </row>
    <row r="839" spans="1:11" x14ac:dyDescent="0.25">
      <c r="A839" s="7">
        <v>4133182</v>
      </c>
      <c r="B839" s="1">
        <v>42929</v>
      </c>
      <c r="C839" s="2">
        <v>0.51061342592592596</v>
      </c>
      <c r="D839" s="2">
        <v>0.5118287037037037</v>
      </c>
      <c r="E839" t="str">
        <f>IF(LEN(telefony3412[[#This Row],[nr]])=7,"stacjonarny",IF(LEN(telefony3412[[#This Row],[nr]])=8,"komórkowy","zagraniczny"))</f>
        <v>stacjonarny</v>
      </c>
      <c r="F839" t="str">
        <f>TEXT(telefony__9[[#This Row],[zakonczenie]]-telefony__9[[#This Row],[rozpoczecie]],"h:mm:ss")</f>
        <v>0:11:13</v>
      </c>
      <c r="G839">
        <f>CEILING((HOUR(telefony__9[[#This Row],[czas trwania]])*3600 + MINUTE(telefony__9[[#This Row],[czas trwania]])*60+SECOND(telefony__9[[#This Row],[czas trwania]]))/60,1)</f>
        <v>12</v>
      </c>
      <c r="H839" s="3">
        <f>IF(telefony3412[[#This Row],[typ telefonu]]="stacjonarny",H838+telefony3412[[#This Row],[czas w minutach]],H838)</f>
        <v>5149</v>
      </c>
      <c r="I839" s="3">
        <f>IF(telefony3412[[#This Row],[typ telefonu]]="komórkowy",I838+telefony3412[[#This Row],[czas w minutach]],I838)</f>
        <v>1722</v>
      </c>
      <c r="J839" s="3">
        <f>IF(telefony3412[[#This Row],[typ telefonu]]="zagraniczny",J838+telefony3412[[#This Row],[czas w minutach]],J838)</f>
        <v>437</v>
      </c>
      <c r="K839" s="3">
        <f>telefony3412[[#This Row],[ilość stacjonarny]]+telefony3412[[#This Row],[ilość komórkowy]]</f>
        <v>6871</v>
      </c>
    </row>
    <row r="840" spans="1:11" x14ac:dyDescent="0.25">
      <c r="A840" s="7">
        <v>4221160</v>
      </c>
      <c r="B840" s="1">
        <v>42929</v>
      </c>
      <c r="C840" s="2">
        <v>0.59437499999999999</v>
      </c>
      <c r="D840" s="2">
        <v>0.60349537037037038</v>
      </c>
      <c r="E840" t="str">
        <f>IF(LEN(telefony3412[[#This Row],[nr]])=7,"stacjonarny",IF(LEN(telefony3412[[#This Row],[nr]])=8,"komórkowy","zagraniczny"))</f>
        <v>stacjonarny</v>
      </c>
      <c r="F840" t="str">
        <f>TEXT(telefony__9[[#This Row],[zakonczenie]]-telefony__9[[#This Row],[rozpoczecie]],"h:mm:ss")</f>
        <v>0:14:02</v>
      </c>
      <c r="G840">
        <f>CEILING((HOUR(telefony__9[[#This Row],[czas trwania]])*3600 + MINUTE(telefony__9[[#This Row],[czas trwania]])*60+SECOND(telefony__9[[#This Row],[czas trwania]]))/60,1)</f>
        <v>15</v>
      </c>
      <c r="H840" s="3">
        <f>IF(telefony3412[[#This Row],[typ telefonu]]="stacjonarny",H839+telefony3412[[#This Row],[czas w minutach]],H839)</f>
        <v>5164</v>
      </c>
      <c r="I840" s="3">
        <f>IF(telefony3412[[#This Row],[typ telefonu]]="komórkowy",I839+telefony3412[[#This Row],[czas w minutach]],I839)</f>
        <v>1722</v>
      </c>
      <c r="J840" s="3">
        <f>IF(telefony3412[[#This Row],[typ telefonu]]="zagraniczny",J839+telefony3412[[#This Row],[czas w minutach]],J839)</f>
        <v>437</v>
      </c>
      <c r="K840" s="3">
        <f>telefony3412[[#This Row],[ilość stacjonarny]]+telefony3412[[#This Row],[ilość komórkowy]]</f>
        <v>6886</v>
      </c>
    </row>
    <row r="841" spans="1:11" x14ac:dyDescent="0.25">
      <c r="A841" s="7">
        <v>4473835</v>
      </c>
      <c r="B841" s="1">
        <v>42929</v>
      </c>
      <c r="C841" s="2">
        <v>0.42091435185185183</v>
      </c>
      <c r="D841" s="2">
        <v>0.42609953703703701</v>
      </c>
      <c r="E841" t="str">
        <f>IF(LEN(telefony3412[[#This Row],[nr]])=7,"stacjonarny",IF(LEN(telefony3412[[#This Row],[nr]])=8,"komórkowy","zagraniczny"))</f>
        <v>stacjonarny</v>
      </c>
      <c r="F841" t="str">
        <f>TEXT(telefony__9[[#This Row],[zakonczenie]]-telefony__9[[#This Row],[rozpoczecie]],"h:mm:ss")</f>
        <v>0:05:40</v>
      </c>
      <c r="G841">
        <f>CEILING((HOUR(telefony__9[[#This Row],[czas trwania]])*3600 + MINUTE(telefony__9[[#This Row],[czas trwania]])*60+SECOND(telefony__9[[#This Row],[czas trwania]]))/60,1)</f>
        <v>6</v>
      </c>
      <c r="H841" s="3">
        <f>IF(telefony3412[[#This Row],[typ telefonu]]="stacjonarny",H840+telefony3412[[#This Row],[czas w minutach]],H840)</f>
        <v>5170</v>
      </c>
      <c r="I841" s="3">
        <f>IF(telefony3412[[#This Row],[typ telefonu]]="komórkowy",I840+telefony3412[[#This Row],[czas w minutach]],I840)</f>
        <v>1722</v>
      </c>
      <c r="J841" s="3">
        <f>IF(telefony3412[[#This Row],[typ telefonu]]="zagraniczny",J840+telefony3412[[#This Row],[czas w minutach]],J840)</f>
        <v>437</v>
      </c>
      <c r="K841" s="3">
        <f>telefony3412[[#This Row],[ilość stacjonarny]]+telefony3412[[#This Row],[ilość komórkowy]]</f>
        <v>6892</v>
      </c>
    </row>
    <row r="842" spans="1:11" x14ac:dyDescent="0.25">
      <c r="A842" s="7">
        <v>4581715</v>
      </c>
      <c r="B842" s="1">
        <v>42929</v>
      </c>
      <c r="C842" s="2">
        <v>0.41172453703703704</v>
      </c>
      <c r="D842" s="2">
        <v>0.42146990740740742</v>
      </c>
      <c r="E842" t="str">
        <f>IF(LEN(telefony3412[[#This Row],[nr]])=7,"stacjonarny",IF(LEN(telefony3412[[#This Row],[nr]])=8,"komórkowy","zagraniczny"))</f>
        <v>stacjonarny</v>
      </c>
      <c r="F842" t="str">
        <f>TEXT(telefony__9[[#This Row],[zakonczenie]]-telefony__9[[#This Row],[rozpoczecie]],"h:mm:ss")</f>
        <v>0:08:45</v>
      </c>
      <c r="G842">
        <f>CEILING((HOUR(telefony__9[[#This Row],[czas trwania]])*3600 + MINUTE(telefony__9[[#This Row],[czas trwania]])*60+SECOND(telefony__9[[#This Row],[czas trwania]]))/60,1)</f>
        <v>9</v>
      </c>
      <c r="H842" s="3">
        <f>IF(telefony3412[[#This Row],[typ telefonu]]="stacjonarny",H841+telefony3412[[#This Row],[czas w minutach]],H841)</f>
        <v>5179</v>
      </c>
      <c r="I842" s="3">
        <f>IF(telefony3412[[#This Row],[typ telefonu]]="komórkowy",I841+telefony3412[[#This Row],[czas w minutach]],I841)</f>
        <v>1722</v>
      </c>
      <c r="J842" s="3">
        <f>IF(telefony3412[[#This Row],[typ telefonu]]="zagraniczny",J841+telefony3412[[#This Row],[czas w minutach]],J841)</f>
        <v>437</v>
      </c>
      <c r="K842" s="3">
        <f>telefony3412[[#This Row],[ilość stacjonarny]]+telefony3412[[#This Row],[ilość komórkowy]]</f>
        <v>6901</v>
      </c>
    </row>
    <row r="843" spans="1:11" x14ac:dyDescent="0.25">
      <c r="A843" s="7">
        <v>4873703</v>
      </c>
      <c r="B843" s="1">
        <v>42929</v>
      </c>
      <c r="C843" s="2">
        <v>0.40539351851851851</v>
      </c>
      <c r="D843" s="2">
        <v>0.4143634259259259</v>
      </c>
      <c r="E843" t="str">
        <f>IF(LEN(telefony3412[[#This Row],[nr]])=7,"stacjonarny",IF(LEN(telefony3412[[#This Row],[nr]])=8,"komórkowy","zagraniczny"))</f>
        <v>stacjonarny</v>
      </c>
      <c r="F843" t="str">
        <f>TEXT(telefony__9[[#This Row],[zakonczenie]]-telefony__9[[#This Row],[rozpoczecie]],"h:mm:ss")</f>
        <v>0:07:28</v>
      </c>
      <c r="G843">
        <f>CEILING((HOUR(telefony__9[[#This Row],[czas trwania]])*3600 + MINUTE(telefony__9[[#This Row],[czas trwania]])*60+SECOND(telefony__9[[#This Row],[czas trwania]]))/60,1)</f>
        <v>8</v>
      </c>
      <c r="H843" s="3">
        <f>IF(telefony3412[[#This Row],[typ telefonu]]="stacjonarny",H842+telefony3412[[#This Row],[czas w minutach]],H842)</f>
        <v>5187</v>
      </c>
      <c r="I843" s="3">
        <f>IF(telefony3412[[#This Row],[typ telefonu]]="komórkowy",I842+telefony3412[[#This Row],[czas w minutach]],I842)</f>
        <v>1722</v>
      </c>
      <c r="J843" s="3">
        <f>IF(telefony3412[[#This Row],[typ telefonu]]="zagraniczny",J842+telefony3412[[#This Row],[czas w minutach]],J842)</f>
        <v>437</v>
      </c>
      <c r="K843" s="3">
        <f>telefony3412[[#This Row],[ilość stacjonarny]]+telefony3412[[#This Row],[ilość komórkowy]]</f>
        <v>6909</v>
      </c>
    </row>
    <row r="844" spans="1:11" x14ac:dyDescent="0.25">
      <c r="A844" s="7">
        <v>4995171</v>
      </c>
      <c r="B844" s="1">
        <v>42929</v>
      </c>
      <c r="C844" s="2">
        <v>0.5006018518518518</v>
      </c>
      <c r="D844" s="2">
        <v>0.50388888888888894</v>
      </c>
      <c r="E844" t="str">
        <f>IF(LEN(telefony3412[[#This Row],[nr]])=7,"stacjonarny",IF(LEN(telefony3412[[#This Row],[nr]])=8,"komórkowy","zagraniczny"))</f>
        <v>stacjonarny</v>
      </c>
      <c r="F844" t="str">
        <f>TEXT(telefony__9[[#This Row],[zakonczenie]]-telefony__9[[#This Row],[rozpoczecie]],"h:mm:ss")</f>
        <v>0:02:35</v>
      </c>
      <c r="G844">
        <f>CEILING((HOUR(telefony__9[[#This Row],[czas trwania]])*3600 + MINUTE(telefony__9[[#This Row],[czas trwania]])*60+SECOND(telefony__9[[#This Row],[czas trwania]]))/60,1)</f>
        <v>3</v>
      </c>
      <c r="H844" s="3">
        <f>IF(telefony3412[[#This Row],[typ telefonu]]="stacjonarny",H843+telefony3412[[#This Row],[czas w minutach]],H843)</f>
        <v>5190</v>
      </c>
      <c r="I844" s="3">
        <f>IF(telefony3412[[#This Row],[typ telefonu]]="komórkowy",I843+telefony3412[[#This Row],[czas w minutach]],I843)</f>
        <v>1722</v>
      </c>
      <c r="J844" s="3">
        <f>IF(telefony3412[[#This Row],[typ telefonu]]="zagraniczny",J843+telefony3412[[#This Row],[czas w minutach]],J843)</f>
        <v>437</v>
      </c>
      <c r="K844" s="3">
        <f>telefony3412[[#This Row],[ilość stacjonarny]]+telefony3412[[#This Row],[ilość komórkowy]]</f>
        <v>6912</v>
      </c>
    </row>
    <row r="845" spans="1:11" x14ac:dyDescent="0.25">
      <c r="A845" s="7">
        <v>5014399</v>
      </c>
      <c r="B845" s="1">
        <v>42929</v>
      </c>
      <c r="C845" s="2">
        <v>0.46444444444444444</v>
      </c>
      <c r="D845" s="2">
        <v>0.46787037037037038</v>
      </c>
      <c r="E845" t="str">
        <f>IF(LEN(telefony3412[[#This Row],[nr]])=7,"stacjonarny",IF(LEN(telefony3412[[#This Row],[nr]])=8,"komórkowy","zagraniczny"))</f>
        <v>stacjonarny</v>
      </c>
      <c r="F845" t="str">
        <f>TEXT(telefony__9[[#This Row],[zakonczenie]]-telefony__9[[#This Row],[rozpoczecie]],"h:mm:ss")</f>
        <v>0:06:53</v>
      </c>
      <c r="G845">
        <f>CEILING((HOUR(telefony__9[[#This Row],[czas trwania]])*3600 + MINUTE(telefony__9[[#This Row],[czas trwania]])*60+SECOND(telefony__9[[#This Row],[czas trwania]]))/60,1)</f>
        <v>7</v>
      </c>
      <c r="H845" s="3">
        <f>IF(telefony3412[[#This Row],[typ telefonu]]="stacjonarny",H844+telefony3412[[#This Row],[czas w minutach]],H844)</f>
        <v>5197</v>
      </c>
      <c r="I845" s="3">
        <f>IF(telefony3412[[#This Row],[typ telefonu]]="komórkowy",I844+telefony3412[[#This Row],[czas w minutach]],I844)</f>
        <v>1722</v>
      </c>
      <c r="J845" s="3">
        <f>IF(telefony3412[[#This Row],[typ telefonu]]="zagraniczny",J844+telefony3412[[#This Row],[czas w minutach]],J844)</f>
        <v>437</v>
      </c>
      <c r="K845" s="3">
        <f>telefony3412[[#This Row],[ilość stacjonarny]]+telefony3412[[#This Row],[ilość komórkowy]]</f>
        <v>6919</v>
      </c>
    </row>
    <row r="846" spans="1:11" x14ac:dyDescent="0.25">
      <c r="A846" s="7">
        <v>5087066</v>
      </c>
      <c r="B846" s="1">
        <v>42929</v>
      </c>
      <c r="C846" s="2">
        <v>0.38018518518518518</v>
      </c>
      <c r="D846" s="2">
        <v>0.38339120370370372</v>
      </c>
      <c r="E846" t="str">
        <f>IF(LEN(telefony3412[[#This Row],[nr]])=7,"stacjonarny",IF(LEN(telefony3412[[#This Row],[nr]])=8,"komórkowy","zagraniczny"))</f>
        <v>stacjonarny</v>
      </c>
      <c r="F846" t="str">
        <f>TEXT(telefony__9[[#This Row],[zakonczenie]]-telefony__9[[#This Row],[rozpoczecie]],"h:mm:ss")</f>
        <v>0:01:50</v>
      </c>
      <c r="G846">
        <f>CEILING((HOUR(telefony__9[[#This Row],[czas trwania]])*3600 + MINUTE(telefony__9[[#This Row],[czas trwania]])*60+SECOND(telefony__9[[#This Row],[czas trwania]]))/60,1)</f>
        <v>2</v>
      </c>
      <c r="H846" s="3">
        <f>IF(telefony3412[[#This Row],[typ telefonu]]="stacjonarny",H845+telefony3412[[#This Row],[czas w minutach]],H845)</f>
        <v>5199</v>
      </c>
      <c r="I846" s="3">
        <f>IF(telefony3412[[#This Row],[typ telefonu]]="komórkowy",I845+telefony3412[[#This Row],[czas w minutach]],I845)</f>
        <v>1722</v>
      </c>
      <c r="J846" s="3">
        <f>IF(telefony3412[[#This Row],[typ telefonu]]="zagraniczny",J845+telefony3412[[#This Row],[czas w minutach]],J845)</f>
        <v>437</v>
      </c>
      <c r="K846" s="3">
        <f>telefony3412[[#This Row],[ilość stacjonarny]]+telefony3412[[#This Row],[ilość komórkowy]]</f>
        <v>6921</v>
      </c>
    </row>
    <row r="847" spans="1:11" x14ac:dyDescent="0.25">
      <c r="A847" s="7">
        <v>5277660</v>
      </c>
      <c r="B847" s="1">
        <v>42929</v>
      </c>
      <c r="C847" s="2">
        <v>0.55543981481481486</v>
      </c>
      <c r="D847" s="2">
        <v>0.56340277777777781</v>
      </c>
      <c r="E847" t="str">
        <f>IF(LEN(telefony3412[[#This Row],[nr]])=7,"stacjonarny",IF(LEN(telefony3412[[#This Row],[nr]])=8,"komórkowy","zagraniczny"))</f>
        <v>stacjonarny</v>
      </c>
      <c r="F847" t="str">
        <f>TEXT(telefony__9[[#This Row],[zakonczenie]]-telefony__9[[#This Row],[rozpoczecie]],"h:mm:ss")</f>
        <v>0:11:12</v>
      </c>
      <c r="G847">
        <f>CEILING((HOUR(telefony__9[[#This Row],[czas trwania]])*3600 + MINUTE(telefony__9[[#This Row],[czas trwania]])*60+SECOND(telefony__9[[#This Row],[czas trwania]]))/60,1)</f>
        <v>12</v>
      </c>
      <c r="H847" s="3">
        <f>IF(telefony3412[[#This Row],[typ telefonu]]="stacjonarny",H846+telefony3412[[#This Row],[czas w minutach]],H846)</f>
        <v>5211</v>
      </c>
      <c r="I847" s="3">
        <f>IF(telefony3412[[#This Row],[typ telefonu]]="komórkowy",I846+telefony3412[[#This Row],[czas w minutach]],I846)</f>
        <v>1722</v>
      </c>
      <c r="J847" s="3">
        <f>IF(telefony3412[[#This Row],[typ telefonu]]="zagraniczny",J846+telefony3412[[#This Row],[czas w minutach]],J846)</f>
        <v>437</v>
      </c>
      <c r="K847" s="3">
        <f>telefony3412[[#This Row],[ilość stacjonarny]]+telefony3412[[#This Row],[ilość komórkowy]]</f>
        <v>6933</v>
      </c>
    </row>
    <row r="848" spans="1:11" x14ac:dyDescent="0.25">
      <c r="A848" s="7">
        <v>5741700</v>
      </c>
      <c r="B848" s="1">
        <v>42929</v>
      </c>
      <c r="C848" s="2">
        <v>0.58644675925925926</v>
      </c>
      <c r="D848" s="2">
        <v>0.5978472222222222</v>
      </c>
      <c r="E848" t="str">
        <f>IF(LEN(telefony3412[[#This Row],[nr]])=7,"stacjonarny",IF(LEN(telefony3412[[#This Row],[nr]])=8,"komórkowy","zagraniczny"))</f>
        <v>stacjonarny</v>
      </c>
      <c r="F848" t="str">
        <f>TEXT(telefony__9[[#This Row],[zakonczenie]]-telefony__9[[#This Row],[rozpoczecie]],"h:mm:ss")</f>
        <v>0:04:30</v>
      </c>
      <c r="G848">
        <f>CEILING((HOUR(telefony__9[[#This Row],[czas trwania]])*3600 + MINUTE(telefony__9[[#This Row],[czas trwania]])*60+SECOND(telefony__9[[#This Row],[czas trwania]]))/60,1)</f>
        <v>5</v>
      </c>
      <c r="H848" s="3">
        <f>IF(telefony3412[[#This Row],[typ telefonu]]="stacjonarny",H847+telefony3412[[#This Row],[czas w minutach]],H847)</f>
        <v>5216</v>
      </c>
      <c r="I848" s="3">
        <f>IF(telefony3412[[#This Row],[typ telefonu]]="komórkowy",I847+telefony3412[[#This Row],[czas w minutach]],I847)</f>
        <v>1722</v>
      </c>
      <c r="J848" s="3">
        <f>IF(telefony3412[[#This Row],[typ telefonu]]="zagraniczny",J847+telefony3412[[#This Row],[czas w minutach]],J847)</f>
        <v>437</v>
      </c>
      <c r="K848" s="3">
        <f>telefony3412[[#This Row],[ilość stacjonarny]]+telefony3412[[#This Row],[ilość komórkowy]]</f>
        <v>6938</v>
      </c>
    </row>
    <row r="849" spans="1:11" x14ac:dyDescent="0.25">
      <c r="A849" s="7">
        <v>6177366</v>
      </c>
      <c r="B849" s="1">
        <v>42929</v>
      </c>
      <c r="C849" s="2">
        <v>0.59266203703703701</v>
      </c>
      <c r="D849" s="2">
        <v>0.59672453703703698</v>
      </c>
      <c r="E849" t="str">
        <f>IF(LEN(telefony3412[[#This Row],[nr]])=7,"stacjonarny",IF(LEN(telefony3412[[#This Row],[nr]])=8,"komórkowy","zagraniczny"))</f>
        <v>stacjonarny</v>
      </c>
      <c r="F849" t="str">
        <f>TEXT(telefony__9[[#This Row],[zakonczenie]]-telefony__9[[#This Row],[rozpoczecie]],"h:mm:ss")</f>
        <v>0:02:54</v>
      </c>
      <c r="G849">
        <f>CEILING((HOUR(telefony__9[[#This Row],[czas trwania]])*3600 + MINUTE(telefony__9[[#This Row],[czas trwania]])*60+SECOND(telefony__9[[#This Row],[czas trwania]]))/60,1)</f>
        <v>3</v>
      </c>
      <c r="H849" s="3">
        <f>IF(telefony3412[[#This Row],[typ telefonu]]="stacjonarny",H848+telefony3412[[#This Row],[czas w minutach]],H848)</f>
        <v>5219</v>
      </c>
      <c r="I849" s="3">
        <f>IF(telefony3412[[#This Row],[typ telefonu]]="komórkowy",I848+telefony3412[[#This Row],[czas w minutach]],I848)</f>
        <v>1722</v>
      </c>
      <c r="J849" s="3">
        <f>IF(telefony3412[[#This Row],[typ telefonu]]="zagraniczny",J848+telefony3412[[#This Row],[czas w minutach]],J848)</f>
        <v>437</v>
      </c>
      <c r="K849" s="3">
        <f>telefony3412[[#This Row],[ilość stacjonarny]]+telefony3412[[#This Row],[ilość komórkowy]]</f>
        <v>6941</v>
      </c>
    </row>
    <row r="850" spans="1:11" x14ac:dyDescent="0.25">
      <c r="A850" s="7">
        <v>6299545</v>
      </c>
      <c r="B850" s="1">
        <v>42929</v>
      </c>
      <c r="C850" s="2">
        <v>0.43986111111111109</v>
      </c>
      <c r="D850" s="2">
        <v>0.44298611111111114</v>
      </c>
      <c r="E850" t="str">
        <f>IF(LEN(telefony3412[[#This Row],[nr]])=7,"stacjonarny",IF(LEN(telefony3412[[#This Row],[nr]])=8,"komórkowy","zagraniczny"))</f>
        <v>stacjonarny</v>
      </c>
      <c r="F850" t="str">
        <f>TEXT(telefony__9[[#This Row],[zakonczenie]]-telefony__9[[#This Row],[rozpoczecie]],"h:mm:ss")</f>
        <v>0:10:34</v>
      </c>
      <c r="G850">
        <f>CEILING((HOUR(telefony__9[[#This Row],[czas trwania]])*3600 + MINUTE(telefony__9[[#This Row],[czas trwania]])*60+SECOND(telefony__9[[#This Row],[czas trwania]]))/60,1)</f>
        <v>11</v>
      </c>
      <c r="H850" s="3">
        <f>IF(telefony3412[[#This Row],[typ telefonu]]="stacjonarny",H849+telefony3412[[#This Row],[czas w minutach]],H849)</f>
        <v>5230</v>
      </c>
      <c r="I850" s="3">
        <f>IF(telefony3412[[#This Row],[typ telefonu]]="komórkowy",I849+telefony3412[[#This Row],[czas w minutach]],I849)</f>
        <v>1722</v>
      </c>
      <c r="J850" s="3">
        <f>IF(telefony3412[[#This Row],[typ telefonu]]="zagraniczny",J849+telefony3412[[#This Row],[czas w minutach]],J849)</f>
        <v>437</v>
      </c>
      <c r="K850" s="3">
        <f>telefony3412[[#This Row],[ilość stacjonarny]]+telefony3412[[#This Row],[ilość komórkowy]]</f>
        <v>6952</v>
      </c>
    </row>
    <row r="851" spans="1:11" x14ac:dyDescent="0.25">
      <c r="A851" s="7">
        <v>6746757</v>
      </c>
      <c r="B851" s="1">
        <v>42929</v>
      </c>
      <c r="C851" s="2">
        <v>0.3790162037037037</v>
      </c>
      <c r="D851" s="2">
        <v>0.38123842592592594</v>
      </c>
      <c r="E851" t="str">
        <f>IF(LEN(telefony3412[[#This Row],[nr]])=7,"stacjonarny",IF(LEN(telefony3412[[#This Row],[nr]])=8,"komórkowy","zagraniczny"))</f>
        <v>stacjonarny</v>
      </c>
      <c r="F851" t="str">
        <f>TEXT(telefony__9[[#This Row],[zakonczenie]]-telefony__9[[#This Row],[rozpoczecie]],"h:mm:ss")</f>
        <v>0:08:02</v>
      </c>
      <c r="G851">
        <f>CEILING((HOUR(telefony__9[[#This Row],[czas trwania]])*3600 + MINUTE(telefony__9[[#This Row],[czas trwania]])*60+SECOND(telefony__9[[#This Row],[czas trwania]]))/60,1)</f>
        <v>9</v>
      </c>
      <c r="H851" s="3">
        <f>IF(telefony3412[[#This Row],[typ telefonu]]="stacjonarny",H850+telefony3412[[#This Row],[czas w minutach]],H850)</f>
        <v>5239</v>
      </c>
      <c r="I851" s="3">
        <f>IF(telefony3412[[#This Row],[typ telefonu]]="komórkowy",I850+telefony3412[[#This Row],[czas w minutach]],I850)</f>
        <v>1722</v>
      </c>
      <c r="J851" s="3">
        <f>IF(telefony3412[[#This Row],[typ telefonu]]="zagraniczny",J850+telefony3412[[#This Row],[czas w minutach]],J850)</f>
        <v>437</v>
      </c>
      <c r="K851" s="3">
        <f>telefony3412[[#This Row],[ilość stacjonarny]]+telefony3412[[#This Row],[ilość komórkowy]]</f>
        <v>6961</v>
      </c>
    </row>
    <row r="852" spans="1:11" x14ac:dyDescent="0.25">
      <c r="A852" s="7">
        <v>6786847</v>
      </c>
      <c r="B852" s="1">
        <v>42929</v>
      </c>
      <c r="C852" s="2">
        <v>0.51986111111111111</v>
      </c>
      <c r="D852" s="2">
        <v>0.52924768518518517</v>
      </c>
      <c r="E852" t="str">
        <f>IF(LEN(telefony3412[[#This Row],[nr]])=7,"stacjonarny",IF(LEN(telefony3412[[#This Row],[nr]])=8,"komórkowy","zagraniczny"))</f>
        <v>stacjonarny</v>
      </c>
      <c r="F852" t="str">
        <f>TEXT(telefony__9[[#This Row],[zakonczenie]]-telefony__9[[#This Row],[rozpoczecie]],"h:mm:ss")</f>
        <v>0:13:51</v>
      </c>
      <c r="G852">
        <f>CEILING((HOUR(telefony__9[[#This Row],[czas trwania]])*3600 + MINUTE(telefony__9[[#This Row],[czas trwania]])*60+SECOND(telefony__9[[#This Row],[czas trwania]]))/60,1)</f>
        <v>14</v>
      </c>
      <c r="H852" s="3">
        <f>IF(telefony3412[[#This Row],[typ telefonu]]="stacjonarny",H851+telefony3412[[#This Row],[czas w minutach]],H851)</f>
        <v>5253</v>
      </c>
      <c r="I852" s="3">
        <f>IF(telefony3412[[#This Row],[typ telefonu]]="komórkowy",I851+telefony3412[[#This Row],[czas w minutach]],I851)</f>
        <v>1722</v>
      </c>
      <c r="J852" s="3">
        <f>IF(telefony3412[[#This Row],[typ telefonu]]="zagraniczny",J851+telefony3412[[#This Row],[czas w minutach]],J851)</f>
        <v>437</v>
      </c>
      <c r="K852" s="3">
        <f>telefony3412[[#This Row],[ilość stacjonarny]]+telefony3412[[#This Row],[ilość komórkowy]]</f>
        <v>6975</v>
      </c>
    </row>
    <row r="853" spans="1:11" x14ac:dyDescent="0.25">
      <c r="A853" s="7">
        <v>6934405</v>
      </c>
      <c r="B853" s="1">
        <v>42929</v>
      </c>
      <c r="C853" s="2">
        <v>0.47321759259259261</v>
      </c>
      <c r="D853" s="2">
        <v>0.48008101851851853</v>
      </c>
      <c r="E853" t="str">
        <f>IF(LEN(telefony3412[[#This Row],[nr]])=7,"stacjonarny",IF(LEN(telefony3412[[#This Row],[nr]])=8,"komórkowy","zagraniczny"))</f>
        <v>stacjonarny</v>
      </c>
      <c r="F853" t="str">
        <f>TEXT(telefony__9[[#This Row],[zakonczenie]]-telefony__9[[#This Row],[rozpoczecie]],"h:mm:ss")</f>
        <v>0:13:53</v>
      </c>
      <c r="G853">
        <f>CEILING((HOUR(telefony__9[[#This Row],[czas trwania]])*3600 + MINUTE(telefony__9[[#This Row],[czas trwania]])*60+SECOND(telefony__9[[#This Row],[czas trwania]]))/60,1)</f>
        <v>14</v>
      </c>
      <c r="H853" s="3">
        <f>IF(telefony3412[[#This Row],[typ telefonu]]="stacjonarny",H852+telefony3412[[#This Row],[czas w minutach]],H852)</f>
        <v>5267</v>
      </c>
      <c r="I853" s="3">
        <f>IF(telefony3412[[#This Row],[typ telefonu]]="komórkowy",I852+telefony3412[[#This Row],[czas w minutach]],I852)</f>
        <v>1722</v>
      </c>
      <c r="J853" s="3">
        <f>IF(telefony3412[[#This Row],[typ telefonu]]="zagraniczny",J852+telefony3412[[#This Row],[czas w minutach]],J852)</f>
        <v>437</v>
      </c>
      <c r="K853" s="3">
        <f>telefony3412[[#This Row],[ilość stacjonarny]]+telefony3412[[#This Row],[ilość komórkowy]]</f>
        <v>6989</v>
      </c>
    </row>
    <row r="854" spans="1:11" x14ac:dyDescent="0.25">
      <c r="A854" s="7">
        <v>6979384</v>
      </c>
      <c r="B854" s="1">
        <v>42929</v>
      </c>
      <c r="C854" s="2">
        <v>0.55315972222222221</v>
      </c>
      <c r="D854" s="2">
        <v>0.56252314814814819</v>
      </c>
      <c r="E854" t="str">
        <f>IF(LEN(telefony3412[[#This Row],[nr]])=7,"stacjonarny",IF(LEN(telefony3412[[#This Row],[nr]])=8,"komórkowy","zagraniczny"))</f>
        <v>stacjonarny</v>
      </c>
      <c r="F854" t="str">
        <f>TEXT(telefony__9[[#This Row],[zakonczenie]]-telefony__9[[#This Row],[rozpoczecie]],"h:mm:ss")</f>
        <v>0:07:57</v>
      </c>
      <c r="G854">
        <f>CEILING((HOUR(telefony__9[[#This Row],[czas trwania]])*3600 + MINUTE(telefony__9[[#This Row],[czas trwania]])*60+SECOND(telefony__9[[#This Row],[czas trwania]]))/60,1)</f>
        <v>8</v>
      </c>
      <c r="H854" s="3">
        <f>IF(telefony3412[[#This Row],[typ telefonu]]="stacjonarny",H853+telefony3412[[#This Row],[czas w minutach]],H853)</f>
        <v>5275</v>
      </c>
      <c r="I854" s="3">
        <f>IF(telefony3412[[#This Row],[typ telefonu]]="komórkowy",I853+telefony3412[[#This Row],[czas w minutach]],I853)</f>
        <v>1722</v>
      </c>
      <c r="J854" s="3">
        <f>IF(telefony3412[[#This Row],[typ telefonu]]="zagraniczny",J853+telefony3412[[#This Row],[czas w minutach]],J853)</f>
        <v>437</v>
      </c>
      <c r="K854" s="3">
        <f>telefony3412[[#This Row],[ilość stacjonarny]]+telefony3412[[#This Row],[ilość komórkowy]]</f>
        <v>6997</v>
      </c>
    </row>
    <row r="855" spans="1:11" x14ac:dyDescent="0.25">
      <c r="A855" s="7">
        <v>7066778</v>
      </c>
      <c r="B855" s="1">
        <v>42929</v>
      </c>
      <c r="C855" s="2">
        <v>0.53484953703703708</v>
      </c>
      <c r="D855" s="2">
        <v>0.538599537037037</v>
      </c>
      <c r="E855" t="str">
        <f>IF(LEN(telefony3412[[#This Row],[nr]])=7,"stacjonarny",IF(LEN(telefony3412[[#This Row],[nr]])=8,"komórkowy","zagraniczny"))</f>
        <v>stacjonarny</v>
      </c>
      <c r="F855" t="str">
        <f>TEXT(telefony__9[[#This Row],[zakonczenie]]-telefony__9[[#This Row],[rozpoczecie]],"h:mm:ss")</f>
        <v>0:04:56</v>
      </c>
      <c r="G855">
        <f>CEILING((HOUR(telefony__9[[#This Row],[czas trwania]])*3600 + MINUTE(telefony__9[[#This Row],[czas trwania]])*60+SECOND(telefony__9[[#This Row],[czas trwania]]))/60,1)</f>
        <v>5</v>
      </c>
      <c r="H855" s="3">
        <f>IF(telefony3412[[#This Row],[typ telefonu]]="stacjonarny",H854+telefony3412[[#This Row],[czas w minutach]],H854)</f>
        <v>5280</v>
      </c>
      <c r="I855" s="3">
        <f>IF(telefony3412[[#This Row],[typ telefonu]]="komórkowy",I854+telefony3412[[#This Row],[czas w minutach]],I854)</f>
        <v>1722</v>
      </c>
      <c r="J855" s="3">
        <f>IF(telefony3412[[#This Row],[typ telefonu]]="zagraniczny",J854+telefony3412[[#This Row],[czas w minutach]],J854)</f>
        <v>437</v>
      </c>
      <c r="K855" s="3">
        <f>telefony3412[[#This Row],[ilość stacjonarny]]+telefony3412[[#This Row],[ilość komórkowy]]</f>
        <v>7002</v>
      </c>
    </row>
    <row r="856" spans="1:11" x14ac:dyDescent="0.25">
      <c r="A856" s="7">
        <v>7118082</v>
      </c>
      <c r="B856" s="1">
        <v>42929</v>
      </c>
      <c r="C856" s="2">
        <v>0.45682870370370371</v>
      </c>
      <c r="D856" s="2">
        <v>0.4664699074074074</v>
      </c>
      <c r="E856" t="str">
        <f>IF(LEN(telefony3412[[#This Row],[nr]])=7,"stacjonarny",IF(LEN(telefony3412[[#This Row],[nr]])=8,"komórkowy","zagraniczny"))</f>
        <v>stacjonarny</v>
      </c>
      <c r="F856" t="str">
        <f>TEXT(telefony__9[[#This Row],[zakonczenie]]-telefony__9[[#This Row],[rozpoczecie]],"h:mm:ss")</f>
        <v>0:00:07</v>
      </c>
      <c r="G856">
        <f>CEILING((HOUR(telefony__9[[#This Row],[czas trwania]])*3600 + MINUTE(telefony__9[[#This Row],[czas trwania]])*60+SECOND(telefony__9[[#This Row],[czas trwania]]))/60,1)</f>
        <v>1</v>
      </c>
      <c r="H856" s="3">
        <f>IF(telefony3412[[#This Row],[typ telefonu]]="stacjonarny",H855+telefony3412[[#This Row],[czas w minutach]],H855)</f>
        <v>5281</v>
      </c>
      <c r="I856" s="3">
        <f>IF(telefony3412[[#This Row],[typ telefonu]]="komórkowy",I855+telefony3412[[#This Row],[czas w minutach]],I855)</f>
        <v>1722</v>
      </c>
      <c r="J856" s="3">
        <f>IF(telefony3412[[#This Row],[typ telefonu]]="zagraniczny",J855+telefony3412[[#This Row],[czas w minutach]],J855)</f>
        <v>437</v>
      </c>
      <c r="K856" s="3">
        <f>telefony3412[[#This Row],[ilość stacjonarny]]+telefony3412[[#This Row],[ilość komórkowy]]</f>
        <v>7003</v>
      </c>
    </row>
    <row r="857" spans="1:11" x14ac:dyDescent="0.25">
      <c r="A857" s="7">
        <v>7211782</v>
      </c>
      <c r="B857" s="1">
        <v>42929</v>
      </c>
      <c r="C857" s="2">
        <v>0.60773148148148148</v>
      </c>
      <c r="D857" s="2">
        <v>0.60799768518518515</v>
      </c>
      <c r="E857" t="str">
        <f>IF(LEN(telefony3412[[#This Row],[nr]])=7,"stacjonarny",IF(LEN(telefony3412[[#This Row],[nr]])=8,"komórkowy","zagraniczny"))</f>
        <v>stacjonarny</v>
      </c>
      <c r="F857" t="str">
        <f>TEXT(telefony__9[[#This Row],[zakonczenie]]-telefony__9[[#This Row],[rozpoczecie]],"h:mm:ss")</f>
        <v>0:01:06</v>
      </c>
      <c r="G857">
        <f>CEILING((HOUR(telefony__9[[#This Row],[czas trwania]])*3600 + MINUTE(telefony__9[[#This Row],[czas trwania]])*60+SECOND(telefony__9[[#This Row],[czas trwania]]))/60,1)</f>
        <v>2</v>
      </c>
      <c r="H857" s="3">
        <f>IF(telefony3412[[#This Row],[typ telefonu]]="stacjonarny",H856+telefony3412[[#This Row],[czas w minutach]],H856)</f>
        <v>5283</v>
      </c>
      <c r="I857" s="3">
        <f>IF(telefony3412[[#This Row],[typ telefonu]]="komórkowy",I856+telefony3412[[#This Row],[czas w minutach]],I856)</f>
        <v>1722</v>
      </c>
      <c r="J857" s="3">
        <f>IF(telefony3412[[#This Row],[typ telefonu]]="zagraniczny",J856+telefony3412[[#This Row],[czas w minutach]],J856)</f>
        <v>437</v>
      </c>
      <c r="K857" s="3">
        <f>telefony3412[[#This Row],[ilość stacjonarny]]+telefony3412[[#This Row],[ilość komórkowy]]</f>
        <v>7005</v>
      </c>
    </row>
    <row r="858" spans="1:11" x14ac:dyDescent="0.25">
      <c r="A858" s="7">
        <v>7384686</v>
      </c>
      <c r="B858" s="1">
        <v>42929</v>
      </c>
      <c r="C858" s="2">
        <v>0.51616898148148149</v>
      </c>
      <c r="D858" s="2">
        <v>0.52461805555555552</v>
      </c>
      <c r="E858" t="str">
        <f>IF(LEN(telefony3412[[#This Row],[nr]])=7,"stacjonarny",IF(LEN(telefony3412[[#This Row],[nr]])=8,"komórkowy","zagraniczny"))</f>
        <v>stacjonarny</v>
      </c>
      <c r="F858" t="str">
        <f>TEXT(telefony__9[[#This Row],[zakonczenie]]-telefony__9[[#This Row],[rozpoczecie]],"h:mm:ss")</f>
        <v>0:07:34</v>
      </c>
      <c r="G858">
        <f>CEILING((HOUR(telefony__9[[#This Row],[czas trwania]])*3600 + MINUTE(telefony__9[[#This Row],[czas trwania]])*60+SECOND(telefony__9[[#This Row],[czas trwania]]))/60,1)</f>
        <v>8</v>
      </c>
      <c r="H858" s="3">
        <f>IF(telefony3412[[#This Row],[typ telefonu]]="stacjonarny",H857+telefony3412[[#This Row],[czas w minutach]],H857)</f>
        <v>5291</v>
      </c>
      <c r="I858" s="3">
        <f>IF(telefony3412[[#This Row],[typ telefonu]]="komórkowy",I857+telefony3412[[#This Row],[czas w minutach]],I857)</f>
        <v>1722</v>
      </c>
      <c r="J858" s="3">
        <f>IF(telefony3412[[#This Row],[typ telefonu]]="zagraniczny",J857+telefony3412[[#This Row],[czas w minutach]],J857)</f>
        <v>437</v>
      </c>
      <c r="K858" s="3">
        <f>telefony3412[[#This Row],[ilość stacjonarny]]+telefony3412[[#This Row],[ilość komórkowy]]</f>
        <v>7013</v>
      </c>
    </row>
    <row r="859" spans="1:11" x14ac:dyDescent="0.25">
      <c r="A859" s="7">
        <v>7388260</v>
      </c>
      <c r="B859" s="1">
        <v>42929</v>
      </c>
      <c r="C859" s="2">
        <v>0.41149305555555554</v>
      </c>
      <c r="D859" s="2">
        <v>0.41928240740740741</v>
      </c>
      <c r="E859" t="str">
        <f>IF(LEN(telefony3412[[#This Row],[nr]])=7,"stacjonarny",IF(LEN(telefony3412[[#This Row],[nr]])=8,"komórkowy","zagraniczny"))</f>
        <v>stacjonarny</v>
      </c>
      <c r="F859" t="str">
        <f>TEXT(telefony__9[[#This Row],[zakonczenie]]-telefony__9[[#This Row],[rozpoczecie]],"h:mm:ss")</f>
        <v>0:09:53</v>
      </c>
      <c r="G859">
        <f>CEILING((HOUR(telefony__9[[#This Row],[czas trwania]])*3600 + MINUTE(telefony__9[[#This Row],[czas trwania]])*60+SECOND(telefony__9[[#This Row],[czas trwania]]))/60,1)</f>
        <v>10</v>
      </c>
      <c r="H859" s="3">
        <f>IF(telefony3412[[#This Row],[typ telefonu]]="stacjonarny",H858+telefony3412[[#This Row],[czas w minutach]],H858)</f>
        <v>5301</v>
      </c>
      <c r="I859" s="3">
        <f>IF(telefony3412[[#This Row],[typ telefonu]]="komórkowy",I858+telefony3412[[#This Row],[czas w minutach]],I858)</f>
        <v>1722</v>
      </c>
      <c r="J859" s="3">
        <f>IF(telefony3412[[#This Row],[typ telefonu]]="zagraniczny",J858+telefony3412[[#This Row],[czas w minutach]],J858)</f>
        <v>437</v>
      </c>
      <c r="K859" s="3">
        <f>telefony3412[[#This Row],[ilość stacjonarny]]+telefony3412[[#This Row],[ilość komórkowy]]</f>
        <v>7023</v>
      </c>
    </row>
    <row r="860" spans="1:11" x14ac:dyDescent="0.25">
      <c r="A860" s="7">
        <v>7415603</v>
      </c>
      <c r="B860" s="1">
        <v>42929</v>
      </c>
      <c r="C860" s="2">
        <v>0.39194444444444443</v>
      </c>
      <c r="D860" s="2">
        <v>0.39535879629629628</v>
      </c>
      <c r="E860" t="str">
        <f>IF(LEN(telefony3412[[#This Row],[nr]])=7,"stacjonarny",IF(LEN(telefony3412[[#This Row],[nr]])=8,"komórkowy","zagraniczny"))</f>
        <v>stacjonarny</v>
      </c>
      <c r="F860" t="str">
        <f>TEXT(telefony__9[[#This Row],[zakonczenie]]-telefony__9[[#This Row],[rozpoczecie]],"h:mm:ss")</f>
        <v>0:02:12</v>
      </c>
      <c r="G860">
        <f>CEILING((HOUR(telefony__9[[#This Row],[czas trwania]])*3600 + MINUTE(telefony__9[[#This Row],[czas trwania]])*60+SECOND(telefony__9[[#This Row],[czas trwania]]))/60,1)</f>
        <v>3</v>
      </c>
      <c r="H860" s="3">
        <f>IF(telefony3412[[#This Row],[typ telefonu]]="stacjonarny",H859+telefony3412[[#This Row],[czas w minutach]],H859)</f>
        <v>5304</v>
      </c>
      <c r="I860" s="3">
        <f>IF(telefony3412[[#This Row],[typ telefonu]]="komórkowy",I859+telefony3412[[#This Row],[czas w minutach]],I859)</f>
        <v>1722</v>
      </c>
      <c r="J860" s="3">
        <f>IF(telefony3412[[#This Row],[typ telefonu]]="zagraniczny",J859+telefony3412[[#This Row],[czas w minutach]],J859)</f>
        <v>437</v>
      </c>
      <c r="K860" s="3">
        <f>telefony3412[[#This Row],[ilość stacjonarny]]+telefony3412[[#This Row],[ilość komórkowy]]</f>
        <v>7026</v>
      </c>
    </row>
    <row r="861" spans="1:11" x14ac:dyDescent="0.25">
      <c r="A861" s="7">
        <v>7473804</v>
      </c>
      <c r="B861" s="1">
        <v>42929</v>
      </c>
      <c r="C861" s="2">
        <v>0.50675925925925924</v>
      </c>
      <c r="D861" s="2">
        <v>0.5138194444444445</v>
      </c>
      <c r="E861" t="str">
        <f>IF(LEN(telefony3412[[#This Row],[nr]])=7,"stacjonarny",IF(LEN(telefony3412[[#This Row],[nr]])=8,"komórkowy","zagraniczny"))</f>
        <v>stacjonarny</v>
      </c>
      <c r="F861" t="str">
        <f>TEXT(telefony__9[[#This Row],[zakonczenie]]-telefony__9[[#This Row],[rozpoczecie]],"h:mm:ss")</f>
        <v>0:08:21</v>
      </c>
      <c r="G861">
        <f>CEILING((HOUR(telefony__9[[#This Row],[czas trwania]])*3600 + MINUTE(telefony__9[[#This Row],[czas trwania]])*60+SECOND(telefony__9[[#This Row],[czas trwania]]))/60,1)</f>
        <v>9</v>
      </c>
      <c r="H861" s="3">
        <f>IF(telefony3412[[#This Row],[typ telefonu]]="stacjonarny",H860+telefony3412[[#This Row],[czas w minutach]],H860)</f>
        <v>5313</v>
      </c>
      <c r="I861" s="3">
        <f>IF(telefony3412[[#This Row],[typ telefonu]]="komórkowy",I860+telefony3412[[#This Row],[czas w minutach]],I860)</f>
        <v>1722</v>
      </c>
      <c r="J861" s="3">
        <f>IF(telefony3412[[#This Row],[typ telefonu]]="zagraniczny",J860+telefony3412[[#This Row],[czas w minutach]],J860)</f>
        <v>437</v>
      </c>
      <c r="K861" s="3">
        <f>telefony3412[[#This Row],[ilość stacjonarny]]+telefony3412[[#This Row],[ilość komórkowy]]</f>
        <v>7035</v>
      </c>
    </row>
    <row r="862" spans="1:11" x14ac:dyDescent="0.25">
      <c r="A862" s="7">
        <v>7739841</v>
      </c>
      <c r="B862" s="1">
        <v>42929</v>
      </c>
      <c r="C862" s="2">
        <v>0.42418981481481483</v>
      </c>
      <c r="D862" s="2">
        <v>0.42598379629629629</v>
      </c>
      <c r="E862" t="str">
        <f>IF(LEN(telefony3412[[#This Row],[nr]])=7,"stacjonarny",IF(LEN(telefony3412[[#This Row],[nr]])=8,"komórkowy","zagraniczny"))</f>
        <v>stacjonarny</v>
      </c>
      <c r="F862" t="str">
        <f>TEXT(telefony__9[[#This Row],[zakonczenie]]-telefony__9[[#This Row],[rozpoczecie]],"h:mm:ss")</f>
        <v>0:11:52</v>
      </c>
      <c r="G862">
        <f>CEILING((HOUR(telefony__9[[#This Row],[czas trwania]])*3600 + MINUTE(telefony__9[[#This Row],[czas trwania]])*60+SECOND(telefony__9[[#This Row],[czas trwania]]))/60,1)</f>
        <v>12</v>
      </c>
      <c r="H862" s="3">
        <f>IF(telefony3412[[#This Row],[typ telefonu]]="stacjonarny",H861+telefony3412[[#This Row],[czas w minutach]],H861)</f>
        <v>5325</v>
      </c>
      <c r="I862" s="3">
        <f>IF(telefony3412[[#This Row],[typ telefonu]]="komórkowy",I861+telefony3412[[#This Row],[czas w minutach]],I861)</f>
        <v>1722</v>
      </c>
      <c r="J862" s="3">
        <f>IF(telefony3412[[#This Row],[typ telefonu]]="zagraniczny",J861+telefony3412[[#This Row],[czas w minutach]],J861)</f>
        <v>437</v>
      </c>
      <c r="K862" s="3">
        <f>telefony3412[[#This Row],[ilość stacjonarny]]+telefony3412[[#This Row],[ilość komórkowy]]</f>
        <v>7047</v>
      </c>
    </row>
    <row r="863" spans="1:11" x14ac:dyDescent="0.25">
      <c r="A863" s="7">
        <v>7763451</v>
      </c>
      <c r="B863" s="1">
        <v>42929</v>
      </c>
      <c r="C863" s="2">
        <v>0.4911226851851852</v>
      </c>
      <c r="D863" s="2">
        <v>0.49859953703703702</v>
      </c>
      <c r="E863" t="str">
        <f>IF(LEN(telefony3412[[#This Row],[nr]])=7,"stacjonarny",IF(LEN(telefony3412[[#This Row],[nr]])=8,"komórkowy","zagraniczny"))</f>
        <v>stacjonarny</v>
      </c>
      <c r="F863" t="str">
        <f>TEXT(telefony__9[[#This Row],[zakonczenie]]-telefony__9[[#This Row],[rozpoczecie]],"h:mm:ss")</f>
        <v>0:10:46</v>
      </c>
      <c r="G863">
        <f>CEILING((HOUR(telefony__9[[#This Row],[czas trwania]])*3600 + MINUTE(telefony__9[[#This Row],[czas trwania]])*60+SECOND(telefony__9[[#This Row],[czas trwania]]))/60,1)</f>
        <v>11</v>
      </c>
      <c r="H863" s="3">
        <f>IF(telefony3412[[#This Row],[typ telefonu]]="stacjonarny",H862+telefony3412[[#This Row],[czas w minutach]],H862)</f>
        <v>5336</v>
      </c>
      <c r="I863" s="3">
        <f>IF(telefony3412[[#This Row],[typ telefonu]]="komórkowy",I862+telefony3412[[#This Row],[czas w minutach]],I862)</f>
        <v>1722</v>
      </c>
      <c r="J863" s="3">
        <f>IF(telefony3412[[#This Row],[typ telefonu]]="zagraniczny",J862+telefony3412[[#This Row],[czas w minutach]],J862)</f>
        <v>437</v>
      </c>
      <c r="K863" s="3">
        <f>telefony3412[[#This Row],[ilość stacjonarny]]+telefony3412[[#This Row],[ilość komórkowy]]</f>
        <v>7058</v>
      </c>
    </row>
    <row r="864" spans="1:11" x14ac:dyDescent="0.25">
      <c r="A864" s="7">
        <v>7792679</v>
      </c>
      <c r="B864" s="1">
        <v>42929</v>
      </c>
      <c r="C864" s="2">
        <v>0.62046296296296299</v>
      </c>
      <c r="D864" s="2">
        <v>0.62071759259259263</v>
      </c>
      <c r="E864" t="str">
        <f>IF(LEN(telefony3412[[#This Row],[nr]])=7,"stacjonarny",IF(LEN(telefony3412[[#This Row],[nr]])=8,"komórkowy","zagraniczny"))</f>
        <v>stacjonarny</v>
      </c>
      <c r="F864" t="str">
        <f>TEXT(telefony__9[[#This Row],[zakonczenie]]-telefony__9[[#This Row],[rozpoczecie]],"h:mm:ss")</f>
        <v>0:16:02</v>
      </c>
      <c r="G864">
        <f>CEILING((HOUR(telefony__9[[#This Row],[czas trwania]])*3600 + MINUTE(telefony__9[[#This Row],[czas trwania]])*60+SECOND(telefony__9[[#This Row],[czas trwania]]))/60,1)</f>
        <v>17</v>
      </c>
      <c r="H864" s="3">
        <f>IF(telefony3412[[#This Row],[typ telefonu]]="stacjonarny",H863+telefony3412[[#This Row],[czas w minutach]],H863)</f>
        <v>5353</v>
      </c>
      <c r="I864" s="3">
        <f>IF(telefony3412[[#This Row],[typ telefonu]]="komórkowy",I863+telefony3412[[#This Row],[czas w minutach]],I863)</f>
        <v>1722</v>
      </c>
      <c r="J864" s="3">
        <f>IF(telefony3412[[#This Row],[typ telefonu]]="zagraniczny",J863+telefony3412[[#This Row],[czas w minutach]],J863)</f>
        <v>437</v>
      </c>
      <c r="K864" s="3">
        <f>telefony3412[[#This Row],[ilość stacjonarny]]+telefony3412[[#This Row],[ilość komórkowy]]</f>
        <v>7075</v>
      </c>
    </row>
    <row r="865" spans="1:11" x14ac:dyDescent="0.25">
      <c r="A865" s="7">
        <v>7852624</v>
      </c>
      <c r="B865" s="1">
        <v>42929</v>
      </c>
      <c r="C865" s="2">
        <v>0.35885416666666664</v>
      </c>
      <c r="D865" s="2">
        <v>0.36913194444444447</v>
      </c>
      <c r="E865" t="str">
        <f>IF(LEN(telefony3412[[#This Row],[nr]])=7,"stacjonarny",IF(LEN(telefony3412[[#This Row],[nr]])=8,"komórkowy","zagraniczny"))</f>
        <v>stacjonarny</v>
      </c>
      <c r="F865" t="str">
        <f>TEXT(telefony__9[[#This Row],[zakonczenie]]-telefony__9[[#This Row],[rozpoczecie]],"h:mm:ss")</f>
        <v>0:05:50</v>
      </c>
      <c r="G865">
        <f>CEILING((HOUR(telefony__9[[#This Row],[czas trwania]])*3600 + MINUTE(telefony__9[[#This Row],[czas trwania]])*60+SECOND(telefony__9[[#This Row],[czas trwania]]))/60,1)</f>
        <v>6</v>
      </c>
      <c r="H865" s="3">
        <f>IF(telefony3412[[#This Row],[typ telefonu]]="stacjonarny",H864+telefony3412[[#This Row],[czas w minutach]],H864)</f>
        <v>5359</v>
      </c>
      <c r="I865" s="3">
        <f>IF(telefony3412[[#This Row],[typ telefonu]]="komórkowy",I864+telefony3412[[#This Row],[czas w minutach]],I864)</f>
        <v>1722</v>
      </c>
      <c r="J865" s="3">
        <f>IF(telefony3412[[#This Row],[typ telefonu]]="zagraniczny",J864+telefony3412[[#This Row],[czas w minutach]],J864)</f>
        <v>437</v>
      </c>
      <c r="K865" s="3">
        <f>telefony3412[[#This Row],[ilość stacjonarny]]+telefony3412[[#This Row],[ilość komórkowy]]</f>
        <v>7081</v>
      </c>
    </row>
    <row r="866" spans="1:11" x14ac:dyDescent="0.25">
      <c r="A866" s="7">
        <v>7933399</v>
      </c>
      <c r="B866" s="1">
        <v>42929</v>
      </c>
      <c r="C866" s="2">
        <v>0.57054398148148144</v>
      </c>
      <c r="D866" s="2">
        <v>0.57388888888888889</v>
      </c>
      <c r="E866" t="str">
        <f>IF(LEN(telefony3412[[#This Row],[nr]])=7,"stacjonarny",IF(LEN(telefony3412[[#This Row],[nr]])=8,"komórkowy","zagraniczny"))</f>
        <v>stacjonarny</v>
      </c>
      <c r="F866" t="str">
        <f>TEXT(telefony__9[[#This Row],[zakonczenie]]-telefony__9[[#This Row],[rozpoczecie]],"h:mm:ss")</f>
        <v>0:04:44</v>
      </c>
      <c r="G866">
        <f>CEILING((HOUR(telefony__9[[#This Row],[czas trwania]])*3600 + MINUTE(telefony__9[[#This Row],[czas trwania]])*60+SECOND(telefony__9[[#This Row],[czas trwania]]))/60,1)</f>
        <v>5</v>
      </c>
      <c r="H866" s="3">
        <f>IF(telefony3412[[#This Row],[typ telefonu]]="stacjonarny",H865+telefony3412[[#This Row],[czas w minutach]],H865)</f>
        <v>5364</v>
      </c>
      <c r="I866" s="3">
        <f>IF(telefony3412[[#This Row],[typ telefonu]]="komórkowy",I865+telefony3412[[#This Row],[czas w minutach]],I865)</f>
        <v>1722</v>
      </c>
      <c r="J866" s="3">
        <f>IF(telefony3412[[#This Row],[typ telefonu]]="zagraniczny",J865+telefony3412[[#This Row],[czas w minutach]],J865)</f>
        <v>437</v>
      </c>
      <c r="K866" s="3">
        <f>telefony3412[[#This Row],[ilość stacjonarny]]+telefony3412[[#This Row],[ilość komórkowy]]</f>
        <v>7086</v>
      </c>
    </row>
    <row r="867" spans="1:11" x14ac:dyDescent="0.25">
      <c r="A867" s="7">
        <v>7979313</v>
      </c>
      <c r="B867" s="1">
        <v>42929</v>
      </c>
      <c r="C867" s="2">
        <v>0.37074074074074076</v>
      </c>
      <c r="D867" s="2">
        <v>0.37601851851851853</v>
      </c>
      <c r="E867" t="str">
        <f>IF(LEN(telefony3412[[#This Row],[nr]])=7,"stacjonarny",IF(LEN(telefony3412[[#This Row],[nr]])=8,"komórkowy","zagraniczny"))</f>
        <v>stacjonarny</v>
      </c>
      <c r="F867" t="str">
        <f>TEXT(telefony__9[[#This Row],[zakonczenie]]-telefony__9[[#This Row],[rozpoczecie]],"h:mm:ss")</f>
        <v>0:07:54</v>
      </c>
      <c r="G867">
        <f>CEILING((HOUR(telefony__9[[#This Row],[czas trwania]])*3600 + MINUTE(telefony__9[[#This Row],[czas trwania]])*60+SECOND(telefony__9[[#This Row],[czas trwania]]))/60,1)</f>
        <v>8</v>
      </c>
      <c r="H867" s="3">
        <f>IF(telefony3412[[#This Row],[typ telefonu]]="stacjonarny",H866+telefony3412[[#This Row],[czas w minutach]],H866)</f>
        <v>5372</v>
      </c>
      <c r="I867" s="3">
        <f>IF(telefony3412[[#This Row],[typ telefonu]]="komórkowy",I866+telefony3412[[#This Row],[czas w minutach]],I866)</f>
        <v>1722</v>
      </c>
      <c r="J867" s="3">
        <f>IF(telefony3412[[#This Row],[typ telefonu]]="zagraniczny",J866+telefony3412[[#This Row],[czas w minutach]],J866)</f>
        <v>437</v>
      </c>
      <c r="K867" s="3">
        <f>telefony3412[[#This Row],[ilość stacjonarny]]+telefony3412[[#This Row],[ilość komórkowy]]</f>
        <v>7094</v>
      </c>
    </row>
    <row r="868" spans="1:11" x14ac:dyDescent="0.25">
      <c r="A868" s="7">
        <v>8028777</v>
      </c>
      <c r="B868" s="1">
        <v>42929</v>
      </c>
      <c r="C868" s="2">
        <v>0.36505787037037035</v>
      </c>
      <c r="D868" s="2">
        <v>0.37204861111111109</v>
      </c>
      <c r="E868" t="str">
        <f>IF(LEN(telefony3412[[#This Row],[nr]])=7,"stacjonarny",IF(LEN(telefony3412[[#This Row],[nr]])=8,"komórkowy","zagraniczny"))</f>
        <v>stacjonarny</v>
      </c>
      <c r="F868" t="str">
        <f>TEXT(telefony__9[[#This Row],[zakonczenie]]-telefony__9[[#This Row],[rozpoczecie]],"h:mm:ss")</f>
        <v>0:10:10</v>
      </c>
      <c r="G868">
        <f>CEILING((HOUR(telefony__9[[#This Row],[czas trwania]])*3600 + MINUTE(telefony__9[[#This Row],[czas trwania]])*60+SECOND(telefony__9[[#This Row],[czas trwania]]))/60,1)</f>
        <v>11</v>
      </c>
      <c r="H868" s="3">
        <f>IF(telefony3412[[#This Row],[typ telefonu]]="stacjonarny",H867+telefony3412[[#This Row],[czas w minutach]],H867)</f>
        <v>5383</v>
      </c>
      <c r="I868" s="3">
        <f>IF(telefony3412[[#This Row],[typ telefonu]]="komórkowy",I867+telefony3412[[#This Row],[czas w minutach]],I867)</f>
        <v>1722</v>
      </c>
      <c r="J868" s="3">
        <f>IF(telefony3412[[#This Row],[typ telefonu]]="zagraniczny",J867+telefony3412[[#This Row],[czas w minutach]],J867)</f>
        <v>437</v>
      </c>
      <c r="K868" s="3">
        <f>telefony3412[[#This Row],[ilość stacjonarny]]+telefony3412[[#This Row],[ilość komórkowy]]</f>
        <v>7105</v>
      </c>
    </row>
    <row r="869" spans="1:11" x14ac:dyDescent="0.25">
      <c r="A869" s="7">
        <v>8498076</v>
      </c>
      <c r="B869" s="1">
        <v>42929</v>
      </c>
      <c r="C869" s="2">
        <v>0.49493055555555554</v>
      </c>
      <c r="D869" s="2">
        <v>0.49898148148148147</v>
      </c>
      <c r="E869" t="str">
        <f>IF(LEN(telefony3412[[#This Row],[nr]])=7,"stacjonarny",IF(LEN(telefony3412[[#This Row],[nr]])=8,"komórkowy","zagraniczny"))</f>
        <v>stacjonarny</v>
      </c>
      <c r="F869" t="str">
        <f>TEXT(telefony__9[[#This Row],[zakonczenie]]-telefony__9[[#This Row],[rozpoczecie]],"h:mm:ss")</f>
        <v>0:03:56</v>
      </c>
      <c r="G869">
        <f>CEILING((HOUR(telefony__9[[#This Row],[czas trwania]])*3600 + MINUTE(telefony__9[[#This Row],[czas trwania]])*60+SECOND(telefony__9[[#This Row],[czas trwania]]))/60,1)</f>
        <v>4</v>
      </c>
      <c r="H869" s="3">
        <f>IF(telefony3412[[#This Row],[typ telefonu]]="stacjonarny",H868+telefony3412[[#This Row],[czas w minutach]],H868)</f>
        <v>5387</v>
      </c>
      <c r="I869" s="3">
        <f>IF(telefony3412[[#This Row],[typ telefonu]]="komórkowy",I868+telefony3412[[#This Row],[czas w minutach]],I868)</f>
        <v>1722</v>
      </c>
      <c r="J869" s="3">
        <f>IF(telefony3412[[#This Row],[typ telefonu]]="zagraniczny",J868+telefony3412[[#This Row],[czas w minutach]],J868)</f>
        <v>437</v>
      </c>
      <c r="K869" s="3">
        <f>telefony3412[[#This Row],[ilość stacjonarny]]+telefony3412[[#This Row],[ilość komórkowy]]</f>
        <v>7109</v>
      </c>
    </row>
    <row r="870" spans="1:11" x14ac:dyDescent="0.25">
      <c r="A870" s="7">
        <v>8750670</v>
      </c>
      <c r="B870" s="1">
        <v>42929</v>
      </c>
      <c r="C870" s="2">
        <v>0.61686342592592591</v>
      </c>
      <c r="D870" s="2">
        <v>0.61760416666666662</v>
      </c>
      <c r="E870" t="str">
        <f>IF(LEN(telefony3412[[#This Row],[nr]])=7,"stacjonarny",IF(LEN(telefony3412[[#This Row],[nr]])=8,"komórkowy","zagraniczny"))</f>
        <v>stacjonarny</v>
      </c>
      <c r="F870" t="str">
        <f>TEXT(telefony__9[[#This Row],[zakonczenie]]-telefony__9[[#This Row],[rozpoczecie]],"h:mm:ss")</f>
        <v>0:01:45</v>
      </c>
      <c r="G870">
        <f>CEILING((HOUR(telefony__9[[#This Row],[czas trwania]])*3600 + MINUTE(telefony__9[[#This Row],[czas trwania]])*60+SECOND(telefony__9[[#This Row],[czas trwania]]))/60,1)</f>
        <v>2</v>
      </c>
      <c r="H870" s="3">
        <f>IF(telefony3412[[#This Row],[typ telefonu]]="stacjonarny",H869+telefony3412[[#This Row],[czas w minutach]],H869)</f>
        <v>5389</v>
      </c>
      <c r="I870" s="3">
        <f>IF(telefony3412[[#This Row],[typ telefonu]]="komórkowy",I869+telefony3412[[#This Row],[czas w minutach]],I869)</f>
        <v>1722</v>
      </c>
      <c r="J870" s="3">
        <f>IF(telefony3412[[#This Row],[typ telefonu]]="zagraniczny",J869+telefony3412[[#This Row],[czas w minutach]],J869)</f>
        <v>437</v>
      </c>
      <c r="K870" s="3">
        <f>telefony3412[[#This Row],[ilość stacjonarny]]+telefony3412[[#This Row],[ilość komórkowy]]</f>
        <v>7111</v>
      </c>
    </row>
    <row r="871" spans="1:11" x14ac:dyDescent="0.25">
      <c r="A871" s="7">
        <v>8838584</v>
      </c>
      <c r="B871" s="1">
        <v>42929</v>
      </c>
      <c r="C871" s="2">
        <v>0.36204861111111108</v>
      </c>
      <c r="D871" s="2">
        <v>0.37230324074074073</v>
      </c>
      <c r="E871" t="str">
        <f>IF(LEN(telefony3412[[#This Row],[nr]])=7,"stacjonarny",IF(LEN(telefony3412[[#This Row],[nr]])=8,"komórkowy","zagraniczny"))</f>
        <v>stacjonarny</v>
      </c>
      <c r="F871" t="str">
        <f>TEXT(telefony__9[[#This Row],[zakonczenie]]-telefony__9[[#This Row],[rozpoczecie]],"h:mm:ss")</f>
        <v>0:07:17</v>
      </c>
      <c r="G871">
        <f>CEILING((HOUR(telefony__9[[#This Row],[czas trwania]])*3600 + MINUTE(telefony__9[[#This Row],[czas trwania]])*60+SECOND(telefony__9[[#This Row],[czas trwania]]))/60,1)</f>
        <v>8</v>
      </c>
      <c r="H871" s="3">
        <f>IF(telefony3412[[#This Row],[typ telefonu]]="stacjonarny",H870+telefony3412[[#This Row],[czas w minutach]],H870)</f>
        <v>5397</v>
      </c>
      <c r="I871" s="3">
        <f>IF(telefony3412[[#This Row],[typ telefonu]]="komórkowy",I870+telefony3412[[#This Row],[czas w minutach]],I870)</f>
        <v>1722</v>
      </c>
      <c r="J871" s="3">
        <f>IF(telefony3412[[#This Row],[typ telefonu]]="zagraniczny",J870+telefony3412[[#This Row],[czas w minutach]],J870)</f>
        <v>437</v>
      </c>
      <c r="K871" s="3">
        <f>telefony3412[[#This Row],[ilość stacjonarny]]+telefony3412[[#This Row],[ilość komórkowy]]</f>
        <v>7119</v>
      </c>
    </row>
    <row r="872" spans="1:11" x14ac:dyDescent="0.25">
      <c r="A872" s="7">
        <v>8929993</v>
      </c>
      <c r="B872" s="1">
        <v>42929</v>
      </c>
      <c r="C872" s="2">
        <v>0.50173611111111116</v>
      </c>
      <c r="D872" s="2">
        <v>0.50722222222222224</v>
      </c>
      <c r="E872" t="str">
        <f>IF(LEN(telefony3412[[#This Row],[nr]])=7,"stacjonarny",IF(LEN(telefony3412[[#This Row],[nr]])=8,"komórkowy","zagraniczny"))</f>
        <v>stacjonarny</v>
      </c>
      <c r="F872" t="str">
        <f>TEXT(telefony__9[[#This Row],[zakonczenie]]-telefony__9[[#This Row],[rozpoczecie]],"h:mm:ss")</f>
        <v>0:12:10</v>
      </c>
      <c r="G872">
        <f>CEILING((HOUR(telefony__9[[#This Row],[czas trwania]])*3600 + MINUTE(telefony__9[[#This Row],[czas trwania]])*60+SECOND(telefony__9[[#This Row],[czas trwania]]))/60,1)</f>
        <v>13</v>
      </c>
      <c r="H872" s="3">
        <f>IF(telefony3412[[#This Row],[typ telefonu]]="stacjonarny",H871+telefony3412[[#This Row],[czas w minutach]],H871)</f>
        <v>5410</v>
      </c>
      <c r="I872" s="3">
        <f>IF(telefony3412[[#This Row],[typ telefonu]]="komórkowy",I871+telefony3412[[#This Row],[czas w minutach]],I871)</f>
        <v>1722</v>
      </c>
      <c r="J872" s="3">
        <f>IF(telefony3412[[#This Row],[typ telefonu]]="zagraniczny",J871+telefony3412[[#This Row],[czas w minutach]],J871)</f>
        <v>437</v>
      </c>
      <c r="K872" s="3">
        <f>telefony3412[[#This Row],[ilość stacjonarny]]+telefony3412[[#This Row],[ilość komórkowy]]</f>
        <v>7132</v>
      </c>
    </row>
    <row r="873" spans="1:11" x14ac:dyDescent="0.25">
      <c r="A873" s="7">
        <v>9005999</v>
      </c>
      <c r="B873" s="1">
        <v>42929</v>
      </c>
      <c r="C873" s="2">
        <v>0.4878587962962963</v>
      </c>
      <c r="D873" s="2">
        <v>0.49609953703703702</v>
      </c>
      <c r="E873" t="str">
        <f>IF(LEN(telefony3412[[#This Row],[nr]])=7,"stacjonarny",IF(LEN(telefony3412[[#This Row],[nr]])=8,"komórkowy","zagraniczny"))</f>
        <v>stacjonarny</v>
      </c>
      <c r="F873" t="str">
        <f>TEXT(telefony__9[[#This Row],[zakonczenie]]-telefony__9[[#This Row],[rozpoczecie]],"h:mm:ss")</f>
        <v>0:14:02</v>
      </c>
      <c r="G873">
        <f>CEILING((HOUR(telefony__9[[#This Row],[czas trwania]])*3600 + MINUTE(telefony__9[[#This Row],[czas trwania]])*60+SECOND(telefony__9[[#This Row],[czas trwania]]))/60,1)</f>
        <v>15</v>
      </c>
      <c r="H873" s="3">
        <f>IF(telefony3412[[#This Row],[typ telefonu]]="stacjonarny",H872+telefony3412[[#This Row],[czas w minutach]],H872)</f>
        <v>5425</v>
      </c>
      <c r="I873" s="3">
        <f>IF(telefony3412[[#This Row],[typ telefonu]]="komórkowy",I872+telefony3412[[#This Row],[czas w minutach]],I872)</f>
        <v>1722</v>
      </c>
      <c r="J873" s="3">
        <f>IF(telefony3412[[#This Row],[typ telefonu]]="zagraniczny",J872+telefony3412[[#This Row],[czas w minutach]],J872)</f>
        <v>437</v>
      </c>
      <c r="K873" s="3">
        <f>telefony3412[[#This Row],[ilość stacjonarny]]+telefony3412[[#This Row],[ilość komórkowy]]</f>
        <v>7147</v>
      </c>
    </row>
    <row r="874" spans="1:11" x14ac:dyDescent="0.25">
      <c r="A874" s="7">
        <v>9175377</v>
      </c>
      <c r="B874" s="1">
        <v>42929</v>
      </c>
      <c r="C874" s="2">
        <v>0.57648148148148148</v>
      </c>
      <c r="D874" s="2">
        <v>0.57916666666666672</v>
      </c>
      <c r="E874" t="str">
        <f>IF(LEN(telefony3412[[#This Row],[nr]])=7,"stacjonarny",IF(LEN(telefony3412[[#This Row],[nr]])=8,"komórkowy","zagraniczny"))</f>
        <v>stacjonarny</v>
      </c>
      <c r="F874" t="str">
        <f>TEXT(telefony__9[[#This Row],[zakonczenie]]-telefony__9[[#This Row],[rozpoczecie]],"h:mm:ss")</f>
        <v>0:13:31</v>
      </c>
      <c r="G874">
        <f>CEILING((HOUR(telefony__9[[#This Row],[czas trwania]])*3600 + MINUTE(telefony__9[[#This Row],[czas trwania]])*60+SECOND(telefony__9[[#This Row],[czas trwania]]))/60,1)</f>
        <v>14</v>
      </c>
      <c r="H874" s="3">
        <f>IF(telefony3412[[#This Row],[typ telefonu]]="stacjonarny",H873+telefony3412[[#This Row],[czas w minutach]],H873)</f>
        <v>5439</v>
      </c>
      <c r="I874" s="3">
        <f>IF(telefony3412[[#This Row],[typ telefonu]]="komórkowy",I873+telefony3412[[#This Row],[czas w minutach]],I873)</f>
        <v>1722</v>
      </c>
      <c r="J874" s="3">
        <f>IF(telefony3412[[#This Row],[typ telefonu]]="zagraniczny",J873+telefony3412[[#This Row],[czas w minutach]],J873)</f>
        <v>437</v>
      </c>
      <c r="K874" s="3">
        <f>telefony3412[[#This Row],[ilość stacjonarny]]+telefony3412[[#This Row],[ilość komórkowy]]</f>
        <v>7161</v>
      </c>
    </row>
    <row r="875" spans="1:11" x14ac:dyDescent="0.25">
      <c r="A875" s="7">
        <v>9270571</v>
      </c>
      <c r="B875" s="1">
        <v>42929</v>
      </c>
      <c r="C875" s="2">
        <v>0.43782407407407409</v>
      </c>
      <c r="D875" s="2">
        <v>0.44560185185185186</v>
      </c>
      <c r="E875" t="str">
        <f>IF(LEN(telefony3412[[#This Row],[nr]])=7,"stacjonarny",IF(LEN(telefony3412[[#This Row],[nr]])=8,"komórkowy","zagraniczny"))</f>
        <v>stacjonarny</v>
      </c>
      <c r="F875" t="str">
        <f>TEXT(telefony__9[[#This Row],[zakonczenie]]-telefony__9[[#This Row],[rozpoczecie]],"h:mm:ss")</f>
        <v>0:09:16</v>
      </c>
      <c r="G875">
        <f>CEILING((HOUR(telefony__9[[#This Row],[czas trwania]])*3600 + MINUTE(telefony__9[[#This Row],[czas trwania]])*60+SECOND(telefony__9[[#This Row],[czas trwania]]))/60,1)</f>
        <v>10</v>
      </c>
      <c r="H875" s="3">
        <f>IF(telefony3412[[#This Row],[typ telefonu]]="stacjonarny",H874+telefony3412[[#This Row],[czas w minutach]],H874)</f>
        <v>5449</v>
      </c>
      <c r="I875" s="3">
        <f>IF(telefony3412[[#This Row],[typ telefonu]]="komórkowy",I874+telefony3412[[#This Row],[czas w minutach]],I874)</f>
        <v>1722</v>
      </c>
      <c r="J875" s="3">
        <f>IF(telefony3412[[#This Row],[typ telefonu]]="zagraniczny",J874+telefony3412[[#This Row],[czas w minutach]],J874)</f>
        <v>437</v>
      </c>
      <c r="K875" s="3">
        <f>telefony3412[[#This Row],[ilość stacjonarny]]+telefony3412[[#This Row],[ilość komórkowy]]</f>
        <v>7171</v>
      </c>
    </row>
    <row r="876" spans="1:11" x14ac:dyDescent="0.25">
      <c r="A876" s="7">
        <v>9283739</v>
      </c>
      <c r="B876" s="1">
        <v>42929</v>
      </c>
      <c r="C876" s="2">
        <v>0.45489583333333333</v>
      </c>
      <c r="D876" s="2">
        <v>0.46451388888888889</v>
      </c>
      <c r="E876" t="str">
        <f>IF(LEN(telefony3412[[#This Row],[nr]])=7,"stacjonarny",IF(LEN(telefony3412[[#This Row],[nr]])=8,"komórkowy","zagraniczny"))</f>
        <v>stacjonarny</v>
      </c>
      <c r="F876" t="str">
        <f>TEXT(telefony__9[[#This Row],[zakonczenie]]-telefony__9[[#This Row],[rozpoczecie]],"h:mm:ss")</f>
        <v>0:10:43</v>
      </c>
      <c r="G876">
        <f>CEILING((HOUR(telefony__9[[#This Row],[czas trwania]])*3600 + MINUTE(telefony__9[[#This Row],[czas trwania]])*60+SECOND(telefony__9[[#This Row],[czas trwania]]))/60,1)</f>
        <v>11</v>
      </c>
      <c r="H876" s="3">
        <f>IF(telefony3412[[#This Row],[typ telefonu]]="stacjonarny",H875+telefony3412[[#This Row],[czas w minutach]],H875)</f>
        <v>5460</v>
      </c>
      <c r="I876" s="3">
        <f>IF(telefony3412[[#This Row],[typ telefonu]]="komórkowy",I875+telefony3412[[#This Row],[czas w minutach]],I875)</f>
        <v>1722</v>
      </c>
      <c r="J876" s="3">
        <f>IF(telefony3412[[#This Row],[typ telefonu]]="zagraniczny",J875+telefony3412[[#This Row],[czas w minutach]],J875)</f>
        <v>437</v>
      </c>
      <c r="K876" s="3">
        <f>telefony3412[[#This Row],[ilość stacjonarny]]+telefony3412[[#This Row],[ilość komórkowy]]</f>
        <v>7182</v>
      </c>
    </row>
    <row r="877" spans="1:11" x14ac:dyDescent="0.25">
      <c r="A877" s="7">
        <v>9287211</v>
      </c>
      <c r="B877" s="1">
        <v>42929</v>
      </c>
      <c r="C877" s="2">
        <v>0.62178240740740742</v>
      </c>
      <c r="D877" s="2">
        <v>0.62540509259259258</v>
      </c>
      <c r="E877" t="str">
        <f>IF(LEN(telefony3412[[#This Row],[nr]])=7,"stacjonarny",IF(LEN(telefony3412[[#This Row],[nr]])=8,"komórkowy","zagraniczny"))</f>
        <v>stacjonarny</v>
      </c>
      <c r="F877" t="str">
        <f>TEXT(telefony__9[[#This Row],[zakonczenie]]-telefony__9[[#This Row],[rozpoczecie]],"h:mm:ss")</f>
        <v>0:13:20</v>
      </c>
      <c r="G877">
        <f>CEILING((HOUR(telefony__9[[#This Row],[czas trwania]])*3600 + MINUTE(telefony__9[[#This Row],[czas trwania]])*60+SECOND(telefony__9[[#This Row],[czas trwania]]))/60,1)</f>
        <v>14</v>
      </c>
      <c r="H877" s="3">
        <f>IF(telefony3412[[#This Row],[typ telefonu]]="stacjonarny",H876+telefony3412[[#This Row],[czas w minutach]],H876)</f>
        <v>5474</v>
      </c>
      <c r="I877" s="3">
        <f>IF(telefony3412[[#This Row],[typ telefonu]]="komórkowy",I876+telefony3412[[#This Row],[czas w minutach]],I876)</f>
        <v>1722</v>
      </c>
      <c r="J877" s="3">
        <f>IF(telefony3412[[#This Row],[typ telefonu]]="zagraniczny",J876+telefony3412[[#This Row],[czas w minutach]],J876)</f>
        <v>437</v>
      </c>
      <c r="K877" s="3">
        <f>telefony3412[[#This Row],[ilość stacjonarny]]+telefony3412[[#This Row],[ilość komórkowy]]</f>
        <v>7196</v>
      </c>
    </row>
    <row r="878" spans="1:11" x14ac:dyDescent="0.25">
      <c r="A878" s="7">
        <v>9339774</v>
      </c>
      <c r="B878" s="1">
        <v>42929</v>
      </c>
      <c r="C878" s="2">
        <v>0.59745370370370365</v>
      </c>
      <c r="D878" s="2">
        <v>0.607025462962963</v>
      </c>
      <c r="E878" t="str">
        <f>IF(LEN(telefony3412[[#This Row],[nr]])=7,"stacjonarny",IF(LEN(telefony3412[[#This Row],[nr]])=8,"komórkowy","zagraniczny"))</f>
        <v>stacjonarny</v>
      </c>
      <c r="F878" t="str">
        <f>TEXT(telefony__9[[#This Row],[zakonczenie]]-telefony__9[[#This Row],[rozpoczecie]],"h:mm:ss")</f>
        <v>0:00:33</v>
      </c>
      <c r="G878">
        <f>CEILING((HOUR(telefony__9[[#This Row],[czas trwania]])*3600 + MINUTE(telefony__9[[#This Row],[czas trwania]])*60+SECOND(telefony__9[[#This Row],[czas trwania]]))/60,1)</f>
        <v>1</v>
      </c>
      <c r="H878" s="3">
        <f>IF(telefony3412[[#This Row],[typ telefonu]]="stacjonarny",H877+telefony3412[[#This Row],[czas w minutach]],H877)</f>
        <v>5475</v>
      </c>
      <c r="I878" s="3">
        <f>IF(telefony3412[[#This Row],[typ telefonu]]="komórkowy",I877+telefony3412[[#This Row],[czas w minutach]],I877)</f>
        <v>1722</v>
      </c>
      <c r="J878" s="3">
        <f>IF(telefony3412[[#This Row],[typ telefonu]]="zagraniczny",J877+telefony3412[[#This Row],[czas w minutach]],J877)</f>
        <v>437</v>
      </c>
      <c r="K878" s="3">
        <f>telefony3412[[#This Row],[ilość stacjonarny]]+telefony3412[[#This Row],[ilość komórkowy]]</f>
        <v>7197</v>
      </c>
    </row>
    <row r="879" spans="1:11" x14ac:dyDescent="0.25">
      <c r="A879" s="7">
        <v>9356216</v>
      </c>
      <c r="B879" s="1">
        <v>42929</v>
      </c>
      <c r="C879" s="2">
        <v>0.38966435185185183</v>
      </c>
      <c r="D879" s="2">
        <v>0.40104166666666669</v>
      </c>
      <c r="E879" t="str">
        <f>IF(LEN(telefony3412[[#This Row],[nr]])=7,"stacjonarny",IF(LEN(telefony3412[[#This Row],[nr]])=8,"komórkowy","zagraniczny"))</f>
        <v>stacjonarny</v>
      </c>
      <c r="F879" t="str">
        <f>TEXT(telefony__9[[#This Row],[zakonczenie]]-telefony__9[[#This Row],[rozpoczecie]],"h:mm:ss")</f>
        <v>0:10:48</v>
      </c>
      <c r="G879">
        <f>CEILING((HOUR(telefony__9[[#This Row],[czas trwania]])*3600 + MINUTE(telefony__9[[#This Row],[czas trwania]])*60+SECOND(telefony__9[[#This Row],[czas trwania]]))/60,1)</f>
        <v>11</v>
      </c>
      <c r="H879" s="3">
        <f>IF(telefony3412[[#This Row],[typ telefonu]]="stacjonarny",H878+telefony3412[[#This Row],[czas w minutach]],H878)</f>
        <v>5486</v>
      </c>
      <c r="I879" s="3">
        <f>IF(telefony3412[[#This Row],[typ telefonu]]="komórkowy",I878+telefony3412[[#This Row],[czas w minutach]],I878)</f>
        <v>1722</v>
      </c>
      <c r="J879" s="3">
        <f>IF(telefony3412[[#This Row],[typ telefonu]]="zagraniczny",J878+telefony3412[[#This Row],[czas w minutach]],J878)</f>
        <v>437</v>
      </c>
      <c r="K879" s="3">
        <f>telefony3412[[#This Row],[ilość stacjonarny]]+telefony3412[[#This Row],[ilość komórkowy]]</f>
        <v>7208</v>
      </c>
    </row>
    <row r="880" spans="1:11" x14ac:dyDescent="0.25">
      <c r="A880" s="7">
        <v>9543572</v>
      </c>
      <c r="B880" s="1">
        <v>42929</v>
      </c>
      <c r="C880" s="2">
        <v>0.55556712962962962</v>
      </c>
      <c r="D880" s="2">
        <v>0.56344907407407407</v>
      </c>
      <c r="E880" t="str">
        <f>IF(LEN(telefony3412[[#This Row],[nr]])=7,"stacjonarny",IF(LEN(telefony3412[[#This Row],[nr]])=8,"komórkowy","zagraniczny"))</f>
        <v>stacjonarny</v>
      </c>
      <c r="F880" t="str">
        <f>TEXT(telefony__9[[#This Row],[zakonczenie]]-telefony__9[[#This Row],[rozpoczecie]],"h:mm:ss")</f>
        <v>0:05:24</v>
      </c>
      <c r="G880">
        <f>CEILING((HOUR(telefony__9[[#This Row],[czas trwania]])*3600 + MINUTE(telefony__9[[#This Row],[czas trwania]])*60+SECOND(telefony__9[[#This Row],[czas trwania]]))/60,1)</f>
        <v>6</v>
      </c>
      <c r="H880" s="3">
        <f>IF(telefony3412[[#This Row],[typ telefonu]]="stacjonarny",H879+telefony3412[[#This Row],[czas w minutach]],H879)</f>
        <v>5492</v>
      </c>
      <c r="I880" s="3">
        <f>IF(telefony3412[[#This Row],[typ telefonu]]="komórkowy",I879+telefony3412[[#This Row],[czas w minutach]],I879)</f>
        <v>1722</v>
      </c>
      <c r="J880" s="3">
        <f>IF(telefony3412[[#This Row],[typ telefonu]]="zagraniczny",J879+telefony3412[[#This Row],[czas w minutach]],J879)</f>
        <v>437</v>
      </c>
      <c r="K880" s="3">
        <f>telefony3412[[#This Row],[ilość stacjonarny]]+telefony3412[[#This Row],[ilość komórkowy]]</f>
        <v>7214</v>
      </c>
    </row>
    <row r="881" spans="1:11" x14ac:dyDescent="0.25">
      <c r="A881" s="7">
        <v>9680416</v>
      </c>
      <c r="B881" s="1">
        <v>42929</v>
      </c>
      <c r="C881" s="2">
        <v>0.38480324074074074</v>
      </c>
      <c r="D881" s="2">
        <v>0.39057870370370368</v>
      </c>
      <c r="E881" t="str">
        <f>IF(LEN(telefony3412[[#This Row],[nr]])=7,"stacjonarny",IF(LEN(telefony3412[[#This Row],[nr]])=8,"komórkowy","zagraniczny"))</f>
        <v>stacjonarny</v>
      </c>
      <c r="F881" t="str">
        <f>TEXT(telefony__9[[#This Row],[zakonczenie]]-telefony__9[[#This Row],[rozpoczecie]],"h:mm:ss")</f>
        <v>0:14:24</v>
      </c>
      <c r="G881">
        <f>CEILING((HOUR(telefony__9[[#This Row],[czas trwania]])*3600 + MINUTE(telefony__9[[#This Row],[czas trwania]])*60+SECOND(telefony__9[[#This Row],[czas trwania]]))/60,1)</f>
        <v>15</v>
      </c>
      <c r="H881" s="3">
        <f>IF(telefony3412[[#This Row],[typ telefonu]]="stacjonarny",H880+telefony3412[[#This Row],[czas w minutach]],H880)</f>
        <v>5507</v>
      </c>
      <c r="I881" s="3">
        <f>IF(telefony3412[[#This Row],[typ telefonu]]="komórkowy",I880+telefony3412[[#This Row],[czas w minutach]],I880)</f>
        <v>1722</v>
      </c>
      <c r="J881" s="3">
        <f>IF(telefony3412[[#This Row],[typ telefonu]]="zagraniczny",J880+telefony3412[[#This Row],[czas w minutach]],J880)</f>
        <v>437</v>
      </c>
      <c r="K881" s="3">
        <f>telefony3412[[#This Row],[ilość stacjonarny]]+telefony3412[[#This Row],[ilość komórkowy]]</f>
        <v>7229</v>
      </c>
    </row>
    <row r="882" spans="1:11" x14ac:dyDescent="0.25">
      <c r="A882" s="7">
        <v>9849476</v>
      </c>
      <c r="B882" s="1">
        <v>42929</v>
      </c>
      <c r="C882" s="2">
        <v>0.37653935185185183</v>
      </c>
      <c r="D882" s="2">
        <v>0.37709490740740742</v>
      </c>
      <c r="E882" t="str">
        <f>IF(LEN(telefony3412[[#This Row],[nr]])=7,"stacjonarny",IF(LEN(telefony3412[[#This Row],[nr]])=8,"komórkowy","zagraniczny"))</f>
        <v>stacjonarny</v>
      </c>
      <c r="F882" t="str">
        <f>TEXT(telefony__9[[#This Row],[zakonczenie]]-telefony__9[[#This Row],[rozpoczecie]],"h:mm:ss")</f>
        <v>0:09:03</v>
      </c>
      <c r="G882">
        <f>CEILING((HOUR(telefony__9[[#This Row],[czas trwania]])*3600 + MINUTE(telefony__9[[#This Row],[czas trwania]])*60+SECOND(telefony__9[[#This Row],[czas trwania]]))/60,1)</f>
        <v>10</v>
      </c>
      <c r="H882" s="3">
        <f>IF(telefony3412[[#This Row],[typ telefonu]]="stacjonarny",H881+telefony3412[[#This Row],[czas w minutach]],H881)</f>
        <v>5517</v>
      </c>
      <c r="I882" s="3">
        <f>IF(telefony3412[[#This Row],[typ telefonu]]="komórkowy",I881+telefony3412[[#This Row],[czas w minutach]],I881)</f>
        <v>1722</v>
      </c>
      <c r="J882" s="3">
        <f>IF(telefony3412[[#This Row],[typ telefonu]]="zagraniczny",J881+telefony3412[[#This Row],[czas w minutach]],J881)</f>
        <v>437</v>
      </c>
      <c r="K882" s="3">
        <f>telefony3412[[#This Row],[ilość stacjonarny]]+telefony3412[[#This Row],[ilość komórkowy]]</f>
        <v>7239</v>
      </c>
    </row>
    <row r="883" spans="1:11" x14ac:dyDescent="0.25">
      <c r="A883" s="7">
        <v>14919021</v>
      </c>
      <c r="B883" s="1">
        <v>42929</v>
      </c>
      <c r="C883" s="2">
        <v>0.57331018518518517</v>
      </c>
      <c r="D883" s="2">
        <v>0.57547453703703699</v>
      </c>
      <c r="E883" t="str">
        <f>IF(LEN(telefony3412[[#This Row],[nr]])=7,"stacjonarny",IF(LEN(telefony3412[[#This Row],[nr]])=8,"komórkowy","zagraniczny"))</f>
        <v>komórkowy</v>
      </c>
      <c r="F883" t="str">
        <f>TEXT(telefony__9[[#This Row],[zakonczenie]]-telefony__9[[#This Row],[rozpoczecie]],"h:mm:ss")</f>
        <v>0:16:37</v>
      </c>
      <c r="G883">
        <f>CEILING((HOUR(telefony__9[[#This Row],[czas trwania]])*3600 + MINUTE(telefony__9[[#This Row],[czas trwania]])*60+SECOND(telefony__9[[#This Row],[czas trwania]]))/60,1)</f>
        <v>17</v>
      </c>
      <c r="H883" s="3">
        <f>IF(telefony3412[[#This Row],[typ telefonu]]="stacjonarny",H882+telefony3412[[#This Row],[czas w minutach]],H882)</f>
        <v>5517</v>
      </c>
      <c r="I883" s="3">
        <f>IF(telefony3412[[#This Row],[typ telefonu]]="komórkowy",I882+telefony3412[[#This Row],[czas w minutach]],I882)</f>
        <v>1739</v>
      </c>
      <c r="J883" s="3">
        <f>IF(telefony3412[[#This Row],[typ telefonu]]="zagraniczny",J882+telefony3412[[#This Row],[czas w minutach]],J882)</f>
        <v>437</v>
      </c>
      <c r="K883" s="3">
        <f>telefony3412[[#This Row],[ilość stacjonarny]]+telefony3412[[#This Row],[ilość komórkowy]]</f>
        <v>7256</v>
      </c>
    </row>
    <row r="884" spans="1:11" x14ac:dyDescent="0.25">
      <c r="A884" s="7">
        <v>18816694</v>
      </c>
      <c r="B884" s="1">
        <v>42929</v>
      </c>
      <c r="C884" s="2">
        <v>0.59179398148148143</v>
      </c>
      <c r="D884" s="2">
        <v>0.60054398148148147</v>
      </c>
      <c r="E884" t="str">
        <f>IF(LEN(telefony3412[[#This Row],[nr]])=7,"stacjonarny",IF(LEN(telefony3412[[#This Row],[nr]])=8,"komórkowy","zagraniczny"))</f>
        <v>komórkowy</v>
      </c>
      <c r="F884" t="str">
        <f>TEXT(telefony__9[[#This Row],[zakonczenie]]-telefony__9[[#This Row],[rozpoczecie]],"h:mm:ss")</f>
        <v>0:00:17</v>
      </c>
      <c r="G884">
        <f>CEILING((HOUR(telefony__9[[#This Row],[czas trwania]])*3600 + MINUTE(telefony__9[[#This Row],[czas trwania]])*60+SECOND(telefony__9[[#This Row],[czas trwania]]))/60,1)</f>
        <v>1</v>
      </c>
      <c r="H884" s="3">
        <f>IF(telefony3412[[#This Row],[typ telefonu]]="stacjonarny",H883+telefony3412[[#This Row],[czas w minutach]],H883)</f>
        <v>5517</v>
      </c>
      <c r="I884" s="3">
        <f>IF(telefony3412[[#This Row],[typ telefonu]]="komórkowy",I883+telefony3412[[#This Row],[czas w minutach]],I883)</f>
        <v>1740</v>
      </c>
      <c r="J884" s="3">
        <f>IF(telefony3412[[#This Row],[typ telefonu]]="zagraniczny",J883+telefony3412[[#This Row],[czas w minutach]],J883)</f>
        <v>437</v>
      </c>
      <c r="K884" s="3">
        <f>telefony3412[[#This Row],[ilość stacjonarny]]+telefony3412[[#This Row],[ilość komórkowy]]</f>
        <v>7257</v>
      </c>
    </row>
    <row r="885" spans="1:11" x14ac:dyDescent="0.25">
      <c r="A885" s="7">
        <v>20679187</v>
      </c>
      <c r="B885" s="1">
        <v>42929</v>
      </c>
      <c r="C885" s="2">
        <v>0.34833333333333333</v>
      </c>
      <c r="D885" s="2">
        <v>0.35206018518518517</v>
      </c>
      <c r="E885" t="str">
        <f>IF(LEN(telefony3412[[#This Row],[nr]])=7,"stacjonarny",IF(LEN(telefony3412[[#This Row],[nr]])=8,"komórkowy","zagraniczny"))</f>
        <v>komórkowy</v>
      </c>
      <c r="F885" t="str">
        <f>TEXT(telefony__9[[#This Row],[zakonczenie]]-telefony__9[[#This Row],[rozpoczecie]],"h:mm:ss")</f>
        <v>0:13:29</v>
      </c>
      <c r="G885">
        <f>CEILING((HOUR(telefony__9[[#This Row],[czas trwania]])*3600 + MINUTE(telefony__9[[#This Row],[czas trwania]])*60+SECOND(telefony__9[[#This Row],[czas trwania]]))/60,1)</f>
        <v>14</v>
      </c>
      <c r="H885" s="3">
        <f>IF(telefony3412[[#This Row],[typ telefonu]]="stacjonarny",H884+telefony3412[[#This Row],[czas w minutach]],H884)</f>
        <v>5517</v>
      </c>
      <c r="I885" s="3">
        <f>IF(telefony3412[[#This Row],[typ telefonu]]="komórkowy",I884+telefony3412[[#This Row],[czas w minutach]],I884)</f>
        <v>1754</v>
      </c>
      <c r="J885" s="3">
        <f>IF(telefony3412[[#This Row],[typ telefonu]]="zagraniczny",J884+telefony3412[[#This Row],[czas w minutach]],J884)</f>
        <v>437</v>
      </c>
      <c r="K885" s="3">
        <f>telefony3412[[#This Row],[ilość stacjonarny]]+telefony3412[[#This Row],[ilość komórkowy]]</f>
        <v>7271</v>
      </c>
    </row>
    <row r="886" spans="1:11" x14ac:dyDescent="0.25">
      <c r="A886" s="7">
        <v>23123600</v>
      </c>
      <c r="B886" s="1">
        <v>42929</v>
      </c>
      <c r="C886" s="2">
        <v>0.37334490740740739</v>
      </c>
      <c r="D886" s="2">
        <v>0.37408564814814815</v>
      </c>
      <c r="E886" t="str">
        <f>IF(LEN(telefony3412[[#This Row],[nr]])=7,"stacjonarny",IF(LEN(telefony3412[[#This Row],[nr]])=8,"komórkowy","zagraniczny"))</f>
        <v>komórkowy</v>
      </c>
      <c r="F886" t="str">
        <f>TEXT(telefony__9[[#This Row],[zakonczenie]]-telefony__9[[#This Row],[rozpoczecie]],"h:mm:ss")</f>
        <v>0:11:28</v>
      </c>
      <c r="G886">
        <f>CEILING((HOUR(telefony__9[[#This Row],[czas trwania]])*3600 + MINUTE(telefony__9[[#This Row],[czas trwania]])*60+SECOND(telefony__9[[#This Row],[czas trwania]]))/60,1)</f>
        <v>12</v>
      </c>
      <c r="H886" s="3">
        <f>IF(telefony3412[[#This Row],[typ telefonu]]="stacjonarny",H885+telefony3412[[#This Row],[czas w minutach]],H885)</f>
        <v>5517</v>
      </c>
      <c r="I886" s="3">
        <f>IF(telefony3412[[#This Row],[typ telefonu]]="komórkowy",I885+telefony3412[[#This Row],[czas w minutach]],I885)</f>
        <v>1766</v>
      </c>
      <c r="J886" s="3">
        <f>IF(telefony3412[[#This Row],[typ telefonu]]="zagraniczny",J885+telefony3412[[#This Row],[czas w minutach]],J885)</f>
        <v>437</v>
      </c>
      <c r="K886" s="3">
        <f>telefony3412[[#This Row],[ilość stacjonarny]]+telefony3412[[#This Row],[ilość komórkowy]]</f>
        <v>7283</v>
      </c>
    </row>
    <row r="887" spans="1:11" x14ac:dyDescent="0.25">
      <c r="A887" s="7">
        <v>26699217</v>
      </c>
      <c r="B887" s="1">
        <v>42929</v>
      </c>
      <c r="C887" s="2">
        <v>0.5471759259259259</v>
      </c>
      <c r="D887" s="2">
        <v>0.55871527777777774</v>
      </c>
      <c r="E887" t="str">
        <f>IF(LEN(telefony3412[[#This Row],[nr]])=7,"stacjonarny",IF(LEN(telefony3412[[#This Row],[nr]])=8,"komórkowy","zagraniczny"))</f>
        <v>komórkowy</v>
      </c>
      <c r="F887" t="str">
        <f>TEXT(telefony__9[[#This Row],[zakonczenie]]-telefony__9[[#This Row],[rozpoczecie]],"h:mm:ss")</f>
        <v>0:11:21</v>
      </c>
      <c r="G887">
        <f>CEILING((HOUR(telefony__9[[#This Row],[czas trwania]])*3600 + MINUTE(telefony__9[[#This Row],[czas trwania]])*60+SECOND(telefony__9[[#This Row],[czas trwania]]))/60,1)</f>
        <v>12</v>
      </c>
      <c r="H887" s="3">
        <f>IF(telefony3412[[#This Row],[typ telefonu]]="stacjonarny",H886+telefony3412[[#This Row],[czas w minutach]],H886)</f>
        <v>5517</v>
      </c>
      <c r="I887" s="3">
        <f>IF(telefony3412[[#This Row],[typ telefonu]]="komórkowy",I886+telefony3412[[#This Row],[czas w minutach]],I886)</f>
        <v>1778</v>
      </c>
      <c r="J887" s="3">
        <f>IF(telefony3412[[#This Row],[typ telefonu]]="zagraniczny",J886+telefony3412[[#This Row],[czas w minutach]],J886)</f>
        <v>437</v>
      </c>
      <c r="K887" s="3">
        <f>telefony3412[[#This Row],[ilość stacjonarny]]+telefony3412[[#This Row],[ilość komórkowy]]</f>
        <v>7295</v>
      </c>
    </row>
    <row r="888" spans="1:11" x14ac:dyDescent="0.25">
      <c r="A888" s="7">
        <v>27410048</v>
      </c>
      <c r="B888" s="1">
        <v>42929</v>
      </c>
      <c r="C888" s="2">
        <v>0.37748842592592591</v>
      </c>
      <c r="D888" s="2">
        <v>0.37763888888888891</v>
      </c>
      <c r="E888" t="str">
        <f>IF(LEN(telefony3412[[#This Row],[nr]])=7,"stacjonarny",IF(LEN(telefony3412[[#This Row],[nr]])=8,"komórkowy","zagraniczny"))</f>
        <v>komórkowy</v>
      </c>
      <c r="F888" t="str">
        <f>TEXT(telefony__9[[#This Row],[zakonczenie]]-telefony__9[[#This Row],[rozpoczecie]],"h:mm:ss")</f>
        <v>0:10:29</v>
      </c>
      <c r="G888">
        <f>CEILING((HOUR(telefony__9[[#This Row],[czas trwania]])*3600 + MINUTE(telefony__9[[#This Row],[czas trwania]])*60+SECOND(telefony__9[[#This Row],[czas trwania]]))/60,1)</f>
        <v>11</v>
      </c>
      <c r="H888" s="3">
        <f>IF(telefony3412[[#This Row],[typ telefonu]]="stacjonarny",H887+telefony3412[[#This Row],[czas w minutach]],H887)</f>
        <v>5517</v>
      </c>
      <c r="I888" s="3">
        <f>IF(telefony3412[[#This Row],[typ telefonu]]="komórkowy",I887+telefony3412[[#This Row],[czas w minutach]],I887)</f>
        <v>1789</v>
      </c>
      <c r="J888" s="3">
        <f>IF(telefony3412[[#This Row],[typ telefonu]]="zagraniczny",J887+telefony3412[[#This Row],[czas w minutach]],J887)</f>
        <v>437</v>
      </c>
      <c r="K888" s="3">
        <f>telefony3412[[#This Row],[ilość stacjonarny]]+telefony3412[[#This Row],[ilość komórkowy]]</f>
        <v>7306</v>
      </c>
    </row>
    <row r="889" spans="1:11" x14ac:dyDescent="0.25">
      <c r="A889" s="7">
        <v>28145499</v>
      </c>
      <c r="B889" s="1">
        <v>42929</v>
      </c>
      <c r="C889" s="2">
        <v>0.3972222222222222</v>
      </c>
      <c r="D889" s="2">
        <v>0.40084490740740741</v>
      </c>
      <c r="E889" t="str">
        <f>IF(LEN(telefony3412[[#This Row],[nr]])=7,"stacjonarny",IF(LEN(telefony3412[[#This Row],[nr]])=8,"komórkowy","zagraniczny"))</f>
        <v>komórkowy</v>
      </c>
      <c r="F889" t="str">
        <f>TEXT(telefony__9[[#This Row],[zakonczenie]]-telefony__9[[#This Row],[rozpoczecie]],"h:mm:ss")</f>
        <v>0:14:01</v>
      </c>
      <c r="G889">
        <f>CEILING((HOUR(telefony__9[[#This Row],[czas trwania]])*3600 + MINUTE(telefony__9[[#This Row],[czas trwania]])*60+SECOND(telefony__9[[#This Row],[czas trwania]]))/60,1)</f>
        <v>15</v>
      </c>
      <c r="H889" s="3">
        <f>IF(telefony3412[[#This Row],[typ telefonu]]="stacjonarny",H888+telefony3412[[#This Row],[czas w minutach]],H888)</f>
        <v>5517</v>
      </c>
      <c r="I889" s="3">
        <f>IF(telefony3412[[#This Row],[typ telefonu]]="komórkowy",I888+telefony3412[[#This Row],[czas w minutach]],I888)</f>
        <v>1804</v>
      </c>
      <c r="J889" s="3">
        <f>IF(telefony3412[[#This Row],[typ telefonu]]="zagraniczny",J888+telefony3412[[#This Row],[czas w minutach]],J888)</f>
        <v>437</v>
      </c>
      <c r="K889" s="3">
        <f>telefony3412[[#This Row],[ilość stacjonarny]]+telefony3412[[#This Row],[ilość komórkowy]]</f>
        <v>7321</v>
      </c>
    </row>
    <row r="890" spans="1:11" x14ac:dyDescent="0.25">
      <c r="A890" s="7">
        <v>28961250</v>
      </c>
      <c r="B890" s="1">
        <v>42929</v>
      </c>
      <c r="C890" s="2">
        <v>0.52353009259259264</v>
      </c>
      <c r="D890" s="2">
        <v>0.53097222222222218</v>
      </c>
      <c r="E890" t="str">
        <f>IF(LEN(telefony3412[[#This Row],[nr]])=7,"stacjonarny",IF(LEN(telefony3412[[#This Row],[nr]])=8,"komórkowy","zagraniczny"))</f>
        <v>komórkowy</v>
      </c>
      <c r="F890" t="str">
        <f>TEXT(telefony__9[[#This Row],[zakonczenie]]-telefony__9[[#This Row],[rozpoczecie]],"h:mm:ss")</f>
        <v>0:16:02</v>
      </c>
      <c r="G890">
        <f>CEILING((HOUR(telefony__9[[#This Row],[czas trwania]])*3600 + MINUTE(telefony__9[[#This Row],[czas trwania]])*60+SECOND(telefony__9[[#This Row],[czas trwania]]))/60,1)</f>
        <v>17</v>
      </c>
      <c r="H890" s="3">
        <f>IF(telefony3412[[#This Row],[typ telefonu]]="stacjonarny",H889+telefony3412[[#This Row],[czas w minutach]],H889)</f>
        <v>5517</v>
      </c>
      <c r="I890" s="3">
        <f>IF(telefony3412[[#This Row],[typ telefonu]]="komórkowy",I889+telefony3412[[#This Row],[czas w minutach]],I889)</f>
        <v>1821</v>
      </c>
      <c r="J890" s="3">
        <f>IF(telefony3412[[#This Row],[typ telefonu]]="zagraniczny",J889+telefony3412[[#This Row],[czas w minutach]],J889)</f>
        <v>437</v>
      </c>
      <c r="K890" s="3">
        <f>telefony3412[[#This Row],[ilość stacjonarny]]+telefony3412[[#This Row],[ilość komórkowy]]</f>
        <v>7338</v>
      </c>
    </row>
    <row r="891" spans="1:11" x14ac:dyDescent="0.25">
      <c r="A891" s="7">
        <v>30178521</v>
      </c>
      <c r="B891" s="1">
        <v>42929</v>
      </c>
      <c r="C891" s="2">
        <v>0.45968750000000003</v>
      </c>
      <c r="D891" s="2">
        <v>0.46520833333333333</v>
      </c>
      <c r="E891" t="str">
        <f>IF(LEN(telefony3412[[#This Row],[nr]])=7,"stacjonarny",IF(LEN(telefony3412[[#This Row],[nr]])=8,"komórkowy","zagraniczny"))</f>
        <v>komórkowy</v>
      </c>
      <c r="F891" t="str">
        <f>TEXT(telefony__9[[#This Row],[zakonczenie]]-telefony__9[[#This Row],[rozpoczecie]],"h:mm:ss")</f>
        <v>0:04:49</v>
      </c>
      <c r="G891">
        <f>CEILING((HOUR(telefony__9[[#This Row],[czas trwania]])*3600 + MINUTE(telefony__9[[#This Row],[czas trwania]])*60+SECOND(telefony__9[[#This Row],[czas trwania]]))/60,1)</f>
        <v>5</v>
      </c>
      <c r="H891" s="3">
        <f>IF(telefony3412[[#This Row],[typ telefonu]]="stacjonarny",H890+telefony3412[[#This Row],[czas w minutach]],H890)</f>
        <v>5517</v>
      </c>
      <c r="I891" s="3">
        <f>IF(telefony3412[[#This Row],[typ telefonu]]="komórkowy",I890+telefony3412[[#This Row],[czas w minutach]],I890)</f>
        <v>1826</v>
      </c>
      <c r="J891" s="3">
        <f>IF(telefony3412[[#This Row],[typ telefonu]]="zagraniczny",J890+telefony3412[[#This Row],[czas w minutach]],J890)</f>
        <v>437</v>
      </c>
      <c r="K891" s="3">
        <f>telefony3412[[#This Row],[ilość stacjonarny]]+telefony3412[[#This Row],[ilość komórkowy]]</f>
        <v>7343</v>
      </c>
    </row>
    <row r="892" spans="1:11" x14ac:dyDescent="0.25">
      <c r="A892" s="7">
        <v>40308049</v>
      </c>
      <c r="B892" s="1">
        <v>42929</v>
      </c>
      <c r="C892" s="2">
        <v>0.53047453703703706</v>
      </c>
      <c r="D892" s="2">
        <v>0.53797453703703701</v>
      </c>
      <c r="E892" t="str">
        <f>IF(LEN(telefony3412[[#This Row],[nr]])=7,"stacjonarny",IF(LEN(telefony3412[[#This Row],[nr]])=8,"komórkowy","zagraniczny"))</f>
        <v>komórkowy</v>
      </c>
      <c r="F892" t="str">
        <f>TEXT(telefony__9[[#This Row],[zakonczenie]]-telefony__9[[#This Row],[rozpoczecie]],"h:mm:ss")</f>
        <v>0:05:25</v>
      </c>
      <c r="G892">
        <f>CEILING((HOUR(telefony__9[[#This Row],[czas trwania]])*3600 + MINUTE(telefony__9[[#This Row],[czas trwania]])*60+SECOND(telefony__9[[#This Row],[czas trwania]]))/60,1)</f>
        <v>6</v>
      </c>
      <c r="H892" s="3">
        <f>IF(telefony3412[[#This Row],[typ telefonu]]="stacjonarny",H891+telefony3412[[#This Row],[czas w minutach]],H891)</f>
        <v>5517</v>
      </c>
      <c r="I892" s="3">
        <f>IF(telefony3412[[#This Row],[typ telefonu]]="komórkowy",I891+telefony3412[[#This Row],[czas w minutach]],I891)</f>
        <v>1832</v>
      </c>
      <c r="J892" s="3">
        <f>IF(telefony3412[[#This Row],[typ telefonu]]="zagraniczny",J891+telefony3412[[#This Row],[czas w minutach]],J891)</f>
        <v>437</v>
      </c>
      <c r="K892" s="3">
        <f>telefony3412[[#This Row],[ilość stacjonarny]]+telefony3412[[#This Row],[ilość komórkowy]]</f>
        <v>7349</v>
      </c>
    </row>
    <row r="893" spans="1:11" x14ac:dyDescent="0.25">
      <c r="A893" s="7">
        <v>43019885</v>
      </c>
      <c r="B893" s="1">
        <v>42929</v>
      </c>
      <c r="C893" s="2">
        <v>0.4064814814814815</v>
      </c>
      <c r="D893" s="2">
        <v>0.41630787037037037</v>
      </c>
      <c r="E893" t="str">
        <f>IF(LEN(telefony3412[[#This Row],[nr]])=7,"stacjonarny",IF(LEN(telefony3412[[#This Row],[nr]])=8,"komórkowy","zagraniczny"))</f>
        <v>komórkowy</v>
      </c>
      <c r="F893" t="str">
        <f>TEXT(telefony__9[[#This Row],[zakonczenie]]-telefony__9[[#This Row],[rozpoczecie]],"h:mm:ss")</f>
        <v>0:03:07</v>
      </c>
      <c r="G893">
        <f>CEILING((HOUR(telefony__9[[#This Row],[czas trwania]])*3600 + MINUTE(telefony__9[[#This Row],[czas trwania]])*60+SECOND(telefony__9[[#This Row],[czas trwania]]))/60,1)</f>
        <v>4</v>
      </c>
      <c r="H893" s="3">
        <f>IF(telefony3412[[#This Row],[typ telefonu]]="stacjonarny",H892+telefony3412[[#This Row],[czas w minutach]],H892)</f>
        <v>5517</v>
      </c>
      <c r="I893" s="3">
        <f>IF(telefony3412[[#This Row],[typ telefonu]]="komórkowy",I892+telefony3412[[#This Row],[czas w minutach]],I892)</f>
        <v>1836</v>
      </c>
      <c r="J893" s="3">
        <f>IF(telefony3412[[#This Row],[typ telefonu]]="zagraniczny",J892+telefony3412[[#This Row],[czas w minutach]],J892)</f>
        <v>437</v>
      </c>
      <c r="K893" s="3">
        <f>telefony3412[[#This Row],[ilość stacjonarny]]+telefony3412[[#This Row],[ilość komórkowy]]</f>
        <v>7353</v>
      </c>
    </row>
    <row r="894" spans="1:11" x14ac:dyDescent="0.25">
      <c r="A894" s="7">
        <v>45948073</v>
      </c>
      <c r="B894" s="1">
        <v>42929</v>
      </c>
      <c r="C894" s="2">
        <v>0.41979166666666667</v>
      </c>
      <c r="D894" s="2">
        <v>0.42586805555555557</v>
      </c>
      <c r="E894" t="str">
        <f>IF(LEN(telefony3412[[#This Row],[nr]])=7,"stacjonarny",IF(LEN(telefony3412[[#This Row],[nr]])=8,"komórkowy","zagraniczny"))</f>
        <v>komórkowy</v>
      </c>
      <c r="F894" t="str">
        <f>TEXT(telefony__9[[#This Row],[zakonczenie]]-telefony__9[[#This Row],[rozpoczecie]],"h:mm:ss")</f>
        <v>0:03:52</v>
      </c>
      <c r="G894">
        <f>CEILING((HOUR(telefony__9[[#This Row],[czas trwania]])*3600 + MINUTE(telefony__9[[#This Row],[czas trwania]])*60+SECOND(telefony__9[[#This Row],[czas trwania]]))/60,1)</f>
        <v>4</v>
      </c>
      <c r="H894" s="3">
        <f>IF(telefony3412[[#This Row],[typ telefonu]]="stacjonarny",H893+telefony3412[[#This Row],[czas w minutach]],H893)</f>
        <v>5517</v>
      </c>
      <c r="I894" s="3">
        <f>IF(telefony3412[[#This Row],[typ telefonu]]="komórkowy",I893+telefony3412[[#This Row],[czas w minutach]],I893)</f>
        <v>1840</v>
      </c>
      <c r="J894" s="3">
        <f>IF(telefony3412[[#This Row],[typ telefonu]]="zagraniczny",J893+telefony3412[[#This Row],[czas w minutach]],J893)</f>
        <v>437</v>
      </c>
      <c r="K894" s="3">
        <f>telefony3412[[#This Row],[ilość stacjonarny]]+telefony3412[[#This Row],[ilość komórkowy]]</f>
        <v>7357</v>
      </c>
    </row>
    <row r="895" spans="1:11" x14ac:dyDescent="0.25">
      <c r="A895" s="7">
        <v>46255010</v>
      </c>
      <c r="B895" s="1">
        <v>42929</v>
      </c>
      <c r="C895" s="2">
        <v>0.60008101851851847</v>
      </c>
      <c r="D895" s="2">
        <v>0.60182870370370367</v>
      </c>
      <c r="E895" t="str">
        <f>IF(LEN(telefony3412[[#This Row],[nr]])=7,"stacjonarny",IF(LEN(telefony3412[[#This Row],[nr]])=8,"komórkowy","zagraniczny"))</f>
        <v>komórkowy</v>
      </c>
      <c r="F895" t="str">
        <f>TEXT(telefony__9[[#This Row],[zakonczenie]]-telefony__9[[#This Row],[rozpoczecie]],"h:mm:ss")</f>
        <v>0:15:35</v>
      </c>
      <c r="G895">
        <f>CEILING((HOUR(telefony__9[[#This Row],[czas trwania]])*3600 + MINUTE(telefony__9[[#This Row],[czas trwania]])*60+SECOND(telefony__9[[#This Row],[czas trwania]]))/60,1)</f>
        <v>16</v>
      </c>
      <c r="H895" s="3">
        <f>IF(telefony3412[[#This Row],[typ telefonu]]="stacjonarny",H894+telefony3412[[#This Row],[czas w minutach]],H894)</f>
        <v>5517</v>
      </c>
      <c r="I895" s="3">
        <f>IF(telefony3412[[#This Row],[typ telefonu]]="komórkowy",I894+telefony3412[[#This Row],[czas w minutach]],I894)</f>
        <v>1856</v>
      </c>
      <c r="J895" s="3">
        <f>IF(telefony3412[[#This Row],[typ telefonu]]="zagraniczny",J894+telefony3412[[#This Row],[czas w minutach]],J894)</f>
        <v>437</v>
      </c>
      <c r="K895" s="3">
        <f>telefony3412[[#This Row],[ilość stacjonarny]]+telefony3412[[#This Row],[ilość komórkowy]]</f>
        <v>7373</v>
      </c>
    </row>
    <row r="896" spans="1:11" x14ac:dyDescent="0.25">
      <c r="A896" s="7">
        <v>47855743</v>
      </c>
      <c r="B896" s="1">
        <v>42929</v>
      </c>
      <c r="C896" s="2">
        <v>0.56371527777777775</v>
      </c>
      <c r="D896" s="2">
        <v>0.57344907407407408</v>
      </c>
      <c r="E896" t="str">
        <f>IF(LEN(telefony3412[[#This Row],[nr]])=7,"stacjonarny",IF(LEN(telefony3412[[#This Row],[nr]])=8,"komórkowy","zagraniczny"))</f>
        <v>komórkowy</v>
      </c>
      <c r="F896" t="str">
        <f>TEXT(telefony__9[[#This Row],[zakonczenie]]-telefony__9[[#This Row],[rozpoczecie]],"h:mm:ss")</f>
        <v>0:16:25</v>
      </c>
      <c r="G896">
        <f>CEILING((HOUR(telefony__9[[#This Row],[czas trwania]])*3600 + MINUTE(telefony__9[[#This Row],[czas trwania]])*60+SECOND(telefony__9[[#This Row],[czas trwania]]))/60,1)</f>
        <v>17</v>
      </c>
      <c r="H896" s="3">
        <f>IF(telefony3412[[#This Row],[typ telefonu]]="stacjonarny",H895+telefony3412[[#This Row],[czas w minutach]],H895)</f>
        <v>5517</v>
      </c>
      <c r="I896" s="3">
        <f>IF(telefony3412[[#This Row],[typ telefonu]]="komórkowy",I895+telefony3412[[#This Row],[czas w minutach]],I895)</f>
        <v>1873</v>
      </c>
      <c r="J896" s="3">
        <f>IF(telefony3412[[#This Row],[typ telefonu]]="zagraniczny",J895+telefony3412[[#This Row],[czas w minutach]],J895)</f>
        <v>437</v>
      </c>
      <c r="K896" s="3">
        <f>telefony3412[[#This Row],[ilość stacjonarny]]+telefony3412[[#This Row],[ilość komórkowy]]</f>
        <v>7390</v>
      </c>
    </row>
    <row r="897" spans="1:11" x14ac:dyDescent="0.25">
      <c r="A897" s="7">
        <v>53386383</v>
      </c>
      <c r="B897" s="1">
        <v>42929</v>
      </c>
      <c r="C897" s="2">
        <v>0.47099537037037037</v>
      </c>
      <c r="D897" s="2">
        <v>0.47175925925925927</v>
      </c>
      <c r="E897" t="str">
        <f>IF(LEN(telefony3412[[#This Row],[nr]])=7,"stacjonarny",IF(LEN(telefony3412[[#This Row],[nr]])=8,"komórkowy","zagraniczny"))</f>
        <v>komórkowy</v>
      </c>
      <c r="F897" t="str">
        <f>TEXT(telefony__9[[#This Row],[zakonczenie]]-telefony__9[[#This Row],[rozpoczecie]],"h:mm:ss")</f>
        <v>0:12:36</v>
      </c>
      <c r="G897">
        <f>CEILING((HOUR(telefony__9[[#This Row],[czas trwania]])*3600 + MINUTE(telefony__9[[#This Row],[czas trwania]])*60+SECOND(telefony__9[[#This Row],[czas trwania]]))/60,1)</f>
        <v>13</v>
      </c>
      <c r="H897" s="3">
        <f>IF(telefony3412[[#This Row],[typ telefonu]]="stacjonarny",H896+telefony3412[[#This Row],[czas w minutach]],H896)</f>
        <v>5517</v>
      </c>
      <c r="I897" s="3">
        <f>IF(telefony3412[[#This Row],[typ telefonu]]="komórkowy",I896+telefony3412[[#This Row],[czas w minutach]],I896)</f>
        <v>1886</v>
      </c>
      <c r="J897" s="3">
        <f>IF(telefony3412[[#This Row],[typ telefonu]]="zagraniczny",J896+telefony3412[[#This Row],[czas w minutach]],J896)</f>
        <v>437</v>
      </c>
      <c r="K897" s="3">
        <f>telefony3412[[#This Row],[ilość stacjonarny]]+telefony3412[[#This Row],[ilość komórkowy]]</f>
        <v>7403</v>
      </c>
    </row>
    <row r="898" spans="1:11" x14ac:dyDescent="0.25">
      <c r="A898" s="7">
        <v>54136845</v>
      </c>
      <c r="B898" s="1">
        <v>42929</v>
      </c>
      <c r="C898" s="2">
        <v>0.47890046296296296</v>
      </c>
      <c r="D898" s="2">
        <v>0.48042824074074075</v>
      </c>
      <c r="E898" t="str">
        <f>IF(LEN(telefony3412[[#This Row],[nr]])=7,"stacjonarny",IF(LEN(telefony3412[[#This Row],[nr]])=8,"komórkowy","zagraniczny"))</f>
        <v>komórkowy</v>
      </c>
      <c r="F898" t="str">
        <f>TEXT(telefony__9[[#This Row],[zakonczenie]]-telefony__9[[#This Row],[rozpoczecie]],"h:mm:ss")</f>
        <v>0:05:51</v>
      </c>
      <c r="G898">
        <f>CEILING((HOUR(telefony__9[[#This Row],[czas trwania]])*3600 + MINUTE(telefony__9[[#This Row],[czas trwania]])*60+SECOND(telefony__9[[#This Row],[czas trwania]]))/60,1)</f>
        <v>6</v>
      </c>
      <c r="H898" s="3">
        <f>IF(telefony3412[[#This Row],[typ telefonu]]="stacjonarny",H897+telefony3412[[#This Row],[czas w minutach]],H897)</f>
        <v>5517</v>
      </c>
      <c r="I898" s="3">
        <f>IF(telefony3412[[#This Row],[typ telefonu]]="komórkowy",I897+telefony3412[[#This Row],[czas w minutach]],I897)</f>
        <v>1892</v>
      </c>
      <c r="J898" s="3">
        <f>IF(telefony3412[[#This Row],[typ telefonu]]="zagraniczny",J897+telefony3412[[#This Row],[czas w minutach]],J897)</f>
        <v>437</v>
      </c>
      <c r="K898" s="3">
        <f>telefony3412[[#This Row],[ilość stacjonarny]]+telefony3412[[#This Row],[ilość komórkowy]]</f>
        <v>7409</v>
      </c>
    </row>
    <row r="899" spans="1:11" x14ac:dyDescent="0.25">
      <c r="A899" s="7">
        <v>54821549</v>
      </c>
      <c r="B899" s="1">
        <v>42929</v>
      </c>
      <c r="C899" s="2">
        <v>0.57287037037037036</v>
      </c>
      <c r="D899" s="2">
        <v>0.57663194444444443</v>
      </c>
      <c r="E899" t="str">
        <f>IF(LEN(telefony3412[[#This Row],[nr]])=7,"stacjonarny",IF(LEN(telefony3412[[#This Row],[nr]])=8,"komórkowy","zagraniczny"))</f>
        <v>komórkowy</v>
      </c>
      <c r="F899" t="str">
        <f>TEXT(telefony__9[[#This Row],[zakonczenie]]-telefony__9[[#This Row],[rozpoczecie]],"h:mm:ss")</f>
        <v>0:13:08</v>
      </c>
      <c r="G899">
        <f>CEILING((HOUR(telefony__9[[#This Row],[czas trwania]])*3600 + MINUTE(telefony__9[[#This Row],[czas trwania]])*60+SECOND(telefony__9[[#This Row],[czas trwania]]))/60,1)</f>
        <v>14</v>
      </c>
      <c r="H899" s="3">
        <f>IF(telefony3412[[#This Row],[typ telefonu]]="stacjonarny",H898+telefony3412[[#This Row],[czas w minutach]],H898)</f>
        <v>5517</v>
      </c>
      <c r="I899" s="3">
        <f>IF(telefony3412[[#This Row],[typ telefonu]]="komórkowy",I898+telefony3412[[#This Row],[czas w minutach]],I898)</f>
        <v>1906</v>
      </c>
      <c r="J899" s="3">
        <f>IF(telefony3412[[#This Row],[typ telefonu]]="zagraniczny",J898+telefony3412[[#This Row],[czas w minutach]],J898)</f>
        <v>437</v>
      </c>
      <c r="K899" s="3">
        <f>telefony3412[[#This Row],[ilość stacjonarny]]+telefony3412[[#This Row],[ilość komórkowy]]</f>
        <v>7423</v>
      </c>
    </row>
    <row r="900" spans="1:11" x14ac:dyDescent="0.25">
      <c r="A900" s="7">
        <v>58420185</v>
      </c>
      <c r="B900" s="1">
        <v>42929</v>
      </c>
      <c r="C900" s="2">
        <v>0.41729166666666667</v>
      </c>
      <c r="D900" s="2">
        <v>0.42122685185185182</v>
      </c>
      <c r="E900" t="str">
        <f>IF(LEN(telefony3412[[#This Row],[nr]])=7,"stacjonarny",IF(LEN(telefony3412[[#This Row],[nr]])=8,"komórkowy","zagraniczny"))</f>
        <v>komórkowy</v>
      </c>
      <c r="F900" t="str">
        <f>TEXT(telefony__9[[#This Row],[zakonczenie]]-telefony__9[[#This Row],[rozpoczecie]],"h:mm:ss")</f>
        <v>0:13:47</v>
      </c>
      <c r="G900">
        <f>CEILING((HOUR(telefony__9[[#This Row],[czas trwania]])*3600 + MINUTE(telefony__9[[#This Row],[czas trwania]])*60+SECOND(telefony__9[[#This Row],[czas trwania]]))/60,1)</f>
        <v>14</v>
      </c>
      <c r="H900" s="3">
        <f>IF(telefony3412[[#This Row],[typ telefonu]]="stacjonarny",H899+telefony3412[[#This Row],[czas w minutach]],H899)</f>
        <v>5517</v>
      </c>
      <c r="I900" s="3">
        <f>IF(telefony3412[[#This Row],[typ telefonu]]="komórkowy",I899+telefony3412[[#This Row],[czas w minutach]],I899)</f>
        <v>1920</v>
      </c>
      <c r="J900" s="3">
        <f>IF(telefony3412[[#This Row],[typ telefonu]]="zagraniczny",J899+telefony3412[[#This Row],[czas w minutach]],J899)</f>
        <v>437</v>
      </c>
      <c r="K900" s="3">
        <f>telefony3412[[#This Row],[ilość stacjonarny]]+telefony3412[[#This Row],[ilość komórkowy]]</f>
        <v>7437</v>
      </c>
    </row>
    <row r="901" spans="1:11" x14ac:dyDescent="0.25">
      <c r="A901" s="7">
        <v>61322035</v>
      </c>
      <c r="B901" s="1">
        <v>42929</v>
      </c>
      <c r="C901" s="2">
        <v>0.52906249999999999</v>
      </c>
      <c r="D901" s="2">
        <v>0.5294444444444445</v>
      </c>
      <c r="E901" t="str">
        <f>IF(LEN(telefony3412[[#This Row],[nr]])=7,"stacjonarny",IF(LEN(telefony3412[[#This Row],[nr]])=8,"komórkowy","zagraniczny"))</f>
        <v>komórkowy</v>
      </c>
      <c r="F901" t="str">
        <f>TEXT(telefony__9[[#This Row],[zakonczenie]]-telefony__9[[#This Row],[rozpoczecie]],"h:mm:ss")</f>
        <v>0:02:31</v>
      </c>
      <c r="G901">
        <f>CEILING((HOUR(telefony__9[[#This Row],[czas trwania]])*3600 + MINUTE(telefony__9[[#This Row],[czas trwania]])*60+SECOND(telefony__9[[#This Row],[czas trwania]]))/60,1)</f>
        <v>3</v>
      </c>
      <c r="H901" s="3">
        <f>IF(telefony3412[[#This Row],[typ telefonu]]="stacjonarny",H900+telefony3412[[#This Row],[czas w minutach]],H900)</f>
        <v>5517</v>
      </c>
      <c r="I901" s="3">
        <f>IF(telefony3412[[#This Row],[typ telefonu]]="komórkowy",I900+telefony3412[[#This Row],[czas w minutach]],I900)</f>
        <v>1923</v>
      </c>
      <c r="J901" s="3">
        <f>IF(telefony3412[[#This Row],[typ telefonu]]="zagraniczny",J900+telefony3412[[#This Row],[czas w minutach]],J900)</f>
        <v>437</v>
      </c>
      <c r="K901" s="3">
        <f>telefony3412[[#This Row],[ilość stacjonarny]]+telefony3412[[#This Row],[ilość komórkowy]]</f>
        <v>7440</v>
      </c>
    </row>
    <row r="902" spans="1:11" x14ac:dyDescent="0.25">
      <c r="A902" s="7">
        <v>61527800</v>
      </c>
      <c r="B902" s="1">
        <v>42929</v>
      </c>
      <c r="C902" s="2">
        <v>0.39988425925925924</v>
      </c>
      <c r="D902" s="2">
        <v>0.4100462962962963</v>
      </c>
      <c r="E902" t="str">
        <f>IF(LEN(telefony3412[[#This Row],[nr]])=7,"stacjonarny",IF(LEN(telefony3412[[#This Row],[nr]])=8,"komórkowy","zagraniczny"))</f>
        <v>komórkowy</v>
      </c>
      <c r="F902" t="str">
        <f>TEXT(telefony__9[[#This Row],[zakonczenie]]-telefony__9[[#This Row],[rozpoczecie]],"h:mm:ss")</f>
        <v>0:10:37</v>
      </c>
      <c r="G902">
        <f>CEILING((HOUR(telefony__9[[#This Row],[czas trwania]])*3600 + MINUTE(telefony__9[[#This Row],[czas trwania]])*60+SECOND(telefony__9[[#This Row],[czas trwania]]))/60,1)</f>
        <v>11</v>
      </c>
      <c r="H902" s="3">
        <f>IF(telefony3412[[#This Row],[typ telefonu]]="stacjonarny",H901+telefony3412[[#This Row],[czas w minutach]],H901)</f>
        <v>5517</v>
      </c>
      <c r="I902" s="3">
        <f>IF(telefony3412[[#This Row],[typ telefonu]]="komórkowy",I901+telefony3412[[#This Row],[czas w minutach]],I901)</f>
        <v>1934</v>
      </c>
      <c r="J902" s="3">
        <f>IF(telefony3412[[#This Row],[typ telefonu]]="zagraniczny",J901+telefony3412[[#This Row],[czas w minutach]],J901)</f>
        <v>437</v>
      </c>
      <c r="K902" s="3">
        <f>telefony3412[[#This Row],[ilość stacjonarny]]+telefony3412[[#This Row],[ilość komórkowy]]</f>
        <v>7451</v>
      </c>
    </row>
    <row r="903" spans="1:11" x14ac:dyDescent="0.25">
      <c r="A903" s="7">
        <v>63141248</v>
      </c>
      <c r="B903" s="1">
        <v>42929</v>
      </c>
      <c r="C903" s="2">
        <v>0.51224537037037032</v>
      </c>
      <c r="D903" s="2">
        <v>0.51730324074074074</v>
      </c>
      <c r="E903" t="str">
        <f>IF(LEN(telefony3412[[#This Row],[nr]])=7,"stacjonarny",IF(LEN(telefony3412[[#This Row],[nr]])=8,"komórkowy","zagraniczny"))</f>
        <v>komórkowy</v>
      </c>
      <c r="F903" t="str">
        <f>TEXT(telefony__9[[#This Row],[zakonczenie]]-telefony__9[[#This Row],[rozpoczecie]],"h:mm:ss")</f>
        <v>0:00:23</v>
      </c>
      <c r="G903">
        <f>CEILING((HOUR(telefony__9[[#This Row],[czas trwania]])*3600 + MINUTE(telefony__9[[#This Row],[czas trwania]])*60+SECOND(telefony__9[[#This Row],[czas trwania]]))/60,1)</f>
        <v>1</v>
      </c>
      <c r="H903" s="3">
        <f>IF(telefony3412[[#This Row],[typ telefonu]]="stacjonarny",H902+telefony3412[[#This Row],[czas w minutach]],H902)</f>
        <v>5517</v>
      </c>
      <c r="I903" s="3">
        <f>IF(telefony3412[[#This Row],[typ telefonu]]="komórkowy",I902+telefony3412[[#This Row],[czas w minutach]],I902)</f>
        <v>1935</v>
      </c>
      <c r="J903" s="3">
        <f>IF(telefony3412[[#This Row],[typ telefonu]]="zagraniczny",J902+telefony3412[[#This Row],[czas w minutach]],J902)</f>
        <v>437</v>
      </c>
      <c r="K903" s="3">
        <f>telefony3412[[#This Row],[ilość stacjonarny]]+telefony3412[[#This Row],[ilość komórkowy]]</f>
        <v>7452</v>
      </c>
    </row>
    <row r="904" spans="1:11" x14ac:dyDescent="0.25">
      <c r="A904" s="7">
        <v>67064385</v>
      </c>
      <c r="B904" s="1">
        <v>42929</v>
      </c>
      <c r="C904" s="2">
        <v>0.44278935185185186</v>
      </c>
      <c r="D904" s="2">
        <v>0.44480324074074074</v>
      </c>
      <c r="E904" t="str">
        <f>IF(LEN(telefony3412[[#This Row],[nr]])=7,"stacjonarny",IF(LEN(telefony3412[[#This Row],[nr]])=8,"komórkowy","zagraniczny"))</f>
        <v>komórkowy</v>
      </c>
      <c r="F904" t="str">
        <f>TEXT(telefony__9[[#This Row],[zakonczenie]]-telefony__9[[#This Row],[rozpoczecie]],"h:mm:ss")</f>
        <v>0:16:10</v>
      </c>
      <c r="G904">
        <f>CEILING((HOUR(telefony__9[[#This Row],[czas trwania]])*3600 + MINUTE(telefony__9[[#This Row],[czas trwania]])*60+SECOND(telefony__9[[#This Row],[czas trwania]]))/60,1)</f>
        <v>17</v>
      </c>
      <c r="H904" s="3">
        <f>IF(telefony3412[[#This Row],[typ telefonu]]="stacjonarny",H903+telefony3412[[#This Row],[czas w minutach]],H903)</f>
        <v>5517</v>
      </c>
      <c r="I904" s="3">
        <f>IF(telefony3412[[#This Row],[typ telefonu]]="komórkowy",I903+telefony3412[[#This Row],[czas w minutach]],I903)</f>
        <v>1952</v>
      </c>
      <c r="J904" s="3">
        <f>IF(telefony3412[[#This Row],[typ telefonu]]="zagraniczny",J903+telefony3412[[#This Row],[czas w minutach]],J903)</f>
        <v>437</v>
      </c>
      <c r="K904" s="3">
        <f>telefony3412[[#This Row],[ilość stacjonarny]]+telefony3412[[#This Row],[ilość komórkowy]]</f>
        <v>7469</v>
      </c>
    </row>
    <row r="905" spans="1:11" x14ac:dyDescent="0.25">
      <c r="A905" s="7">
        <v>76310343</v>
      </c>
      <c r="B905" s="1">
        <v>42929</v>
      </c>
      <c r="C905" s="2">
        <v>0.48312500000000003</v>
      </c>
      <c r="D905" s="2">
        <v>0.4889236111111111</v>
      </c>
      <c r="E905" t="str">
        <f>IF(LEN(telefony3412[[#This Row],[nr]])=7,"stacjonarny",IF(LEN(telefony3412[[#This Row],[nr]])=8,"komórkowy","zagraniczny"))</f>
        <v>komórkowy</v>
      </c>
      <c r="F905" t="str">
        <f>TEXT(telefony__9[[#This Row],[zakonczenie]]-telefony__9[[#This Row],[rozpoczecie]],"h:mm:ss")</f>
        <v>0:16:09</v>
      </c>
      <c r="G905">
        <f>CEILING((HOUR(telefony__9[[#This Row],[czas trwania]])*3600 + MINUTE(telefony__9[[#This Row],[czas trwania]])*60+SECOND(telefony__9[[#This Row],[czas trwania]]))/60,1)</f>
        <v>17</v>
      </c>
      <c r="H905" s="3">
        <f>IF(telefony3412[[#This Row],[typ telefonu]]="stacjonarny",H904+telefony3412[[#This Row],[czas w minutach]],H904)</f>
        <v>5517</v>
      </c>
      <c r="I905" s="3">
        <f>IF(telefony3412[[#This Row],[typ telefonu]]="komórkowy",I904+telefony3412[[#This Row],[czas w minutach]],I904)</f>
        <v>1969</v>
      </c>
      <c r="J905" s="3">
        <f>IF(telefony3412[[#This Row],[typ telefonu]]="zagraniczny",J904+telefony3412[[#This Row],[czas w minutach]],J904)</f>
        <v>437</v>
      </c>
      <c r="K905" s="3">
        <f>telefony3412[[#This Row],[ilość stacjonarny]]+telefony3412[[#This Row],[ilość komórkowy]]</f>
        <v>7486</v>
      </c>
    </row>
    <row r="906" spans="1:11" x14ac:dyDescent="0.25">
      <c r="A906" s="7">
        <v>91208799</v>
      </c>
      <c r="B906" s="1">
        <v>42929</v>
      </c>
      <c r="C906" s="2">
        <v>0.60311342592592587</v>
      </c>
      <c r="D906" s="2">
        <v>0.61048611111111106</v>
      </c>
      <c r="E906" t="str">
        <f>IF(LEN(telefony3412[[#This Row],[nr]])=7,"stacjonarny",IF(LEN(telefony3412[[#This Row],[nr]])=8,"komórkowy","zagraniczny"))</f>
        <v>komórkowy</v>
      </c>
      <c r="F906" t="str">
        <f>TEXT(telefony__9[[#This Row],[zakonczenie]]-telefony__9[[#This Row],[rozpoczecie]],"h:mm:ss")</f>
        <v>0:01:04</v>
      </c>
      <c r="G906">
        <f>CEILING((HOUR(telefony__9[[#This Row],[czas trwania]])*3600 + MINUTE(telefony__9[[#This Row],[czas trwania]])*60+SECOND(telefony__9[[#This Row],[czas trwania]]))/60,1)</f>
        <v>2</v>
      </c>
      <c r="H906" s="3">
        <f>IF(telefony3412[[#This Row],[typ telefonu]]="stacjonarny",H905+telefony3412[[#This Row],[czas w minutach]],H905)</f>
        <v>5517</v>
      </c>
      <c r="I906" s="3">
        <f>IF(telefony3412[[#This Row],[typ telefonu]]="komórkowy",I905+telefony3412[[#This Row],[czas w minutach]],I905)</f>
        <v>1971</v>
      </c>
      <c r="J906" s="3">
        <f>IF(telefony3412[[#This Row],[typ telefonu]]="zagraniczny",J905+telefony3412[[#This Row],[czas w minutach]],J905)</f>
        <v>437</v>
      </c>
      <c r="K906" s="3">
        <f>telefony3412[[#This Row],[ilość stacjonarny]]+telefony3412[[#This Row],[ilość komórkowy]]</f>
        <v>7488</v>
      </c>
    </row>
    <row r="907" spans="1:11" x14ac:dyDescent="0.25">
      <c r="A907" s="7">
        <v>6275284312</v>
      </c>
      <c r="B907" s="1">
        <v>42929</v>
      </c>
      <c r="C907" s="2">
        <v>0.4291550925925926</v>
      </c>
      <c r="D907" s="2">
        <v>0.4339351851851852</v>
      </c>
      <c r="E907" t="str">
        <f>IF(LEN(telefony3412[[#This Row],[nr]])=7,"stacjonarny",IF(LEN(telefony3412[[#This Row],[nr]])=8,"komórkowy","zagraniczny"))</f>
        <v>zagraniczny</v>
      </c>
      <c r="F907" t="str">
        <f>TEXT(telefony__9[[#This Row],[zakonczenie]]-telefony__9[[#This Row],[rozpoczecie]],"h:mm:ss")</f>
        <v>0:00:22</v>
      </c>
      <c r="G907">
        <f>CEILING((HOUR(telefony__9[[#This Row],[czas trwania]])*3600 + MINUTE(telefony__9[[#This Row],[czas trwania]])*60+SECOND(telefony__9[[#This Row],[czas trwania]]))/60,1)</f>
        <v>1</v>
      </c>
      <c r="H907" s="3">
        <f>IF(telefony3412[[#This Row],[typ telefonu]]="stacjonarny",H906+telefony3412[[#This Row],[czas w minutach]],H906)</f>
        <v>5517</v>
      </c>
      <c r="I907" s="3">
        <f>IF(telefony3412[[#This Row],[typ telefonu]]="komórkowy",I906+telefony3412[[#This Row],[czas w minutach]],I906)</f>
        <v>1971</v>
      </c>
      <c r="J907" s="3">
        <f>IF(telefony3412[[#This Row],[typ telefonu]]="zagraniczny",J906+telefony3412[[#This Row],[czas w minutach]],J906)</f>
        <v>438</v>
      </c>
      <c r="K907" s="3">
        <f>telefony3412[[#This Row],[ilość stacjonarny]]+telefony3412[[#This Row],[ilość komórkowy]]</f>
        <v>7488</v>
      </c>
    </row>
    <row r="908" spans="1:11" x14ac:dyDescent="0.25">
      <c r="A908" s="7">
        <v>8733120283</v>
      </c>
      <c r="B908" s="1">
        <v>42929</v>
      </c>
      <c r="C908" s="2">
        <v>0.47134259259259259</v>
      </c>
      <c r="D908" s="2">
        <v>0.47659722222222223</v>
      </c>
      <c r="E908" t="str">
        <f>IF(LEN(telefony3412[[#This Row],[nr]])=7,"stacjonarny",IF(LEN(telefony3412[[#This Row],[nr]])=8,"komórkowy","zagraniczny"))</f>
        <v>zagraniczny</v>
      </c>
      <c r="F908" t="str">
        <f>TEXT(telefony__9[[#This Row],[zakonczenie]]-telefony__9[[#This Row],[rozpoczecie]],"h:mm:ss")</f>
        <v>0:05:13</v>
      </c>
      <c r="G908">
        <f>CEILING((HOUR(telefony__9[[#This Row],[czas trwania]])*3600 + MINUTE(telefony__9[[#This Row],[czas trwania]])*60+SECOND(telefony__9[[#This Row],[czas trwania]]))/60,1)</f>
        <v>6</v>
      </c>
      <c r="H908" s="3">
        <f>IF(telefony3412[[#This Row],[typ telefonu]]="stacjonarny",H907+telefony3412[[#This Row],[czas w minutach]],H907)</f>
        <v>5517</v>
      </c>
      <c r="I908" s="3">
        <f>IF(telefony3412[[#This Row],[typ telefonu]]="komórkowy",I907+telefony3412[[#This Row],[czas w minutach]],I907)</f>
        <v>1971</v>
      </c>
      <c r="J908" s="3">
        <f>IF(telefony3412[[#This Row],[typ telefonu]]="zagraniczny",J907+telefony3412[[#This Row],[czas w minutach]],J907)</f>
        <v>444</v>
      </c>
      <c r="K908" s="3">
        <f>telefony3412[[#This Row],[ilość stacjonarny]]+telefony3412[[#This Row],[ilość komórkowy]]</f>
        <v>7488</v>
      </c>
    </row>
    <row r="909" spans="1:11" x14ac:dyDescent="0.25">
      <c r="A909" s="7">
        <v>9259392564</v>
      </c>
      <c r="B909" s="1">
        <v>42929</v>
      </c>
      <c r="C909" s="2">
        <v>0.35311342592592593</v>
      </c>
      <c r="D909" s="2">
        <v>0.35888888888888887</v>
      </c>
      <c r="E909" t="str">
        <f>IF(LEN(telefony3412[[#This Row],[nr]])=7,"stacjonarny",IF(LEN(telefony3412[[#This Row],[nr]])=8,"komórkowy","zagraniczny"))</f>
        <v>zagraniczny</v>
      </c>
      <c r="F909" t="str">
        <f>TEXT(telefony__9[[#This Row],[zakonczenie]]-telefony__9[[#This Row],[rozpoczecie]],"h:mm:ss")</f>
        <v>0:05:43</v>
      </c>
      <c r="G909">
        <f>CEILING((HOUR(telefony__9[[#This Row],[czas trwania]])*3600 + MINUTE(telefony__9[[#This Row],[czas trwania]])*60+SECOND(telefony__9[[#This Row],[czas trwania]]))/60,1)</f>
        <v>6</v>
      </c>
      <c r="H909" s="3">
        <f>IF(telefony3412[[#This Row],[typ telefonu]]="stacjonarny",H908+telefony3412[[#This Row],[czas w minutach]],H908)</f>
        <v>5517</v>
      </c>
      <c r="I909" s="3">
        <f>IF(telefony3412[[#This Row],[typ telefonu]]="komórkowy",I908+telefony3412[[#This Row],[czas w minutach]],I908)</f>
        <v>1971</v>
      </c>
      <c r="J909" s="3">
        <f>IF(telefony3412[[#This Row],[typ telefonu]]="zagraniczny",J908+telefony3412[[#This Row],[czas w minutach]],J908)</f>
        <v>450</v>
      </c>
      <c r="K909" s="3">
        <f>telefony3412[[#This Row],[ilość stacjonarny]]+telefony3412[[#This Row],[ilość komórkowy]]</f>
        <v>7488</v>
      </c>
    </row>
    <row r="910" spans="1:11" x14ac:dyDescent="0.25">
      <c r="A910" s="7">
        <v>1089768</v>
      </c>
      <c r="B910" s="1">
        <v>42930</v>
      </c>
      <c r="C910" s="2">
        <v>0.35497685185185185</v>
      </c>
      <c r="D910" s="2">
        <v>0.36493055555555554</v>
      </c>
      <c r="E910" t="str">
        <f>IF(LEN(telefony3412[[#This Row],[nr]])=7,"stacjonarny",IF(LEN(telefony3412[[#This Row],[nr]])=8,"komórkowy","zagraniczny"))</f>
        <v>stacjonarny</v>
      </c>
      <c r="F910" t="str">
        <f>TEXT(telefony__9[[#This Row],[zakonczenie]]-telefony__9[[#This Row],[rozpoczecie]],"h:mm:ss")</f>
        <v>0:10:27</v>
      </c>
      <c r="G910">
        <f>CEILING((HOUR(telefony__9[[#This Row],[czas trwania]])*3600 + MINUTE(telefony__9[[#This Row],[czas trwania]])*60+SECOND(telefony__9[[#This Row],[czas trwania]]))/60,1)</f>
        <v>11</v>
      </c>
      <c r="H910" s="3">
        <f>IF(telefony3412[[#This Row],[typ telefonu]]="stacjonarny",H909+telefony3412[[#This Row],[czas w minutach]],H909)</f>
        <v>5528</v>
      </c>
      <c r="I910" s="3">
        <f>IF(telefony3412[[#This Row],[typ telefonu]]="komórkowy",I909+telefony3412[[#This Row],[czas w minutach]],I909)</f>
        <v>1971</v>
      </c>
      <c r="J910" s="3">
        <f>IF(telefony3412[[#This Row],[typ telefonu]]="zagraniczny",J909+telefony3412[[#This Row],[czas w minutach]],J909)</f>
        <v>450</v>
      </c>
      <c r="K910" s="3">
        <f>telefony3412[[#This Row],[ilość stacjonarny]]+telefony3412[[#This Row],[ilość komórkowy]]</f>
        <v>7499</v>
      </c>
    </row>
    <row r="911" spans="1:11" x14ac:dyDescent="0.25">
      <c r="A911" s="7">
        <v>1197931</v>
      </c>
      <c r="B911" s="1">
        <v>42930</v>
      </c>
      <c r="C911" s="2">
        <v>0.51179398148148147</v>
      </c>
      <c r="D911" s="2">
        <v>0.51231481481481478</v>
      </c>
      <c r="E911" t="str">
        <f>IF(LEN(telefony3412[[#This Row],[nr]])=7,"stacjonarny",IF(LEN(telefony3412[[#This Row],[nr]])=8,"komórkowy","zagraniczny"))</f>
        <v>stacjonarny</v>
      </c>
      <c r="F911" t="str">
        <f>TEXT(telefony__9[[#This Row],[zakonczenie]]-telefony__9[[#This Row],[rozpoczecie]],"h:mm:ss")</f>
        <v>0:11:11</v>
      </c>
      <c r="G911">
        <f>CEILING((HOUR(telefony__9[[#This Row],[czas trwania]])*3600 + MINUTE(telefony__9[[#This Row],[czas trwania]])*60+SECOND(telefony__9[[#This Row],[czas trwania]]))/60,1)</f>
        <v>12</v>
      </c>
      <c r="H911" s="3">
        <f>IF(telefony3412[[#This Row],[typ telefonu]]="stacjonarny",H910+telefony3412[[#This Row],[czas w minutach]],H910)</f>
        <v>5540</v>
      </c>
      <c r="I911" s="3">
        <f>IF(telefony3412[[#This Row],[typ telefonu]]="komórkowy",I910+telefony3412[[#This Row],[czas w minutach]],I910)</f>
        <v>1971</v>
      </c>
      <c r="J911" s="3">
        <f>IF(telefony3412[[#This Row],[typ telefonu]]="zagraniczny",J910+telefony3412[[#This Row],[czas w minutach]],J910)</f>
        <v>450</v>
      </c>
      <c r="K911" s="3">
        <f>telefony3412[[#This Row],[ilość stacjonarny]]+telefony3412[[#This Row],[ilość komórkowy]]</f>
        <v>7511</v>
      </c>
    </row>
    <row r="912" spans="1:11" x14ac:dyDescent="0.25">
      <c r="A912" s="7">
        <v>1207918</v>
      </c>
      <c r="B912" s="1">
        <v>42930</v>
      </c>
      <c r="C912" s="2">
        <v>0.50126157407407412</v>
      </c>
      <c r="D912" s="2">
        <v>0.51184027777777774</v>
      </c>
      <c r="E912" t="str">
        <f>IF(LEN(telefony3412[[#This Row],[nr]])=7,"stacjonarny",IF(LEN(telefony3412[[#This Row],[nr]])=8,"komórkowy","zagraniczny"))</f>
        <v>stacjonarny</v>
      </c>
      <c r="F912" t="str">
        <f>TEXT(telefony__9[[#This Row],[zakonczenie]]-telefony__9[[#This Row],[rozpoczecie]],"h:mm:ss")</f>
        <v>0:06:13</v>
      </c>
      <c r="G912">
        <f>CEILING((HOUR(telefony__9[[#This Row],[czas trwania]])*3600 + MINUTE(telefony__9[[#This Row],[czas trwania]])*60+SECOND(telefony__9[[#This Row],[czas trwania]]))/60,1)</f>
        <v>7</v>
      </c>
      <c r="H912" s="3">
        <f>IF(telefony3412[[#This Row],[typ telefonu]]="stacjonarny",H911+telefony3412[[#This Row],[czas w minutach]],H911)</f>
        <v>5547</v>
      </c>
      <c r="I912" s="3">
        <f>IF(telefony3412[[#This Row],[typ telefonu]]="komórkowy",I911+telefony3412[[#This Row],[czas w minutach]],I911)</f>
        <v>1971</v>
      </c>
      <c r="J912" s="3">
        <f>IF(telefony3412[[#This Row],[typ telefonu]]="zagraniczny",J911+telefony3412[[#This Row],[czas w minutach]],J911)</f>
        <v>450</v>
      </c>
      <c r="K912" s="3">
        <f>telefony3412[[#This Row],[ilość stacjonarny]]+telefony3412[[#This Row],[ilość komórkowy]]</f>
        <v>7518</v>
      </c>
    </row>
    <row r="913" spans="1:11" x14ac:dyDescent="0.25">
      <c r="A913" s="7">
        <v>1309359</v>
      </c>
      <c r="B913" s="1">
        <v>42930</v>
      </c>
      <c r="C913" s="2">
        <v>0.48422453703703705</v>
      </c>
      <c r="D913" s="2">
        <v>0.48562499999999997</v>
      </c>
      <c r="E913" t="str">
        <f>IF(LEN(telefony3412[[#This Row],[nr]])=7,"stacjonarny",IF(LEN(telefony3412[[#This Row],[nr]])=8,"komórkowy","zagraniczny"))</f>
        <v>stacjonarny</v>
      </c>
      <c r="F913" t="str">
        <f>TEXT(telefony__9[[#This Row],[zakonczenie]]-telefony__9[[#This Row],[rozpoczecie]],"h:mm:ss")</f>
        <v>0:03:54</v>
      </c>
      <c r="G913">
        <f>CEILING((HOUR(telefony__9[[#This Row],[czas trwania]])*3600 + MINUTE(telefony__9[[#This Row],[czas trwania]])*60+SECOND(telefony__9[[#This Row],[czas trwania]]))/60,1)</f>
        <v>4</v>
      </c>
      <c r="H913" s="3">
        <f>IF(telefony3412[[#This Row],[typ telefonu]]="stacjonarny",H912+telefony3412[[#This Row],[czas w minutach]],H912)</f>
        <v>5551</v>
      </c>
      <c r="I913" s="3">
        <f>IF(telefony3412[[#This Row],[typ telefonu]]="komórkowy",I912+telefony3412[[#This Row],[czas w minutach]],I912)</f>
        <v>1971</v>
      </c>
      <c r="J913" s="3">
        <f>IF(telefony3412[[#This Row],[typ telefonu]]="zagraniczny",J912+telefony3412[[#This Row],[czas w minutach]],J912)</f>
        <v>450</v>
      </c>
      <c r="K913" s="3">
        <f>telefony3412[[#This Row],[ilość stacjonarny]]+telefony3412[[#This Row],[ilość komórkowy]]</f>
        <v>7522</v>
      </c>
    </row>
    <row r="914" spans="1:11" x14ac:dyDescent="0.25">
      <c r="A914" s="7">
        <v>1355775</v>
      </c>
      <c r="B914" s="1">
        <v>42930</v>
      </c>
      <c r="C914" s="2">
        <v>0.38942129629629629</v>
      </c>
      <c r="D914" s="2">
        <v>0.39034722222222223</v>
      </c>
      <c r="E914" t="str">
        <f>IF(LEN(telefony3412[[#This Row],[nr]])=7,"stacjonarny",IF(LEN(telefony3412[[#This Row],[nr]])=8,"komórkowy","zagraniczny"))</f>
        <v>stacjonarny</v>
      </c>
      <c r="F914" t="str">
        <f>TEXT(telefony__9[[#This Row],[zakonczenie]]-telefony__9[[#This Row],[rozpoczecie]],"h:mm:ss")</f>
        <v>0:08:05</v>
      </c>
      <c r="G914">
        <f>CEILING((HOUR(telefony__9[[#This Row],[czas trwania]])*3600 + MINUTE(telefony__9[[#This Row],[czas trwania]])*60+SECOND(telefony__9[[#This Row],[czas trwania]]))/60,1)</f>
        <v>9</v>
      </c>
      <c r="H914" s="3">
        <f>IF(telefony3412[[#This Row],[typ telefonu]]="stacjonarny",H913+telefony3412[[#This Row],[czas w minutach]],H913)</f>
        <v>5560</v>
      </c>
      <c r="I914" s="3">
        <f>IF(telefony3412[[#This Row],[typ telefonu]]="komórkowy",I913+telefony3412[[#This Row],[czas w minutach]],I913)</f>
        <v>1971</v>
      </c>
      <c r="J914" s="3">
        <f>IF(telefony3412[[#This Row],[typ telefonu]]="zagraniczny",J913+telefony3412[[#This Row],[czas w minutach]],J913)</f>
        <v>450</v>
      </c>
      <c r="K914" s="3">
        <f>telefony3412[[#This Row],[ilość stacjonarny]]+telefony3412[[#This Row],[ilość komórkowy]]</f>
        <v>7531</v>
      </c>
    </row>
    <row r="915" spans="1:11" x14ac:dyDescent="0.25">
      <c r="A915" s="7">
        <v>1552302</v>
      </c>
      <c r="B915" s="1">
        <v>42930</v>
      </c>
      <c r="C915" s="2">
        <v>0.52953703703703703</v>
      </c>
      <c r="D915" s="2">
        <v>0.54078703703703701</v>
      </c>
      <c r="E915" t="str">
        <f>IF(LEN(telefony3412[[#This Row],[nr]])=7,"stacjonarny",IF(LEN(telefony3412[[#This Row],[nr]])=8,"komórkowy","zagraniczny"))</f>
        <v>stacjonarny</v>
      </c>
      <c r="F915" t="str">
        <f>TEXT(telefony__9[[#This Row],[zakonczenie]]-telefony__9[[#This Row],[rozpoczecie]],"h:mm:ss")</f>
        <v>0:02:30</v>
      </c>
      <c r="G915">
        <f>CEILING((HOUR(telefony__9[[#This Row],[czas trwania]])*3600 + MINUTE(telefony__9[[#This Row],[czas trwania]])*60+SECOND(telefony__9[[#This Row],[czas trwania]]))/60,1)</f>
        <v>3</v>
      </c>
      <c r="H915" s="3">
        <f>IF(telefony3412[[#This Row],[typ telefonu]]="stacjonarny",H914+telefony3412[[#This Row],[czas w minutach]],H914)</f>
        <v>5563</v>
      </c>
      <c r="I915" s="3">
        <f>IF(telefony3412[[#This Row],[typ telefonu]]="komórkowy",I914+telefony3412[[#This Row],[czas w minutach]],I914)</f>
        <v>1971</v>
      </c>
      <c r="J915" s="3">
        <f>IF(telefony3412[[#This Row],[typ telefonu]]="zagraniczny",J914+telefony3412[[#This Row],[czas w minutach]],J914)</f>
        <v>450</v>
      </c>
      <c r="K915" s="3">
        <f>telefony3412[[#This Row],[ilość stacjonarny]]+telefony3412[[#This Row],[ilość komórkowy]]</f>
        <v>7534</v>
      </c>
    </row>
    <row r="916" spans="1:11" x14ac:dyDescent="0.25">
      <c r="A916" s="7">
        <v>1649912</v>
      </c>
      <c r="B916" s="1">
        <v>42930</v>
      </c>
      <c r="C916" s="2">
        <v>0.59467592592592589</v>
      </c>
      <c r="D916" s="2">
        <v>0.60392361111111115</v>
      </c>
      <c r="E916" t="str">
        <f>IF(LEN(telefony3412[[#This Row],[nr]])=7,"stacjonarny",IF(LEN(telefony3412[[#This Row],[nr]])=8,"komórkowy","zagraniczny"))</f>
        <v>stacjonarny</v>
      </c>
      <c r="F916" t="str">
        <f>TEXT(telefony__9[[#This Row],[zakonczenie]]-telefony__9[[#This Row],[rozpoczecie]],"h:mm:ss")</f>
        <v>0:12:45</v>
      </c>
      <c r="G916">
        <f>CEILING((HOUR(telefony__9[[#This Row],[czas trwania]])*3600 + MINUTE(telefony__9[[#This Row],[czas trwania]])*60+SECOND(telefony__9[[#This Row],[czas trwania]]))/60,1)</f>
        <v>13</v>
      </c>
      <c r="H916" s="3">
        <f>IF(telefony3412[[#This Row],[typ telefonu]]="stacjonarny",H915+telefony3412[[#This Row],[czas w minutach]],H915)</f>
        <v>5576</v>
      </c>
      <c r="I916" s="3">
        <f>IF(telefony3412[[#This Row],[typ telefonu]]="komórkowy",I915+telefony3412[[#This Row],[czas w minutach]],I915)</f>
        <v>1971</v>
      </c>
      <c r="J916" s="3">
        <f>IF(telefony3412[[#This Row],[typ telefonu]]="zagraniczny",J915+telefony3412[[#This Row],[czas w minutach]],J915)</f>
        <v>450</v>
      </c>
      <c r="K916" s="3">
        <f>telefony3412[[#This Row],[ilość stacjonarny]]+telefony3412[[#This Row],[ilość komórkowy]]</f>
        <v>7547</v>
      </c>
    </row>
    <row r="917" spans="1:11" x14ac:dyDescent="0.25">
      <c r="A917" s="7">
        <v>1775131</v>
      </c>
      <c r="B917" s="1">
        <v>42930</v>
      </c>
      <c r="C917" s="2">
        <v>0.36922453703703706</v>
      </c>
      <c r="D917" s="2">
        <v>0.36994212962962963</v>
      </c>
      <c r="E917" t="str">
        <f>IF(LEN(telefony3412[[#This Row],[nr]])=7,"stacjonarny",IF(LEN(telefony3412[[#This Row],[nr]])=8,"komórkowy","zagraniczny"))</f>
        <v>stacjonarny</v>
      </c>
      <c r="F917" t="str">
        <f>TEXT(telefony__9[[#This Row],[zakonczenie]]-telefony__9[[#This Row],[rozpoczecie]],"h:mm:ss")</f>
        <v>0:15:32</v>
      </c>
      <c r="G917">
        <f>CEILING((HOUR(telefony__9[[#This Row],[czas trwania]])*3600 + MINUTE(telefony__9[[#This Row],[czas trwania]])*60+SECOND(telefony__9[[#This Row],[czas trwania]]))/60,1)</f>
        <v>16</v>
      </c>
      <c r="H917" s="3">
        <f>IF(telefony3412[[#This Row],[typ telefonu]]="stacjonarny",H916+telefony3412[[#This Row],[czas w minutach]],H916)</f>
        <v>5592</v>
      </c>
      <c r="I917" s="3">
        <f>IF(telefony3412[[#This Row],[typ telefonu]]="komórkowy",I916+telefony3412[[#This Row],[czas w minutach]],I916)</f>
        <v>1971</v>
      </c>
      <c r="J917" s="3">
        <f>IF(telefony3412[[#This Row],[typ telefonu]]="zagraniczny",J916+telefony3412[[#This Row],[czas w minutach]],J916)</f>
        <v>450</v>
      </c>
      <c r="K917" s="3">
        <f>telefony3412[[#This Row],[ilość stacjonarny]]+telefony3412[[#This Row],[ilość komórkowy]]</f>
        <v>7563</v>
      </c>
    </row>
    <row r="918" spans="1:11" x14ac:dyDescent="0.25">
      <c r="A918" s="7">
        <v>1808444</v>
      </c>
      <c r="B918" s="1">
        <v>42930</v>
      </c>
      <c r="C918" s="2">
        <v>0.59284722222222219</v>
      </c>
      <c r="D918" s="2">
        <v>0.59662037037037041</v>
      </c>
      <c r="E918" t="str">
        <f>IF(LEN(telefony3412[[#This Row],[nr]])=7,"stacjonarny",IF(LEN(telefony3412[[#This Row],[nr]])=8,"komórkowy","zagraniczny"))</f>
        <v>stacjonarny</v>
      </c>
      <c r="F918" t="str">
        <f>TEXT(telefony__9[[#This Row],[zakonczenie]]-telefony__9[[#This Row],[rozpoczecie]],"h:mm:ss")</f>
        <v>0:14:10</v>
      </c>
      <c r="G918">
        <f>CEILING((HOUR(telefony__9[[#This Row],[czas trwania]])*3600 + MINUTE(telefony__9[[#This Row],[czas trwania]])*60+SECOND(telefony__9[[#This Row],[czas trwania]]))/60,1)</f>
        <v>15</v>
      </c>
      <c r="H918" s="3">
        <f>IF(telefony3412[[#This Row],[typ telefonu]]="stacjonarny",H917+telefony3412[[#This Row],[czas w minutach]],H917)</f>
        <v>5607</v>
      </c>
      <c r="I918" s="3">
        <f>IF(telefony3412[[#This Row],[typ telefonu]]="komórkowy",I917+telefony3412[[#This Row],[czas w minutach]],I917)</f>
        <v>1971</v>
      </c>
      <c r="J918" s="3">
        <f>IF(telefony3412[[#This Row],[typ telefonu]]="zagraniczny",J917+telefony3412[[#This Row],[czas w minutach]],J917)</f>
        <v>450</v>
      </c>
      <c r="K918" s="3">
        <f>telefony3412[[#This Row],[ilość stacjonarny]]+telefony3412[[#This Row],[ilość komórkowy]]</f>
        <v>7578</v>
      </c>
    </row>
    <row r="919" spans="1:11" x14ac:dyDescent="0.25">
      <c r="A919" s="7">
        <v>2076719</v>
      </c>
      <c r="B919" s="1">
        <v>42930</v>
      </c>
      <c r="C919" s="2">
        <v>0.52056712962962959</v>
      </c>
      <c r="D919" s="2">
        <v>0.52818287037037037</v>
      </c>
      <c r="E919" t="str">
        <f>IF(LEN(telefony3412[[#This Row],[nr]])=7,"stacjonarny",IF(LEN(telefony3412[[#This Row],[nr]])=8,"komórkowy","zagraniczny"))</f>
        <v>stacjonarny</v>
      </c>
      <c r="F919" t="str">
        <f>TEXT(telefony__9[[#This Row],[zakonczenie]]-telefony__9[[#This Row],[rozpoczecie]],"h:mm:ss")</f>
        <v>0:14:20</v>
      </c>
      <c r="G919">
        <f>CEILING((HOUR(telefony__9[[#This Row],[czas trwania]])*3600 + MINUTE(telefony__9[[#This Row],[czas trwania]])*60+SECOND(telefony__9[[#This Row],[czas trwania]]))/60,1)</f>
        <v>15</v>
      </c>
      <c r="H919" s="3">
        <f>IF(telefony3412[[#This Row],[typ telefonu]]="stacjonarny",H918+telefony3412[[#This Row],[czas w minutach]],H918)</f>
        <v>5622</v>
      </c>
      <c r="I919" s="3">
        <f>IF(telefony3412[[#This Row],[typ telefonu]]="komórkowy",I918+telefony3412[[#This Row],[czas w minutach]],I918)</f>
        <v>1971</v>
      </c>
      <c r="J919" s="3">
        <f>IF(telefony3412[[#This Row],[typ telefonu]]="zagraniczny",J918+telefony3412[[#This Row],[czas w minutach]],J918)</f>
        <v>450</v>
      </c>
      <c r="K919" s="3">
        <f>telefony3412[[#This Row],[ilość stacjonarny]]+telefony3412[[#This Row],[ilość komórkowy]]</f>
        <v>7593</v>
      </c>
    </row>
    <row r="920" spans="1:11" x14ac:dyDescent="0.25">
      <c r="A920" s="7">
        <v>2092198</v>
      </c>
      <c r="B920" s="1">
        <v>42930</v>
      </c>
      <c r="C920" s="2">
        <v>0.41068287037037038</v>
      </c>
      <c r="D920" s="2">
        <v>0.41288194444444443</v>
      </c>
      <c r="E920" t="str">
        <f>IF(LEN(telefony3412[[#This Row],[nr]])=7,"stacjonarny",IF(LEN(telefony3412[[#This Row],[nr]])=8,"komórkowy","zagraniczny"))</f>
        <v>stacjonarny</v>
      </c>
      <c r="F920" t="str">
        <f>TEXT(telefony__9[[#This Row],[zakonczenie]]-telefony__9[[#This Row],[rozpoczecie]],"h:mm:ss")</f>
        <v>0:12:19</v>
      </c>
      <c r="G920">
        <f>CEILING((HOUR(telefony__9[[#This Row],[czas trwania]])*3600 + MINUTE(telefony__9[[#This Row],[czas trwania]])*60+SECOND(telefony__9[[#This Row],[czas trwania]]))/60,1)</f>
        <v>13</v>
      </c>
      <c r="H920" s="3">
        <f>IF(telefony3412[[#This Row],[typ telefonu]]="stacjonarny",H919+telefony3412[[#This Row],[czas w minutach]],H919)</f>
        <v>5635</v>
      </c>
      <c r="I920" s="3">
        <f>IF(telefony3412[[#This Row],[typ telefonu]]="komórkowy",I919+telefony3412[[#This Row],[czas w minutach]],I919)</f>
        <v>1971</v>
      </c>
      <c r="J920" s="3">
        <f>IF(telefony3412[[#This Row],[typ telefonu]]="zagraniczny",J919+telefony3412[[#This Row],[czas w minutach]],J919)</f>
        <v>450</v>
      </c>
      <c r="K920" s="3">
        <f>telefony3412[[#This Row],[ilość stacjonarny]]+telefony3412[[#This Row],[ilość komórkowy]]</f>
        <v>7606</v>
      </c>
    </row>
    <row r="921" spans="1:11" x14ac:dyDescent="0.25">
      <c r="A921" s="7">
        <v>2145244</v>
      </c>
      <c r="B921" s="1">
        <v>42930</v>
      </c>
      <c r="C921" s="2">
        <v>0.47028935185185183</v>
      </c>
      <c r="D921" s="2">
        <v>0.47052083333333333</v>
      </c>
      <c r="E921" t="str">
        <f>IF(LEN(telefony3412[[#This Row],[nr]])=7,"stacjonarny",IF(LEN(telefony3412[[#This Row],[nr]])=8,"komórkowy","zagraniczny"))</f>
        <v>stacjonarny</v>
      </c>
      <c r="F921" t="str">
        <f>TEXT(telefony__9[[#This Row],[zakonczenie]]-telefony__9[[#This Row],[rozpoczecie]],"h:mm:ss")</f>
        <v>0:12:34</v>
      </c>
      <c r="G921">
        <f>CEILING((HOUR(telefony__9[[#This Row],[czas trwania]])*3600 + MINUTE(telefony__9[[#This Row],[czas trwania]])*60+SECOND(telefony__9[[#This Row],[czas trwania]]))/60,1)</f>
        <v>13</v>
      </c>
      <c r="H921" s="3">
        <f>IF(telefony3412[[#This Row],[typ telefonu]]="stacjonarny",H920+telefony3412[[#This Row],[czas w minutach]],H920)</f>
        <v>5648</v>
      </c>
      <c r="I921" s="3">
        <f>IF(telefony3412[[#This Row],[typ telefonu]]="komórkowy",I920+telefony3412[[#This Row],[czas w minutach]],I920)</f>
        <v>1971</v>
      </c>
      <c r="J921" s="3">
        <f>IF(telefony3412[[#This Row],[typ telefonu]]="zagraniczny",J920+telefony3412[[#This Row],[czas w minutach]],J920)</f>
        <v>450</v>
      </c>
      <c r="K921" s="3">
        <f>telefony3412[[#This Row],[ilość stacjonarny]]+telefony3412[[#This Row],[ilość komórkowy]]</f>
        <v>7619</v>
      </c>
    </row>
    <row r="922" spans="1:11" x14ac:dyDescent="0.25">
      <c r="A922" s="7">
        <v>2329556</v>
      </c>
      <c r="B922" s="1">
        <v>42930</v>
      </c>
      <c r="C922" s="2">
        <v>0.45667824074074076</v>
      </c>
      <c r="D922" s="2">
        <v>0.45679398148148148</v>
      </c>
      <c r="E922" t="str">
        <f>IF(LEN(telefony3412[[#This Row],[nr]])=7,"stacjonarny",IF(LEN(telefony3412[[#This Row],[nr]])=8,"komórkowy","zagraniczny"))</f>
        <v>stacjonarny</v>
      </c>
      <c r="F922" t="str">
        <f>TEXT(telefony__9[[#This Row],[zakonczenie]]-telefony__9[[#This Row],[rozpoczecie]],"h:mm:ss")</f>
        <v>0:01:52</v>
      </c>
      <c r="G922">
        <f>CEILING((HOUR(telefony__9[[#This Row],[czas trwania]])*3600 + MINUTE(telefony__9[[#This Row],[czas trwania]])*60+SECOND(telefony__9[[#This Row],[czas trwania]]))/60,1)</f>
        <v>2</v>
      </c>
      <c r="H922" s="3">
        <f>IF(telefony3412[[#This Row],[typ telefonu]]="stacjonarny",H921+telefony3412[[#This Row],[czas w minutach]],H921)</f>
        <v>5650</v>
      </c>
      <c r="I922" s="3">
        <f>IF(telefony3412[[#This Row],[typ telefonu]]="komórkowy",I921+telefony3412[[#This Row],[czas w minutach]],I921)</f>
        <v>1971</v>
      </c>
      <c r="J922" s="3">
        <f>IF(telefony3412[[#This Row],[typ telefonu]]="zagraniczny",J921+telefony3412[[#This Row],[czas w minutach]],J921)</f>
        <v>450</v>
      </c>
      <c r="K922" s="3">
        <f>telefony3412[[#This Row],[ilość stacjonarny]]+telefony3412[[#This Row],[ilość komórkowy]]</f>
        <v>7621</v>
      </c>
    </row>
    <row r="923" spans="1:11" x14ac:dyDescent="0.25">
      <c r="A923" s="7">
        <v>2341441</v>
      </c>
      <c r="B923" s="1">
        <v>42930</v>
      </c>
      <c r="C923" s="2">
        <v>0.46333333333333332</v>
      </c>
      <c r="D923" s="2">
        <v>0.46409722222222222</v>
      </c>
      <c r="E923" t="str">
        <f>IF(LEN(telefony3412[[#This Row],[nr]])=7,"stacjonarny",IF(LEN(telefony3412[[#This Row],[nr]])=8,"komórkowy","zagraniczny"))</f>
        <v>stacjonarny</v>
      </c>
      <c r="F923" t="str">
        <f>TEXT(telefony__9[[#This Row],[zakonczenie]]-telefony__9[[#This Row],[rozpoczecie]],"h:mm:ss")</f>
        <v>0:15:33</v>
      </c>
      <c r="G923">
        <f>CEILING((HOUR(telefony__9[[#This Row],[czas trwania]])*3600 + MINUTE(telefony__9[[#This Row],[czas trwania]])*60+SECOND(telefony__9[[#This Row],[czas trwania]]))/60,1)</f>
        <v>16</v>
      </c>
      <c r="H923" s="3">
        <f>IF(telefony3412[[#This Row],[typ telefonu]]="stacjonarny",H922+telefony3412[[#This Row],[czas w minutach]],H922)</f>
        <v>5666</v>
      </c>
      <c r="I923" s="3">
        <f>IF(telefony3412[[#This Row],[typ telefonu]]="komórkowy",I922+telefony3412[[#This Row],[czas w minutach]],I922)</f>
        <v>1971</v>
      </c>
      <c r="J923" s="3">
        <f>IF(telefony3412[[#This Row],[typ telefonu]]="zagraniczny",J922+telefony3412[[#This Row],[czas w minutach]],J922)</f>
        <v>450</v>
      </c>
      <c r="K923" s="3">
        <f>telefony3412[[#This Row],[ilość stacjonarny]]+telefony3412[[#This Row],[ilość komórkowy]]</f>
        <v>7637</v>
      </c>
    </row>
    <row r="924" spans="1:11" x14ac:dyDescent="0.25">
      <c r="A924" s="7">
        <v>2861766</v>
      </c>
      <c r="B924" s="1">
        <v>42930</v>
      </c>
      <c r="C924" s="2">
        <v>0.48138888888888887</v>
      </c>
      <c r="D924" s="2">
        <v>0.48574074074074075</v>
      </c>
      <c r="E924" t="str">
        <f>IF(LEN(telefony3412[[#This Row],[nr]])=7,"stacjonarny",IF(LEN(telefony3412[[#This Row],[nr]])=8,"komórkowy","zagraniczny"))</f>
        <v>stacjonarny</v>
      </c>
      <c r="F924" t="str">
        <f>TEXT(telefony__9[[#This Row],[zakonczenie]]-telefony__9[[#This Row],[rozpoczecie]],"h:mm:ss")</f>
        <v>0:01:02</v>
      </c>
      <c r="G924">
        <f>CEILING((HOUR(telefony__9[[#This Row],[czas trwania]])*3600 + MINUTE(telefony__9[[#This Row],[czas trwania]])*60+SECOND(telefony__9[[#This Row],[czas trwania]]))/60,1)</f>
        <v>2</v>
      </c>
      <c r="H924" s="3">
        <f>IF(telefony3412[[#This Row],[typ telefonu]]="stacjonarny",H923+telefony3412[[#This Row],[czas w minutach]],H923)</f>
        <v>5668</v>
      </c>
      <c r="I924" s="3">
        <f>IF(telefony3412[[#This Row],[typ telefonu]]="komórkowy",I923+telefony3412[[#This Row],[czas w minutach]],I923)</f>
        <v>1971</v>
      </c>
      <c r="J924" s="3">
        <f>IF(telefony3412[[#This Row],[typ telefonu]]="zagraniczny",J923+telefony3412[[#This Row],[czas w minutach]],J923)</f>
        <v>450</v>
      </c>
      <c r="K924" s="3">
        <f>telefony3412[[#This Row],[ilość stacjonarny]]+telefony3412[[#This Row],[ilość komórkowy]]</f>
        <v>7639</v>
      </c>
    </row>
    <row r="925" spans="1:11" x14ac:dyDescent="0.25">
      <c r="A925" s="7">
        <v>2969264</v>
      </c>
      <c r="B925" s="1">
        <v>42930</v>
      </c>
      <c r="C925" s="2">
        <v>0.45930555555555558</v>
      </c>
      <c r="D925" s="2">
        <v>0.4634375</v>
      </c>
      <c r="E925" t="str">
        <f>IF(LEN(telefony3412[[#This Row],[nr]])=7,"stacjonarny",IF(LEN(telefony3412[[#This Row],[nr]])=8,"komórkowy","zagraniczny"))</f>
        <v>stacjonarny</v>
      </c>
      <c r="F925" t="str">
        <f>TEXT(telefony__9[[#This Row],[zakonczenie]]-telefony__9[[#This Row],[rozpoczecie]],"h:mm:ss")</f>
        <v>0:13:36</v>
      </c>
      <c r="G925">
        <f>CEILING((HOUR(telefony__9[[#This Row],[czas trwania]])*3600 + MINUTE(telefony__9[[#This Row],[czas trwania]])*60+SECOND(telefony__9[[#This Row],[czas trwania]]))/60,1)</f>
        <v>14</v>
      </c>
      <c r="H925" s="3">
        <f>IF(telefony3412[[#This Row],[typ telefonu]]="stacjonarny",H924+telefony3412[[#This Row],[czas w minutach]],H924)</f>
        <v>5682</v>
      </c>
      <c r="I925" s="3">
        <f>IF(telefony3412[[#This Row],[typ telefonu]]="komórkowy",I924+telefony3412[[#This Row],[czas w minutach]],I924)</f>
        <v>1971</v>
      </c>
      <c r="J925" s="3">
        <f>IF(telefony3412[[#This Row],[typ telefonu]]="zagraniczny",J924+telefony3412[[#This Row],[czas w minutach]],J924)</f>
        <v>450</v>
      </c>
      <c r="K925" s="3">
        <f>telefony3412[[#This Row],[ilość stacjonarny]]+telefony3412[[#This Row],[ilość komórkowy]]</f>
        <v>7653</v>
      </c>
    </row>
    <row r="926" spans="1:11" x14ac:dyDescent="0.25">
      <c r="A926" s="7">
        <v>3131883</v>
      </c>
      <c r="B926" s="1">
        <v>42930</v>
      </c>
      <c r="C926" s="2">
        <v>0.52427083333333335</v>
      </c>
      <c r="D926" s="2">
        <v>0.52818287037037037</v>
      </c>
      <c r="E926" t="str">
        <f>IF(LEN(telefony3412[[#This Row],[nr]])=7,"stacjonarny",IF(LEN(telefony3412[[#This Row],[nr]])=8,"komórkowy","zagraniczny"))</f>
        <v>stacjonarny</v>
      </c>
      <c r="F926" t="str">
        <f>TEXT(telefony__9[[#This Row],[zakonczenie]]-telefony__9[[#This Row],[rozpoczecie]],"h:mm:ss")</f>
        <v>0:10:23</v>
      </c>
      <c r="G926">
        <f>CEILING((HOUR(telefony__9[[#This Row],[czas trwania]])*3600 + MINUTE(telefony__9[[#This Row],[czas trwania]])*60+SECOND(telefony__9[[#This Row],[czas trwania]]))/60,1)</f>
        <v>11</v>
      </c>
      <c r="H926" s="3">
        <f>IF(telefony3412[[#This Row],[typ telefonu]]="stacjonarny",H925+telefony3412[[#This Row],[czas w minutach]],H925)</f>
        <v>5693</v>
      </c>
      <c r="I926" s="3">
        <f>IF(telefony3412[[#This Row],[typ telefonu]]="komórkowy",I925+telefony3412[[#This Row],[czas w minutach]],I925)</f>
        <v>1971</v>
      </c>
      <c r="J926" s="3">
        <f>IF(telefony3412[[#This Row],[typ telefonu]]="zagraniczny",J925+telefony3412[[#This Row],[czas w minutach]],J925)</f>
        <v>450</v>
      </c>
      <c r="K926" s="3">
        <f>telefony3412[[#This Row],[ilość stacjonarny]]+telefony3412[[#This Row],[ilość komórkowy]]</f>
        <v>7664</v>
      </c>
    </row>
    <row r="927" spans="1:11" x14ac:dyDescent="0.25">
      <c r="A927" s="7">
        <v>3178616</v>
      </c>
      <c r="B927" s="1">
        <v>42930</v>
      </c>
      <c r="C927" s="2">
        <v>0.58233796296296292</v>
      </c>
      <c r="D927" s="2">
        <v>0.58734953703703707</v>
      </c>
      <c r="E927" t="str">
        <f>IF(LEN(telefony3412[[#This Row],[nr]])=7,"stacjonarny",IF(LEN(telefony3412[[#This Row],[nr]])=8,"komórkowy","zagraniczny"))</f>
        <v>stacjonarny</v>
      </c>
      <c r="F927" t="str">
        <f>TEXT(telefony__9[[#This Row],[zakonczenie]]-telefony__9[[#This Row],[rozpoczecie]],"h:mm:ss")</f>
        <v>0:04:39</v>
      </c>
      <c r="G927">
        <f>CEILING((HOUR(telefony__9[[#This Row],[czas trwania]])*3600 + MINUTE(telefony__9[[#This Row],[czas trwania]])*60+SECOND(telefony__9[[#This Row],[czas trwania]]))/60,1)</f>
        <v>5</v>
      </c>
      <c r="H927" s="3">
        <f>IF(telefony3412[[#This Row],[typ telefonu]]="stacjonarny",H926+telefony3412[[#This Row],[czas w minutach]],H926)</f>
        <v>5698</v>
      </c>
      <c r="I927" s="3">
        <f>IF(telefony3412[[#This Row],[typ telefonu]]="komórkowy",I926+telefony3412[[#This Row],[czas w minutach]],I926)</f>
        <v>1971</v>
      </c>
      <c r="J927" s="3">
        <f>IF(telefony3412[[#This Row],[typ telefonu]]="zagraniczny",J926+telefony3412[[#This Row],[czas w minutach]],J926)</f>
        <v>450</v>
      </c>
      <c r="K927" s="3">
        <f>telefony3412[[#This Row],[ilość stacjonarny]]+telefony3412[[#This Row],[ilość komórkowy]]</f>
        <v>7669</v>
      </c>
    </row>
    <row r="928" spans="1:11" x14ac:dyDescent="0.25">
      <c r="A928" s="7">
        <v>3232376</v>
      </c>
      <c r="B928" s="1">
        <v>42930</v>
      </c>
      <c r="C928" s="2">
        <v>0.42584490740740738</v>
      </c>
      <c r="D928" s="2">
        <v>0.43512731481481481</v>
      </c>
      <c r="E928" t="str">
        <f>IF(LEN(telefony3412[[#This Row],[nr]])=7,"stacjonarny",IF(LEN(telefony3412[[#This Row],[nr]])=8,"komórkowy","zagraniczny"))</f>
        <v>stacjonarny</v>
      </c>
      <c r="F928" t="str">
        <f>TEXT(telefony__9[[#This Row],[zakonczenie]]-telefony__9[[#This Row],[rozpoczecie]],"h:mm:ss")</f>
        <v>0:06:26</v>
      </c>
      <c r="G928">
        <f>CEILING((HOUR(telefony__9[[#This Row],[czas trwania]])*3600 + MINUTE(telefony__9[[#This Row],[czas trwania]])*60+SECOND(telefony__9[[#This Row],[czas trwania]]))/60,1)</f>
        <v>7</v>
      </c>
      <c r="H928" s="3">
        <f>IF(telefony3412[[#This Row],[typ telefonu]]="stacjonarny",H927+telefony3412[[#This Row],[czas w minutach]],H927)</f>
        <v>5705</v>
      </c>
      <c r="I928" s="3">
        <f>IF(telefony3412[[#This Row],[typ telefonu]]="komórkowy",I927+telefony3412[[#This Row],[czas w minutach]],I927)</f>
        <v>1971</v>
      </c>
      <c r="J928" s="3">
        <f>IF(telefony3412[[#This Row],[typ telefonu]]="zagraniczny",J927+telefony3412[[#This Row],[czas w minutach]],J927)</f>
        <v>450</v>
      </c>
      <c r="K928" s="3">
        <f>telefony3412[[#This Row],[ilość stacjonarny]]+telefony3412[[#This Row],[ilość komórkowy]]</f>
        <v>7676</v>
      </c>
    </row>
    <row r="929" spans="1:11" x14ac:dyDescent="0.25">
      <c r="A929" s="7">
        <v>3300626</v>
      </c>
      <c r="B929" s="1">
        <v>42930</v>
      </c>
      <c r="C929" s="2">
        <v>0.54415509259259254</v>
      </c>
      <c r="D929" s="2">
        <v>0.55156249999999996</v>
      </c>
      <c r="E929" t="str">
        <f>IF(LEN(telefony3412[[#This Row],[nr]])=7,"stacjonarny",IF(LEN(telefony3412[[#This Row],[nr]])=8,"komórkowy","zagraniczny"))</f>
        <v>stacjonarny</v>
      </c>
      <c r="F929" t="str">
        <f>TEXT(telefony__9[[#This Row],[zakonczenie]]-telefony__9[[#This Row],[rozpoczecie]],"h:mm:ss")</f>
        <v>0:08:56</v>
      </c>
      <c r="G929">
        <f>CEILING((HOUR(telefony__9[[#This Row],[czas trwania]])*3600 + MINUTE(telefony__9[[#This Row],[czas trwania]])*60+SECOND(telefony__9[[#This Row],[czas trwania]]))/60,1)</f>
        <v>9</v>
      </c>
      <c r="H929" s="3">
        <f>IF(telefony3412[[#This Row],[typ telefonu]]="stacjonarny",H928+telefony3412[[#This Row],[czas w minutach]],H928)</f>
        <v>5714</v>
      </c>
      <c r="I929" s="3">
        <f>IF(telefony3412[[#This Row],[typ telefonu]]="komórkowy",I928+telefony3412[[#This Row],[czas w minutach]],I928)</f>
        <v>1971</v>
      </c>
      <c r="J929" s="3">
        <f>IF(telefony3412[[#This Row],[typ telefonu]]="zagraniczny",J928+telefony3412[[#This Row],[czas w minutach]],J928)</f>
        <v>450</v>
      </c>
      <c r="K929" s="3">
        <f>telefony3412[[#This Row],[ilość stacjonarny]]+telefony3412[[#This Row],[ilość komórkowy]]</f>
        <v>7685</v>
      </c>
    </row>
    <row r="930" spans="1:11" x14ac:dyDescent="0.25">
      <c r="A930" s="7">
        <v>3363840</v>
      </c>
      <c r="B930" s="1">
        <v>42930</v>
      </c>
      <c r="C930" s="2">
        <v>0.34431712962962963</v>
      </c>
      <c r="D930" s="2">
        <v>0.34605324074074073</v>
      </c>
      <c r="E930" t="str">
        <f>IF(LEN(telefony3412[[#This Row],[nr]])=7,"stacjonarny",IF(LEN(telefony3412[[#This Row],[nr]])=8,"komórkowy","zagraniczny"))</f>
        <v>stacjonarny</v>
      </c>
      <c r="F930" t="str">
        <f>TEXT(telefony__9[[#This Row],[zakonczenie]]-telefony__9[[#This Row],[rozpoczecie]],"h:mm:ss")</f>
        <v>0:15:15</v>
      </c>
      <c r="G930">
        <f>CEILING((HOUR(telefony__9[[#This Row],[czas trwania]])*3600 + MINUTE(telefony__9[[#This Row],[czas trwania]])*60+SECOND(telefony__9[[#This Row],[czas trwania]]))/60,1)</f>
        <v>16</v>
      </c>
      <c r="H930" s="3">
        <f>IF(telefony3412[[#This Row],[typ telefonu]]="stacjonarny",H929+telefony3412[[#This Row],[czas w minutach]],H929)</f>
        <v>5730</v>
      </c>
      <c r="I930" s="3">
        <f>IF(telefony3412[[#This Row],[typ telefonu]]="komórkowy",I929+telefony3412[[#This Row],[czas w minutach]],I929)</f>
        <v>1971</v>
      </c>
      <c r="J930" s="3">
        <f>IF(telefony3412[[#This Row],[typ telefonu]]="zagraniczny",J929+telefony3412[[#This Row],[czas w minutach]],J929)</f>
        <v>450</v>
      </c>
      <c r="K930" s="3">
        <f>telefony3412[[#This Row],[ilość stacjonarny]]+telefony3412[[#This Row],[ilość komórkowy]]</f>
        <v>7701</v>
      </c>
    </row>
    <row r="931" spans="1:11" x14ac:dyDescent="0.25">
      <c r="A931" s="7">
        <v>3460208</v>
      </c>
      <c r="B931" s="1">
        <v>42930</v>
      </c>
      <c r="C931" s="2">
        <v>0.49302083333333335</v>
      </c>
      <c r="D931" s="2">
        <v>0.50244212962962964</v>
      </c>
      <c r="E931" t="str">
        <f>IF(LEN(telefony3412[[#This Row],[nr]])=7,"stacjonarny",IF(LEN(telefony3412[[#This Row],[nr]])=8,"komórkowy","zagraniczny"))</f>
        <v>stacjonarny</v>
      </c>
      <c r="F931" t="str">
        <f>TEXT(telefony__9[[#This Row],[zakonczenie]]-telefony__9[[#This Row],[rozpoczecie]],"h:mm:ss")</f>
        <v>0:01:20</v>
      </c>
      <c r="G931">
        <f>CEILING((HOUR(telefony__9[[#This Row],[czas trwania]])*3600 + MINUTE(telefony__9[[#This Row],[czas trwania]])*60+SECOND(telefony__9[[#This Row],[czas trwania]]))/60,1)</f>
        <v>2</v>
      </c>
      <c r="H931" s="3">
        <f>IF(telefony3412[[#This Row],[typ telefonu]]="stacjonarny",H930+telefony3412[[#This Row],[czas w minutach]],H930)</f>
        <v>5732</v>
      </c>
      <c r="I931" s="3">
        <f>IF(telefony3412[[#This Row],[typ telefonu]]="komórkowy",I930+telefony3412[[#This Row],[czas w minutach]],I930)</f>
        <v>1971</v>
      </c>
      <c r="J931" s="3">
        <f>IF(telefony3412[[#This Row],[typ telefonu]]="zagraniczny",J930+telefony3412[[#This Row],[czas w minutach]],J930)</f>
        <v>450</v>
      </c>
      <c r="K931" s="3">
        <f>telefony3412[[#This Row],[ilość stacjonarny]]+telefony3412[[#This Row],[ilość komórkowy]]</f>
        <v>7703</v>
      </c>
    </row>
    <row r="932" spans="1:11" x14ac:dyDescent="0.25">
      <c r="A932" s="7">
        <v>3478173</v>
      </c>
      <c r="B932" s="1">
        <v>42930</v>
      </c>
      <c r="C932" s="2">
        <v>0.37942129629629628</v>
      </c>
      <c r="D932" s="2">
        <v>0.38388888888888889</v>
      </c>
      <c r="E932" t="str">
        <f>IF(LEN(telefony3412[[#This Row],[nr]])=7,"stacjonarny",IF(LEN(telefony3412[[#This Row],[nr]])=8,"komórkowy","zagraniczny"))</f>
        <v>stacjonarny</v>
      </c>
      <c r="F932" t="str">
        <f>TEXT(telefony__9[[#This Row],[zakonczenie]]-telefony__9[[#This Row],[rozpoczecie]],"h:mm:ss")</f>
        <v>0:10:52</v>
      </c>
      <c r="G932">
        <f>CEILING((HOUR(telefony__9[[#This Row],[czas trwania]])*3600 + MINUTE(telefony__9[[#This Row],[czas trwania]])*60+SECOND(telefony__9[[#This Row],[czas trwania]]))/60,1)</f>
        <v>11</v>
      </c>
      <c r="H932" s="3">
        <f>IF(telefony3412[[#This Row],[typ telefonu]]="stacjonarny",H931+telefony3412[[#This Row],[czas w minutach]],H931)</f>
        <v>5743</v>
      </c>
      <c r="I932" s="3">
        <f>IF(telefony3412[[#This Row],[typ telefonu]]="komórkowy",I931+telefony3412[[#This Row],[czas w minutach]],I931)</f>
        <v>1971</v>
      </c>
      <c r="J932" s="3">
        <f>IF(telefony3412[[#This Row],[typ telefonu]]="zagraniczny",J931+telefony3412[[#This Row],[czas w minutach]],J931)</f>
        <v>450</v>
      </c>
      <c r="K932" s="3">
        <f>telefony3412[[#This Row],[ilość stacjonarny]]+telefony3412[[#This Row],[ilość komórkowy]]</f>
        <v>7714</v>
      </c>
    </row>
    <row r="933" spans="1:11" x14ac:dyDescent="0.25">
      <c r="A933" s="7">
        <v>3558582</v>
      </c>
      <c r="B933" s="1">
        <v>42930</v>
      </c>
      <c r="C933" s="2">
        <v>0.33658564814814818</v>
      </c>
      <c r="D933" s="2">
        <v>0.34384259259259259</v>
      </c>
      <c r="E933" t="str">
        <f>IF(LEN(telefony3412[[#This Row],[nr]])=7,"stacjonarny",IF(LEN(telefony3412[[#This Row],[nr]])=8,"komórkowy","zagraniczny"))</f>
        <v>stacjonarny</v>
      </c>
      <c r="F933" t="str">
        <f>TEXT(telefony__9[[#This Row],[zakonczenie]]-telefony__9[[#This Row],[rozpoczecie]],"h:mm:ss")</f>
        <v>0:02:23</v>
      </c>
      <c r="G933">
        <f>CEILING((HOUR(telefony__9[[#This Row],[czas trwania]])*3600 + MINUTE(telefony__9[[#This Row],[czas trwania]])*60+SECOND(telefony__9[[#This Row],[czas trwania]]))/60,1)</f>
        <v>3</v>
      </c>
      <c r="H933" s="3">
        <f>IF(telefony3412[[#This Row],[typ telefonu]]="stacjonarny",H932+telefony3412[[#This Row],[czas w minutach]],H932)</f>
        <v>5746</v>
      </c>
      <c r="I933" s="3">
        <f>IF(telefony3412[[#This Row],[typ telefonu]]="komórkowy",I932+telefony3412[[#This Row],[czas w minutach]],I932)</f>
        <v>1971</v>
      </c>
      <c r="J933" s="3">
        <f>IF(telefony3412[[#This Row],[typ telefonu]]="zagraniczny",J932+telefony3412[[#This Row],[czas w minutach]],J932)</f>
        <v>450</v>
      </c>
      <c r="K933" s="3">
        <f>telefony3412[[#This Row],[ilość stacjonarny]]+telefony3412[[#This Row],[ilość komórkowy]]</f>
        <v>7717</v>
      </c>
    </row>
    <row r="934" spans="1:11" x14ac:dyDescent="0.25">
      <c r="A934" s="7">
        <v>3999937</v>
      </c>
      <c r="B934" s="1">
        <v>42930</v>
      </c>
      <c r="C934" s="2">
        <v>0.38447916666666665</v>
      </c>
      <c r="D934" s="2">
        <v>0.39068287037037036</v>
      </c>
      <c r="E934" t="str">
        <f>IF(LEN(telefony3412[[#This Row],[nr]])=7,"stacjonarny",IF(LEN(telefony3412[[#This Row],[nr]])=8,"komórkowy","zagraniczny"))</f>
        <v>stacjonarny</v>
      </c>
      <c r="F934" t="str">
        <f>TEXT(telefony__9[[#This Row],[zakonczenie]]-telefony__9[[#This Row],[rozpoczecie]],"h:mm:ss")</f>
        <v>0:11:31</v>
      </c>
      <c r="G934">
        <f>CEILING((HOUR(telefony__9[[#This Row],[czas trwania]])*3600 + MINUTE(telefony__9[[#This Row],[czas trwania]])*60+SECOND(telefony__9[[#This Row],[czas trwania]]))/60,1)</f>
        <v>12</v>
      </c>
      <c r="H934" s="3">
        <f>IF(telefony3412[[#This Row],[typ telefonu]]="stacjonarny",H933+telefony3412[[#This Row],[czas w minutach]],H933)</f>
        <v>5758</v>
      </c>
      <c r="I934" s="3">
        <f>IF(telefony3412[[#This Row],[typ telefonu]]="komórkowy",I933+telefony3412[[#This Row],[czas w minutach]],I933)</f>
        <v>1971</v>
      </c>
      <c r="J934" s="3">
        <f>IF(telefony3412[[#This Row],[typ telefonu]]="zagraniczny",J933+telefony3412[[#This Row],[czas w minutach]],J933)</f>
        <v>450</v>
      </c>
      <c r="K934" s="3">
        <f>telefony3412[[#This Row],[ilość stacjonarny]]+telefony3412[[#This Row],[ilość komórkowy]]</f>
        <v>7729</v>
      </c>
    </row>
    <row r="935" spans="1:11" x14ac:dyDescent="0.25">
      <c r="A935" s="7">
        <v>4191600</v>
      </c>
      <c r="B935" s="1">
        <v>42930</v>
      </c>
      <c r="C935" s="2">
        <v>0.47799768518518521</v>
      </c>
      <c r="D935" s="2">
        <v>0.47905092592592591</v>
      </c>
      <c r="E935" t="str">
        <f>IF(LEN(telefony3412[[#This Row],[nr]])=7,"stacjonarny",IF(LEN(telefony3412[[#This Row],[nr]])=8,"komórkowy","zagraniczny"))</f>
        <v>stacjonarny</v>
      </c>
      <c r="F935" t="str">
        <f>TEXT(telefony__9[[#This Row],[zakonczenie]]-telefony__9[[#This Row],[rozpoczecie]],"h:mm:ss")</f>
        <v>0:00:06</v>
      </c>
      <c r="G935">
        <f>CEILING((HOUR(telefony__9[[#This Row],[czas trwania]])*3600 + MINUTE(telefony__9[[#This Row],[czas trwania]])*60+SECOND(telefony__9[[#This Row],[czas trwania]]))/60,1)</f>
        <v>1</v>
      </c>
      <c r="H935" s="3">
        <f>IF(telefony3412[[#This Row],[typ telefonu]]="stacjonarny",H934+telefony3412[[#This Row],[czas w minutach]],H934)</f>
        <v>5759</v>
      </c>
      <c r="I935" s="3">
        <f>IF(telefony3412[[#This Row],[typ telefonu]]="komórkowy",I934+telefony3412[[#This Row],[czas w minutach]],I934)</f>
        <v>1971</v>
      </c>
      <c r="J935" s="3">
        <f>IF(telefony3412[[#This Row],[typ telefonu]]="zagraniczny",J934+telefony3412[[#This Row],[czas w minutach]],J934)</f>
        <v>450</v>
      </c>
      <c r="K935" s="3">
        <f>telefony3412[[#This Row],[ilość stacjonarny]]+telefony3412[[#This Row],[ilość komórkowy]]</f>
        <v>7730</v>
      </c>
    </row>
    <row r="936" spans="1:11" x14ac:dyDescent="0.25">
      <c r="A936" s="7">
        <v>4274311</v>
      </c>
      <c r="B936" s="1">
        <v>42930</v>
      </c>
      <c r="C936" s="2">
        <v>0.35699074074074072</v>
      </c>
      <c r="D936" s="2">
        <v>0.36554398148148148</v>
      </c>
      <c r="E936" t="str">
        <f>IF(LEN(telefony3412[[#This Row],[nr]])=7,"stacjonarny",IF(LEN(telefony3412[[#This Row],[nr]])=8,"komórkowy","zagraniczny"))</f>
        <v>stacjonarny</v>
      </c>
      <c r="F936" t="str">
        <f>TEXT(telefony__9[[#This Row],[zakonczenie]]-telefony__9[[#This Row],[rozpoczecie]],"h:mm:ss")</f>
        <v>0:09:17</v>
      </c>
      <c r="G936">
        <f>CEILING((HOUR(telefony__9[[#This Row],[czas trwania]])*3600 + MINUTE(telefony__9[[#This Row],[czas trwania]])*60+SECOND(telefony__9[[#This Row],[czas trwania]]))/60,1)</f>
        <v>10</v>
      </c>
      <c r="H936" s="3">
        <f>IF(telefony3412[[#This Row],[typ telefonu]]="stacjonarny",H935+telefony3412[[#This Row],[czas w minutach]],H935)</f>
        <v>5769</v>
      </c>
      <c r="I936" s="3">
        <f>IF(telefony3412[[#This Row],[typ telefonu]]="komórkowy",I935+telefony3412[[#This Row],[czas w minutach]],I935)</f>
        <v>1971</v>
      </c>
      <c r="J936" s="3">
        <f>IF(telefony3412[[#This Row],[typ telefonu]]="zagraniczny",J935+telefony3412[[#This Row],[czas w minutach]],J935)</f>
        <v>450</v>
      </c>
      <c r="K936" s="3">
        <f>telefony3412[[#This Row],[ilość stacjonarny]]+telefony3412[[#This Row],[ilość komórkowy]]</f>
        <v>7740</v>
      </c>
    </row>
    <row r="937" spans="1:11" x14ac:dyDescent="0.25">
      <c r="A937" s="7">
        <v>4471828</v>
      </c>
      <c r="B937" s="1">
        <v>42930</v>
      </c>
      <c r="C937" s="2">
        <v>0.50378472222222226</v>
      </c>
      <c r="D937" s="2">
        <v>0.51043981481481482</v>
      </c>
      <c r="E937" t="str">
        <f>IF(LEN(telefony3412[[#This Row],[nr]])=7,"stacjonarny",IF(LEN(telefony3412[[#This Row],[nr]])=8,"komórkowy","zagraniczny"))</f>
        <v>stacjonarny</v>
      </c>
      <c r="F937" t="str">
        <f>TEXT(telefony__9[[#This Row],[zakonczenie]]-telefony__9[[#This Row],[rozpoczecie]],"h:mm:ss")</f>
        <v>0:03:10</v>
      </c>
      <c r="G937">
        <f>CEILING((HOUR(telefony__9[[#This Row],[czas trwania]])*3600 + MINUTE(telefony__9[[#This Row],[czas trwania]])*60+SECOND(telefony__9[[#This Row],[czas trwania]]))/60,1)</f>
        <v>4</v>
      </c>
      <c r="H937" s="3">
        <f>IF(telefony3412[[#This Row],[typ telefonu]]="stacjonarny",H936+telefony3412[[#This Row],[czas w minutach]],H936)</f>
        <v>5773</v>
      </c>
      <c r="I937" s="3">
        <f>IF(telefony3412[[#This Row],[typ telefonu]]="komórkowy",I936+telefony3412[[#This Row],[czas w minutach]],I936)</f>
        <v>1971</v>
      </c>
      <c r="J937" s="3">
        <f>IF(telefony3412[[#This Row],[typ telefonu]]="zagraniczny",J936+telefony3412[[#This Row],[czas w minutach]],J936)</f>
        <v>450</v>
      </c>
      <c r="K937" s="3">
        <f>telefony3412[[#This Row],[ilość stacjonarny]]+telefony3412[[#This Row],[ilość komórkowy]]</f>
        <v>7744</v>
      </c>
    </row>
    <row r="938" spans="1:11" x14ac:dyDescent="0.25">
      <c r="A938" s="7">
        <v>4555937</v>
      </c>
      <c r="B938" s="1">
        <v>42930</v>
      </c>
      <c r="C938" s="2">
        <v>0.43956018518518519</v>
      </c>
      <c r="D938" s="2">
        <v>0.44253472222222223</v>
      </c>
      <c r="E938" t="str">
        <f>IF(LEN(telefony3412[[#This Row],[nr]])=7,"stacjonarny",IF(LEN(telefony3412[[#This Row],[nr]])=8,"komórkowy","zagraniczny"))</f>
        <v>stacjonarny</v>
      </c>
      <c r="F938" t="str">
        <f>TEXT(telefony__9[[#This Row],[zakonczenie]]-telefony__9[[#This Row],[rozpoczecie]],"h:mm:ss")</f>
        <v>0:02:45</v>
      </c>
      <c r="G938">
        <f>CEILING((HOUR(telefony__9[[#This Row],[czas trwania]])*3600 + MINUTE(telefony__9[[#This Row],[czas trwania]])*60+SECOND(telefony__9[[#This Row],[czas trwania]]))/60,1)</f>
        <v>3</v>
      </c>
      <c r="H938" s="3">
        <f>IF(telefony3412[[#This Row],[typ telefonu]]="stacjonarny",H937+telefony3412[[#This Row],[czas w minutach]],H937)</f>
        <v>5776</v>
      </c>
      <c r="I938" s="3">
        <f>IF(telefony3412[[#This Row],[typ telefonu]]="komórkowy",I937+telefony3412[[#This Row],[czas w minutach]],I937)</f>
        <v>1971</v>
      </c>
      <c r="J938" s="3">
        <f>IF(telefony3412[[#This Row],[typ telefonu]]="zagraniczny",J937+telefony3412[[#This Row],[czas w minutach]],J937)</f>
        <v>450</v>
      </c>
      <c r="K938" s="3">
        <f>telefony3412[[#This Row],[ilość stacjonarny]]+telefony3412[[#This Row],[ilość komórkowy]]</f>
        <v>7747</v>
      </c>
    </row>
    <row r="939" spans="1:11" x14ac:dyDescent="0.25">
      <c r="A939" s="7">
        <v>4575865</v>
      </c>
      <c r="B939" s="1">
        <v>42930</v>
      </c>
      <c r="C939" s="2">
        <v>0.58959490740740739</v>
      </c>
      <c r="D939" s="2">
        <v>0.59105324074074073</v>
      </c>
      <c r="E939" t="str">
        <f>IF(LEN(telefony3412[[#This Row],[nr]])=7,"stacjonarny",IF(LEN(telefony3412[[#This Row],[nr]])=8,"komórkowy","zagraniczny"))</f>
        <v>stacjonarny</v>
      </c>
      <c r="F939" t="str">
        <f>TEXT(telefony__9[[#This Row],[zakonczenie]]-telefony__9[[#This Row],[rozpoczecie]],"h:mm:ss")</f>
        <v>0:05:48</v>
      </c>
      <c r="G939">
        <f>CEILING((HOUR(telefony__9[[#This Row],[czas trwania]])*3600 + MINUTE(telefony__9[[#This Row],[czas trwania]])*60+SECOND(telefony__9[[#This Row],[czas trwania]]))/60,1)</f>
        <v>6</v>
      </c>
      <c r="H939" s="3">
        <f>IF(telefony3412[[#This Row],[typ telefonu]]="stacjonarny",H938+telefony3412[[#This Row],[czas w minutach]],H938)</f>
        <v>5782</v>
      </c>
      <c r="I939" s="3">
        <f>IF(telefony3412[[#This Row],[typ telefonu]]="komórkowy",I938+telefony3412[[#This Row],[czas w minutach]],I938)</f>
        <v>1971</v>
      </c>
      <c r="J939" s="3">
        <f>IF(telefony3412[[#This Row],[typ telefonu]]="zagraniczny",J938+telefony3412[[#This Row],[czas w minutach]],J938)</f>
        <v>450</v>
      </c>
      <c r="K939" s="3">
        <f>telefony3412[[#This Row],[ilość stacjonarny]]+telefony3412[[#This Row],[ilość komórkowy]]</f>
        <v>7753</v>
      </c>
    </row>
    <row r="940" spans="1:11" x14ac:dyDescent="0.25">
      <c r="A940" s="7">
        <v>4657345</v>
      </c>
      <c r="B940" s="1">
        <v>42930</v>
      </c>
      <c r="C940" s="2">
        <v>0.46988425925925925</v>
      </c>
      <c r="D940" s="2">
        <v>0.47721064814814818</v>
      </c>
      <c r="E940" t="str">
        <f>IF(LEN(telefony3412[[#This Row],[nr]])=7,"stacjonarny",IF(LEN(telefony3412[[#This Row],[nr]])=8,"komórkowy","zagraniczny"))</f>
        <v>stacjonarny</v>
      </c>
      <c r="F940" t="str">
        <f>TEXT(telefony__9[[#This Row],[zakonczenie]]-telefony__9[[#This Row],[rozpoczecie]],"h:mm:ss")</f>
        <v>0:15:55</v>
      </c>
      <c r="G940">
        <f>CEILING((HOUR(telefony__9[[#This Row],[czas trwania]])*3600 + MINUTE(telefony__9[[#This Row],[czas trwania]])*60+SECOND(telefony__9[[#This Row],[czas trwania]]))/60,1)</f>
        <v>16</v>
      </c>
      <c r="H940" s="3">
        <f>IF(telefony3412[[#This Row],[typ telefonu]]="stacjonarny",H939+telefony3412[[#This Row],[czas w minutach]],H939)</f>
        <v>5798</v>
      </c>
      <c r="I940" s="3">
        <f>IF(telefony3412[[#This Row],[typ telefonu]]="komórkowy",I939+telefony3412[[#This Row],[czas w minutach]],I939)</f>
        <v>1971</v>
      </c>
      <c r="J940" s="3">
        <f>IF(telefony3412[[#This Row],[typ telefonu]]="zagraniczny",J939+telefony3412[[#This Row],[czas w minutach]],J939)</f>
        <v>450</v>
      </c>
      <c r="K940" s="3">
        <f>telefony3412[[#This Row],[ilość stacjonarny]]+telefony3412[[#This Row],[ilość komórkowy]]</f>
        <v>7769</v>
      </c>
    </row>
    <row r="941" spans="1:11" x14ac:dyDescent="0.25">
      <c r="A941" s="7">
        <v>5146166</v>
      </c>
      <c r="B941" s="1">
        <v>42930</v>
      </c>
      <c r="C941" s="2">
        <v>0.61546296296296299</v>
      </c>
      <c r="D941" s="2">
        <v>0.62185185185185188</v>
      </c>
      <c r="E941" t="str">
        <f>IF(LEN(telefony3412[[#This Row],[nr]])=7,"stacjonarny",IF(LEN(telefony3412[[#This Row],[nr]])=8,"komórkowy","zagraniczny"))</f>
        <v>stacjonarny</v>
      </c>
      <c r="F941" t="str">
        <f>TEXT(telefony__9[[#This Row],[zakonczenie]]-telefony__9[[#This Row],[rozpoczecie]],"h:mm:ss")</f>
        <v>0:02:10</v>
      </c>
      <c r="G941">
        <f>CEILING((HOUR(telefony__9[[#This Row],[czas trwania]])*3600 + MINUTE(telefony__9[[#This Row],[czas trwania]])*60+SECOND(telefony__9[[#This Row],[czas trwania]]))/60,1)</f>
        <v>3</v>
      </c>
      <c r="H941" s="3">
        <f>IF(telefony3412[[#This Row],[typ telefonu]]="stacjonarny",H940+telefony3412[[#This Row],[czas w minutach]],H940)</f>
        <v>5801</v>
      </c>
      <c r="I941" s="3">
        <f>IF(telefony3412[[#This Row],[typ telefonu]]="komórkowy",I940+telefony3412[[#This Row],[czas w minutach]],I940)</f>
        <v>1971</v>
      </c>
      <c r="J941" s="3">
        <f>IF(telefony3412[[#This Row],[typ telefonu]]="zagraniczny",J940+telefony3412[[#This Row],[czas w minutach]],J940)</f>
        <v>450</v>
      </c>
      <c r="K941" s="3">
        <f>telefony3412[[#This Row],[ilość stacjonarny]]+telefony3412[[#This Row],[ilość komórkowy]]</f>
        <v>7772</v>
      </c>
    </row>
    <row r="942" spans="1:11" x14ac:dyDescent="0.25">
      <c r="A942" s="7">
        <v>5272270</v>
      </c>
      <c r="B942" s="1">
        <v>42930</v>
      </c>
      <c r="C942" s="2">
        <v>0.48579861111111111</v>
      </c>
      <c r="D942" s="2">
        <v>0.49395833333333333</v>
      </c>
      <c r="E942" t="str">
        <f>IF(LEN(telefony3412[[#This Row],[nr]])=7,"stacjonarny",IF(LEN(telefony3412[[#This Row],[nr]])=8,"komórkowy","zagraniczny"))</f>
        <v>stacjonarny</v>
      </c>
      <c r="F942" t="str">
        <f>TEXT(telefony__9[[#This Row],[zakonczenie]]-telefony__9[[#This Row],[rozpoczecie]],"h:mm:ss")</f>
        <v>0:13:22</v>
      </c>
      <c r="G942">
        <f>CEILING((HOUR(telefony__9[[#This Row],[czas trwania]])*3600 + MINUTE(telefony__9[[#This Row],[czas trwania]])*60+SECOND(telefony__9[[#This Row],[czas trwania]]))/60,1)</f>
        <v>14</v>
      </c>
      <c r="H942" s="3">
        <f>IF(telefony3412[[#This Row],[typ telefonu]]="stacjonarny",H941+telefony3412[[#This Row],[czas w minutach]],H941)</f>
        <v>5815</v>
      </c>
      <c r="I942" s="3">
        <f>IF(telefony3412[[#This Row],[typ telefonu]]="komórkowy",I941+telefony3412[[#This Row],[czas w minutach]],I941)</f>
        <v>1971</v>
      </c>
      <c r="J942" s="3">
        <f>IF(telefony3412[[#This Row],[typ telefonu]]="zagraniczny",J941+telefony3412[[#This Row],[czas w minutach]],J941)</f>
        <v>450</v>
      </c>
      <c r="K942" s="3">
        <f>telefony3412[[#This Row],[ilość stacjonarny]]+telefony3412[[#This Row],[ilość komórkowy]]</f>
        <v>7786</v>
      </c>
    </row>
    <row r="943" spans="1:11" x14ac:dyDescent="0.25">
      <c r="A943" s="7">
        <v>5372125</v>
      </c>
      <c r="B943" s="1">
        <v>42930</v>
      </c>
      <c r="C943" s="2">
        <v>0.62517361111111114</v>
      </c>
      <c r="D943" s="2">
        <v>0.62518518518518518</v>
      </c>
      <c r="E943" t="str">
        <f>IF(LEN(telefony3412[[#This Row],[nr]])=7,"stacjonarny",IF(LEN(telefony3412[[#This Row],[nr]])=8,"komórkowy","zagraniczny"))</f>
        <v>stacjonarny</v>
      </c>
      <c r="F943" t="str">
        <f>TEXT(telefony__9[[#This Row],[zakonczenie]]-telefony__9[[#This Row],[rozpoczecie]],"h:mm:ss")</f>
        <v>0:12:36</v>
      </c>
      <c r="G943">
        <f>CEILING((HOUR(telefony__9[[#This Row],[czas trwania]])*3600 + MINUTE(telefony__9[[#This Row],[czas trwania]])*60+SECOND(telefony__9[[#This Row],[czas trwania]]))/60,1)</f>
        <v>13</v>
      </c>
      <c r="H943" s="3">
        <f>IF(telefony3412[[#This Row],[typ telefonu]]="stacjonarny",H942+telefony3412[[#This Row],[czas w minutach]],H942)</f>
        <v>5828</v>
      </c>
      <c r="I943" s="3">
        <f>IF(telefony3412[[#This Row],[typ telefonu]]="komórkowy",I942+telefony3412[[#This Row],[czas w minutach]],I942)</f>
        <v>1971</v>
      </c>
      <c r="J943" s="3">
        <f>IF(telefony3412[[#This Row],[typ telefonu]]="zagraniczny",J942+telefony3412[[#This Row],[czas w minutach]],J942)</f>
        <v>450</v>
      </c>
      <c r="K943" s="3">
        <f>telefony3412[[#This Row],[ilość stacjonarny]]+telefony3412[[#This Row],[ilość komórkowy]]</f>
        <v>7799</v>
      </c>
    </row>
    <row r="944" spans="1:11" x14ac:dyDescent="0.25">
      <c r="A944" s="7">
        <v>5392799</v>
      </c>
      <c r="B944" s="1">
        <v>42930</v>
      </c>
      <c r="C944" s="2">
        <v>0.35270833333333335</v>
      </c>
      <c r="D944" s="2">
        <v>0.36254629629629631</v>
      </c>
      <c r="E944" t="str">
        <f>IF(LEN(telefony3412[[#This Row],[nr]])=7,"stacjonarny",IF(LEN(telefony3412[[#This Row],[nr]])=8,"komórkowy","zagraniczny"))</f>
        <v>stacjonarny</v>
      </c>
      <c r="F944" t="str">
        <f>TEXT(telefony__9[[#This Row],[zakonczenie]]-telefony__9[[#This Row],[rozpoczecie]],"h:mm:ss")</f>
        <v>0:15:38</v>
      </c>
      <c r="G944">
        <f>CEILING((HOUR(telefony__9[[#This Row],[czas trwania]])*3600 + MINUTE(telefony__9[[#This Row],[czas trwania]])*60+SECOND(telefony__9[[#This Row],[czas trwania]]))/60,1)</f>
        <v>16</v>
      </c>
      <c r="H944" s="3">
        <f>IF(telefony3412[[#This Row],[typ telefonu]]="stacjonarny",H943+telefony3412[[#This Row],[czas w minutach]],H943)</f>
        <v>5844</v>
      </c>
      <c r="I944" s="3">
        <f>IF(telefony3412[[#This Row],[typ telefonu]]="komórkowy",I943+telefony3412[[#This Row],[czas w minutach]],I943)</f>
        <v>1971</v>
      </c>
      <c r="J944" s="3">
        <f>IF(telefony3412[[#This Row],[typ telefonu]]="zagraniczny",J943+telefony3412[[#This Row],[czas w minutach]],J943)</f>
        <v>450</v>
      </c>
      <c r="K944" s="3">
        <f>telefony3412[[#This Row],[ilość stacjonarny]]+telefony3412[[#This Row],[ilość komórkowy]]</f>
        <v>7815</v>
      </c>
    </row>
    <row r="945" spans="1:11" x14ac:dyDescent="0.25">
      <c r="A945" s="7">
        <v>5492379</v>
      </c>
      <c r="B945" s="1">
        <v>42930</v>
      </c>
      <c r="C945" s="2">
        <v>0.47825231481481484</v>
      </c>
      <c r="D945" s="2">
        <v>0.48502314814814818</v>
      </c>
      <c r="E945" t="str">
        <f>IF(LEN(telefony3412[[#This Row],[nr]])=7,"stacjonarny",IF(LEN(telefony3412[[#This Row],[nr]])=8,"komórkowy","zagraniczny"))</f>
        <v>stacjonarny</v>
      </c>
      <c r="F945" t="str">
        <f>TEXT(telefony__9[[#This Row],[zakonczenie]]-telefony__9[[#This Row],[rozpoczecie]],"h:mm:ss")</f>
        <v>0:16:28</v>
      </c>
      <c r="G945">
        <f>CEILING((HOUR(telefony__9[[#This Row],[czas trwania]])*3600 + MINUTE(telefony__9[[#This Row],[czas trwania]])*60+SECOND(telefony__9[[#This Row],[czas trwania]]))/60,1)</f>
        <v>17</v>
      </c>
      <c r="H945" s="3">
        <f>IF(telefony3412[[#This Row],[typ telefonu]]="stacjonarny",H944+telefony3412[[#This Row],[czas w minutach]],H944)</f>
        <v>5861</v>
      </c>
      <c r="I945" s="3">
        <f>IF(telefony3412[[#This Row],[typ telefonu]]="komórkowy",I944+telefony3412[[#This Row],[czas w minutach]],I944)</f>
        <v>1971</v>
      </c>
      <c r="J945" s="3">
        <f>IF(telefony3412[[#This Row],[typ telefonu]]="zagraniczny",J944+telefony3412[[#This Row],[czas w minutach]],J944)</f>
        <v>450</v>
      </c>
      <c r="K945" s="3">
        <f>telefony3412[[#This Row],[ilość stacjonarny]]+telefony3412[[#This Row],[ilość komórkowy]]</f>
        <v>7832</v>
      </c>
    </row>
    <row r="946" spans="1:11" x14ac:dyDescent="0.25">
      <c r="A946" s="7">
        <v>5512492</v>
      </c>
      <c r="B946" s="1">
        <v>42930</v>
      </c>
      <c r="C946" s="2">
        <v>0.44538194444444446</v>
      </c>
      <c r="D946" s="2">
        <v>0.4525925925925926</v>
      </c>
      <c r="E946" t="str">
        <f>IF(LEN(telefony3412[[#This Row],[nr]])=7,"stacjonarny",IF(LEN(telefony3412[[#This Row],[nr]])=8,"komórkowy","zagraniczny"))</f>
        <v>stacjonarny</v>
      </c>
      <c r="F946" t="str">
        <f>TEXT(telefony__9[[#This Row],[zakonczenie]]-telefony__9[[#This Row],[rozpoczecie]],"h:mm:ss")</f>
        <v>0:04:17</v>
      </c>
      <c r="G946">
        <f>CEILING((HOUR(telefony__9[[#This Row],[czas trwania]])*3600 + MINUTE(telefony__9[[#This Row],[czas trwania]])*60+SECOND(telefony__9[[#This Row],[czas trwania]]))/60,1)</f>
        <v>5</v>
      </c>
      <c r="H946" s="3">
        <f>IF(telefony3412[[#This Row],[typ telefonu]]="stacjonarny",H945+telefony3412[[#This Row],[czas w minutach]],H945)</f>
        <v>5866</v>
      </c>
      <c r="I946" s="3">
        <f>IF(telefony3412[[#This Row],[typ telefonu]]="komórkowy",I945+telefony3412[[#This Row],[czas w minutach]],I945)</f>
        <v>1971</v>
      </c>
      <c r="J946" s="3">
        <f>IF(telefony3412[[#This Row],[typ telefonu]]="zagraniczny",J945+telefony3412[[#This Row],[czas w minutach]],J945)</f>
        <v>450</v>
      </c>
      <c r="K946" s="3">
        <f>telefony3412[[#This Row],[ilość stacjonarny]]+telefony3412[[#This Row],[ilość komórkowy]]</f>
        <v>7837</v>
      </c>
    </row>
    <row r="947" spans="1:11" x14ac:dyDescent="0.25">
      <c r="A947" s="7">
        <v>5536146</v>
      </c>
      <c r="B947" s="1">
        <v>42930</v>
      </c>
      <c r="C947" s="2">
        <v>0.60204861111111108</v>
      </c>
      <c r="D947" s="2">
        <v>0.60319444444444448</v>
      </c>
      <c r="E947" t="str">
        <f>IF(LEN(telefony3412[[#This Row],[nr]])=7,"stacjonarny",IF(LEN(telefony3412[[#This Row],[nr]])=8,"komórkowy","zagraniczny"))</f>
        <v>stacjonarny</v>
      </c>
      <c r="F947" t="str">
        <f>TEXT(telefony__9[[#This Row],[zakonczenie]]-telefony__9[[#This Row],[rozpoczecie]],"h:mm:ss")</f>
        <v>0:08:34</v>
      </c>
      <c r="G947">
        <f>CEILING((HOUR(telefony__9[[#This Row],[czas trwania]])*3600 + MINUTE(telefony__9[[#This Row],[czas trwania]])*60+SECOND(telefony__9[[#This Row],[czas trwania]]))/60,1)</f>
        <v>9</v>
      </c>
      <c r="H947" s="3">
        <f>IF(telefony3412[[#This Row],[typ telefonu]]="stacjonarny",H946+telefony3412[[#This Row],[czas w minutach]],H946)</f>
        <v>5875</v>
      </c>
      <c r="I947" s="3">
        <f>IF(telefony3412[[#This Row],[typ telefonu]]="komórkowy",I946+telefony3412[[#This Row],[czas w minutach]],I946)</f>
        <v>1971</v>
      </c>
      <c r="J947" s="3">
        <f>IF(telefony3412[[#This Row],[typ telefonu]]="zagraniczny",J946+telefony3412[[#This Row],[czas w minutach]],J946)</f>
        <v>450</v>
      </c>
      <c r="K947" s="3">
        <f>telefony3412[[#This Row],[ilość stacjonarny]]+telefony3412[[#This Row],[ilość komórkowy]]</f>
        <v>7846</v>
      </c>
    </row>
    <row r="948" spans="1:11" x14ac:dyDescent="0.25">
      <c r="A948" s="7">
        <v>5542324</v>
      </c>
      <c r="B948" s="1">
        <v>42930</v>
      </c>
      <c r="C948" s="2">
        <v>0.34528935185185183</v>
      </c>
      <c r="D948" s="2">
        <v>0.3541435185185185</v>
      </c>
      <c r="E948" t="str">
        <f>IF(LEN(telefony3412[[#This Row],[nr]])=7,"stacjonarny",IF(LEN(telefony3412[[#This Row],[nr]])=8,"komórkowy","zagraniczny"))</f>
        <v>stacjonarny</v>
      </c>
      <c r="F948" t="str">
        <f>TEXT(telefony__9[[#This Row],[zakonczenie]]-telefony__9[[#This Row],[rozpoczecie]],"h:mm:ss")</f>
        <v>0:12:50</v>
      </c>
      <c r="G948">
        <f>CEILING((HOUR(telefony__9[[#This Row],[czas trwania]])*3600 + MINUTE(telefony__9[[#This Row],[czas trwania]])*60+SECOND(telefony__9[[#This Row],[czas trwania]]))/60,1)</f>
        <v>13</v>
      </c>
      <c r="H948" s="3">
        <f>IF(telefony3412[[#This Row],[typ telefonu]]="stacjonarny",H947+telefony3412[[#This Row],[czas w minutach]],H947)</f>
        <v>5888</v>
      </c>
      <c r="I948" s="3">
        <f>IF(telefony3412[[#This Row],[typ telefonu]]="komórkowy",I947+telefony3412[[#This Row],[czas w minutach]],I947)</f>
        <v>1971</v>
      </c>
      <c r="J948" s="3">
        <f>IF(telefony3412[[#This Row],[typ telefonu]]="zagraniczny",J947+telefony3412[[#This Row],[czas w minutach]],J947)</f>
        <v>450</v>
      </c>
      <c r="K948" s="3">
        <f>telefony3412[[#This Row],[ilość stacjonarny]]+telefony3412[[#This Row],[ilość komórkowy]]</f>
        <v>7859</v>
      </c>
    </row>
    <row r="949" spans="1:11" x14ac:dyDescent="0.25">
      <c r="A949" s="7">
        <v>5790304</v>
      </c>
      <c r="B949" s="1">
        <v>42930</v>
      </c>
      <c r="C949" s="2">
        <v>0.53768518518518515</v>
      </c>
      <c r="D949" s="2">
        <v>0.53770833333333334</v>
      </c>
      <c r="E949" t="str">
        <f>IF(LEN(telefony3412[[#This Row],[nr]])=7,"stacjonarny",IF(LEN(telefony3412[[#This Row],[nr]])=8,"komórkowy","zagraniczny"))</f>
        <v>stacjonarny</v>
      </c>
      <c r="F949" t="str">
        <f>TEXT(telefony__9[[#This Row],[zakonczenie]]-telefony__9[[#This Row],[rozpoczecie]],"h:mm:ss")</f>
        <v>0:03:36</v>
      </c>
      <c r="G949">
        <f>CEILING((HOUR(telefony__9[[#This Row],[czas trwania]])*3600 + MINUTE(telefony__9[[#This Row],[czas trwania]])*60+SECOND(telefony__9[[#This Row],[czas trwania]]))/60,1)</f>
        <v>4</v>
      </c>
      <c r="H949" s="3">
        <f>IF(telefony3412[[#This Row],[typ telefonu]]="stacjonarny",H948+telefony3412[[#This Row],[czas w minutach]],H948)</f>
        <v>5892</v>
      </c>
      <c r="I949" s="3">
        <f>IF(telefony3412[[#This Row],[typ telefonu]]="komórkowy",I948+telefony3412[[#This Row],[czas w minutach]],I948)</f>
        <v>1971</v>
      </c>
      <c r="J949" s="3">
        <f>IF(telefony3412[[#This Row],[typ telefonu]]="zagraniczny",J948+telefony3412[[#This Row],[czas w minutach]],J948)</f>
        <v>450</v>
      </c>
      <c r="K949" s="3">
        <f>telefony3412[[#This Row],[ilość stacjonarny]]+telefony3412[[#This Row],[ilość komórkowy]]</f>
        <v>7863</v>
      </c>
    </row>
    <row r="950" spans="1:11" x14ac:dyDescent="0.25">
      <c r="A950" s="7">
        <v>5829504</v>
      </c>
      <c r="B950" s="1">
        <v>42930</v>
      </c>
      <c r="C950" s="2">
        <v>0.33802083333333333</v>
      </c>
      <c r="D950" s="2">
        <v>0.34233796296296298</v>
      </c>
      <c r="E950" t="str">
        <f>IF(LEN(telefony3412[[#This Row],[nr]])=7,"stacjonarny",IF(LEN(telefony3412[[#This Row],[nr]])=8,"komórkowy","zagraniczny"))</f>
        <v>stacjonarny</v>
      </c>
      <c r="F950" t="str">
        <f>TEXT(telefony__9[[#This Row],[zakonczenie]]-telefony__9[[#This Row],[rozpoczecie]],"h:mm:ss")</f>
        <v>0:05:28</v>
      </c>
      <c r="G950">
        <f>CEILING((HOUR(telefony__9[[#This Row],[czas trwania]])*3600 + MINUTE(telefony__9[[#This Row],[czas trwania]])*60+SECOND(telefony__9[[#This Row],[czas trwania]]))/60,1)</f>
        <v>6</v>
      </c>
      <c r="H950" s="3">
        <f>IF(telefony3412[[#This Row],[typ telefonu]]="stacjonarny",H949+telefony3412[[#This Row],[czas w minutach]],H949)</f>
        <v>5898</v>
      </c>
      <c r="I950" s="3">
        <f>IF(telefony3412[[#This Row],[typ telefonu]]="komórkowy",I949+telefony3412[[#This Row],[czas w minutach]],I949)</f>
        <v>1971</v>
      </c>
      <c r="J950" s="3">
        <f>IF(telefony3412[[#This Row],[typ telefonu]]="zagraniczny",J949+telefony3412[[#This Row],[czas w minutach]],J949)</f>
        <v>450</v>
      </c>
      <c r="K950" s="3">
        <f>telefony3412[[#This Row],[ilość stacjonarny]]+telefony3412[[#This Row],[ilość komórkowy]]</f>
        <v>7869</v>
      </c>
    </row>
    <row r="951" spans="1:11" x14ac:dyDescent="0.25">
      <c r="A951" s="7">
        <v>5854377</v>
      </c>
      <c r="B951" s="1">
        <v>42930</v>
      </c>
      <c r="C951" s="2">
        <v>0.37506944444444446</v>
      </c>
      <c r="D951" s="2">
        <v>0.37829861111111113</v>
      </c>
      <c r="E951" t="str">
        <f>IF(LEN(telefony3412[[#This Row],[nr]])=7,"stacjonarny",IF(LEN(telefony3412[[#This Row],[nr]])=8,"komórkowy","zagraniczny"))</f>
        <v>stacjonarny</v>
      </c>
      <c r="F951" t="str">
        <f>TEXT(telefony__9[[#This Row],[zakonczenie]]-telefony__9[[#This Row],[rozpoczecie]],"h:mm:ss")</f>
        <v>0:10:23</v>
      </c>
      <c r="G951">
        <f>CEILING((HOUR(telefony__9[[#This Row],[czas trwania]])*3600 + MINUTE(telefony__9[[#This Row],[czas trwania]])*60+SECOND(telefony__9[[#This Row],[czas trwania]]))/60,1)</f>
        <v>11</v>
      </c>
      <c r="H951" s="3">
        <f>IF(telefony3412[[#This Row],[typ telefonu]]="stacjonarny",H950+telefony3412[[#This Row],[czas w minutach]],H950)</f>
        <v>5909</v>
      </c>
      <c r="I951" s="3">
        <f>IF(telefony3412[[#This Row],[typ telefonu]]="komórkowy",I950+telefony3412[[#This Row],[czas w minutach]],I950)</f>
        <v>1971</v>
      </c>
      <c r="J951" s="3">
        <f>IF(telefony3412[[#This Row],[typ telefonu]]="zagraniczny",J950+telefony3412[[#This Row],[czas w minutach]],J950)</f>
        <v>450</v>
      </c>
      <c r="K951" s="3">
        <f>telefony3412[[#This Row],[ilość stacjonarny]]+telefony3412[[#This Row],[ilość komórkowy]]</f>
        <v>7880</v>
      </c>
    </row>
    <row r="952" spans="1:11" x14ac:dyDescent="0.25">
      <c r="A952" s="7">
        <v>5913571</v>
      </c>
      <c r="B952" s="1">
        <v>42930</v>
      </c>
      <c r="C952" s="2">
        <v>0.53740740740740744</v>
      </c>
      <c r="D952" s="2">
        <v>0.54893518518518514</v>
      </c>
      <c r="E952" t="str">
        <f>IF(LEN(telefony3412[[#This Row],[nr]])=7,"stacjonarny",IF(LEN(telefony3412[[#This Row],[nr]])=8,"komórkowy","zagraniczny"))</f>
        <v>stacjonarny</v>
      </c>
      <c r="F952" t="str">
        <f>TEXT(telefony__9[[#This Row],[zakonczenie]]-telefony__9[[#This Row],[rozpoczecie]],"h:mm:ss")</f>
        <v>0:05:14</v>
      </c>
      <c r="G952">
        <f>CEILING((HOUR(telefony__9[[#This Row],[czas trwania]])*3600 + MINUTE(telefony__9[[#This Row],[czas trwania]])*60+SECOND(telefony__9[[#This Row],[czas trwania]]))/60,1)</f>
        <v>6</v>
      </c>
      <c r="H952" s="3">
        <f>IF(telefony3412[[#This Row],[typ telefonu]]="stacjonarny",H951+telefony3412[[#This Row],[czas w minutach]],H951)</f>
        <v>5915</v>
      </c>
      <c r="I952" s="3">
        <f>IF(telefony3412[[#This Row],[typ telefonu]]="komórkowy",I951+telefony3412[[#This Row],[czas w minutach]],I951)</f>
        <v>1971</v>
      </c>
      <c r="J952" s="3">
        <f>IF(telefony3412[[#This Row],[typ telefonu]]="zagraniczny",J951+telefony3412[[#This Row],[czas w minutach]],J951)</f>
        <v>450</v>
      </c>
      <c r="K952" s="3">
        <f>telefony3412[[#This Row],[ilość stacjonarny]]+telefony3412[[#This Row],[ilość komórkowy]]</f>
        <v>7886</v>
      </c>
    </row>
    <row r="953" spans="1:11" x14ac:dyDescent="0.25">
      <c r="A953" s="7">
        <v>6006309</v>
      </c>
      <c r="B953" s="1">
        <v>42930</v>
      </c>
      <c r="C953" s="2">
        <v>0.41601851851851851</v>
      </c>
      <c r="D953" s="2">
        <v>0.41792824074074075</v>
      </c>
      <c r="E953" t="str">
        <f>IF(LEN(telefony3412[[#This Row],[nr]])=7,"stacjonarny",IF(LEN(telefony3412[[#This Row],[nr]])=8,"komórkowy","zagraniczny"))</f>
        <v>stacjonarny</v>
      </c>
      <c r="F953" t="str">
        <f>TEXT(telefony__9[[#This Row],[zakonczenie]]-telefony__9[[#This Row],[rozpoczecie]],"h:mm:ss")</f>
        <v>0:00:14</v>
      </c>
      <c r="G953">
        <f>CEILING((HOUR(telefony__9[[#This Row],[czas trwania]])*3600 + MINUTE(telefony__9[[#This Row],[czas trwania]])*60+SECOND(telefony__9[[#This Row],[czas trwania]]))/60,1)</f>
        <v>1</v>
      </c>
      <c r="H953" s="3">
        <f>IF(telefony3412[[#This Row],[typ telefonu]]="stacjonarny",H952+telefony3412[[#This Row],[czas w minutach]],H952)</f>
        <v>5916</v>
      </c>
      <c r="I953" s="3">
        <f>IF(telefony3412[[#This Row],[typ telefonu]]="komórkowy",I952+telefony3412[[#This Row],[czas w minutach]],I952)</f>
        <v>1971</v>
      </c>
      <c r="J953" s="3">
        <f>IF(telefony3412[[#This Row],[typ telefonu]]="zagraniczny",J952+telefony3412[[#This Row],[czas w minutach]],J952)</f>
        <v>450</v>
      </c>
      <c r="K953" s="3">
        <f>telefony3412[[#This Row],[ilość stacjonarny]]+telefony3412[[#This Row],[ilość komórkowy]]</f>
        <v>7887</v>
      </c>
    </row>
    <row r="954" spans="1:11" x14ac:dyDescent="0.25">
      <c r="A954" s="7">
        <v>6018613</v>
      </c>
      <c r="B954" s="1">
        <v>42930</v>
      </c>
      <c r="C954" s="2">
        <v>0.44295138888888891</v>
      </c>
      <c r="D954" s="2">
        <v>0.44545138888888891</v>
      </c>
      <c r="E954" t="str">
        <f>IF(LEN(telefony3412[[#This Row],[nr]])=7,"stacjonarny",IF(LEN(telefony3412[[#This Row],[nr]])=8,"komórkowy","zagraniczny"))</f>
        <v>stacjonarny</v>
      </c>
      <c r="F954" t="str">
        <f>TEXT(telefony__9[[#This Row],[zakonczenie]]-telefony__9[[#This Row],[rozpoczecie]],"h:mm:ss")</f>
        <v>0:15:56</v>
      </c>
      <c r="G954">
        <f>CEILING((HOUR(telefony__9[[#This Row],[czas trwania]])*3600 + MINUTE(telefony__9[[#This Row],[czas trwania]])*60+SECOND(telefony__9[[#This Row],[czas trwania]]))/60,1)</f>
        <v>16</v>
      </c>
      <c r="H954" s="3">
        <f>IF(telefony3412[[#This Row],[typ telefonu]]="stacjonarny",H953+telefony3412[[#This Row],[czas w minutach]],H953)</f>
        <v>5932</v>
      </c>
      <c r="I954" s="3">
        <f>IF(telefony3412[[#This Row],[typ telefonu]]="komórkowy",I953+telefony3412[[#This Row],[czas w minutach]],I953)</f>
        <v>1971</v>
      </c>
      <c r="J954" s="3">
        <f>IF(telefony3412[[#This Row],[typ telefonu]]="zagraniczny",J953+telefony3412[[#This Row],[czas w minutach]],J953)</f>
        <v>450</v>
      </c>
      <c r="K954" s="3">
        <f>telefony3412[[#This Row],[ilość stacjonarny]]+telefony3412[[#This Row],[ilość komórkowy]]</f>
        <v>7903</v>
      </c>
    </row>
    <row r="955" spans="1:11" x14ac:dyDescent="0.25">
      <c r="A955" s="7">
        <v>6026397</v>
      </c>
      <c r="B955" s="1">
        <v>42930</v>
      </c>
      <c r="C955" s="2">
        <v>0.43362268518518521</v>
      </c>
      <c r="D955" s="2">
        <v>0.44447916666666665</v>
      </c>
      <c r="E955" t="str">
        <f>IF(LEN(telefony3412[[#This Row],[nr]])=7,"stacjonarny",IF(LEN(telefony3412[[#This Row],[nr]])=8,"komórkowy","zagraniczny"))</f>
        <v>stacjonarny</v>
      </c>
      <c r="F955" t="str">
        <f>TEXT(telefony__9[[#This Row],[zakonczenie]]-telefony__9[[#This Row],[rozpoczecie]],"h:mm:ss")</f>
        <v>0:05:59</v>
      </c>
      <c r="G955">
        <f>CEILING((HOUR(telefony__9[[#This Row],[czas trwania]])*3600 + MINUTE(telefony__9[[#This Row],[czas trwania]])*60+SECOND(telefony__9[[#This Row],[czas trwania]]))/60,1)</f>
        <v>6</v>
      </c>
      <c r="H955" s="3">
        <f>IF(telefony3412[[#This Row],[typ telefonu]]="stacjonarny",H954+telefony3412[[#This Row],[czas w minutach]],H954)</f>
        <v>5938</v>
      </c>
      <c r="I955" s="3">
        <f>IF(telefony3412[[#This Row],[typ telefonu]]="komórkowy",I954+telefony3412[[#This Row],[czas w minutach]],I954)</f>
        <v>1971</v>
      </c>
      <c r="J955" s="3">
        <f>IF(telefony3412[[#This Row],[typ telefonu]]="zagraniczny",J954+telefony3412[[#This Row],[czas w minutach]],J954)</f>
        <v>450</v>
      </c>
      <c r="K955" s="3">
        <f>telefony3412[[#This Row],[ilość stacjonarny]]+telefony3412[[#This Row],[ilość komórkowy]]</f>
        <v>7909</v>
      </c>
    </row>
    <row r="956" spans="1:11" x14ac:dyDescent="0.25">
      <c r="A956" s="7">
        <v>6516836</v>
      </c>
      <c r="B956" s="1">
        <v>42930</v>
      </c>
      <c r="C956" s="2">
        <v>0.50812500000000005</v>
      </c>
      <c r="D956" s="2">
        <v>0.50862268518518516</v>
      </c>
      <c r="E956" t="str">
        <f>IF(LEN(telefony3412[[#This Row],[nr]])=7,"stacjonarny",IF(LEN(telefony3412[[#This Row],[nr]])=8,"komórkowy","zagraniczny"))</f>
        <v>stacjonarny</v>
      </c>
      <c r="F956" t="str">
        <f>TEXT(telefony__9[[#This Row],[zakonczenie]]-telefony__9[[#This Row],[rozpoczecie]],"h:mm:ss")</f>
        <v>0:00:10</v>
      </c>
      <c r="G956">
        <f>CEILING((HOUR(telefony__9[[#This Row],[czas trwania]])*3600 + MINUTE(telefony__9[[#This Row],[czas trwania]])*60+SECOND(telefony__9[[#This Row],[czas trwania]]))/60,1)</f>
        <v>1</v>
      </c>
      <c r="H956" s="3">
        <f>IF(telefony3412[[#This Row],[typ telefonu]]="stacjonarny",H955+telefony3412[[#This Row],[czas w minutach]],H955)</f>
        <v>5939</v>
      </c>
      <c r="I956" s="3">
        <f>IF(telefony3412[[#This Row],[typ telefonu]]="komórkowy",I955+telefony3412[[#This Row],[czas w minutach]],I955)</f>
        <v>1971</v>
      </c>
      <c r="J956" s="3">
        <f>IF(telefony3412[[#This Row],[typ telefonu]]="zagraniczny",J955+telefony3412[[#This Row],[czas w minutach]],J955)</f>
        <v>450</v>
      </c>
      <c r="K956" s="3">
        <f>telefony3412[[#This Row],[ilość stacjonarny]]+telefony3412[[#This Row],[ilość komórkowy]]</f>
        <v>7910</v>
      </c>
    </row>
    <row r="957" spans="1:11" x14ac:dyDescent="0.25">
      <c r="A957" s="7">
        <v>6580951</v>
      </c>
      <c r="B957" s="1">
        <v>42930</v>
      </c>
      <c r="C957" s="2">
        <v>0.6001967592592593</v>
      </c>
      <c r="D957" s="2">
        <v>0.60023148148148153</v>
      </c>
      <c r="E957" t="str">
        <f>IF(LEN(telefony3412[[#This Row],[nr]])=7,"stacjonarny",IF(LEN(telefony3412[[#This Row],[nr]])=8,"komórkowy","zagraniczny"))</f>
        <v>stacjonarny</v>
      </c>
      <c r="F957" t="str">
        <f>TEXT(telefony__9[[#This Row],[zakonczenie]]-telefony__9[[#This Row],[rozpoczecie]],"h:mm:ss")</f>
        <v>0:05:57</v>
      </c>
      <c r="G957">
        <f>CEILING((HOUR(telefony__9[[#This Row],[czas trwania]])*3600 + MINUTE(telefony__9[[#This Row],[czas trwania]])*60+SECOND(telefony__9[[#This Row],[czas trwania]]))/60,1)</f>
        <v>6</v>
      </c>
      <c r="H957" s="3">
        <f>IF(telefony3412[[#This Row],[typ telefonu]]="stacjonarny",H956+telefony3412[[#This Row],[czas w minutach]],H956)</f>
        <v>5945</v>
      </c>
      <c r="I957" s="3">
        <f>IF(telefony3412[[#This Row],[typ telefonu]]="komórkowy",I956+telefony3412[[#This Row],[czas w minutach]],I956)</f>
        <v>1971</v>
      </c>
      <c r="J957" s="3">
        <f>IF(telefony3412[[#This Row],[typ telefonu]]="zagraniczny",J956+telefony3412[[#This Row],[czas w minutach]],J956)</f>
        <v>450</v>
      </c>
      <c r="K957" s="3">
        <f>telefony3412[[#This Row],[ilość stacjonarny]]+telefony3412[[#This Row],[ilość komórkowy]]</f>
        <v>7916</v>
      </c>
    </row>
    <row r="958" spans="1:11" x14ac:dyDescent="0.25">
      <c r="A958" s="7">
        <v>6729705</v>
      </c>
      <c r="B958" s="1">
        <v>42930</v>
      </c>
      <c r="C958" s="2">
        <v>0.62111111111111106</v>
      </c>
      <c r="D958" s="2">
        <v>0.62814814814814812</v>
      </c>
      <c r="E958" t="str">
        <f>IF(LEN(telefony3412[[#This Row],[nr]])=7,"stacjonarny",IF(LEN(telefony3412[[#This Row],[nr]])=8,"komórkowy","zagraniczny"))</f>
        <v>stacjonarny</v>
      </c>
      <c r="F958" t="str">
        <f>TEXT(telefony__9[[#This Row],[zakonczenie]]-telefony__9[[#This Row],[rozpoczecie]],"h:mm:ss")</f>
        <v>0:03:16</v>
      </c>
      <c r="G958">
        <f>CEILING((HOUR(telefony__9[[#This Row],[czas trwania]])*3600 + MINUTE(telefony__9[[#This Row],[czas trwania]])*60+SECOND(telefony__9[[#This Row],[czas trwania]]))/60,1)</f>
        <v>4</v>
      </c>
      <c r="H958" s="3">
        <f>IF(telefony3412[[#This Row],[typ telefonu]]="stacjonarny",H957+telefony3412[[#This Row],[czas w minutach]],H957)</f>
        <v>5949</v>
      </c>
      <c r="I958" s="3">
        <f>IF(telefony3412[[#This Row],[typ telefonu]]="komórkowy",I957+telefony3412[[#This Row],[czas w minutach]],I957)</f>
        <v>1971</v>
      </c>
      <c r="J958" s="3">
        <f>IF(telefony3412[[#This Row],[typ telefonu]]="zagraniczny",J957+telefony3412[[#This Row],[czas w minutach]],J957)</f>
        <v>450</v>
      </c>
      <c r="K958" s="3">
        <f>telefony3412[[#This Row],[ilość stacjonarny]]+telefony3412[[#This Row],[ilość komórkowy]]</f>
        <v>7920</v>
      </c>
    </row>
    <row r="959" spans="1:11" x14ac:dyDescent="0.25">
      <c r="A959" s="7">
        <v>6736331</v>
      </c>
      <c r="B959" s="1">
        <v>42930</v>
      </c>
      <c r="C959" s="2">
        <v>0.41616898148148146</v>
      </c>
      <c r="D959" s="2">
        <v>0.42019675925925926</v>
      </c>
      <c r="E959" t="str">
        <f>IF(LEN(telefony3412[[#This Row],[nr]])=7,"stacjonarny",IF(LEN(telefony3412[[#This Row],[nr]])=8,"komórkowy","zagraniczny"))</f>
        <v>stacjonarny</v>
      </c>
      <c r="F959" t="str">
        <f>TEXT(telefony__9[[#This Row],[zakonczenie]]-telefony__9[[#This Row],[rozpoczecie]],"h:mm:ss")</f>
        <v>0:01:06</v>
      </c>
      <c r="G959">
        <f>CEILING((HOUR(telefony__9[[#This Row],[czas trwania]])*3600 + MINUTE(telefony__9[[#This Row],[czas trwania]])*60+SECOND(telefony__9[[#This Row],[czas trwania]]))/60,1)</f>
        <v>2</v>
      </c>
      <c r="H959" s="3">
        <f>IF(telefony3412[[#This Row],[typ telefonu]]="stacjonarny",H958+telefony3412[[#This Row],[czas w minutach]],H958)</f>
        <v>5951</v>
      </c>
      <c r="I959" s="3">
        <f>IF(telefony3412[[#This Row],[typ telefonu]]="komórkowy",I958+telefony3412[[#This Row],[czas w minutach]],I958)</f>
        <v>1971</v>
      </c>
      <c r="J959" s="3">
        <f>IF(telefony3412[[#This Row],[typ telefonu]]="zagraniczny",J958+telefony3412[[#This Row],[czas w minutach]],J958)</f>
        <v>450</v>
      </c>
      <c r="K959" s="3">
        <f>telefony3412[[#This Row],[ilość stacjonarny]]+telefony3412[[#This Row],[ilość komórkowy]]</f>
        <v>7922</v>
      </c>
    </row>
    <row r="960" spans="1:11" x14ac:dyDescent="0.25">
      <c r="A960" s="7">
        <v>6785899</v>
      </c>
      <c r="B960" s="1">
        <v>42930</v>
      </c>
      <c r="C960" s="2">
        <v>0.56650462962962966</v>
      </c>
      <c r="D960" s="2">
        <v>0.57533564814814819</v>
      </c>
      <c r="E960" t="str">
        <f>IF(LEN(telefony3412[[#This Row],[nr]])=7,"stacjonarny",IF(LEN(telefony3412[[#This Row],[nr]])=8,"komórkowy","zagraniczny"))</f>
        <v>stacjonarny</v>
      </c>
      <c r="F960" t="str">
        <f>TEXT(telefony__9[[#This Row],[zakonczenie]]-telefony__9[[#This Row],[rozpoczecie]],"h:mm:ss")</f>
        <v>0:02:25</v>
      </c>
      <c r="G960">
        <f>CEILING((HOUR(telefony__9[[#This Row],[czas trwania]])*3600 + MINUTE(telefony__9[[#This Row],[czas trwania]])*60+SECOND(telefony__9[[#This Row],[czas trwania]]))/60,1)</f>
        <v>3</v>
      </c>
      <c r="H960" s="3">
        <f>IF(telefony3412[[#This Row],[typ telefonu]]="stacjonarny",H959+telefony3412[[#This Row],[czas w minutach]],H959)</f>
        <v>5954</v>
      </c>
      <c r="I960" s="3">
        <f>IF(telefony3412[[#This Row],[typ telefonu]]="komórkowy",I959+telefony3412[[#This Row],[czas w minutach]],I959)</f>
        <v>1971</v>
      </c>
      <c r="J960" s="3">
        <f>IF(telefony3412[[#This Row],[typ telefonu]]="zagraniczny",J959+telefony3412[[#This Row],[czas w minutach]],J959)</f>
        <v>450</v>
      </c>
      <c r="K960" s="3">
        <f>telefony3412[[#This Row],[ilość stacjonarny]]+telefony3412[[#This Row],[ilość komórkowy]]</f>
        <v>7925</v>
      </c>
    </row>
    <row r="961" spans="1:11" x14ac:dyDescent="0.25">
      <c r="A961" s="7">
        <v>7291318</v>
      </c>
      <c r="B961" s="1">
        <v>42930</v>
      </c>
      <c r="C961" s="2">
        <v>0.41781249999999998</v>
      </c>
      <c r="D961" s="2">
        <v>0.42886574074074074</v>
      </c>
      <c r="E961" t="str">
        <f>IF(LEN(telefony3412[[#This Row],[nr]])=7,"stacjonarny",IF(LEN(telefony3412[[#This Row],[nr]])=8,"komórkowy","zagraniczny"))</f>
        <v>stacjonarny</v>
      </c>
      <c r="F961" t="str">
        <f>TEXT(telefony__9[[#This Row],[zakonczenie]]-telefony__9[[#This Row],[rozpoczecie]],"h:mm:ss")</f>
        <v>0:10:33</v>
      </c>
      <c r="G961">
        <f>CEILING((HOUR(telefony__9[[#This Row],[czas trwania]])*3600 + MINUTE(telefony__9[[#This Row],[czas trwania]])*60+SECOND(telefony__9[[#This Row],[czas trwania]]))/60,1)</f>
        <v>11</v>
      </c>
      <c r="H961" s="3">
        <f>IF(telefony3412[[#This Row],[typ telefonu]]="stacjonarny",H960+telefony3412[[#This Row],[czas w minutach]],H960)</f>
        <v>5965</v>
      </c>
      <c r="I961" s="3">
        <f>IF(telefony3412[[#This Row],[typ telefonu]]="komórkowy",I960+telefony3412[[#This Row],[czas w minutach]],I960)</f>
        <v>1971</v>
      </c>
      <c r="J961" s="3">
        <f>IF(telefony3412[[#This Row],[typ telefonu]]="zagraniczny",J960+telefony3412[[#This Row],[czas w minutach]],J960)</f>
        <v>450</v>
      </c>
      <c r="K961" s="3">
        <f>telefony3412[[#This Row],[ilość stacjonarny]]+telefony3412[[#This Row],[ilość komórkowy]]</f>
        <v>7936</v>
      </c>
    </row>
    <row r="962" spans="1:11" x14ac:dyDescent="0.25">
      <c r="A962" s="7">
        <v>7379567</v>
      </c>
      <c r="B962" s="1">
        <v>42930</v>
      </c>
      <c r="C962" s="2">
        <v>0.4098148148148148</v>
      </c>
      <c r="D962" s="2">
        <v>0.41626157407407405</v>
      </c>
      <c r="E962" t="str">
        <f>IF(LEN(telefony3412[[#This Row],[nr]])=7,"stacjonarny",IF(LEN(telefony3412[[#This Row],[nr]])=8,"komórkowy","zagraniczny"))</f>
        <v>stacjonarny</v>
      </c>
      <c r="F962" t="str">
        <f>TEXT(telefony__9[[#This Row],[zakonczenie]]-telefony__9[[#This Row],[rozpoczecie]],"h:mm:ss")</f>
        <v>0:00:20</v>
      </c>
      <c r="G962">
        <f>CEILING((HOUR(telefony__9[[#This Row],[czas trwania]])*3600 + MINUTE(telefony__9[[#This Row],[czas trwania]])*60+SECOND(telefony__9[[#This Row],[czas trwania]]))/60,1)</f>
        <v>1</v>
      </c>
      <c r="H962" s="3">
        <f>IF(telefony3412[[#This Row],[typ telefonu]]="stacjonarny",H961+telefony3412[[#This Row],[czas w minutach]],H961)</f>
        <v>5966</v>
      </c>
      <c r="I962" s="3">
        <f>IF(telefony3412[[#This Row],[typ telefonu]]="komórkowy",I961+telefony3412[[#This Row],[czas w minutach]],I961)</f>
        <v>1971</v>
      </c>
      <c r="J962" s="3">
        <f>IF(telefony3412[[#This Row],[typ telefonu]]="zagraniczny",J961+telefony3412[[#This Row],[czas w minutach]],J961)</f>
        <v>450</v>
      </c>
      <c r="K962" s="3">
        <f>telefony3412[[#This Row],[ilość stacjonarny]]+telefony3412[[#This Row],[ilość komórkowy]]</f>
        <v>7937</v>
      </c>
    </row>
    <row r="963" spans="1:11" x14ac:dyDescent="0.25">
      <c r="A963" s="7">
        <v>7396921</v>
      </c>
      <c r="B963" s="1">
        <v>42930</v>
      </c>
      <c r="C963" s="2">
        <v>0.60775462962962967</v>
      </c>
      <c r="D963" s="2">
        <v>0.61614583333333328</v>
      </c>
      <c r="E963" t="str">
        <f>IF(LEN(telefony3412[[#This Row],[nr]])=7,"stacjonarny",IF(LEN(telefony3412[[#This Row],[nr]])=8,"komórkowy","zagraniczny"))</f>
        <v>stacjonarny</v>
      </c>
      <c r="F963" t="str">
        <f>TEXT(telefony__9[[#This Row],[zakonczenie]]-telefony__9[[#This Row],[rozpoczecie]],"h:mm:ss")</f>
        <v>0:15:59</v>
      </c>
      <c r="G963">
        <f>CEILING((HOUR(telefony__9[[#This Row],[czas trwania]])*3600 + MINUTE(telefony__9[[#This Row],[czas trwania]])*60+SECOND(telefony__9[[#This Row],[czas trwania]]))/60,1)</f>
        <v>16</v>
      </c>
      <c r="H963" s="3">
        <f>IF(telefony3412[[#This Row],[typ telefonu]]="stacjonarny",H962+telefony3412[[#This Row],[czas w minutach]],H962)</f>
        <v>5982</v>
      </c>
      <c r="I963" s="3">
        <f>IF(telefony3412[[#This Row],[typ telefonu]]="komórkowy",I962+telefony3412[[#This Row],[czas w minutach]],I962)</f>
        <v>1971</v>
      </c>
      <c r="J963" s="3">
        <f>IF(telefony3412[[#This Row],[typ telefonu]]="zagraniczny",J962+telefony3412[[#This Row],[czas w minutach]],J962)</f>
        <v>450</v>
      </c>
      <c r="K963" s="3">
        <f>telefony3412[[#This Row],[ilość stacjonarny]]+telefony3412[[#This Row],[ilość komórkowy]]</f>
        <v>7953</v>
      </c>
    </row>
    <row r="964" spans="1:11" x14ac:dyDescent="0.25">
      <c r="A964" s="7">
        <v>7508054</v>
      </c>
      <c r="B964" s="1">
        <v>42930</v>
      </c>
      <c r="C964" s="2">
        <v>0.37480324074074073</v>
      </c>
      <c r="D964" s="2">
        <v>0.38201388888888888</v>
      </c>
      <c r="E964" t="str">
        <f>IF(LEN(telefony3412[[#This Row],[nr]])=7,"stacjonarny",IF(LEN(telefony3412[[#This Row],[nr]])=8,"komórkowy","zagraniczny"))</f>
        <v>stacjonarny</v>
      </c>
      <c r="F964" t="str">
        <f>TEXT(telefony__9[[#This Row],[zakonczenie]]-telefony__9[[#This Row],[rozpoczecie]],"h:mm:ss")</f>
        <v>0:00:40</v>
      </c>
      <c r="G964">
        <f>CEILING((HOUR(telefony__9[[#This Row],[czas trwania]])*3600 + MINUTE(telefony__9[[#This Row],[czas trwania]])*60+SECOND(telefony__9[[#This Row],[czas trwania]]))/60,1)</f>
        <v>1</v>
      </c>
      <c r="H964" s="3">
        <f>IF(telefony3412[[#This Row],[typ telefonu]]="stacjonarny",H963+telefony3412[[#This Row],[czas w minutach]],H963)</f>
        <v>5983</v>
      </c>
      <c r="I964" s="3">
        <f>IF(telefony3412[[#This Row],[typ telefonu]]="komórkowy",I963+telefony3412[[#This Row],[czas w minutach]],I963)</f>
        <v>1971</v>
      </c>
      <c r="J964" s="3">
        <f>IF(telefony3412[[#This Row],[typ telefonu]]="zagraniczny",J963+telefony3412[[#This Row],[czas w minutach]],J963)</f>
        <v>450</v>
      </c>
      <c r="K964" s="3">
        <f>telefony3412[[#This Row],[ilość stacjonarny]]+telefony3412[[#This Row],[ilość komórkowy]]</f>
        <v>7954</v>
      </c>
    </row>
    <row r="965" spans="1:11" x14ac:dyDescent="0.25">
      <c r="A965" s="7">
        <v>7627829</v>
      </c>
      <c r="B965" s="1">
        <v>42930</v>
      </c>
      <c r="C965" s="2">
        <v>0.4742824074074074</v>
      </c>
      <c r="D965" s="2">
        <v>0.48538194444444444</v>
      </c>
      <c r="E965" t="str">
        <f>IF(LEN(telefony3412[[#This Row],[nr]])=7,"stacjonarny",IF(LEN(telefony3412[[#This Row],[nr]])=8,"komórkowy","zagraniczny"))</f>
        <v>stacjonarny</v>
      </c>
      <c r="F965" t="str">
        <f>TEXT(telefony__9[[#This Row],[zakonczenie]]-telefony__9[[#This Row],[rozpoczecie]],"h:mm:ss")</f>
        <v>0:01:31</v>
      </c>
      <c r="G965">
        <f>CEILING((HOUR(telefony__9[[#This Row],[czas trwania]])*3600 + MINUTE(telefony__9[[#This Row],[czas trwania]])*60+SECOND(telefony__9[[#This Row],[czas trwania]]))/60,1)</f>
        <v>2</v>
      </c>
      <c r="H965" s="3">
        <f>IF(telefony3412[[#This Row],[typ telefonu]]="stacjonarny",H964+telefony3412[[#This Row],[czas w minutach]],H964)</f>
        <v>5985</v>
      </c>
      <c r="I965" s="3">
        <f>IF(telefony3412[[#This Row],[typ telefonu]]="komórkowy",I964+telefony3412[[#This Row],[czas w minutach]],I964)</f>
        <v>1971</v>
      </c>
      <c r="J965" s="3">
        <f>IF(telefony3412[[#This Row],[typ telefonu]]="zagraniczny",J964+telefony3412[[#This Row],[czas w minutach]],J964)</f>
        <v>450</v>
      </c>
      <c r="K965" s="3">
        <f>telefony3412[[#This Row],[ilość stacjonarny]]+telefony3412[[#This Row],[ilość komórkowy]]</f>
        <v>7956</v>
      </c>
    </row>
    <row r="966" spans="1:11" x14ac:dyDescent="0.25">
      <c r="A966" s="7">
        <v>7741751</v>
      </c>
      <c r="B966" s="1">
        <v>42930</v>
      </c>
      <c r="C966" s="2">
        <v>0.4450925925925926</v>
      </c>
      <c r="D966" s="2">
        <v>0.44888888888888889</v>
      </c>
      <c r="E966" t="str">
        <f>IF(LEN(telefony3412[[#This Row],[nr]])=7,"stacjonarny",IF(LEN(telefony3412[[#This Row],[nr]])=8,"komórkowy","zagraniczny"))</f>
        <v>stacjonarny</v>
      </c>
      <c r="F966" t="str">
        <f>TEXT(telefony__9[[#This Row],[zakonczenie]]-telefony__9[[#This Row],[rozpoczecie]],"h:mm:ss")</f>
        <v>0:09:45</v>
      </c>
      <c r="G966">
        <f>CEILING((HOUR(telefony__9[[#This Row],[czas trwania]])*3600 + MINUTE(telefony__9[[#This Row],[czas trwania]])*60+SECOND(telefony__9[[#This Row],[czas trwania]]))/60,1)</f>
        <v>10</v>
      </c>
      <c r="H966" s="3">
        <f>IF(telefony3412[[#This Row],[typ telefonu]]="stacjonarny",H965+telefony3412[[#This Row],[czas w minutach]],H965)</f>
        <v>5995</v>
      </c>
      <c r="I966" s="3">
        <f>IF(telefony3412[[#This Row],[typ telefonu]]="komórkowy",I965+telefony3412[[#This Row],[czas w minutach]],I965)</f>
        <v>1971</v>
      </c>
      <c r="J966" s="3">
        <f>IF(telefony3412[[#This Row],[typ telefonu]]="zagraniczny",J965+telefony3412[[#This Row],[czas w minutach]],J965)</f>
        <v>450</v>
      </c>
      <c r="K966" s="3">
        <f>telefony3412[[#This Row],[ilość stacjonarny]]+telefony3412[[#This Row],[ilość komórkowy]]</f>
        <v>7966</v>
      </c>
    </row>
    <row r="967" spans="1:11" x14ac:dyDescent="0.25">
      <c r="A967" s="7">
        <v>8001915</v>
      </c>
      <c r="B967" s="1">
        <v>42930</v>
      </c>
      <c r="C967" s="2">
        <v>0.3712037037037037</v>
      </c>
      <c r="D967" s="2">
        <v>0.38064814814814812</v>
      </c>
      <c r="E967" t="str">
        <f>IF(LEN(telefony3412[[#This Row],[nr]])=7,"stacjonarny",IF(LEN(telefony3412[[#This Row],[nr]])=8,"komórkowy","zagraniczny"))</f>
        <v>stacjonarny</v>
      </c>
      <c r="F967" t="str">
        <f>TEXT(telefony__9[[#This Row],[zakonczenie]]-telefony__9[[#This Row],[rozpoczecie]],"h:mm:ss")</f>
        <v>0:06:16</v>
      </c>
      <c r="G967">
        <f>CEILING((HOUR(telefony__9[[#This Row],[czas trwania]])*3600 + MINUTE(telefony__9[[#This Row],[czas trwania]])*60+SECOND(telefony__9[[#This Row],[czas trwania]]))/60,1)</f>
        <v>7</v>
      </c>
      <c r="H967" s="3">
        <f>IF(telefony3412[[#This Row],[typ telefonu]]="stacjonarny",H966+telefony3412[[#This Row],[czas w minutach]],H966)</f>
        <v>6002</v>
      </c>
      <c r="I967" s="3">
        <f>IF(telefony3412[[#This Row],[typ telefonu]]="komórkowy",I966+telefony3412[[#This Row],[czas w minutach]],I966)</f>
        <v>1971</v>
      </c>
      <c r="J967" s="3">
        <f>IF(telefony3412[[#This Row],[typ telefonu]]="zagraniczny",J966+telefony3412[[#This Row],[czas w minutach]],J966)</f>
        <v>450</v>
      </c>
      <c r="K967" s="3">
        <f>telefony3412[[#This Row],[ilość stacjonarny]]+telefony3412[[#This Row],[ilość komórkowy]]</f>
        <v>7973</v>
      </c>
    </row>
    <row r="968" spans="1:11" x14ac:dyDescent="0.25">
      <c r="A968" s="7">
        <v>8026912</v>
      </c>
      <c r="B968" s="1">
        <v>42930</v>
      </c>
      <c r="C968" s="2">
        <v>0.5561342592592593</v>
      </c>
      <c r="D968" s="2">
        <v>0.56366898148148148</v>
      </c>
      <c r="E968" t="str">
        <f>IF(LEN(telefony3412[[#This Row],[nr]])=7,"stacjonarny",IF(LEN(telefony3412[[#This Row],[nr]])=8,"komórkowy","zagraniczny"))</f>
        <v>stacjonarny</v>
      </c>
      <c r="F968" t="str">
        <f>TEXT(telefony__9[[#This Row],[zakonczenie]]-telefony__9[[#This Row],[rozpoczecie]],"h:mm:ss")</f>
        <v>0:02:01</v>
      </c>
      <c r="G968">
        <f>CEILING((HOUR(telefony__9[[#This Row],[czas trwania]])*3600 + MINUTE(telefony__9[[#This Row],[czas trwania]])*60+SECOND(telefony__9[[#This Row],[czas trwania]]))/60,1)</f>
        <v>3</v>
      </c>
      <c r="H968" s="3">
        <f>IF(telefony3412[[#This Row],[typ telefonu]]="stacjonarny",H967+telefony3412[[#This Row],[czas w minutach]],H967)</f>
        <v>6005</v>
      </c>
      <c r="I968" s="3">
        <f>IF(telefony3412[[#This Row],[typ telefonu]]="komórkowy",I967+telefony3412[[#This Row],[czas w minutach]],I967)</f>
        <v>1971</v>
      </c>
      <c r="J968" s="3">
        <f>IF(telefony3412[[#This Row],[typ telefonu]]="zagraniczny",J967+telefony3412[[#This Row],[czas w minutach]],J967)</f>
        <v>450</v>
      </c>
      <c r="K968" s="3">
        <f>telefony3412[[#This Row],[ilość stacjonarny]]+telefony3412[[#This Row],[ilość komórkowy]]</f>
        <v>7976</v>
      </c>
    </row>
    <row r="969" spans="1:11" x14ac:dyDescent="0.25">
      <c r="A969" s="7">
        <v>8276893</v>
      </c>
      <c r="B969" s="1">
        <v>42930</v>
      </c>
      <c r="C969" s="2">
        <v>0.36056712962962961</v>
      </c>
      <c r="D969" s="2">
        <v>0.36929398148148146</v>
      </c>
      <c r="E969" t="str">
        <f>IF(LEN(telefony3412[[#This Row],[nr]])=7,"stacjonarny",IF(LEN(telefony3412[[#This Row],[nr]])=8,"komórkowy","zagraniczny"))</f>
        <v>stacjonarny</v>
      </c>
      <c r="F969" t="str">
        <f>TEXT(telefony__9[[#This Row],[zakonczenie]]-telefony__9[[#This Row],[rozpoczecie]],"h:mm:ss")</f>
        <v>0:11:45</v>
      </c>
      <c r="G969">
        <f>CEILING((HOUR(telefony__9[[#This Row],[czas trwania]])*3600 + MINUTE(telefony__9[[#This Row],[czas trwania]])*60+SECOND(telefony__9[[#This Row],[czas trwania]]))/60,1)</f>
        <v>12</v>
      </c>
      <c r="H969" s="3">
        <f>IF(telefony3412[[#This Row],[typ telefonu]]="stacjonarny",H968+telefony3412[[#This Row],[czas w minutach]],H968)</f>
        <v>6017</v>
      </c>
      <c r="I969" s="3">
        <f>IF(telefony3412[[#This Row],[typ telefonu]]="komórkowy",I968+telefony3412[[#This Row],[czas w minutach]],I968)</f>
        <v>1971</v>
      </c>
      <c r="J969" s="3">
        <f>IF(telefony3412[[#This Row],[typ telefonu]]="zagraniczny",J968+telefony3412[[#This Row],[czas w minutach]],J968)</f>
        <v>450</v>
      </c>
      <c r="K969" s="3">
        <f>telefony3412[[#This Row],[ilość stacjonarny]]+telefony3412[[#This Row],[ilość komórkowy]]</f>
        <v>7988</v>
      </c>
    </row>
    <row r="970" spans="1:11" x14ac:dyDescent="0.25">
      <c r="A970" s="7">
        <v>8331262</v>
      </c>
      <c r="B970" s="1">
        <v>42930</v>
      </c>
      <c r="C970" s="2">
        <v>0.61174768518518519</v>
      </c>
      <c r="D970" s="2">
        <v>0.61697916666666663</v>
      </c>
      <c r="E970" t="str">
        <f>IF(LEN(telefony3412[[#This Row],[nr]])=7,"stacjonarny",IF(LEN(telefony3412[[#This Row],[nr]])=8,"komórkowy","zagraniczny"))</f>
        <v>stacjonarny</v>
      </c>
      <c r="F970" t="str">
        <f>TEXT(telefony__9[[#This Row],[zakonczenie]]-telefony__9[[#This Row],[rozpoczecie]],"h:mm:ss")</f>
        <v>0:02:30</v>
      </c>
      <c r="G970">
        <f>CEILING((HOUR(telefony__9[[#This Row],[czas trwania]])*3600 + MINUTE(telefony__9[[#This Row],[czas trwania]])*60+SECOND(telefony__9[[#This Row],[czas trwania]]))/60,1)</f>
        <v>3</v>
      </c>
      <c r="H970" s="3">
        <f>IF(telefony3412[[#This Row],[typ telefonu]]="stacjonarny",H969+telefony3412[[#This Row],[czas w minutach]],H969)</f>
        <v>6020</v>
      </c>
      <c r="I970" s="3">
        <f>IF(telefony3412[[#This Row],[typ telefonu]]="komórkowy",I969+telefony3412[[#This Row],[czas w minutach]],I969)</f>
        <v>1971</v>
      </c>
      <c r="J970" s="3">
        <f>IF(telefony3412[[#This Row],[typ telefonu]]="zagraniczny",J969+telefony3412[[#This Row],[czas w minutach]],J969)</f>
        <v>450</v>
      </c>
      <c r="K970" s="3">
        <f>telefony3412[[#This Row],[ilość stacjonarny]]+telefony3412[[#This Row],[ilość komórkowy]]</f>
        <v>7991</v>
      </c>
    </row>
    <row r="971" spans="1:11" x14ac:dyDescent="0.25">
      <c r="A971" s="7">
        <v>8498683</v>
      </c>
      <c r="B971" s="1">
        <v>42930</v>
      </c>
      <c r="C971" s="2">
        <v>0.45950231481481479</v>
      </c>
      <c r="D971" s="2">
        <v>0.46177083333333335</v>
      </c>
      <c r="E971" t="str">
        <f>IF(LEN(telefony3412[[#This Row],[nr]])=7,"stacjonarny",IF(LEN(telefony3412[[#This Row],[nr]])=8,"komórkowy","zagraniczny"))</f>
        <v>stacjonarny</v>
      </c>
      <c r="F971" t="str">
        <f>TEXT(telefony__9[[#This Row],[zakonczenie]]-telefony__9[[#This Row],[rozpoczecie]],"h:mm:ss")</f>
        <v>0:13:34</v>
      </c>
      <c r="G971">
        <f>CEILING((HOUR(telefony__9[[#This Row],[czas trwania]])*3600 + MINUTE(telefony__9[[#This Row],[czas trwania]])*60+SECOND(telefony__9[[#This Row],[czas trwania]]))/60,1)</f>
        <v>14</v>
      </c>
      <c r="H971" s="3">
        <f>IF(telefony3412[[#This Row],[typ telefonu]]="stacjonarny",H970+telefony3412[[#This Row],[czas w minutach]],H970)</f>
        <v>6034</v>
      </c>
      <c r="I971" s="3">
        <f>IF(telefony3412[[#This Row],[typ telefonu]]="komórkowy",I970+telefony3412[[#This Row],[czas w minutach]],I970)</f>
        <v>1971</v>
      </c>
      <c r="J971" s="3">
        <f>IF(telefony3412[[#This Row],[typ telefonu]]="zagraniczny",J970+telefony3412[[#This Row],[czas w minutach]],J970)</f>
        <v>450</v>
      </c>
      <c r="K971" s="3">
        <f>telefony3412[[#This Row],[ilość stacjonarny]]+telefony3412[[#This Row],[ilość komórkowy]]</f>
        <v>8005</v>
      </c>
    </row>
    <row r="972" spans="1:11" x14ac:dyDescent="0.25">
      <c r="A972" s="7">
        <v>8750619</v>
      </c>
      <c r="B972" s="1">
        <v>42930</v>
      </c>
      <c r="C972" s="2">
        <v>0.51645833333333335</v>
      </c>
      <c r="D972" s="2">
        <v>0.51701388888888888</v>
      </c>
      <c r="E972" t="str">
        <f>IF(LEN(telefony3412[[#This Row],[nr]])=7,"stacjonarny",IF(LEN(telefony3412[[#This Row],[nr]])=8,"komórkowy","zagraniczny"))</f>
        <v>stacjonarny</v>
      </c>
      <c r="F972" t="str">
        <f>TEXT(telefony__9[[#This Row],[zakonczenie]]-telefony__9[[#This Row],[rozpoczecie]],"h:mm:ss")</f>
        <v>0:12:18</v>
      </c>
      <c r="G972">
        <f>CEILING((HOUR(telefony__9[[#This Row],[czas trwania]])*3600 + MINUTE(telefony__9[[#This Row],[czas trwania]])*60+SECOND(telefony__9[[#This Row],[czas trwania]]))/60,1)</f>
        <v>13</v>
      </c>
      <c r="H972" s="3">
        <f>IF(telefony3412[[#This Row],[typ telefonu]]="stacjonarny",H971+telefony3412[[#This Row],[czas w minutach]],H971)</f>
        <v>6047</v>
      </c>
      <c r="I972" s="3">
        <f>IF(telefony3412[[#This Row],[typ telefonu]]="komórkowy",I971+telefony3412[[#This Row],[czas w minutach]],I971)</f>
        <v>1971</v>
      </c>
      <c r="J972" s="3">
        <f>IF(telefony3412[[#This Row],[typ telefonu]]="zagraniczny",J971+telefony3412[[#This Row],[czas w minutach]],J971)</f>
        <v>450</v>
      </c>
      <c r="K972" s="3">
        <f>telefony3412[[#This Row],[ilość stacjonarny]]+telefony3412[[#This Row],[ilość komórkowy]]</f>
        <v>8018</v>
      </c>
    </row>
    <row r="973" spans="1:11" x14ac:dyDescent="0.25">
      <c r="A973" s="7">
        <v>8841955</v>
      </c>
      <c r="B973" s="1">
        <v>42930</v>
      </c>
      <c r="C973" s="2">
        <v>0.40635416666666668</v>
      </c>
      <c r="D973" s="2">
        <v>0.40642361111111114</v>
      </c>
      <c r="E973" t="str">
        <f>IF(LEN(telefony3412[[#This Row],[nr]])=7,"stacjonarny",IF(LEN(telefony3412[[#This Row],[nr]])=8,"komórkowy","zagraniczny"))</f>
        <v>stacjonarny</v>
      </c>
      <c r="F973" t="str">
        <f>TEXT(telefony__9[[#This Row],[zakonczenie]]-telefony__9[[#This Row],[rozpoczecie]],"h:mm:ss")</f>
        <v>0:15:14</v>
      </c>
      <c r="G973">
        <f>CEILING((HOUR(telefony__9[[#This Row],[czas trwania]])*3600 + MINUTE(telefony__9[[#This Row],[czas trwania]])*60+SECOND(telefony__9[[#This Row],[czas trwania]]))/60,1)</f>
        <v>16</v>
      </c>
      <c r="H973" s="3">
        <f>IF(telefony3412[[#This Row],[typ telefonu]]="stacjonarny",H972+telefony3412[[#This Row],[czas w minutach]],H972)</f>
        <v>6063</v>
      </c>
      <c r="I973" s="3">
        <f>IF(telefony3412[[#This Row],[typ telefonu]]="komórkowy",I972+telefony3412[[#This Row],[czas w minutach]],I972)</f>
        <v>1971</v>
      </c>
      <c r="J973" s="3">
        <f>IF(telefony3412[[#This Row],[typ telefonu]]="zagraniczny",J972+telefony3412[[#This Row],[czas w minutach]],J972)</f>
        <v>450</v>
      </c>
      <c r="K973" s="3">
        <f>telefony3412[[#This Row],[ilość stacjonarny]]+telefony3412[[#This Row],[ilość komórkowy]]</f>
        <v>8034</v>
      </c>
    </row>
    <row r="974" spans="1:11" x14ac:dyDescent="0.25">
      <c r="A974" s="7">
        <v>8870498</v>
      </c>
      <c r="B974" s="1">
        <v>42930</v>
      </c>
      <c r="C974" s="2">
        <v>0.4001736111111111</v>
      </c>
      <c r="D974" s="2">
        <v>0.40182870370370372</v>
      </c>
      <c r="E974" t="str">
        <f>IF(LEN(telefony3412[[#This Row],[nr]])=7,"stacjonarny",IF(LEN(telefony3412[[#This Row],[nr]])=8,"komórkowy","zagraniczny"))</f>
        <v>stacjonarny</v>
      </c>
      <c r="F974" t="str">
        <f>TEXT(telefony__9[[#This Row],[zakonczenie]]-telefony__9[[#This Row],[rozpoczecie]],"h:mm:ss")</f>
        <v>0:09:35</v>
      </c>
      <c r="G974">
        <f>CEILING((HOUR(telefony__9[[#This Row],[czas trwania]])*3600 + MINUTE(telefony__9[[#This Row],[czas trwania]])*60+SECOND(telefony__9[[#This Row],[czas trwania]]))/60,1)</f>
        <v>10</v>
      </c>
      <c r="H974" s="3">
        <f>IF(telefony3412[[#This Row],[typ telefonu]]="stacjonarny",H973+telefony3412[[#This Row],[czas w minutach]],H973)</f>
        <v>6073</v>
      </c>
      <c r="I974" s="3">
        <f>IF(telefony3412[[#This Row],[typ telefonu]]="komórkowy",I973+telefony3412[[#This Row],[czas w minutach]],I973)</f>
        <v>1971</v>
      </c>
      <c r="J974" s="3">
        <f>IF(telefony3412[[#This Row],[typ telefonu]]="zagraniczny",J973+telefony3412[[#This Row],[czas w minutach]],J973)</f>
        <v>450</v>
      </c>
      <c r="K974" s="3">
        <f>telefony3412[[#This Row],[ilość stacjonarny]]+telefony3412[[#This Row],[ilość komórkowy]]</f>
        <v>8044</v>
      </c>
    </row>
    <row r="975" spans="1:11" x14ac:dyDescent="0.25">
      <c r="A975" s="7">
        <v>9088452</v>
      </c>
      <c r="B975" s="1">
        <v>42930</v>
      </c>
      <c r="C975" s="2">
        <v>0.55473379629629627</v>
      </c>
      <c r="D975" s="2">
        <v>0.56253472222222223</v>
      </c>
      <c r="E975" t="str">
        <f>IF(LEN(telefony3412[[#This Row],[nr]])=7,"stacjonarny",IF(LEN(telefony3412[[#This Row],[nr]])=8,"komórkowy","zagraniczny"))</f>
        <v>stacjonarny</v>
      </c>
      <c r="F975" t="str">
        <f>TEXT(telefony__9[[#This Row],[zakonczenie]]-telefony__9[[#This Row],[rozpoczecie]],"h:mm:ss")</f>
        <v>0:00:43</v>
      </c>
      <c r="G975">
        <f>CEILING((HOUR(telefony__9[[#This Row],[czas trwania]])*3600 + MINUTE(telefony__9[[#This Row],[czas trwania]])*60+SECOND(telefony__9[[#This Row],[czas trwania]]))/60,1)</f>
        <v>1</v>
      </c>
      <c r="H975" s="3">
        <f>IF(telefony3412[[#This Row],[typ telefonu]]="stacjonarny",H974+telefony3412[[#This Row],[czas w minutach]],H974)</f>
        <v>6074</v>
      </c>
      <c r="I975" s="3">
        <f>IF(telefony3412[[#This Row],[typ telefonu]]="komórkowy",I974+telefony3412[[#This Row],[czas w minutach]],I974)</f>
        <v>1971</v>
      </c>
      <c r="J975" s="3">
        <f>IF(telefony3412[[#This Row],[typ telefonu]]="zagraniczny",J974+telefony3412[[#This Row],[czas w minutach]],J974)</f>
        <v>450</v>
      </c>
      <c r="K975" s="3">
        <f>telefony3412[[#This Row],[ilość stacjonarny]]+telefony3412[[#This Row],[ilość komórkowy]]</f>
        <v>8045</v>
      </c>
    </row>
    <row r="976" spans="1:11" x14ac:dyDescent="0.25">
      <c r="A976" s="7">
        <v>9182658</v>
      </c>
      <c r="B976" s="1">
        <v>42930</v>
      </c>
      <c r="C976" s="2">
        <v>0.47594907407407405</v>
      </c>
      <c r="D976" s="2">
        <v>0.47641203703703705</v>
      </c>
      <c r="E976" t="str">
        <f>IF(LEN(telefony3412[[#This Row],[nr]])=7,"stacjonarny",IF(LEN(telefony3412[[#This Row],[nr]])=8,"komórkowy","zagraniczny"))</f>
        <v>stacjonarny</v>
      </c>
      <c r="F976" t="str">
        <f>TEXT(telefony__9[[#This Row],[zakonczenie]]-telefony__9[[#This Row],[rozpoczecie]],"h:mm:ss")</f>
        <v>0:00:45</v>
      </c>
      <c r="G976">
        <f>CEILING((HOUR(telefony__9[[#This Row],[czas trwania]])*3600 + MINUTE(telefony__9[[#This Row],[czas trwania]])*60+SECOND(telefony__9[[#This Row],[czas trwania]]))/60,1)</f>
        <v>1</v>
      </c>
      <c r="H976" s="3">
        <f>IF(telefony3412[[#This Row],[typ telefonu]]="stacjonarny",H975+telefony3412[[#This Row],[czas w minutach]],H975)</f>
        <v>6075</v>
      </c>
      <c r="I976" s="3">
        <f>IF(telefony3412[[#This Row],[typ telefonu]]="komórkowy",I975+telefony3412[[#This Row],[czas w minutach]],I975)</f>
        <v>1971</v>
      </c>
      <c r="J976" s="3">
        <f>IF(telefony3412[[#This Row],[typ telefonu]]="zagraniczny",J975+telefony3412[[#This Row],[czas w minutach]],J975)</f>
        <v>450</v>
      </c>
      <c r="K976" s="3">
        <f>telefony3412[[#This Row],[ilość stacjonarny]]+telefony3412[[#This Row],[ilość komórkowy]]</f>
        <v>8046</v>
      </c>
    </row>
    <row r="977" spans="1:11" x14ac:dyDescent="0.25">
      <c r="A977" s="7">
        <v>9266643</v>
      </c>
      <c r="B977" s="1">
        <v>42930</v>
      </c>
      <c r="C977" s="2">
        <v>0.48832175925925925</v>
      </c>
      <c r="D977" s="2">
        <v>0.49005787037037035</v>
      </c>
      <c r="E977" t="str">
        <f>IF(LEN(telefony3412[[#This Row],[nr]])=7,"stacjonarny",IF(LEN(telefony3412[[#This Row],[nr]])=8,"komórkowy","zagraniczny"))</f>
        <v>stacjonarny</v>
      </c>
      <c r="F977" t="str">
        <f>TEXT(telefony__9[[#This Row],[zakonczenie]]-telefony__9[[#This Row],[rozpoczecie]],"h:mm:ss")</f>
        <v>0:00:48</v>
      </c>
      <c r="G977">
        <f>CEILING((HOUR(telefony__9[[#This Row],[czas trwania]])*3600 + MINUTE(telefony__9[[#This Row],[czas trwania]])*60+SECOND(telefony__9[[#This Row],[czas trwania]]))/60,1)</f>
        <v>1</v>
      </c>
      <c r="H977" s="3">
        <f>IF(telefony3412[[#This Row],[typ telefonu]]="stacjonarny",H976+telefony3412[[#This Row],[czas w minutach]],H976)</f>
        <v>6076</v>
      </c>
      <c r="I977" s="3">
        <f>IF(telefony3412[[#This Row],[typ telefonu]]="komórkowy",I976+telefony3412[[#This Row],[czas w minutach]],I976)</f>
        <v>1971</v>
      </c>
      <c r="J977" s="3">
        <f>IF(telefony3412[[#This Row],[typ telefonu]]="zagraniczny",J976+telefony3412[[#This Row],[czas w minutach]],J976)</f>
        <v>450</v>
      </c>
      <c r="K977" s="3">
        <f>telefony3412[[#This Row],[ilość stacjonarny]]+telefony3412[[#This Row],[ilość komórkowy]]</f>
        <v>8047</v>
      </c>
    </row>
    <row r="978" spans="1:11" x14ac:dyDescent="0.25">
      <c r="A978" s="7">
        <v>9600226</v>
      </c>
      <c r="B978" s="1">
        <v>42930</v>
      </c>
      <c r="C978" s="2">
        <v>0.57451388888888888</v>
      </c>
      <c r="D978" s="2">
        <v>0.57847222222222228</v>
      </c>
      <c r="E978" t="str">
        <f>IF(LEN(telefony3412[[#This Row],[nr]])=7,"stacjonarny",IF(LEN(telefony3412[[#This Row],[nr]])=8,"komórkowy","zagraniczny"))</f>
        <v>stacjonarny</v>
      </c>
      <c r="F978" t="str">
        <f>TEXT(telefony__9[[#This Row],[zakonczenie]]-telefony__9[[#This Row],[rozpoczecie]],"h:mm:ss")</f>
        <v>0:10:58</v>
      </c>
      <c r="G978">
        <f>CEILING((HOUR(telefony__9[[#This Row],[czas trwania]])*3600 + MINUTE(telefony__9[[#This Row],[czas trwania]])*60+SECOND(telefony__9[[#This Row],[czas trwania]]))/60,1)</f>
        <v>11</v>
      </c>
      <c r="H978" s="3">
        <f>IF(telefony3412[[#This Row],[typ telefonu]]="stacjonarny",H977+telefony3412[[#This Row],[czas w minutach]],H977)</f>
        <v>6087</v>
      </c>
      <c r="I978" s="3">
        <f>IF(telefony3412[[#This Row],[typ telefonu]]="komórkowy",I977+telefony3412[[#This Row],[czas w minutach]],I977)</f>
        <v>1971</v>
      </c>
      <c r="J978" s="3">
        <f>IF(telefony3412[[#This Row],[typ telefonu]]="zagraniczny",J977+telefony3412[[#This Row],[czas w minutach]],J977)</f>
        <v>450</v>
      </c>
      <c r="K978" s="3">
        <f>telefony3412[[#This Row],[ilość stacjonarny]]+telefony3412[[#This Row],[ilość komórkowy]]</f>
        <v>8058</v>
      </c>
    </row>
    <row r="979" spans="1:11" x14ac:dyDescent="0.25">
      <c r="A979" s="7">
        <v>9685747</v>
      </c>
      <c r="B979" s="1">
        <v>42930</v>
      </c>
      <c r="C979" s="2">
        <v>0.57810185185185181</v>
      </c>
      <c r="D979" s="2">
        <v>0.58810185185185182</v>
      </c>
      <c r="E979" t="str">
        <f>IF(LEN(telefony3412[[#This Row],[nr]])=7,"stacjonarny",IF(LEN(telefony3412[[#This Row],[nr]])=8,"komórkowy","zagraniczny"))</f>
        <v>stacjonarny</v>
      </c>
      <c r="F979" t="str">
        <f>TEXT(telefony__9[[#This Row],[zakonczenie]]-telefony__9[[#This Row],[rozpoczecie]],"h:mm:ss")</f>
        <v>0:05:38</v>
      </c>
      <c r="G979">
        <f>CEILING((HOUR(telefony__9[[#This Row],[czas trwania]])*3600 + MINUTE(telefony__9[[#This Row],[czas trwania]])*60+SECOND(telefony__9[[#This Row],[czas trwania]]))/60,1)</f>
        <v>6</v>
      </c>
      <c r="H979" s="3">
        <f>IF(telefony3412[[#This Row],[typ telefonu]]="stacjonarny",H978+telefony3412[[#This Row],[czas w minutach]],H978)</f>
        <v>6093</v>
      </c>
      <c r="I979" s="3">
        <f>IF(telefony3412[[#This Row],[typ telefonu]]="komórkowy",I978+telefony3412[[#This Row],[czas w minutach]],I978)</f>
        <v>1971</v>
      </c>
      <c r="J979" s="3">
        <f>IF(telefony3412[[#This Row],[typ telefonu]]="zagraniczny",J978+telefony3412[[#This Row],[czas w minutach]],J978)</f>
        <v>450</v>
      </c>
      <c r="K979" s="3">
        <f>telefony3412[[#This Row],[ilość stacjonarny]]+telefony3412[[#This Row],[ilość komórkowy]]</f>
        <v>8064</v>
      </c>
    </row>
    <row r="980" spans="1:11" x14ac:dyDescent="0.25">
      <c r="A980" s="7">
        <v>9849071</v>
      </c>
      <c r="B980" s="1">
        <v>42930</v>
      </c>
      <c r="C980" s="2">
        <v>0.54498842592592589</v>
      </c>
      <c r="D980" s="2">
        <v>0.54879629629629634</v>
      </c>
      <c r="E980" t="str">
        <f>IF(LEN(telefony3412[[#This Row],[nr]])=7,"stacjonarny",IF(LEN(telefony3412[[#This Row],[nr]])=8,"komórkowy","zagraniczny"))</f>
        <v>stacjonarny</v>
      </c>
      <c r="F980" t="str">
        <f>TEXT(telefony__9[[#This Row],[zakonczenie]]-telefony__9[[#This Row],[rozpoczecie]],"h:mm:ss")</f>
        <v>0:16:12</v>
      </c>
      <c r="G980">
        <f>CEILING((HOUR(telefony__9[[#This Row],[czas trwania]])*3600 + MINUTE(telefony__9[[#This Row],[czas trwania]])*60+SECOND(telefony__9[[#This Row],[czas trwania]]))/60,1)</f>
        <v>17</v>
      </c>
      <c r="H980" s="3">
        <f>IF(telefony3412[[#This Row],[typ telefonu]]="stacjonarny",H979+telefony3412[[#This Row],[czas w minutach]],H979)</f>
        <v>6110</v>
      </c>
      <c r="I980" s="3">
        <f>IF(telefony3412[[#This Row],[typ telefonu]]="komórkowy",I979+telefony3412[[#This Row],[czas w minutach]],I979)</f>
        <v>1971</v>
      </c>
      <c r="J980" s="3">
        <f>IF(telefony3412[[#This Row],[typ telefonu]]="zagraniczny",J979+telefony3412[[#This Row],[czas w minutach]],J979)</f>
        <v>450</v>
      </c>
      <c r="K980" s="3">
        <f>telefony3412[[#This Row],[ilość stacjonarny]]+telefony3412[[#This Row],[ilość komórkowy]]</f>
        <v>8081</v>
      </c>
    </row>
    <row r="981" spans="1:11" x14ac:dyDescent="0.25">
      <c r="A981" s="7">
        <v>9853612</v>
      </c>
      <c r="B981" s="1">
        <v>42930</v>
      </c>
      <c r="C981" s="2">
        <v>0.34848379629629628</v>
      </c>
      <c r="D981" s="2">
        <v>0.35927083333333332</v>
      </c>
      <c r="E981" t="str">
        <f>IF(LEN(telefony3412[[#This Row],[nr]])=7,"stacjonarny",IF(LEN(telefony3412[[#This Row],[nr]])=8,"komórkowy","zagraniczny"))</f>
        <v>stacjonarny</v>
      </c>
      <c r="F981" t="str">
        <f>TEXT(telefony__9[[#This Row],[zakonczenie]]-telefony__9[[#This Row],[rozpoczecie]],"h:mm:ss")</f>
        <v>0:02:32</v>
      </c>
      <c r="G981">
        <f>CEILING((HOUR(telefony__9[[#This Row],[czas trwania]])*3600 + MINUTE(telefony__9[[#This Row],[czas trwania]])*60+SECOND(telefony__9[[#This Row],[czas trwania]]))/60,1)</f>
        <v>3</v>
      </c>
      <c r="H981" s="3">
        <f>IF(telefony3412[[#This Row],[typ telefonu]]="stacjonarny",H980+telefony3412[[#This Row],[czas w minutach]],H980)</f>
        <v>6113</v>
      </c>
      <c r="I981" s="3">
        <f>IF(telefony3412[[#This Row],[typ telefonu]]="komórkowy",I980+telefony3412[[#This Row],[czas w minutach]],I980)</f>
        <v>1971</v>
      </c>
      <c r="J981" s="3">
        <f>IF(telefony3412[[#This Row],[typ telefonu]]="zagraniczny",J980+telefony3412[[#This Row],[czas w minutach]],J980)</f>
        <v>450</v>
      </c>
      <c r="K981" s="3">
        <f>telefony3412[[#This Row],[ilość stacjonarny]]+telefony3412[[#This Row],[ilość komórkowy]]</f>
        <v>8084</v>
      </c>
    </row>
    <row r="982" spans="1:11" x14ac:dyDescent="0.25">
      <c r="A982" s="7">
        <v>9894998</v>
      </c>
      <c r="B982" s="1">
        <v>42930</v>
      </c>
      <c r="C982" s="2">
        <v>0.40337962962962964</v>
      </c>
      <c r="D982" s="2">
        <v>0.41137731481481482</v>
      </c>
      <c r="E982" t="str">
        <f>IF(LEN(telefony3412[[#This Row],[nr]])=7,"stacjonarny",IF(LEN(telefony3412[[#This Row],[nr]])=8,"komórkowy","zagraniczny"))</f>
        <v>stacjonarny</v>
      </c>
      <c r="F982" t="str">
        <f>TEXT(telefony__9[[#This Row],[zakonczenie]]-telefony__9[[#This Row],[rozpoczecie]],"h:mm:ss")</f>
        <v>0:12:29</v>
      </c>
      <c r="G982">
        <f>CEILING((HOUR(telefony__9[[#This Row],[czas trwania]])*3600 + MINUTE(telefony__9[[#This Row],[czas trwania]])*60+SECOND(telefony__9[[#This Row],[czas trwania]]))/60,1)</f>
        <v>13</v>
      </c>
      <c r="H982" s="3">
        <f>IF(telefony3412[[#This Row],[typ telefonu]]="stacjonarny",H981+telefony3412[[#This Row],[czas w minutach]],H981)</f>
        <v>6126</v>
      </c>
      <c r="I982" s="3">
        <f>IF(telefony3412[[#This Row],[typ telefonu]]="komórkowy",I981+telefony3412[[#This Row],[czas w minutach]],I981)</f>
        <v>1971</v>
      </c>
      <c r="J982" s="3">
        <f>IF(telefony3412[[#This Row],[typ telefonu]]="zagraniczny",J981+telefony3412[[#This Row],[czas w minutach]],J981)</f>
        <v>450</v>
      </c>
      <c r="K982" s="3">
        <f>telefony3412[[#This Row],[ilość stacjonarny]]+telefony3412[[#This Row],[ilość komórkowy]]</f>
        <v>8097</v>
      </c>
    </row>
    <row r="983" spans="1:11" x14ac:dyDescent="0.25">
      <c r="A983" s="7">
        <v>9979899</v>
      </c>
      <c r="B983" s="1">
        <v>42930</v>
      </c>
      <c r="C983" s="2">
        <v>0.58810185185185182</v>
      </c>
      <c r="D983" s="2">
        <v>0.59134259259259259</v>
      </c>
      <c r="E983" t="str">
        <f>IF(LEN(telefony3412[[#This Row],[nr]])=7,"stacjonarny",IF(LEN(telefony3412[[#This Row],[nr]])=8,"komórkowy","zagraniczny"))</f>
        <v>stacjonarny</v>
      </c>
      <c r="F983" t="str">
        <f>TEXT(telefony__9[[#This Row],[zakonczenie]]-telefony__9[[#This Row],[rozpoczecie]],"h:mm:ss")</f>
        <v>0:16:36</v>
      </c>
      <c r="G983">
        <f>CEILING((HOUR(telefony__9[[#This Row],[czas trwania]])*3600 + MINUTE(telefony__9[[#This Row],[czas trwania]])*60+SECOND(telefony__9[[#This Row],[czas trwania]]))/60,1)</f>
        <v>17</v>
      </c>
      <c r="H983" s="3">
        <f>IF(telefony3412[[#This Row],[typ telefonu]]="stacjonarny",H982+telefony3412[[#This Row],[czas w minutach]],H982)</f>
        <v>6143</v>
      </c>
      <c r="I983" s="3">
        <f>IF(telefony3412[[#This Row],[typ telefonu]]="komórkowy",I982+telefony3412[[#This Row],[czas w minutach]],I982)</f>
        <v>1971</v>
      </c>
      <c r="J983" s="3">
        <f>IF(telefony3412[[#This Row],[typ telefonu]]="zagraniczny",J982+telefony3412[[#This Row],[czas w minutach]],J982)</f>
        <v>450</v>
      </c>
      <c r="K983" s="3">
        <f>telefony3412[[#This Row],[ilość stacjonarny]]+telefony3412[[#This Row],[ilość komórkowy]]</f>
        <v>8114</v>
      </c>
    </row>
    <row r="984" spans="1:11" x14ac:dyDescent="0.25">
      <c r="A984" s="7">
        <v>13588783</v>
      </c>
      <c r="B984" s="1">
        <v>42930</v>
      </c>
      <c r="C984" s="2">
        <v>0.54118055555555555</v>
      </c>
      <c r="D984" s="2">
        <v>0.54894675925925929</v>
      </c>
      <c r="E984" t="str">
        <f>IF(LEN(telefony3412[[#This Row],[nr]])=7,"stacjonarny",IF(LEN(telefony3412[[#This Row],[nr]])=8,"komórkowy","zagraniczny"))</f>
        <v>komórkowy</v>
      </c>
      <c r="F984" t="str">
        <f>TEXT(telefony__9[[#This Row],[zakonczenie]]-telefony__9[[#This Row],[rozpoczecie]],"h:mm:ss")</f>
        <v>0:00:02</v>
      </c>
      <c r="G984">
        <f>CEILING((HOUR(telefony__9[[#This Row],[czas trwania]])*3600 + MINUTE(telefony__9[[#This Row],[czas trwania]])*60+SECOND(telefony__9[[#This Row],[czas trwania]]))/60,1)</f>
        <v>1</v>
      </c>
      <c r="H984" s="3">
        <f>IF(telefony3412[[#This Row],[typ telefonu]]="stacjonarny",H983+telefony3412[[#This Row],[czas w minutach]],H983)</f>
        <v>6143</v>
      </c>
      <c r="I984" s="3">
        <f>IF(telefony3412[[#This Row],[typ telefonu]]="komórkowy",I983+telefony3412[[#This Row],[czas w minutach]],I983)</f>
        <v>1972</v>
      </c>
      <c r="J984" s="3">
        <f>IF(telefony3412[[#This Row],[typ telefonu]]="zagraniczny",J983+telefony3412[[#This Row],[czas w minutach]],J983)</f>
        <v>450</v>
      </c>
      <c r="K984" s="3">
        <f>telefony3412[[#This Row],[ilość stacjonarny]]+telefony3412[[#This Row],[ilość komórkowy]]</f>
        <v>8115</v>
      </c>
    </row>
    <row r="985" spans="1:11" x14ac:dyDescent="0.25">
      <c r="A985" s="7">
        <v>13898038</v>
      </c>
      <c r="B985" s="1">
        <v>42930</v>
      </c>
      <c r="C985" s="2">
        <v>0.44072916666666667</v>
      </c>
      <c r="D985" s="2">
        <v>0.4496412037037037</v>
      </c>
      <c r="E985" t="str">
        <f>IF(LEN(telefony3412[[#This Row],[nr]])=7,"stacjonarny",IF(LEN(telefony3412[[#This Row],[nr]])=8,"komórkowy","zagraniczny"))</f>
        <v>komórkowy</v>
      </c>
      <c r="F985" t="str">
        <f>TEXT(telefony__9[[#This Row],[zakonczenie]]-telefony__9[[#This Row],[rozpoczecie]],"h:mm:ss")</f>
        <v>0:09:05</v>
      </c>
      <c r="G985">
        <f>CEILING((HOUR(telefony__9[[#This Row],[czas trwania]])*3600 + MINUTE(telefony__9[[#This Row],[czas trwania]])*60+SECOND(telefony__9[[#This Row],[czas trwania]]))/60,1)</f>
        <v>10</v>
      </c>
      <c r="H985" s="3">
        <f>IF(telefony3412[[#This Row],[typ telefonu]]="stacjonarny",H984+telefony3412[[#This Row],[czas w minutach]],H984)</f>
        <v>6143</v>
      </c>
      <c r="I985" s="3">
        <f>IF(telefony3412[[#This Row],[typ telefonu]]="komórkowy",I984+telefony3412[[#This Row],[czas w minutach]],I984)</f>
        <v>1982</v>
      </c>
      <c r="J985" s="3">
        <f>IF(telefony3412[[#This Row],[typ telefonu]]="zagraniczny",J984+telefony3412[[#This Row],[czas w minutach]],J984)</f>
        <v>450</v>
      </c>
      <c r="K985" s="3">
        <f>telefony3412[[#This Row],[ilość stacjonarny]]+telefony3412[[#This Row],[ilość komórkowy]]</f>
        <v>8125</v>
      </c>
    </row>
    <row r="986" spans="1:11" x14ac:dyDescent="0.25">
      <c r="A986" s="7">
        <v>23123600</v>
      </c>
      <c r="B986" s="1">
        <v>42930</v>
      </c>
      <c r="C986" s="2">
        <v>0.53268518518518515</v>
      </c>
      <c r="D986" s="2">
        <v>0.54135416666666669</v>
      </c>
      <c r="E986" t="str">
        <f>IF(LEN(telefony3412[[#This Row],[nr]])=7,"stacjonarny",IF(LEN(telefony3412[[#This Row],[nr]])=8,"komórkowy","zagraniczny"))</f>
        <v>komórkowy</v>
      </c>
      <c r="F986" t="str">
        <f>TEXT(telefony__9[[#This Row],[zakonczenie]]-telefony__9[[#This Row],[rozpoczecie]],"h:mm:ss")</f>
        <v>0:11:11</v>
      </c>
      <c r="G986">
        <f>CEILING((HOUR(telefony__9[[#This Row],[czas trwania]])*3600 + MINUTE(telefony__9[[#This Row],[czas trwania]])*60+SECOND(telefony__9[[#This Row],[czas trwania]]))/60,1)</f>
        <v>12</v>
      </c>
      <c r="H986" s="3">
        <f>IF(telefony3412[[#This Row],[typ telefonu]]="stacjonarny",H985+telefony3412[[#This Row],[czas w minutach]],H985)</f>
        <v>6143</v>
      </c>
      <c r="I986" s="3">
        <f>IF(telefony3412[[#This Row],[typ telefonu]]="komórkowy",I985+telefony3412[[#This Row],[czas w minutach]],I985)</f>
        <v>1994</v>
      </c>
      <c r="J986" s="3">
        <f>IF(telefony3412[[#This Row],[typ telefonu]]="zagraniczny",J985+telefony3412[[#This Row],[czas w minutach]],J985)</f>
        <v>450</v>
      </c>
      <c r="K986" s="3">
        <f>telefony3412[[#This Row],[ilość stacjonarny]]+telefony3412[[#This Row],[ilość komórkowy]]</f>
        <v>8137</v>
      </c>
    </row>
    <row r="987" spans="1:11" x14ac:dyDescent="0.25">
      <c r="A987" s="7">
        <v>23580194</v>
      </c>
      <c r="B987" s="1">
        <v>42930</v>
      </c>
      <c r="C987" s="2">
        <v>0.36516203703703703</v>
      </c>
      <c r="D987" s="2">
        <v>0.37596064814814817</v>
      </c>
      <c r="E987" t="str">
        <f>IF(LEN(telefony3412[[#This Row],[nr]])=7,"stacjonarny",IF(LEN(telefony3412[[#This Row],[nr]])=8,"komórkowy","zagraniczny"))</f>
        <v>komórkowy</v>
      </c>
      <c r="F987" t="str">
        <f>TEXT(telefony__9[[#This Row],[zakonczenie]]-telefony__9[[#This Row],[rozpoczecie]],"h:mm:ss")</f>
        <v>0:10:40</v>
      </c>
      <c r="G987">
        <f>CEILING((HOUR(telefony__9[[#This Row],[czas trwania]])*3600 + MINUTE(telefony__9[[#This Row],[czas trwania]])*60+SECOND(telefony__9[[#This Row],[czas trwania]]))/60,1)</f>
        <v>11</v>
      </c>
      <c r="H987" s="3">
        <f>IF(telefony3412[[#This Row],[typ telefonu]]="stacjonarny",H986+telefony3412[[#This Row],[czas w minutach]],H986)</f>
        <v>6143</v>
      </c>
      <c r="I987" s="3">
        <f>IF(telefony3412[[#This Row],[typ telefonu]]="komórkowy",I986+telefony3412[[#This Row],[czas w minutach]],I986)</f>
        <v>2005</v>
      </c>
      <c r="J987" s="3">
        <f>IF(telefony3412[[#This Row],[typ telefonu]]="zagraniczny",J986+telefony3412[[#This Row],[czas w minutach]],J986)</f>
        <v>450</v>
      </c>
      <c r="K987" s="3">
        <f>telefony3412[[#This Row],[ilość stacjonarny]]+telefony3412[[#This Row],[ilość komórkowy]]</f>
        <v>8148</v>
      </c>
    </row>
    <row r="988" spans="1:11" x14ac:dyDescent="0.25">
      <c r="A988" s="7">
        <v>24290062</v>
      </c>
      <c r="B988" s="1">
        <v>42930</v>
      </c>
      <c r="C988" s="2">
        <v>0.56141203703703701</v>
      </c>
      <c r="D988" s="2">
        <v>0.57055555555555559</v>
      </c>
      <c r="E988" t="str">
        <f>IF(LEN(telefony3412[[#This Row],[nr]])=7,"stacjonarny",IF(LEN(telefony3412[[#This Row],[nr]])=8,"komórkowy","zagraniczny"))</f>
        <v>komórkowy</v>
      </c>
      <c r="F988" t="str">
        <f>TEXT(telefony__9[[#This Row],[zakonczenie]]-telefony__9[[#This Row],[rozpoczecie]],"h:mm:ss")</f>
        <v>0:05:29</v>
      </c>
      <c r="G988">
        <f>CEILING((HOUR(telefony__9[[#This Row],[czas trwania]])*3600 + MINUTE(telefony__9[[#This Row],[czas trwania]])*60+SECOND(telefony__9[[#This Row],[czas trwania]]))/60,1)</f>
        <v>6</v>
      </c>
      <c r="H988" s="3">
        <f>IF(telefony3412[[#This Row],[typ telefonu]]="stacjonarny",H987+telefony3412[[#This Row],[czas w minutach]],H987)</f>
        <v>6143</v>
      </c>
      <c r="I988" s="3">
        <f>IF(telefony3412[[#This Row],[typ telefonu]]="komórkowy",I987+telefony3412[[#This Row],[czas w minutach]],I987)</f>
        <v>2011</v>
      </c>
      <c r="J988" s="3">
        <f>IF(telefony3412[[#This Row],[typ telefonu]]="zagraniczny",J987+telefony3412[[#This Row],[czas w minutach]],J987)</f>
        <v>450</v>
      </c>
      <c r="K988" s="3">
        <f>telefony3412[[#This Row],[ilość stacjonarny]]+telefony3412[[#This Row],[ilość komórkowy]]</f>
        <v>8154</v>
      </c>
    </row>
    <row r="989" spans="1:11" x14ac:dyDescent="0.25">
      <c r="A989" s="7">
        <v>24724114</v>
      </c>
      <c r="B989" s="1">
        <v>42930</v>
      </c>
      <c r="C989" s="2">
        <v>0.36212962962962963</v>
      </c>
      <c r="D989" s="2">
        <v>0.36342592592592593</v>
      </c>
      <c r="E989" t="str">
        <f>IF(LEN(telefony3412[[#This Row],[nr]])=7,"stacjonarny",IF(LEN(telefony3412[[#This Row],[nr]])=8,"komórkowy","zagraniczny"))</f>
        <v>komórkowy</v>
      </c>
      <c r="F989" t="str">
        <f>TEXT(telefony__9[[#This Row],[zakonczenie]]-telefony__9[[#This Row],[rozpoczecie]],"h:mm:ss")</f>
        <v>0:07:44</v>
      </c>
      <c r="G989">
        <f>CEILING((HOUR(telefony__9[[#This Row],[czas trwania]])*3600 + MINUTE(telefony__9[[#This Row],[czas trwania]])*60+SECOND(telefony__9[[#This Row],[czas trwania]]))/60,1)</f>
        <v>8</v>
      </c>
      <c r="H989" s="3">
        <f>IF(telefony3412[[#This Row],[typ telefonu]]="stacjonarny",H988+telefony3412[[#This Row],[czas w minutach]],H988)</f>
        <v>6143</v>
      </c>
      <c r="I989" s="3">
        <f>IF(telefony3412[[#This Row],[typ telefonu]]="komórkowy",I988+telefony3412[[#This Row],[czas w minutach]],I988)</f>
        <v>2019</v>
      </c>
      <c r="J989" s="3">
        <f>IF(telefony3412[[#This Row],[typ telefonu]]="zagraniczny",J988+telefony3412[[#This Row],[czas w minutach]],J988)</f>
        <v>450</v>
      </c>
      <c r="K989" s="3">
        <f>telefony3412[[#This Row],[ilość stacjonarny]]+telefony3412[[#This Row],[ilość komórkowy]]</f>
        <v>8162</v>
      </c>
    </row>
    <row r="990" spans="1:11" x14ac:dyDescent="0.25">
      <c r="A990" s="7">
        <v>25240352</v>
      </c>
      <c r="B990" s="1">
        <v>42930</v>
      </c>
      <c r="C990" s="2">
        <v>0.3369212962962963</v>
      </c>
      <c r="D990" s="2">
        <v>0.34468749999999998</v>
      </c>
      <c r="E990" t="str">
        <f>IF(LEN(telefony3412[[#This Row],[nr]])=7,"stacjonarny",IF(LEN(telefony3412[[#This Row],[nr]])=8,"komórkowy","zagraniczny"))</f>
        <v>komórkowy</v>
      </c>
      <c r="F990" t="str">
        <f>TEXT(telefony__9[[#This Row],[zakonczenie]]-telefony__9[[#This Row],[rozpoczecie]],"h:mm:ss")</f>
        <v>0:07:59</v>
      </c>
      <c r="G990">
        <f>CEILING((HOUR(telefony__9[[#This Row],[czas trwania]])*3600 + MINUTE(telefony__9[[#This Row],[czas trwania]])*60+SECOND(telefony__9[[#This Row],[czas trwania]]))/60,1)</f>
        <v>8</v>
      </c>
      <c r="H990" s="3">
        <f>IF(telefony3412[[#This Row],[typ telefonu]]="stacjonarny",H989+telefony3412[[#This Row],[czas w minutach]],H989)</f>
        <v>6143</v>
      </c>
      <c r="I990" s="3">
        <f>IF(telefony3412[[#This Row],[typ telefonu]]="komórkowy",I989+telefony3412[[#This Row],[czas w minutach]],I989)</f>
        <v>2027</v>
      </c>
      <c r="J990" s="3">
        <f>IF(telefony3412[[#This Row],[typ telefonu]]="zagraniczny",J989+telefony3412[[#This Row],[czas w minutach]],J989)</f>
        <v>450</v>
      </c>
      <c r="K990" s="3">
        <f>telefony3412[[#This Row],[ilość stacjonarny]]+telefony3412[[#This Row],[ilość komórkowy]]</f>
        <v>8170</v>
      </c>
    </row>
    <row r="991" spans="1:11" x14ac:dyDescent="0.25">
      <c r="A991" s="7">
        <v>25545000</v>
      </c>
      <c r="B991" s="1">
        <v>42930</v>
      </c>
      <c r="C991" s="2">
        <v>0.4959722222222222</v>
      </c>
      <c r="D991" s="2">
        <v>0.50451388888888893</v>
      </c>
      <c r="E991" t="str">
        <f>IF(LEN(telefony3412[[#This Row],[nr]])=7,"stacjonarny",IF(LEN(telefony3412[[#This Row],[nr]])=8,"komórkowy","zagraniczny"))</f>
        <v>komórkowy</v>
      </c>
      <c r="F991" t="str">
        <f>TEXT(telefony__9[[#This Row],[zakonczenie]]-telefony__9[[#This Row],[rozpoczecie]],"h:mm:ss")</f>
        <v>0:11:14</v>
      </c>
      <c r="G991">
        <f>CEILING((HOUR(telefony__9[[#This Row],[czas trwania]])*3600 + MINUTE(telefony__9[[#This Row],[czas trwania]])*60+SECOND(telefony__9[[#This Row],[czas trwania]]))/60,1)</f>
        <v>12</v>
      </c>
      <c r="H991" s="3">
        <f>IF(telefony3412[[#This Row],[typ telefonu]]="stacjonarny",H990+telefony3412[[#This Row],[czas w minutach]],H990)</f>
        <v>6143</v>
      </c>
      <c r="I991" s="3">
        <f>IF(telefony3412[[#This Row],[typ telefonu]]="komórkowy",I990+telefony3412[[#This Row],[czas w minutach]],I990)</f>
        <v>2039</v>
      </c>
      <c r="J991" s="3">
        <f>IF(telefony3412[[#This Row],[typ telefonu]]="zagraniczny",J990+telefony3412[[#This Row],[czas w minutach]],J990)</f>
        <v>450</v>
      </c>
      <c r="K991" s="3">
        <f>telefony3412[[#This Row],[ilość stacjonarny]]+telefony3412[[#This Row],[ilość komórkowy]]</f>
        <v>8182</v>
      </c>
    </row>
    <row r="992" spans="1:11" x14ac:dyDescent="0.25">
      <c r="A992" s="7">
        <v>28961250</v>
      </c>
      <c r="B992" s="1">
        <v>42930</v>
      </c>
      <c r="C992" s="2">
        <v>0.4478935185185185</v>
      </c>
      <c r="D992" s="2">
        <v>0.44805555555555554</v>
      </c>
      <c r="E992" t="str">
        <f>IF(LEN(telefony3412[[#This Row],[nr]])=7,"stacjonarny",IF(LEN(telefony3412[[#This Row],[nr]])=8,"komórkowy","zagraniczny"))</f>
        <v>komórkowy</v>
      </c>
      <c r="F992" t="str">
        <f>TEXT(telefony__9[[#This Row],[zakonczenie]]-telefony__9[[#This Row],[rozpoczecie]],"h:mm:ss")</f>
        <v>0:10:51</v>
      </c>
      <c r="G992">
        <f>CEILING((HOUR(telefony__9[[#This Row],[czas trwania]])*3600 + MINUTE(telefony__9[[#This Row],[czas trwania]])*60+SECOND(telefony__9[[#This Row],[czas trwania]]))/60,1)</f>
        <v>11</v>
      </c>
      <c r="H992" s="3">
        <f>IF(telefony3412[[#This Row],[typ telefonu]]="stacjonarny",H991+telefony3412[[#This Row],[czas w minutach]],H991)</f>
        <v>6143</v>
      </c>
      <c r="I992" s="3">
        <f>IF(telefony3412[[#This Row],[typ telefonu]]="komórkowy",I991+telefony3412[[#This Row],[czas w minutach]],I991)</f>
        <v>2050</v>
      </c>
      <c r="J992" s="3">
        <f>IF(telefony3412[[#This Row],[typ telefonu]]="zagraniczny",J991+telefony3412[[#This Row],[czas w minutach]],J991)</f>
        <v>450</v>
      </c>
      <c r="K992" s="3">
        <f>telefony3412[[#This Row],[ilość stacjonarny]]+telefony3412[[#This Row],[ilość komórkowy]]</f>
        <v>8193</v>
      </c>
    </row>
    <row r="993" spans="1:11" x14ac:dyDescent="0.25">
      <c r="A993" s="7">
        <v>30178521</v>
      </c>
      <c r="B993" s="1">
        <v>42930</v>
      </c>
      <c r="C993" s="2">
        <v>0.42238425925925926</v>
      </c>
      <c r="D993" s="2">
        <v>0.42388888888888887</v>
      </c>
      <c r="E993" t="str">
        <f>IF(LEN(telefony3412[[#This Row],[nr]])=7,"stacjonarny",IF(LEN(telefony3412[[#This Row],[nr]])=8,"komórkowy","zagraniczny"))</f>
        <v>komórkowy</v>
      </c>
      <c r="F993" t="str">
        <f>TEXT(telefony__9[[#This Row],[zakonczenie]]-telefony__9[[#This Row],[rozpoczecie]],"h:mm:ss")</f>
        <v>0:13:10</v>
      </c>
      <c r="G993">
        <f>CEILING((HOUR(telefony__9[[#This Row],[czas trwania]])*3600 + MINUTE(telefony__9[[#This Row],[czas trwania]])*60+SECOND(telefony__9[[#This Row],[czas trwania]]))/60,1)</f>
        <v>14</v>
      </c>
      <c r="H993" s="3">
        <f>IF(telefony3412[[#This Row],[typ telefonu]]="stacjonarny",H992+telefony3412[[#This Row],[czas w minutach]],H992)</f>
        <v>6143</v>
      </c>
      <c r="I993" s="3">
        <f>IF(telefony3412[[#This Row],[typ telefonu]]="komórkowy",I992+telefony3412[[#This Row],[czas w minutach]],I992)</f>
        <v>2064</v>
      </c>
      <c r="J993" s="3">
        <f>IF(telefony3412[[#This Row],[typ telefonu]]="zagraniczny",J992+telefony3412[[#This Row],[czas w minutach]],J992)</f>
        <v>450</v>
      </c>
      <c r="K993" s="3">
        <f>telefony3412[[#This Row],[ilość stacjonarny]]+telefony3412[[#This Row],[ilość komórkowy]]</f>
        <v>8207</v>
      </c>
    </row>
    <row r="994" spans="1:11" x14ac:dyDescent="0.25">
      <c r="A994" s="7">
        <v>30270334</v>
      </c>
      <c r="B994" s="1">
        <v>42930</v>
      </c>
      <c r="C994" s="2">
        <v>0.46587962962962964</v>
      </c>
      <c r="D994" s="2">
        <v>0.46755787037037039</v>
      </c>
      <c r="E994" t="str">
        <f>IF(LEN(telefony3412[[#This Row],[nr]])=7,"stacjonarny",IF(LEN(telefony3412[[#This Row],[nr]])=8,"komórkowy","zagraniczny"))</f>
        <v>komórkowy</v>
      </c>
      <c r="F994" t="str">
        <f>TEXT(telefony__9[[#This Row],[zakonczenie]]-telefony__9[[#This Row],[rozpoczecie]],"h:mm:ss")</f>
        <v>0:12:43</v>
      </c>
      <c r="G994">
        <f>CEILING((HOUR(telefony__9[[#This Row],[czas trwania]])*3600 + MINUTE(telefony__9[[#This Row],[czas trwania]])*60+SECOND(telefony__9[[#This Row],[czas trwania]]))/60,1)</f>
        <v>13</v>
      </c>
      <c r="H994" s="3">
        <f>IF(telefony3412[[#This Row],[typ telefonu]]="stacjonarny",H993+telefony3412[[#This Row],[czas w minutach]],H993)</f>
        <v>6143</v>
      </c>
      <c r="I994" s="3">
        <f>IF(telefony3412[[#This Row],[typ telefonu]]="komórkowy",I993+telefony3412[[#This Row],[czas w minutach]],I993)</f>
        <v>2077</v>
      </c>
      <c r="J994" s="3">
        <f>IF(telefony3412[[#This Row],[typ telefonu]]="zagraniczny",J993+telefony3412[[#This Row],[czas w minutach]],J993)</f>
        <v>450</v>
      </c>
      <c r="K994" s="3">
        <f>telefony3412[[#This Row],[ilość stacjonarny]]+telefony3412[[#This Row],[ilość komórkowy]]</f>
        <v>8220</v>
      </c>
    </row>
    <row r="995" spans="1:11" x14ac:dyDescent="0.25">
      <c r="A995" s="7">
        <v>33708687</v>
      </c>
      <c r="B995" s="1">
        <v>42930</v>
      </c>
      <c r="C995" s="2">
        <v>0.53237268518518521</v>
      </c>
      <c r="D995" s="2">
        <v>0.53413194444444445</v>
      </c>
      <c r="E995" t="str">
        <f>IF(LEN(telefony3412[[#This Row],[nr]])=7,"stacjonarny",IF(LEN(telefony3412[[#This Row],[nr]])=8,"komórkowy","zagraniczny"))</f>
        <v>komórkowy</v>
      </c>
      <c r="F995" t="str">
        <f>TEXT(telefony__9[[#This Row],[zakonczenie]]-telefony__9[[#This Row],[rozpoczecie]],"h:mm:ss")</f>
        <v>0:12:43</v>
      </c>
      <c r="G995">
        <f>CEILING((HOUR(telefony__9[[#This Row],[czas trwania]])*3600 + MINUTE(telefony__9[[#This Row],[czas trwania]])*60+SECOND(telefony__9[[#This Row],[czas trwania]]))/60,1)</f>
        <v>13</v>
      </c>
      <c r="H995" s="3">
        <f>IF(telefony3412[[#This Row],[typ telefonu]]="stacjonarny",H994+telefony3412[[#This Row],[czas w minutach]],H994)</f>
        <v>6143</v>
      </c>
      <c r="I995" s="3">
        <f>IF(telefony3412[[#This Row],[typ telefonu]]="komórkowy",I994+telefony3412[[#This Row],[czas w minutach]],I994)</f>
        <v>2090</v>
      </c>
      <c r="J995" s="3">
        <f>IF(telefony3412[[#This Row],[typ telefonu]]="zagraniczny",J994+telefony3412[[#This Row],[czas w minutach]],J994)</f>
        <v>450</v>
      </c>
      <c r="K995" s="3">
        <f>telefony3412[[#This Row],[ilość stacjonarny]]+telefony3412[[#This Row],[ilość komórkowy]]</f>
        <v>8233</v>
      </c>
    </row>
    <row r="996" spans="1:11" x14ac:dyDescent="0.25">
      <c r="A996" s="7">
        <v>36332723</v>
      </c>
      <c r="B996" s="1">
        <v>42930</v>
      </c>
      <c r="C996" s="2">
        <v>0.44593749999999999</v>
      </c>
      <c r="D996" s="2">
        <v>0.44957175925925924</v>
      </c>
      <c r="E996" t="str">
        <f>IF(LEN(telefony3412[[#This Row],[nr]])=7,"stacjonarny",IF(LEN(telefony3412[[#This Row],[nr]])=8,"komórkowy","zagraniczny"))</f>
        <v>komórkowy</v>
      </c>
      <c r="F996" t="str">
        <f>TEXT(telefony__9[[#This Row],[zakonczenie]]-telefony__9[[#This Row],[rozpoczecie]],"h:mm:ss")</f>
        <v>0:10:30</v>
      </c>
      <c r="G996">
        <f>CEILING((HOUR(telefony__9[[#This Row],[czas trwania]])*3600 + MINUTE(telefony__9[[#This Row],[czas trwania]])*60+SECOND(telefony__9[[#This Row],[czas trwania]]))/60,1)</f>
        <v>11</v>
      </c>
      <c r="H996" s="3">
        <f>IF(telefony3412[[#This Row],[typ telefonu]]="stacjonarny",H995+telefony3412[[#This Row],[czas w minutach]],H995)</f>
        <v>6143</v>
      </c>
      <c r="I996" s="3">
        <f>IF(telefony3412[[#This Row],[typ telefonu]]="komórkowy",I995+telefony3412[[#This Row],[czas w minutach]],I995)</f>
        <v>2101</v>
      </c>
      <c r="J996" s="3">
        <f>IF(telefony3412[[#This Row],[typ telefonu]]="zagraniczny",J995+telefony3412[[#This Row],[czas w minutach]],J995)</f>
        <v>450</v>
      </c>
      <c r="K996" s="3">
        <f>telefony3412[[#This Row],[ilość stacjonarny]]+telefony3412[[#This Row],[ilość komórkowy]]</f>
        <v>8244</v>
      </c>
    </row>
    <row r="997" spans="1:11" x14ac:dyDescent="0.25">
      <c r="A997" s="7">
        <v>39697250</v>
      </c>
      <c r="B997" s="1">
        <v>42930</v>
      </c>
      <c r="C997" s="2">
        <v>0.54616898148148152</v>
      </c>
      <c r="D997" s="2">
        <v>0.55153935185185188</v>
      </c>
      <c r="E997" t="str">
        <f>IF(LEN(telefony3412[[#This Row],[nr]])=7,"stacjonarny",IF(LEN(telefony3412[[#This Row],[nr]])=8,"komórkowy","zagraniczny"))</f>
        <v>komórkowy</v>
      </c>
      <c r="F997" t="str">
        <f>TEXT(telefony__9[[#This Row],[zakonczenie]]-telefony__9[[#This Row],[rozpoczecie]],"h:mm:ss")</f>
        <v>0:05:42</v>
      </c>
      <c r="G997">
        <f>CEILING((HOUR(telefony__9[[#This Row],[czas trwania]])*3600 + MINUTE(telefony__9[[#This Row],[czas trwania]])*60+SECOND(telefony__9[[#This Row],[czas trwania]]))/60,1)</f>
        <v>6</v>
      </c>
      <c r="H997" s="3">
        <f>IF(telefony3412[[#This Row],[typ telefonu]]="stacjonarny",H996+telefony3412[[#This Row],[czas w minutach]],H996)</f>
        <v>6143</v>
      </c>
      <c r="I997" s="3">
        <f>IF(telefony3412[[#This Row],[typ telefonu]]="komórkowy",I996+telefony3412[[#This Row],[czas w minutach]],I996)</f>
        <v>2107</v>
      </c>
      <c r="J997" s="3">
        <f>IF(telefony3412[[#This Row],[typ telefonu]]="zagraniczny",J996+telefony3412[[#This Row],[czas w minutach]],J996)</f>
        <v>450</v>
      </c>
      <c r="K997" s="3">
        <f>telefony3412[[#This Row],[ilość stacjonarny]]+telefony3412[[#This Row],[ilość komórkowy]]</f>
        <v>8250</v>
      </c>
    </row>
    <row r="998" spans="1:11" x14ac:dyDescent="0.25">
      <c r="A998" s="7">
        <v>49342013</v>
      </c>
      <c r="B998" s="1">
        <v>42930</v>
      </c>
      <c r="C998" s="2">
        <v>0.45233796296296297</v>
      </c>
      <c r="D998" s="2">
        <v>0.45649305555555558</v>
      </c>
      <c r="E998" t="str">
        <f>IF(LEN(telefony3412[[#This Row],[nr]])=7,"stacjonarny",IF(LEN(telefony3412[[#This Row],[nr]])=8,"komórkowy","zagraniczny"))</f>
        <v>komórkowy</v>
      </c>
      <c r="F998" t="str">
        <f>TEXT(telefony__9[[#This Row],[zakonczenie]]-telefony__9[[#This Row],[rozpoczecie]],"h:mm:ss")</f>
        <v>0:14:24</v>
      </c>
      <c r="G998">
        <f>CEILING((HOUR(telefony__9[[#This Row],[czas trwania]])*3600 + MINUTE(telefony__9[[#This Row],[czas trwania]])*60+SECOND(telefony__9[[#This Row],[czas trwania]]))/60,1)</f>
        <v>15</v>
      </c>
      <c r="H998" s="3">
        <f>IF(telefony3412[[#This Row],[typ telefonu]]="stacjonarny",H997+telefony3412[[#This Row],[czas w minutach]],H997)</f>
        <v>6143</v>
      </c>
      <c r="I998" s="3">
        <f>IF(telefony3412[[#This Row],[typ telefonu]]="komórkowy",I997+telefony3412[[#This Row],[czas w minutach]],I997)</f>
        <v>2122</v>
      </c>
      <c r="J998" s="3">
        <f>IF(telefony3412[[#This Row],[typ telefonu]]="zagraniczny",J997+telefony3412[[#This Row],[czas w minutach]],J997)</f>
        <v>450</v>
      </c>
      <c r="K998" s="3">
        <f>telefony3412[[#This Row],[ilość stacjonarny]]+telefony3412[[#This Row],[ilość komórkowy]]</f>
        <v>8265</v>
      </c>
    </row>
    <row r="999" spans="1:11" x14ac:dyDescent="0.25">
      <c r="A999" s="7">
        <v>53762222</v>
      </c>
      <c r="B999" s="1">
        <v>42930</v>
      </c>
      <c r="C999" s="2">
        <v>0.34262731481481479</v>
      </c>
      <c r="D999" s="2">
        <v>0.34824074074074074</v>
      </c>
      <c r="E999" t="str">
        <f>IF(LEN(telefony3412[[#This Row],[nr]])=7,"stacjonarny",IF(LEN(telefony3412[[#This Row],[nr]])=8,"komórkowy","zagraniczny"))</f>
        <v>komórkowy</v>
      </c>
      <c r="F999" t="str">
        <f>TEXT(telefony__9[[#This Row],[zakonczenie]]-telefony__9[[#This Row],[rozpoczecie]],"h:mm:ss")</f>
        <v>0:07:13</v>
      </c>
      <c r="G999">
        <f>CEILING((HOUR(telefony__9[[#This Row],[czas trwania]])*3600 + MINUTE(telefony__9[[#This Row],[czas trwania]])*60+SECOND(telefony__9[[#This Row],[czas trwania]]))/60,1)</f>
        <v>8</v>
      </c>
      <c r="H999" s="3">
        <f>IF(telefony3412[[#This Row],[typ telefonu]]="stacjonarny",H998+telefony3412[[#This Row],[czas w minutach]],H998)</f>
        <v>6143</v>
      </c>
      <c r="I999" s="3">
        <f>IF(telefony3412[[#This Row],[typ telefonu]]="komórkowy",I998+telefony3412[[#This Row],[czas w minutach]],I998)</f>
        <v>2130</v>
      </c>
      <c r="J999" s="3">
        <f>IF(telefony3412[[#This Row],[typ telefonu]]="zagraniczny",J998+telefony3412[[#This Row],[czas w minutach]],J998)</f>
        <v>450</v>
      </c>
      <c r="K999" s="3">
        <f>telefony3412[[#This Row],[ilość stacjonarny]]+telefony3412[[#This Row],[ilość komórkowy]]</f>
        <v>8273</v>
      </c>
    </row>
    <row r="1000" spans="1:11" x14ac:dyDescent="0.25">
      <c r="A1000" s="7">
        <v>54821549</v>
      </c>
      <c r="B1000" s="1">
        <v>42930</v>
      </c>
      <c r="C1000" s="2">
        <v>0.43517361111111114</v>
      </c>
      <c r="D1000" s="2">
        <v>0.4466087962962963</v>
      </c>
      <c r="E1000" t="str">
        <f>IF(LEN(telefony3412[[#This Row],[nr]])=7,"stacjonarny",IF(LEN(telefony3412[[#This Row],[nr]])=8,"komórkowy","zagraniczny"))</f>
        <v>komórkowy</v>
      </c>
      <c r="F1000" t="str">
        <f>TEXT(telefony__9[[#This Row],[zakonczenie]]-telefony__9[[#This Row],[rozpoczecie]],"h:mm:ss")</f>
        <v>0:04:40</v>
      </c>
      <c r="G1000">
        <f>CEILING((HOUR(telefony__9[[#This Row],[czas trwania]])*3600 + MINUTE(telefony__9[[#This Row],[czas trwania]])*60+SECOND(telefony__9[[#This Row],[czas trwania]]))/60,1)</f>
        <v>5</v>
      </c>
      <c r="H1000" s="3">
        <f>IF(telefony3412[[#This Row],[typ telefonu]]="stacjonarny",H999+telefony3412[[#This Row],[czas w minutach]],H999)</f>
        <v>6143</v>
      </c>
      <c r="I1000" s="3">
        <f>IF(telefony3412[[#This Row],[typ telefonu]]="komórkowy",I999+telefony3412[[#This Row],[czas w minutach]],I999)</f>
        <v>2135</v>
      </c>
      <c r="J1000" s="3">
        <f>IF(telefony3412[[#This Row],[typ telefonu]]="zagraniczny",J999+telefony3412[[#This Row],[czas w minutach]],J999)</f>
        <v>450</v>
      </c>
      <c r="K1000" s="3">
        <f>telefony3412[[#This Row],[ilość stacjonarny]]+telefony3412[[#This Row],[ilość komórkowy]]</f>
        <v>8278</v>
      </c>
    </row>
    <row r="1001" spans="1:11" x14ac:dyDescent="0.25">
      <c r="A1001" s="7">
        <v>65621292</v>
      </c>
      <c r="B1001" s="1">
        <v>42930</v>
      </c>
      <c r="C1001" s="2">
        <v>0.44060185185185186</v>
      </c>
      <c r="D1001" s="2">
        <v>0.44655092592592593</v>
      </c>
      <c r="E1001" t="str">
        <f>IF(LEN(telefony3412[[#This Row],[nr]])=7,"stacjonarny",IF(LEN(telefony3412[[#This Row],[nr]])=8,"komórkowy","zagraniczny"))</f>
        <v>komórkowy</v>
      </c>
      <c r="F1001" t="str">
        <f>TEXT(telefony__9[[#This Row],[zakonczenie]]-telefony__9[[#This Row],[rozpoczecie]],"h:mm:ss")</f>
        <v>0:02:06</v>
      </c>
      <c r="G1001">
        <f>CEILING((HOUR(telefony__9[[#This Row],[czas trwania]])*3600 + MINUTE(telefony__9[[#This Row],[czas trwania]])*60+SECOND(telefony__9[[#This Row],[czas trwania]]))/60,1)</f>
        <v>3</v>
      </c>
      <c r="H1001" s="3">
        <f>IF(telefony3412[[#This Row],[typ telefonu]]="stacjonarny",H1000+telefony3412[[#This Row],[czas w minutach]],H1000)</f>
        <v>6143</v>
      </c>
      <c r="I1001" s="3">
        <f>IF(telefony3412[[#This Row],[typ telefonu]]="komórkowy",I1000+telefony3412[[#This Row],[czas w minutach]],I1000)</f>
        <v>2138</v>
      </c>
      <c r="J1001" s="3">
        <f>IF(telefony3412[[#This Row],[typ telefonu]]="zagraniczny",J1000+telefony3412[[#This Row],[czas w minutach]],J1000)</f>
        <v>450</v>
      </c>
      <c r="K1001" s="3">
        <f>telefony3412[[#This Row],[ilość stacjonarny]]+telefony3412[[#This Row],[ilość komórkowy]]</f>
        <v>8281</v>
      </c>
    </row>
    <row r="1002" spans="1:11" x14ac:dyDescent="0.25">
      <c r="A1002" s="7">
        <v>75048005</v>
      </c>
      <c r="B1002" s="1">
        <v>42930</v>
      </c>
      <c r="C1002" s="2">
        <v>0.57197916666666671</v>
      </c>
      <c r="D1002" s="2">
        <v>0.58081018518518523</v>
      </c>
      <c r="E1002" t="str">
        <f>IF(LEN(telefony3412[[#This Row],[nr]])=7,"stacjonarny",IF(LEN(telefony3412[[#This Row],[nr]])=8,"komórkowy","zagraniczny"))</f>
        <v>komórkowy</v>
      </c>
      <c r="F1002" t="str">
        <f>TEXT(telefony__9[[#This Row],[zakonczenie]]-telefony__9[[#This Row],[rozpoczecie]],"h:mm:ss")</f>
        <v>0:05:26</v>
      </c>
      <c r="G1002">
        <f>CEILING((HOUR(telefony__9[[#This Row],[czas trwania]])*3600 + MINUTE(telefony__9[[#This Row],[czas trwania]])*60+SECOND(telefony__9[[#This Row],[czas trwania]]))/60,1)</f>
        <v>6</v>
      </c>
      <c r="H1002" s="3">
        <f>IF(telefony3412[[#This Row],[typ telefonu]]="stacjonarny",H1001+telefony3412[[#This Row],[czas w minutach]],H1001)</f>
        <v>6143</v>
      </c>
      <c r="I1002" s="3">
        <f>IF(telefony3412[[#This Row],[typ telefonu]]="komórkowy",I1001+telefony3412[[#This Row],[czas w minutach]],I1001)</f>
        <v>2144</v>
      </c>
      <c r="J1002" s="3">
        <f>IF(telefony3412[[#This Row],[typ telefonu]]="zagraniczny",J1001+telefony3412[[#This Row],[czas w minutach]],J1001)</f>
        <v>450</v>
      </c>
      <c r="K1002" s="3">
        <f>telefony3412[[#This Row],[ilość stacjonarny]]+telefony3412[[#This Row],[ilość komórkowy]]</f>
        <v>8287</v>
      </c>
    </row>
    <row r="1003" spans="1:11" x14ac:dyDescent="0.25">
      <c r="A1003" s="7">
        <v>83559673</v>
      </c>
      <c r="B1003" s="1">
        <v>42930</v>
      </c>
      <c r="C1003" s="2">
        <v>0.38571759259259258</v>
      </c>
      <c r="D1003" s="2">
        <v>0.39630787037037035</v>
      </c>
      <c r="E1003" t="str">
        <f>IF(LEN(telefony3412[[#This Row],[nr]])=7,"stacjonarny",IF(LEN(telefony3412[[#This Row],[nr]])=8,"komórkowy","zagraniczny"))</f>
        <v>komórkowy</v>
      </c>
      <c r="F1003" t="str">
        <f>TEXT(telefony__9[[#This Row],[zakonczenie]]-telefony__9[[#This Row],[rozpoczecie]],"h:mm:ss")</f>
        <v>0:13:19</v>
      </c>
      <c r="G1003">
        <f>CEILING((HOUR(telefony__9[[#This Row],[czas trwania]])*3600 + MINUTE(telefony__9[[#This Row],[czas trwania]])*60+SECOND(telefony__9[[#This Row],[czas trwania]]))/60,1)</f>
        <v>14</v>
      </c>
      <c r="H1003" s="3">
        <f>IF(telefony3412[[#This Row],[typ telefonu]]="stacjonarny",H1002+telefony3412[[#This Row],[czas w minutach]],H1002)</f>
        <v>6143</v>
      </c>
      <c r="I1003" s="3">
        <f>IF(telefony3412[[#This Row],[typ telefonu]]="komórkowy",I1002+telefony3412[[#This Row],[czas w minutach]],I1002)</f>
        <v>2158</v>
      </c>
      <c r="J1003" s="3">
        <f>IF(telefony3412[[#This Row],[typ telefonu]]="zagraniczny",J1002+telefony3412[[#This Row],[czas w minutach]],J1002)</f>
        <v>450</v>
      </c>
      <c r="K1003" s="3">
        <f>telefony3412[[#This Row],[ilość stacjonarny]]+telefony3412[[#This Row],[ilość komórkowy]]</f>
        <v>8301</v>
      </c>
    </row>
    <row r="1004" spans="1:11" x14ac:dyDescent="0.25">
      <c r="A1004" s="7">
        <v>96191858</v>
      </c>
      <c r="B1004" s="1">
        <v>42930</v>
      </c>
      <c r="C1004" s="2">
        <v>0.44916666666666666</v>
      </c>
      <c r="D1004" s="2">
        <v>0.46023148148148146</v>
      </c>
      <c r="E1004" t="str">
        <f>IF(LEN(telefony3412[[#This Row],[nr]])=7,"stacjonarny",IF(LEN(telefony3412[[#This Row],[nr]])=8,"komórkowy","zagraniczny"))</f>
        <v>komórkowy</v>
      </c>
      <c r="F1004" t="str">
        <f>TEXT(telefony__9[[#This Row],[zakonczenie]]-telefony__9[[#This Row],[rozpoczecie]],"h:mm:ss")</f>
        <v>0:10:04</v>
      </c>
      <c r="G1004">
        <f>CEILING((HOUR(telefony__9[[#This Row],[czas trwania]])*3600 + MINUTE(telefony__9[[#This Row],[czas trwania]])*60+SECOND(telefony__9[[#This Row],[czas trwania]]))/60,1)</f>
        <v>11</v>
      </c>
      <c r="H1004" s="3">
        <f>IF(telefony3412[[#This Row],[typ telefonu]]="stacjonarny",H1003+telefony3412[[#This Row],[czas w minutach]],H1003)</f>
        <v>6143</v>
      </c>
      <c r="I1004" s="3">
        <f>IF(telefony3412[[#This Row],[typ telefonu]]="komórkowy",I1003+telefony3412[[#This Row],[czas w minutach]],I1003)</f>
        <v>2169</v>
      </c>
      <c r="J1004" s="3">
        <f>IF(telefony3412[[#This Row],[typ telefonu]]="zagraniczny",J1003+telefony3412[[#This Row],[czas w minutach]],J1003)</f>
        <v>450</v>
      </c>
      <c r="K1004" s="3">
        <f>telefony3412[[#This Row],[ilość stacjonarny]]+telefony3412[[#This Row],[ilość komórkowy]]</f>
        <v>8312</v>
      </c>
    </row>
    <row r="1005" spans="1:11" x14ac:dyDescent="0.25">
      <c r="A1005" s="7">
        <v>97317489</v>
      </c>
      <c r="B1005" s="1">
        <v>42930</v>
      </c>
      <c r="C1005" s="2">
        <v>0.34062500000000001</v>
      </c>
      <c r="D1005" s="2">
        <v>0.34333333333333332</v>
      </c>
      <c r="E1005" t="str">
        <f>IF(LEN(telefony3412[[#This Row],[nr]])=7,"stacjonarny",IF(LEN(telefony3412[[#This Row],[nr]])=8,"komórkowy","zagraniczny"))</f>
        <v>komórkowy</v>
      </c>
      <c r="F1005" t="str">
        <f>TEXT(telefony__9[[#This Row],[zakonczenie]]-telefony__9[[#This Row],[rozpoczecie]],"h:mm:ss")</f>
        <v>0:00:03</v>
      </c>
      <c r="G1005">
        <f>CEILING((HOUR(telefony__9[[#This Row],[czas trwania]])*3600 + MINUTE(telefony__9[[#This Row],[czas trwania]])*60+SECOND(telefony__9[[#This Row],[czas trwania]]))/60,1)</f>
        <v>1</v>
      </c>
      <c r="H1005" s="3">
        <f>IF(telefony3412[[#This Row],[typ telefonu]]="stacjonarny",H1004+telefony3412[[#This Row],[czas w minutach]],H1004)</f>
        <v>6143</v>
      </c>
      <c r="I1005" s="3">
        <f>IF(telefony3412[[#This Row],[typ telefonu]]="komórkowy",I1004+telefony3412[[#This Row],[czas w minutach]],I1004)</f>
        <v>2170</v>
      </c>
      <c r="J1005" s="3">
        <f>IF(telefony3412[[#This Row],[typ telefonu]]="zagraniczny",J1004+telefony3412[[#This Row],[czas w minutach]],J1004)</f>
        <v>450</v>
      </c>
      <c r="K1005" s="3">
        <f>telefony3412[[#This Row],[ilość stacjonarny]]+telefony3412[[#This Row],[ilość komórkowy]]</f>
        <v>8313</v>
      </c>
    </row>
    <row r="1006" spans="1:11" x14ac:dyDescent="0.25">
      <c r="A1006" s="7">
        <v>97459926</v>
      </c>
      <c r="B1006" s="1">
        <v>42930</v>
      </c>
      <c r="C1006" s="2">
        <v>0.57262731481481477</v>
      </c>
      <c r="D1006" s="2">
        <v>0.57991898148148147</v>
      </c>
      <c r="E1006" t="str">
        <f>IF(LEN(telefony3412[[#This Row],[nr]])=7,"stacjonarny",IF(LEN(telefony3412[[#This Row],[nr]])=8,"komórkowy","zagraniczny"))</f>
        <v>komórkowy</v>
      </c>
      <c r="F1006" t="str">
        <f>TEXT(telefony__9[[#This Row],[zakonczenie]]-telefony__9[[#This Row],[rozpoczecie]],"h:mm:ss")</f>
        <v>0:01:39</v>
      </c>
      <c r="G1006">
        <f>CEILING((HOUR(telefony__9[[#This Row],[czas trwania]])*3600 + MINUTE(telefony__9[[#This Row],[czas trwania]])*60+SECOND(telefony__9[[#This Row],[czas trwania]]))/60,1)</f>
        <v>2</v>
      </c>
      <c r="H1006" s="3">
        <f>IF(telefony3412[[#This Row],[typ telefonu]]="stacjonarny",H1005+telefony3412[[#This Row],[czas w minutach]],H1005)</f>
        <v>6143</v>
      </c>
      <c r="I1006" s="3">
        <f>IF(telefony3412[[#This Row],[typ telefonu]]="komórkowy",I1005+telefony3412[[#This Row],[czas w minutach]],I1005)</f>
        <v>2172</v>
      </c>
      <c r="J1006" s="3">
        <f>IF(telefony3412[[#This Row],[typ telefonu]]="zagraniczny",J1005+telefony3412[[#This Row],[czas w minutach]],J1005)</f>
        <v>450</v>
      </c>
      <c r="K1006" s="3">
        <f>telefony3412[[#This Row],[ilość stacjonarny]]+telefony3412[[#This Row],[ilość komórkowy]]</f>
        <v>8315</v>
      </c>
    </row>
    <row r="1007" spans="1:11" x14ac:dyDescent="0.25">
      <c r="A1007" s="7">
        <v>97953696</v>
      </c>
      <c r="B1007" s="1">
        <v>42930</v>
      </c>
      <c r="C1007" s="2">
        <v>0.53909722222222223</v>
      </c>
      <c r="D1007" s="2">
        <v>0.54540509259259262</v>
      </c>
      <c r="E1007" t="str">
        <f>IF(LEN(telefony3412[[#This Row],[nr]])=7,"stacjonarny",IF(LEN(telefony3412[[#This Row],[nr]])=8,"komórkowy","zagraniczny"))</f>
        <v>komórkowy</v>
      </c>
      <c r="F1007" t="str">
        <f>TEXT(telefony__9[[#This Row],[zakonczenie]]-telefony__9[[#This Row],[rozpoczecie]],"h:mm:ss")</f>
        <v>0:12:05</v>
      </c>
      <c r="G1007">
        <f>CEILING((HOUR(telefony__9[[#This Row],[czas trwania]])*3600 + MINUTE(telefony__9[[#This Row],[czas trwania]])*60+SECOND(telefony__9[[#This Row],[czas trwania]]))/60,1)</f>
        <v>13</v>
      </c>
      <c r="H1007" s="3">
        <f>IF(telefony3412[[#This Row],[typ telefonu]]="stacjonarny",H1006+telefony3412[[#This Row],[czas w minutach]],H1006)</f>
        <v>6143</v>
      </c>
      <c r="I1007" s="3">
        <f>IF(telefony3412[[#This Row],[typ telefonu]]="komórkowy",I1006+telefony3412[[#This Row],[czas w minutach]],I1006)</f>
        <v>2185</v>
      </c>
      <c r="J1007" s="3">
        <f>IF(telefony3412[[#This Row],[typ telefonu]]="zagraniczny",J1006+telefony3412[[#This Row],[czas w minutach]],J1006)</f>
        <v>450</v>
      </c>
      <c r="K1007" s="3">
        <f>telefony3412[[#This Row],[ilość stacjonarny]]+telefony3412[[#This Row],[ilość komórkowy]]</f>
        <v>8328</v>
      </c>
    </row>
    <row r="1008" spans="1:11" x14ac:dyDescent="0.25">
      <c r="A1008" s="7">
        <v>3463982286</v>
      </c>
      <c r="B1008" s="1">
        <v>42930</v>
      </c>
      <c r="C1008" s="2">
        <v>0.39506944444444442</v>
      </c>
      <c r="D1008" s="2">
        <v>0.40261574074074075</v>
      </c>
      <c r="E1008" t="str">
        <f>IF(LEN(telefony3412[[#This Row],[nr]])=7,"stacjonarny",IF(LEN(telefony3412[[#This Row],[nr]])=8,"komórkowy","zagraniczny"))</f>
        <v>zagraniczny</v>
      </c>
      <c r="F1008" t="str">
        <f>TEXT(telefony__9[[#This Row],[zakonczenie]]-telefony__9[[#This Row],[rozpoczecie]],"h:mm:ss")</f>
        <v>0:07:32</v>
      </c>
      <c r="G1008">
        <f>CEILING((HOUR(telefony__9[[#This Row],[czas trwania]])*3600 + MINUTE(telefony__9[[#This Row],[czas trwania]])*60+SECOND(telefony__9[[#This Row],[czas trwania]]))/60,1)</f>
        <v>8</v>
      </c>
      <c r="H1008" s="3">
        <f>IF(telefony3412[[#This Row],[typ telefonu]]="stacjonarny",H1007+telefony3412[[#This Row],[czas w minutach]],H1007)</f>
        <v>6143</v>
      </c>
      <c r="I1008" s="3">
        <f>IF(telefony3412[[#This Row],[typ telefonu]]="komórkowy",I1007+telefony3412[[#This Row],[czas w minutach]],I1007)</f>
        <v>2185</v>
      </c>
      <c r="J1008" s="3">
        <f>IF(telefony3412[[#This Row],[typ telefonu]]="zagraniczny",J1007+telefony3412[[#This Row],[czas w minutach]],J1007)</f>
        <v>458</v>
      </c>
      <c r="K1008" s="3">
        <f>telefony3412[[#This Row],[ilość stacjonarny]]+telefony3412[[#This Row],[ilość komórkowy]]</f>
        <v>8328</v>
      </c>
    </row>
    <row r="1009" spans="1:11" x14ac:dyDescent="0.25">
      <c r="A1009" s="7">
        <v>3826370863</v>
      </c>
      <c r="B1009" s="1">
        <v>42930</v>
      </c>
      <c r="C1009" s="2">
        <v>0.55155092592592592</v>
      </c>
      <c r="D1009" s="2">
        <v>0.55709490740740741</v>
      </c>
      <c r="E1009" t="str">
        <f>IF(LEN(telefony3412[[#This Row],[nr]])=7,"stacjonarny",IF(LEN(telefony3412[[#This Row],[nr]])=8,"komórkowy","zagraniczny"))</f>
        <v>zagraniczny</v>
      </c>
      <c r="F1009" t="str">
        <f>TEXT(telefony__9[[#This Row],[zakonczenie]]-telefony__9[[#This Row],[rozpoczecie]],"h:mm:ss")</f>
        <v>0:09:12</v>
      </c>
      <c r="G1009">
        <f>CEILING((HOUR(telefony__9[[#This Row],[czas trwania]])*3600 + MINUTE(telefony__9[[#This Row],[czas trwania]])*60+SECOND(telefony__9[[#This Row],[czas trwania]]))/60,1)</f>
        <v>10</v>
      </c>
      <c r="H1009" s="3">
        <f>IF(telefony3412[[#This Row],[typ telefonu]]="stacjonarny",H1008+telefony3412[[#This Row],[czas w minutach]],H1008)</f>
        <v>6143</v>
      </c>
      <c r="I1009" s="3">
        <f>IF(telefony3412[[#This Row],[typ telefonu]]="komórkowy",I1008+telefony3412[[#This Row],[czas w minutach]],I1008)</f>
        <v>2185</v>
      </c>
      <c r="J1009" s="3">
        <f>IF(telefony3412[[#This Row],[typ telefonu]]="zagraniczny",J1008+telefony3412[[#This Row],[czas w minutach]],J1008)</f>
        <v>468</v>
      </c>
      <c r="K1009" s="3">
        <f>telefony3412[[#This Row],[ilość stacjonarny]]+telefony3412[[#This Row],[ilość komórkowy]]</f>
        <v>8328</v>
      </c>
    </row>
    <row r="1010" spans="1:11" x14ac:dyDescent="0.25">
      <c r="A1010" s="7">
        <v>6128500046</v>
      </c>
      <c r="B1010" s="1">
        <v>42930</v>
      </c>
      <c r="C1010" s="2">
        <v>0.5981481481481481</v>
      </c>
      <c r="D1010" s="2">
        <v>0.60513888888888889</v>
      </c>
      <c r="E1010" t="str">
        <f>IF(LEN(telefony3412[[#This Row],[nr]])=7,"stacjonarny",IF(LEN(telefony3412[[#This Row],[nr]])=8,"komórkowy","zagraniczny"))</f>
        <v>zagraniczny</v>
      </c>
      <c r="F1010" t="str">
        <f>TEXT(telefony__9[[#This Row],[zakonczenie]]-telefony__9[[#This Row],[rozpoczecie]],"h:mm:ss")</f>
        <v>0:10:08</v>
      </c>
      <c r="G1010">
        <f>CEILING((HOUR(telefony__9[[#This Row],[czas trwania]])*3600 + MINUTE(telefony__9[[#This Row],[czas trwania]])*60+SECOND(telefony__9[[#This Row],[czas trwania]]))/60,1)</f>
        <v>11</v>
      </c>
      <c r="H1010" s="3">
        <f>IF(telefony3412[[#This Row],[typ telefonu]]="stacjonarny",H1009+telefony3412[[#This Row],[czas w minutach]],H1009)</f>
        <v>6143</v>
      </c>
      <c r="I1010" s="3">
        <f>IF(telefony3412[[#This Row],[typ telefonu]]="komórkowy",I1009+telefony3412[[#This Row],[czas w minutach]],I1009)</f>
        <v>2185</v>
      </c>
      <c r="J1010" s="3">
        <f>IF(telefony3412[[#This Row],[typ telefonu]]="zagraniczny",J1009+telefony3412[[#This Row],[czas w minutach]],J1009)</f>
        <v>479</v>
      </c>
      <c r="K1010" s="3">
        <f>telefony3412[[#This Row],[ilość stacjonarny]]+telefony3412[[#This Row],[ilość komórkowy]]</f>
        <v>8328</v>
      </c>
    </row>
    <row r="1011" spans="1:11" x14ac:dyDescent="0.25">
      <c r="A1011" s="7">
        <v>7536048937</v>
      </c>
      <c r="B1011" s="1">
        <v>42930</v>
      </c>
      <c r="C1011" s="2">
        <v>0.43115740740740743</v>
      </c>
      <c r="D1011" s="2">
        <v>0.43990740740740741</v>
      </c>
      <c r="E1011" t="str">
        <f>IF(LEN(telefony3412[[#This Row],[nr]])=7,"stacjonarny",IF(LEN(telefony3412[[#This Row],[nr]])=8,"komórkowy","zagraniczny"))</f>
        <v>zagraniczny</v>
      </c>
      <c r="F1011" t="str">
        <f>TEXT(telefony__9[[#This Row],[zakonczenie]]-telefony__9[[#This Row],[rozpoczecie]],"h:mm:ss")</f>
        <v>0:00:01</v>
      </c>
      <c r="G1011">
        <f>CEILING((HOUR(telefony__9[[#This Row],[czas trwania]])*3600 + MINUTE(telefony__9[[#This Row],[czas trwania]])*60+SECOND(telefony__9[[#This Row],[czas trwania]]))/60,1)</f>
        <v>1</v>
      </c>
      <c r="H1011" s="3">
        <f>IF(telefony3412[[#This Row],[typ telefonu]]="stacjonarny",H1010+telefony3412[[#This Row],[czas w minutach]],H1010)</f>
        <v>6143</v>
      </c>
      <c r="I1011" s="3">
        <f>IF(telefony3412[[#This Row],[typ telefonu]]="komórkowy",I1010+telefony3412[[#This Row],[czas w minutach]],I1010)</f>
        <v>2185</v>
      </c>
      <c r="J1011" s="3">
        <f>IF(telefony3412[[#This Row],[typ telefonu]]="zagraniczny",J1010+telefony3412[[#This Row],[czas w minutach]],J1010)</f>
        <v>480</v>
      </c>
      <c r="K1011" s="3">
        <f>telefony3412[[#This Row],[ilość stacjonarny]]+telefony3412[[#This Row],[ilość komórkowy]]</f>
        <v>8328</v>
      </c>
    </row>
    <row r="1012" spans="1:11" x14ac:dyDescent="0.25">
      <c r="A1012" s="7">
        <v>1015521</v>
      </c>
      <c r="B1012" s="1">
        <v>42933</v>
      </c>
      <c r="C1012" s="2">
        <v>0.49658564814814815</v>
      </c>
      <c r="D1012" s="2">
        <v>0.49866898148148148</v>
      </c>
      <c r="E1012" t="str">
        <f>IF(LEN(telefony3412[[#This Row],[nr]])=7,"stacjonarny",IF(LEN(telefony3412[[#This Row],[nr]])=8,"komórkowy","zagraniczny"))</f>
        <v>stacjonarny</v>
      </c>
      <c r="F1012" t="str">
        <f>TEXT(telefony__9[[#This Row],[zakonczenie]]-telefony__9[[#This Row],[rozpoczecie]],"h:mm:ss")</f>
        <v>0:11:00</v>
      </c>
      <c r="G1012">
        <f>CEILING((HOUR(telefony__9[[#This Row],[czas trwania]])*3600 + MINUTE(telefony__9[[#This Row],[czas trwania]])*60+SECOND(telefony__9[[#This Row],[czas trwania]]))/60,1)</f>
        <v>11</v>
      </c>
      <c r="H1012" s="3">
        <f>IF(telefony3412[[#This Row],[typ telefonu]]="stacjonarny",H1011+telefony3412[[#This Row],[czas w minutach]],H1011)</f>
        <v>6154</v>
      </c>
      <c r="I1012" s="3">
        <f>IF(telefony3412[[#This Row],[typ telefonu]]="komórkowy",I1011+telefony3412[[#This Row],[czas w minutach]],I1011)</f>
        <v>2185</v>
      </c>
      <c r="J1012" s="3">
        <f>IF(telefony3412[[#This Row],[typ telefonu]]="zagraniczny",J1011+telefony3412[[#This Row],[czas w minutach]],J1011)</f>
        <v>480</v>
      </c>
      <c r="K1012" s="3">
        <f>telefony3412[[#This Row],[ilość stacjonarny]]+telefony3412[[#This Row],[ilość komórkowy]]</f>
        <v>8339</v>
      </c>
    </row>
    <row r="1013" spans="1:11" x14ac:dyDescent="0.25">
      <c r="A1013" s="7">
        <v>1092699</v>
      </c>
      <c r="B1013" s="1">
        <v>42933</v>
      </c>
      <c r="C1013" s="2">
        <v>0.48430555555555554</v>
      </c>
      <c r="D1013" s="2">
        <v>0.49372685185185183</v>
      </c>
      <c r="E1013" t="str">
        <f>IF(LEN(telefony3412[[#This Row],[nr]])=7,"stacjonarny",IF(LEN(telefony3412[[#This Row],[nr]])=8,"komórkowy","zagraniczny"))</f>
        <v>stacjonarny</v>
      </c>
      <c r="F1013" t="str">
        <f>TEXT(telefony__9[[#This Row],[zakonczenie]]-telefony__9[[#This Row],[rozpoczecie]],"h:mm:ss")</f>
        <v>0:12:55</v>
      </c>
      <c r="G1013">
        <f>CEILING((HOUR(telefony__9[[#This Row],[czas trwania]])*3600 + MINUTE(telefony__9[[#This Row],[czas trwania]])*60+SECOND(telefony__9[[#This Row],[czas trwania]]))/60,1)</f>
        <v>13</v>
      </c>
      <c r="H1013" s="3">
        <f>IF(telefony3412[[#This Row],[typ telefonu]]="stacjonarny",H1012+telefony3412[[#This Row],[czas w minutach]],H1012)</f>
        <v>6167</v>
      </c>
      <c r="I1013" s="3">
        <f>IF(telefony3412[[#This Row],[typ telefonu]]="komórkowy",I1012+telefony3412[[#This Row],[czas w minutach]],I1012)</f>
        <v>2185</v>
      </c>
      <c r="J1013" s="3">
        <f>IF(telefony3412[[#This Row],[typ telefonu]]="zagraniczny",J1012+telefony3412[[#This Row],[czas w minutach]],J1012)</f>
        <v>480</v>
      </c>
      <c r="K1013" s="3">
        <f>telefony3412[[#This Row],[ilość stacjonarny]]+telefony3412[[#This Row],[ilość komórkowy]]</f>
        <v>8352</v>
      </c>
    </row>
    <row r="1014" spans="1:11" x14ac:dyDescent="0.25">
      <c r="A1014" s="7">
        <v>1198407</v>
      </c>
      <c r="B1014" s="1">
        <v>42933</v>
      </c>
      <c r="C1014" s="2">
        <v>0.59004629629629635</v>
      </c>
      <c r="D1014" s="2">
        <v>0.59799768518518515</v>
      </c>
      <c r="E1014" t="str">
        <f>IF(LEN(telefony3412[[#This Row],[nr]])=7,"stacjonarny",IF(LEN(telefony3412[[#This Row],[nr]])=8,"komórkowy","zagraniczny"))</f>
        <v>stacjonarny</v>
      </c>
      <c r="F1014" t="str">
        <f>TEXT(telefony__9[[#This Row],[zakonczenie]]-telefony__9[[#This Row],[rozpoczecie]],"h:mm:ss")</f>
        <v>0:04:50</v>
      </c>
      <c r="G1014">
        <f>CEILING((HOUR(telefony__9[[#This Row],[czas trwania]])*3600 + MINUTE(telefony__9[[#This Row],[czas trwania]])*60+SECOND(telefony__9[[#This Row],[czas trwania]]))/60,1)</f>
        <v>5</v>
      </c>
      <c r="H1014" s="3">
        <f>IF(telefony3412[[#This Row],[typ telefonu]]="stacjonarny",H1013+telefony3412[[#This Row],[czas w minutach]],H1013)</f>
        <v>6172</v>
      </c>
      <c r="I1014" s="3">
        <f>IF(telefony3412[[#This Row],[typ telefonu]]="komórkowy",I1013+telefony3412[[#This Row],[czas w minutach]],I1013)</f>
        <v>2185</v>
      </c>
      <c r="J1014" s="3">
        <f>IF(telefony3412[[#This Row],[typ telefonu]]="zagraniczny",J1013+telefony3412[[#This Row],[czas w minutach]],J1013)</f>
        <v>480</v>
      </c>
      <c r="K1014" s="3">
        <f>telefony3412[[#This Row],[ilość stacjonarny]]+telefony3412[[#This Row],[ilość komórkowy]]</f>
        <v>8357</v>
      </c>
    </row>
    <row r="1015" spans="1:11" x14ac:dyDescent="0.25">
      <c r="A1015" s="7">
        <v>1263080</v>
      </c>
      <c r="B1015" s="1">
        <v>42933</v>
      </c>
      <c r="C1015" s="2">
        <v>0.62292824074074071</v>
      </c>
      <c r="D1015" s="2">
        <v>0.63358796296296294</v>
      </c>
      <c r="E1015" t="str">
        <f>IF(LEN(telefony3412[[#This Row],[nr]])=7,"stacjonarny",IF(LEN(telefony3412[[#This Row],[nr]])=8,"komórkowy","zagraniczny"))</f>
        <v>stacjonarny</v>
      </c>
      <c r="F1015" t="str">
        <f>TEXT(telefony__9[[#This Row],[zakonczenie]]-telefony__9[[#This Row],[rozpoczecie]],"h:mm:ss")</f>
        <v>0:16:09</v>
      </c>
      <c r="G1015">
        <f>CEILING((HOUR(telefony__9[[#This Row],[czas trwania]])*3600 + MINUTE(telefony__9[[#This Row],[czas trwania]])*60+SECOND(telefony__9[[#This Row],[czas trwania]]))/60,1)</f>
        <v>17</v>
      </c>
      <c r="H1015" s="3">
        <f>IF(telefony3412[[#This Row],[typ telefonu]]="stacjonarny",H1014+telefony3412[[#This Row],[czas w minutach]],H1014)</f>
        <v>6189</v>
      </c>
      <c r="I1015" s="3">
        <f>IF(telefony3412[[#This Row],[typ telefonu]]="komórkowy",I1014+telefony3412[[#This Row],[czas w minutach]],I1014)</f>
        <v>2185</v>
      </c>
      <c r="J1015" s="3">
        <f>IF(telefony3412[[#This Row],[typ telefonu]]="zagraniczny",J1014+telefony3412[[#This Row],[czas w minutach]],J1014)</f>
        <v>480</v>
      </c>
      <c r="K1015" s="3">
        <f>telefony3412[[#This Row],[ilość stacjonarny]]+telefony3412[[#This Row],[ilość komórkowy]]</f>
        <v>8374</v>
      </c>
    </row>
    <row r="1016" spans="1:11" x14ac:dyDescent="0.25">
      <c r="A1016" s="7">
        <v>1302112</v>
      </c>
      <c r="B1016" s="1">
        <v>42933</v>
      </c>
      <c r="C1016" s="2">
        <v>0.46939814814814818</v>
      </c>
      <c r="D1016" s="2">
        <v>0.47047453703703701</v>
      </c>
      <c r="E1016" t="str">
        <f>IF(LEN(telefony3412[[#This Row],[nr]])=7,"stacjonarny",IF(LEN(telefony3412[[#This Row],[nr]])=8,"komórkowy","zagraniczny"))</f>
        <v>stacjonarny</v>
      </c>
      <c r="F1016" t="str">
        <f>TEXT(telefony__9[[#This Row],[zakonczenie]]-telefony__9[[#This Row],[rozpoczecie]],"h:mm:ss")</f>
        <v>0:13:08</v>
      </c>
      <c r="G1016">
        <f>CEILING((HOUR(telefony__9[[#This Row],[czas trwania]])*3600 + MINUTE(telefony__9[[#This Row],[czas trwania]])*60+SECOND(telefony__9[[#This Row],[czas trwania]]))/60,1)</f>
        <v>14</v>
      </c>
      <c r="H1016" s="3">
        <f>IF(telefony3412[[#This Row],[typ telefonu]]="stacjonarny",H1015+telefony3412[[#This Row],[czas w minutach]],H1015)</f>
        <v>6203</v>
      </c>
      <c r="I1016" s="3">
        <f>IF(telefony3412[[#This Row],[typ telefonu]]="komórkowy",I1015+telefony3412[[#This Row],[czas w minutach]],I1015)</f>
        <v>2185</v>
      </c>
      <c r="J1016" s="3">
        <f>IF(telefony3412[[#This Row],[typ telefonu]]="zagraniczny",J1015+telefony3412[[#This Row],[czas w minutach]],J1015)</f>
        <v>480</v>
      </c>
      <c r="K1016" s="3">
        <f>telefony3412[[#This Row],[ilość stacjonarny]]+telefony3412[[#This Row],[ilość komórkowy]]</f>
        <v>8388</v>
      </c>
    </row>
    <row r="1017" spans="1:11" x14ac:dyDescent="0.25">
      <c r="A1017" s="7">
        <v>1332884</v>
      </c>
      <c r="B1017" s="1">
        <v>42933</v>
      </c>
      <c r="C1017" s="2">
        <v>0.546412037037037</v>
      </c>
      <c r="D1017" s="2">
        <v>0.54829861111111111</v>
      </c>
      <c r="E1017" t="str">
        <f>IF(LEN(telefony3412[[#This Row],[nr]])=7,"stacjonarny",IF(LEN(telefony3412[[#This Row],[nr]])=8,"komórkowy","zagraniczny"))</f>
        <v>stacjonarny</v>
      </c>
      <c r="F1017" t="str">
        <f>TEXT(telefony__9[[#This Row],[zakonczenie]]-telefony__9[[#This Row],[rozpoczecie]],"h:mm:ss")</f>
        <v>0:15:42</v>
      </c>
      <c r="G1017">
        <f>CEILING((HOUR(telefony__9[[#This Row],[czas trwania]])*3600 + MINUTE(telefony__9[[#This Row],[czas trwania]])*60+SECOND(telefony__9[[#This Row],[czas trwania]]))/60,1)</f>
        <v>16</v>
      </c>
      <c r="H1017" s="3">
        <f>IF(telefony3412[[#This Row],[typ telefonu]]="stacjonarny",H1016+telefony3412[[#This Row],[czas w minutach]],H1016)</f>
        <v>6219</v>
      </c>
      <c r="I1017" s="3">
        <f>IF(telefony3412[[#This Row],[typ telefonu]]="komórkowy",I1016+telefony3412[[#This Row],[czas w minutach]],I1016)</f>
        <v>2185</v>
      </c>
      <c r="J1017" s="3">
        <f>IF(telefony3412[[#This Row],[typ telefonu]]="zagraniczny",J1016+telefony3412[[#This Row],[czas w minutach]],J1016)</f>
        <v>480</v>
      </c>
      <c r="K1017" s="3">
        <f>telefony3412[[#This Row],[ilość stacjonarny]]+telefony3412[[#This Row],[ilość komórkowy]]</f>
        <v>8404</v>
      </c>
    </row>
    <row r="1018" spans="1:11" x14ac:dyDescent="0.25">
      <c r="A1018" s="7">
        <v>1415198</v>
      </c>
      <c r="B1018" s="1">
        <v>42933</v>
      </c>
      <c r="C1018" s="2">
        <v>0.38991898148148146</v>
      </c>
      <c r="D1018" s="2">
        <v>0.40072916666666669</v>
      </c>
      <c r="E1018" t="str">
        <f>IF(LEN(telefony3412[[#This Row],[nr]])=7,"stacjonarny",IF(LEN(telefony3412[[#This Row],[nr]])=8,"komórkowy","zagraniczny"))</f>
        <v>stacjonarny</v>
      </c>
      <c r="F1018" t="str">
        <f>TEXT(telefony__9[[#This Row],[zakonczenie]]-telefony__9[[#This Row],[rozpoczecie]],"h:mm:ss")</f>
        <v>0:03:16</v>
      </c>
      <c r="G1018">
        <f>CEILING((HOUR(telefony__9[[#This Row],[czas trwania]])*3600 + MINUTE(telefony__9[[#This Row],[czas trwania]])*60+SECOND(telefony__9[[#This Row],[czas trwania]]))/60,1)</f>
        <v>4</v>
      </c>
      <c r="H1018" s="3">
        <f>IF(telefony3412[[#This Row],[typ telefonu]]="stacjonarny",H1017+telefony3412[[#This Row],[czas w minutach]],H1017)</f>
        <v>6223</v>
      </c>
      <c r="I1018" s="3">
        <f>IF(telefony3412[[#This Row],[typ telefonu]]="komórkowy",I1017+telefony3412[[#This Row],[czas w minutach]],I1017)</f>
        <v>2185</v>
      </c>
      <c r="J1018" s="3">
        <f>IF(telefony3412[[#This Row],[typ telefonu]]="zagraniczny",J1017+telefony3412[[#This Row],[czas w minutach]],J1017)</f>
        <v>480</v>
      </c>
      <c r="K1018" s="3">
        <f>telefony3412[[#This Row],[ilość stacjonarny]]+telefony3412[[#This Row],[ilość komórkowy]]</f>
        <v>8408</v>
      </c>
    </row>
    <row r="1019" spans="1:11" x14ac:dyDescent="0.25">
      <c r="A1019" s="7">
        <v>1431491</v>
      </c>
      <c r="B1019" s="1">
        <v>42933</v>
      </c>
      <c r="C1019" s="2">
        <v>0.60495370370370372</v>
      </c>
      <c r="D1019" s="2">
        <v>0.61153935185185182</v>
      </c>
      <c r="E1019" t="str">
        <f>IF(LEN(telefony3412[[#This Row],[nr]])=7,"stacjonarny",IF(LEN(telefony3412[[#This Row],[nr]])=8,"komórkowy","zagraniczny"))</f>
        <v>stacjonarny</v>
      </c>
      <c r="F1019" t="str">
        <f>TEXT(telefony__9[[#This Row],[zakonczenie]]-telefony__9[[#This Row],[rozpoczecie]],"h:mm:ss")</f>
        <v>0:05:45</v>
      </c>
      <c r="G1019">
        <f>CEILING((HOUR(telefony__9[[#This Row],[czas trwania]])*3600 + MINUTE(telefony__9[[#This Row],[czas trwania]])*60+SECOND(telefony__9[[#This Row],[czas trwania]]))/60,1)</f>
        <v>6</v>
      </c>
      <c r="H1019" s="3">
        <f>IF(telefony3412[[#This Row],[typ telefonu]]="stacjonarny",H1018+telefony3412[[#This Row],[czas w minutach]],H1018)</f>
        <v>6229</v>
      </c>
      <c r="I1019" s="3">
        <f>IF(telefony3412[[#This Row],[typ telefonu]]="komórkowy",I1018+telefony3412[[#This Row],[czas w minutach]],I1018)</f>
        <v>2185</v>
      </c>
      <c r="J1019" s="3">
        <f>IF(telefony3412[[#This Row],[typ telefonu]]="zagraniczny",J1018+telefony3412[[#This Row],[czas w minutach]],J1018)</f>
        <v>480</v>
      </c>
      <c r="K1019" s="3">
        <f>telefony3412[[#This Row],[ilość stacjonarny]]+telefony3412[[#This Row],[ilość komórkowy]]</f>
        <v>8414</v>
      </c>
    </row>
    <row r="1020" spans="1:11" x14ac:dyDescent="0.25">
      <c r="A1020" s="7">
        <v>1482340</v>
      </c>
      <c r="B1020" s="1">
        <v>42933</v>
      </c>
      <c r="C1020" s="2">
        <v>0.42983796296296295</v>
      </c>
      <c r="D1020" s="2">
        <v>0.43975694444444446</v>
      </c>
      <c r="E1020" t="str">
        <f>IF(LEN(telefony3412[[#This Row],[nr]])=7,"stacjonarny",IF(LEN(telefony3412[[#This Row],[nr]])=8,"komórkowy","zagraniczny"))</f>
        <v>stacjonarny</v>
      </c>
      <c r="F1020" t="str">
        <f>TEXT(telefony__9[[#This Row],[zakonczenie]]-telefony__9[[#This Row],[rozpoczecie]],"h:mm:ss")</f>
        <v>0:07:25</v>
      </c>
      <c r="G1020">
        <f>CEILING((HOUR(telefony__9[[#This Row],[czas trwania]])*3600 + MINUTE(telefony__9[[#This Row],[czas trwania]])*60+SECOND(telefony__9[[#This Row],[czas trwania]]))/60,1)</f>
        <v>8</v>
      </c>
      <c r="H1020" s="3">
        <f>IF(telefony3412[[#This Row],[typ telefonu]]="stacjonarny",H1019+telefony3412[[#This Row],[czas w minutach]],H1019)</f>
        <v>6237</v>
      </c>
      <c r="I1020" s="3">
        <f>IF(telefony3412[[#This Row],[typ telefonu]]="komórkowy",I1019+telefony3412[[#This Row],[czas w minutach]],I1019)</f>
        <v>2185</v>
      </c>
      <c r="J1020" s="3">
        <f>IF(telefony3412[[#This Row],[typ telefonu]]="zagraniczny",J1019+telefony3412[[#This Row],[czas w minutach]],J1019)</f>
        <v>480</v>
      </c>
      <c r="K1020" s="3">
        <f>telefony3412[[#This Row],[ilość stacjonarny]]+telefony3412[[#This Row],[ilość komórkowy]]</f>
        <v>8422</v>
      </c>
    </row>
    <row r="1021" spans="1:11" x14ac:dyDescent="0.25">
      <c r="A1021" s="7">
        <v>1519891</v>
      </c>
      <c r="B1021" s="1">
        <v>42933</v>
      </c>
      <c r="C1021" s="2">
        <v>0.47604166666666664</v>
      </c>
      <c r="D1021" s="2">
        <v>0.48714120370370373</v>
      </c>
      <c r="E1021" t="str">
        <f>IF(LEN(telefony3412[[#This Row],[nr]])=7,"stacjonarny",IF(LEN(telefony3412[[#This Row],[nr]])=8,"komórkowy","zagraniczny"))</f>
        <v>stacjonarny</v>
      </c>
      <c r="F1021" t="str">
        <f>TEXT(telefony__9[[#This Row],[zakonczenie]]-telefony__9[[#This Row],[rozpoczecie]],"h:mm:ss")</f>
        <v>0:01:04</v>
      </c>
      <c r="G1021">
        <f>CEILING((HOUR(telefony__9[[#This Row],[czas trwania]])*3600 + MINUTE(telefony__9[[#This Row],[czas trwania]])*60+SECOND(telefony__9[[#This Row],[czas trwania]]))/60,1)</f>
        <v>2</v>
      </c>
      <c r="H1021" s="3">
        <f>IF(telefony3412[[#This Row],[typ telefonu]]="stacjonarny",H1020+telefony3412[[#This Row],[czas w minutach]],H1020)</f>
        <v>6239</v>
      </c>
      <c r="I1021" s="3">
        <f>IF(telefony3412[[#This Row],[typ telefonu]]="komórkowy",I1020+telefony3412[[#This Row],[czas w minutach]],I1020)</f>
        <v>2185</v>
      </c>
      <c r="J1021" s="3">
        <f>IF(telefony3412[[#This Row],[typ telefonu]]="zagraniczny",J1020+telefony3412[[#This Row],[czas w minutach]],J1020)</f>
        <v>480</v>
      </c>
      <c r="K1021" s="3">
        <f>telefony3412[[#This Row],[ilość stacjonarny]]+telefony3412[[#This Row],[ilość komórkowy]]</f>
        <v>8424</v>
      </c>
    </row>
    <row r="1022" spans="1:11" x14ac:dyDescent="0.25">
      <c r="A1022" s="7">
        <v>1617146</v>
      </c>
      <c r="B1022" s="1">
        <v>42933</v>
      </c>
      <c r="C1022" s="2">
        <v>0.40575231481481483</v>
      </c>
      <c r="D1022" s="2">
        <v>0.41274305555555557</v>
      </c>
      <c r="E1022" t="str">
        <f>IF(LEN(telefony3412[[#This Row],[nr]])=7,"stacjonarny",IF(LEN(telefony3412[[#This Row],[nr]])=8,"komórkowy","zagraniczny"))</f>
        <v>stacjonarny</v>
      </c>
      <c r="F1022" t="str">
        <f>TEXT(telefony__9[[#This Row],[zakonczenie]]-telefony__9[[#This Row],[rozpoczecie]],"h:mm:ss")</f>
        <v>0:07:31</v>
      </c>
      <c r="G1022">
        <f>CEILING((HOUR(telefony__9[[#This Row],[czas trwania]])*3600 + MINUTE(telefony__9[[#This Row],[czas trwania]])*60+SECOND(telefony__9[[#This Row],[czas trwania]]))/60,1)</f>
        <v>8</v>
      </c>
      <c r="H1022" s="3">
        <f>IF(telefony3412[[#This Row],[typ telefonu]]="stacjonarny",H1021+telefony3412[[#This Row],[czas w minutach]],H1021)</f>
        <v>6247</v>
      </c>
      <c r="I1022" s="3">
        <f>IF(telefony3412[[#This Row],[typ telefonu]]="komórkowy",I1021+telefony3412[[#This Row],[czas w minutach]],I1021)</f>
        <v>2185</v>
      </c>
      <c r="J1022" s="3">
        <f>IF(telefony3412[[#This Row],[typ telefonu]]="zagraniczny",J1021+telefony3412[[#This Row],[czas w minutach]],J1021)</f>
        <v>480</v>
      </c>
      <c r="K1022" s="3">
        <f>telefony3412[[#This Row],[ilość stacjonarny]]+telefony3412[[#This Row],[ilość komórkowy]]</f>
        <v>8432</v>
      </c>
    </row>
    <row r="1023" spans="1:11" x14ac:dyDescent="0.25">
      <c r="A1023" s="7">
        <v>1661633</v>
      </c>
      <c r="B1023" s="1">
        <v>42933</v>
      </c>
      <c r="C1023" s="2">
        <v>0.4611574074074074</v>
      </c>
      <c r="D1023" s="2">
        <v>0.46372685185185186</v>
      </c>
      <c r="E1023" t="str">
        <f>IF(LEN(telefony3412[[#This Row],[nr]])=7,"stacjonarny",IF(LEN(telefony3412[[#This Row],[nr]])=8,"komórkowy","zagraniczny"))</f>
        <v>stacjonarny</v>
      </c>
      <c r="F1023" t="str">
        <f>TEXT(telefony__9[[#This Row],[zakonczenie]]-telefony__9[[#This Row],[rozpoczecie]],"h:mm:ss")</f>
        <v>0:03:10</v>
      </c>
      <c r="G1023">
        <f>CEILING((HOUR(telefony__9[[#This Row],[czas trwania]])*3600 + MINUTE(telefony__9[[#This Row],[czas trwania]])*60+SECOND(telefony__9[[#This Row],[czas trwania]]))/60,1)</f>
        <v>4</v>
      </c>
      <c r="H1023" s="3">
        <f>IF(telefony3412[[#This Row],[typ telefonu]]="stacjonarny",H1022+telefony3412[[#This Row],[czas w minutach]],H1022)</f>
        <v>6251</v>
      </c>
      <c r="I1023" s="3">
        <f>IF(telefony3412[[#This Row],[typ telefonu]]="komórkowy",I1022+telefony3412[[#This Row],[czas w minutach]],I1022)</f>
        <v>2185</v>
      </c>
      <c r="J1023" s="3">
        <f>IF(telefony3412[[#This Row],[typ telefonu]]="zagraniczny",J1022+telefony3412[[#This Row],[czas w minutach]],J1022)</f>
        <v>480</v>
      </c>
      <c r="K1023" s="3">
        <f>telefony3412[[#This Row],[ilość stacjonarny]]+telefony3412[[#This Row],[ilość komórkowy]]</f>
        <v>8436</v>
      </c>
    </row>
    <row r="1024" spans="1:11" x14ac:dyDescent="0.25">
      <c r="A1024" s="7">
        <v>1679471</v>
      </c>
      <c r="B1024" s="1">
        <v>42933</v>
      </c>
      <c r="C1024" s="2">
        <v>0.42386574074074074</v>
      </c>
      <c r="D1024" s="2">
        <v>0.42885416666666665</v>
      </c>
      <c r="E1024" t="str">
        <f>IF(LEN(telefony3412[[#This Row],[nr]])=7,"stacjonarny",IF(LEN(telefony3412[[#This Row],[nr]])=8,"komórkowy","zagraniczny"))</f>
        <v>stacjonarny</v>
      </c>
      <c r="F1024" t="str">
        <f>TEXT(telefony__9[[#This Row],[zakonczenie]]-telefony__9[[#This Row],[rozpoczecie]],"h:mm:ss")</f>
        <v>0:01:49</v>
      </c>
      <c r="G1024">
        <f>CEILING((HOUR(telefony__9[[#This Row],[czas trwania]])*3600 + MINUTE(telefony__9[[#This Row],[czas trwania]])*60+SECOND(telefony__9[[#This Row],[czas trwania]]))/60,1)</f>
        <v>2</v>
      </c>
      <c r="H1024" s="3">
        <f>IF(telefony3412[[#This Row],[typ telefonu]]="stacjonarny",H1023+telefony3412[[#This Row],[czas w minutach]],H1023)</f>
        <v>6253</v>
      </c>
      <c r="I1024" s="3">
        <f>IF(telefony3412[[#This Row],[typ telefonu]]="komórkowy",I1023+telefony3412[[#This Row],[czas w minutach]],I1023)</f>
        <v>2185</v>
      </c>
      <c r="J1024" s="3">
        <f>IF(telefony3412[[#This Row],[typ telefonu]]="zagraniczny",J1023+telefony3412[[#This Row],[czas w minutach]],J1023)</f>
        <v>480</v>
      </c>
      <c r="K1024" s="3">
        <f>telefony3412[[#This Row],[ilość stacjonarny]]+telefony3412[[#This Row],[ilość komórkowy]]</f>
        <v>8438</v>
      </c>
    </row>
    <row r="1025" spans="1:11" x14ac:dyDescent="0.25">
      <c r="A1025" s="7">
        <v>1701008</v>
      </c>
      <c r="B1025" s="1">
        <v>42933</v>
      </c>
      <c r="C1025" s="2">
        <v>0.40104166666666669</v>
      </c>
      <c r="D1025" s="2">
        <v>0.40837962962962965</v>
      </c>
      <c r="E1025" t="str">
        <f>IF(LEN(telefony3412[[#This Row],[nr]])=7,"stacjonarny",IF(LEN(telefony3412[[#This Row],[nr]])=8,"komórkowy","zagraniczny"))</f>
        <v>stacjonarny</v>
      </c>
      <c r="F1025" t="str">
        <f>TEXT(telefony__9[[#This Row],[zakonczenie]]-telefony__9[[#This Row],[rozpoczecie]],"h:mm:ss")</f>
        <v>0:02:31</v>
      </c>
      <c r="G1025">
        <f>CEILING((HOUR(telefony__9[[#This Row],[czas trwania]])*3600 + MINUTE(telefony__9[[#This Row],[czas trwania]])*60+SECOND(telefony__9[[#This Row],[czas trwania]]))/60,1)</f>
        <v>3</v>
      </c>
      <c r="H1025" s="3">
        <f>IF(telefony3412[[#This Row],[typ telefonu]]="stacjonarny",H1024+telefony3412[[#This Row],[czas w minutach]],H1024)</f>
        <v>6256</v>
      </c>
      <c r="I1025" s="3">
        <f>IF(telefony3412[[#This Row],[typ telefonu]]="komórkowy",I1024+telefony3412[[#This Row],[czas w minutach]],I1024)</f>
        <v>2185</v>
      </c>
      <c r="J1025" s="3">
        <f>IF(telefony3412[[#This Row],[typ telefonu]]="zagraniczny",J1024+telefony3412[[#This Row],[czas w minutach]],J1024)</f>
        <v>480</v>
      </c>
      <c r="K1025" s="3">
        <f>telefony3412[[#This Row],[ilość stacjonarny]]+telefony3412[[#This Row],[ilość komórkowy]]</f>
        <v>8441</v>
      </c>
    </row>
    <row r="1026" spans="1:11" x14ac:dyDescent="0.25">
      <c r="A1026" s="7">
        <v>2557643</v>
      </c>
      <c r="B1026" s="1">
        <v>42933</v>
      </c>
      <c r="C1026" s="2">
        <v>0.38622685185185185</v>
      </c>
      <c r="D1026" s="2">
        <v>0.38957175925925924</v>
      </c>
      <c r="E1026" t="str">
        <f>IF(LEN(telefony3412[[#This Row],[nr]])=7,"stacjonarny",IF(LEN(telefony3412[[#This Row],[nr]])=8,"komórkowy","zagraniczny"))</f>
        <v>stacjonarny</v>
      </c>
      <c r="F1026" t="str">
        <f>TEXT(telefony__9[[#This Row],[zakonczenie]]-telefony__9[[#This Row],[rozpoczecie]],"h:mm:ss")</f>
        <v>0:06:46</v>
      </c>
      <c r="G1026">
        <f>CEILING((HOUR(telefony__9[[#This Row],[czas trwania]])*3600 + MINUTE(telefony__9[[#This Row],[czas trwania]])*60+SECOND(telefony__9[[#This Row],[czas trwania]]))/60,1)</f>
        <v>7</v>
      </c>
      <c r="H1026" s="3">
        <f>IF(telefony3412[[#This Row],[typ telefonu]]="stacjonarny",H1025+telefony3412[[#This Row],[czas w minutach]],H1025)</f>
        <v>6263</v>
      </c>
      <c r="I1026" s="3">
        <f>IF(telefony3412[[#This Row],[typ telefonu]]="komórkowy",I1025+telefony3412[[#This Row],[czas w minutach]],I1025)</f>
        <v>2185</v>
      </c>
      <c r="J1026" s="3">
        <f>IF(telefony3412[[#This Row],[typ telefonu]]="zagraniczny",J1025+telefony3412[[#This Row],[czas w minutach]],J1025)</f>
        <v>480</v>
      </c>
      <c r="K1026" s="3">
        <f>telefony3412[[#This Row],[ilość stacjonarny]]+telefony3412[[#This Row],[ilość komórkowy]]</f>
        <v>8448</v>
      </c>
    </row>
    <row r="1027" spans="1:11" x14ac:dyDescent="0.25">
      <c r="A1027" s="7">
        <v>2573868</v>
      </c>
      <c r="B1027" s="1">
        <v>42933</v>
      </c>
      <c r="C1027" s="2">
        <v>0.39962962962962961</v>
      </c>
      <c r="D1027" s="2">
        <v>0.40937499999999999</v>
      </c>
      <c r="E1027" t="str">
        <f>IF(LEN(telefony3412[[#This Row],[nr]])=7,"stacjonarny",IF(LEN(telefony3412[[#This Row],[nr]])=8,"komórkowy","zagraniczny"))</f>
        <v>stacjonarny</v>
      </c>
      <c r="F1027" t="str">
        <f>TEXT(telefony__9[[#This Row],[zakonczenie]]-telefony__9[[#This Row],[rozpoczecie]],"h:mm:ss")</f>
        <v>0:04:49</v>
      </c>
      <c r="G1027">
        <f>CEILING((HOUR(telefony__9[[#This Row],[czas trwania]])*3600 + MINUTE(telefony__9[[#This Row],[czas trwania]])*60+SECOND(telefony__9[[#This Row],[czas trwania]]))/60,1)</f>
        <v>5</v>
      </c>
      <c r="H1027" s="3">
        <f>IF(telefony3412[[#This Row],[typ telefonu]]="stacjonarny",H1026+telefony3412[[#This Row],[czas w minutach]],H1026)</f>
        <v>6268</v>
      </c>
      <c r="I1027" s="3">
        <f>IF(telefony3412[[#This Row],[typ telefonu]]="komórkowy",I1026+telefony3412[[#This Row],[czas w minutach]],I1026)</f>
        <v>2185</v>
      </c>
      <c r="J1027" s="3">
        <f>IF(telefony3412[[#This Row],[typ telefonu]]="zagraniczny",J1026+telefony3412[[#This Row],[czas w minutach]],J1026)</f>
        <v>480</v>
      </c>
      <c r="K1027" s="3">
        <f>telefony3412[[#This Row],[ilość stacjonarny]]+telefony3412[[#This Row],[ilość komórkowy]]</f>
        <v>8453</v>
      </c>
    </row>
    <row r="1028" spans="1:11" x14ac:dyDescent="0.25">
      <c r="A1028" s="7">
        <v>2645518</v>
      </c>
      <c r="B1028" s="1">
        <v>42933</v>
      </c>
      <c r="C1028" s="2">
        <v>0.60025462962962961</v>
      </c>
      <c r="D1028" s="2">
        <v>0.60699074074074078</v>
      </c>
      <c r="E1028" t="str">
        <f>IF(LEN(telefony3412[[#This Row],[nr]])=7,"stacjonarny",IF(LEN(telefony3412[[#This Row],[nr]])=8,"komórkowy","zagraniczny"))</f>
        <v>stacjonarny</v>
      </c>
      <c r="F1028" t="str">
        <f>TEXT(telefony__9[[#This Row],[zakonczenie]]-telefony__9[[#This Row],[rozpoczecie]],"h:mm:ss")</f>
        <v>0:07:17</v>
      </c>
      <c r="G1028">
        <f>CEILING((HOUR(telefony__9[[#This Row],[czas trwania]])*3600 + MINUTE(telefony__9[[#This Row],[czas trwania]])*60+SECOND(telefony__9[[#This Row],[czas trwania]]))/60,1)</f>
        <v>8</v>
      </c>
      <c r="H1028" s="3">
        <f>IF(telefony3412[[#This Row],[typ telefonu]]="stacjonarny",H1027+telefony3412[[#This Row],[czas w minutach]],H1027)</f>
        <v>6276</v>
      </c>
      <c r="I1028" s="3">
        <f>IF(telefony3412[[#This Row],[typ telefonu]]="komórkowy",I1027+telefony3412[[#This Row],[czas w minutach]],I1027)</f>
        <v>2185</v>
      </c>
      <c r="J1028" s="3">
        <f>IF(telefony3412[[#This Row],[typ telefonu]]="zagraniczny",J1027+telefony3412[[#This Row],[czas w minutach]],J1027)</f>
        <v>480</v>
      </c>
      <c r="K1028" s="3">
        <f>telefony3412[[#This Row],[ilość stacjonarny]]+telefony3412[[#This Row],[ilość komórkowy]]</f>
        <v>8461</v>
      </c>
    </row>
    <row r="1029" spans="1:11" x14ac:dyDescent="0.25">
      <c r="A1029" s="7">
        <v>2653312</v>
      </c>
      <c r="B1029" s="1">
        <v>42933</v>
      </c>
      <c r="C1029" s="2">
        <v>0.56893518518518515</v>
      </c>
      <c r="D1029" s="2">
        <v>0.57289351851851855</v>
      </c>
      <c r="E1029" t="str">
        <f>IF(LEN(telefony3412[[#This Row],[nr]])=7,"stacjonarny",IF(LEN(telefony3412[[#This Row],[nr]])=8,"komórkowy","zagraniczny"))</f>
        <v>stacjonarny</v>
      </c>
      <c r="F1029" t="str">
        <f>TEXT(telefony__9[[#This Row],[zakonczenie]]-telefony__9[[#This Row],[rozpoczecie]],"h:mm:ss")</f>
        <v>0:15:34</v>
      </c>
      <c r="G1029">
        <f>CEILING((HOUR(telefony__9[[#This Row],[czas trwania]])*3600 + MINUTE(telefony__9[[#This Row],[czas trwania]])*60+SECOND(telefony__9[[#This Row],[czas trwania]]))/60,1)</f>
        <v>16</v>
      </c>
      <c r="H1029" s="3">
        <f>IF(telefony3412[[#This Row],[typ telefonu]]="stacjonarny",H1028+telefony3412[[#This Row],[czas w minutach]],H1028)</f>
        <v>6292</v>
      </c>
      <c r="I1029" s="3">
        <f>IF(telefony3412[[#This Row],[typ telefonu]]="komórkowy",I1028+telefony3412[[#This Row],[czas w minutach]],I1028)</f>
        <v>2185</v>
      </c>
      <c r="J1029" s="3">
        <f>IF(telefony3412[[#This Row],[typ telefonu]]="zagraniczny",J1028+telefony3412[[#This Row],[czas w minutach]],J1028)</f>
        <v>480</v>
      </c>
      <c r="K1029" s="3">
        <f>telefony3412[[#This Row],[ilość stacjonarny]]+telefony3412[[#This Row],[ilość komórkowy]]</f>
        <v>8477</v>
      </c>
    </row>
    <row r="1030" spans="1:11" x14ac:dyDescent="0.25">
      <c r="A1030" s="7">
        <v>2741017</v>
      </c>
      <c r="B1030" s="1">
        <v>42933</v>
      </c>
      <c r="C1030" s="2">
        <v>0.4838425925925926</v>
      </c>
      <c r="D1030" s="2">
        <v>0.49107638888888888</v>
      </c>
      <c r="E1030" t="str">
        <f>IF(LEN(telefony3412[[#This Row],[nr]])=7,"stacjonarny",IF(LEN(telefony3412[[#This Row],[nr]])=8,"komórkowy","zagraniczny"))</f>
        <v>stacjonarny</v>
      </c>
      <c r="F1030" t="str">
        <f>TEXT(telefony__9[[#This Row],[zakonczenie]]-telefony__9[[#This Row],[rozpoczecie]],"h:mm:ss")</f>
        <v>0:01:42</v>
      </c>
      <c r="G1030">
        <f>CEILING((HOUR(telefony__9[[#This Row],[czas trwania]])*3600 + MINUTE(telefony__9[[#This Row],[czas trwania]])*60+SECOND(telefony__9[[#This Row],[czas trwania]]))/60,1)</f>
        <v>2</v>
      </c>
      <c r="H1030" s="3">
        <f>IF(telefony3412[[#This Row],[typ telefonu]]="stacjonarny",H1029+telefony3412[[#This Row],[czas w minutach]],H1029)</f>
        <v>6294</v>
      </c>
      <c r="I1030" s="3">
        <f>IF(telefony3412[[#This Row],[typ telefonu]]="komórkowy",I1029+telefony3412[[#This Row],[czas w minutach]],I1029)</f>
        <v>2185</v>
      </c>
      <c r="J1030" s="3">
        <f>IF(telefony3412[[#This Row],[typ telefonu]]="zagraniczny",J1029+telefony3412[[#This Row],[czas w minutach]],J1029)</f>
        <v>480</v>
      </c>
      <c r="K1030" s="3">
        <f>telefony3412[[#This Row],[ilość stacjonarny]]+telefony3412[[#This Row],[ilość komórkowy]]</f>
        <v>8479</v>
      </c>
    </row>
    <row r="1031" spans="1:11" x14ac:dyDescent="0.25">
      <c r="A1031" s="7">
        <v>3017523</v>
      </c>
      <c r="B1031" s="1">
        <v>42933</v>
      </c>
      <c r="C1031" s="2">
        <v>0.53241898148148148</v>
      </c>
      <c r="D1031" s="2">
        <v>0.54011574074074076</v>
      </c>
      <c r="E1031" t="str">
        <f>IF(LEN(telefony3412[[#This Row],[nr]])=7,"stacjonarny",IF(LEN(telefony3412[[#This Row],[nr]])=8,"komórkowy","zagraniczny"))</f>
        <v>stacjonarny</v>
      </c>
      <c r="F1031" t="str">
        <f>TEXT(telefony__9[[#This Row],[zakonczenie]]-telefony__9[[#This Row],[rozpoczecie]],"h:mm:ss")</f>
        <v>0:00:15</v>
      </c>
      <c r="G1031">
        <f>CEILING((HOUR(telefony__9[[#This Row],[czas trwania]])*3600 + MINUTE(telefony__9[[#This Row],[czas trwania]])*60+SECOND(telefony__9[[#This Row],[czas trwania]]))/60,1)</f>
        <v>1</v>
      </c>
      <c r="H1031" s="3">
        <f>IF(telefony3412[[#This Row],[typ telefonu]]="stacjonarny",H1030+telefony3412[[#This Row],[czas w minutach]],H1030)</f>
        <v>6295</v>
      </c>
      <c r="I1031" s="3">
        <f>IF(telefony3412[[#This Row],[typ telefonu]]="komórkowy",I1030+telefony3412[[#This Row],[czas w minutach]],I1030)</f>
        <v>2185</v>
      </c>
      <c r="J1031" s="3">
        <f>IF(telefony3412[[#This Row],[typ telefonu]]="zagraniczny",J1030+telefony3412[[#This Row],[czas w minutach]],J1030)</f>
        <v>480</v>
      </c>
      <c r="K1031" s="3">
        <f>telefony3412[[#This Row],[ilość stacjonarny]]+telefony3412[[#This Row],[ilość komórkowy]]</f>
        <v>8480</v>
      </c>
    </row>
    <row r="1032" spans="1:11" x14ac:dyDescent="0.25">
      <c r="A1032" s="7">
        <v>3284714</v>
      </c>
      <c r="B1032" s="1">
        <v>42933</v>
      </c>
      <c r="C1032" s="2">
        <v>0.48533564814814817</v>
      </c>
      <c r="D1032" s="2">
        <v>0.49689814814814814</v>
      </c>
      <c r="E1032" t="str">
        <f>IF(LEN(telefony3412[[#This Row],[nr]])=7,"stacjonarny",IF(LEN(telefony3412[[#This Row],[nr]])=8,"komórkowy","zagraniczny"))</f>
        <v>stacjonarny</v>
      </c>
      <c r="F1032" t="str">
        <f>TEXT(telefony__9[[#This Row],[zakonczenie]]-telefony__9[[#This Row],[rozpoczecie]],"h:mm:ss")</f>
        <v>0:02:36</v>
      </c>
      <c r="G1032">
        <f>CEILING((HOUR(telefony__9[[#This Row],[czas trwania]])*3600 + MINUTE(telefony__9[[#This Row],[czas trwania]])*60+SECOND(telefony__9[[#This Row],[czas trwania]]))/60,1)</f>
        <v>3</v>
      </c>
      <c r="H1032" s="3">
        <f>IF(telefony3412[[#This Row],[typ telefonu]]="stacjonarny",H1031+telefony3412[[#This Row],[czas w minutach]],H1031)</f>
        <v>6298</v>
      </c>
      <c r="I1032" s="3">
        <f>IF(telefony3412[[#This Row],[typ telefonu]]="komórkowy",I1031+telefony3412[[#This Row],[czas w minutach]],I1031)</f>
        <v>2185</v>
      </c>
      <c r="J1032" s="3">
        <f>IF(telefony3412[[#This Row],[typ telefonu]]="zagraniczny",J1031+telefony3412[[#This Row],[czas w minutach]],J1031)</f>
        <v>480</v>
      </c>
      <c r="K1032" s="3">
        <f>telefony3412[[#This Row],[ilość stacjonarny]]+telefony3412[[#This Row],[ilość komórkowy]]</f>
        <v>8483</v>
      </c>
    </row>
    <row r="1033" spans="1:11" x14ac:dyDescent="0.25">
      <c r="A1033" s="7">
        <v>3326329</v>
      </c>
      <c r="B1033" s="1">
        <v>42933</v>
      </c>
      <c r="C1033" s="2">
        <v>0.36928240740740742</v>
      </c>
      <c r="D1033" s="2">
        <v>0.37148148148148147</v>
      </c>
      <c r="E1033" t="str">
        <f>IF(LEN(telefony3412[[#This Row],[nr]])=7,"stacjonarny",IF(LEN(telefony3412[[#This Row],[nr]])=8,"komórkowy","zagraniczny"))</f>
        <v>stacjonarny</v>
      </c>
      <c r="F1033" t="str">
        <f>TEXT(telefony__9[[#This Row],[zakonczenie]]-telefony__9[[#This Row],[rozpoczecie]],"h:mm:ss")</f>
        <v>0:14:02</v>
      </c>
      <c r="G1033">
        <f>CEILING((HOUR(telefony__9[[#This Row],[czas trwania]])*3600 + MINUTE(telefony__9[[#This Row],[czas trwania]])*60+SECOND(telefony__9[[#This Row],[czas trwania]]))/60,1)</f>
        <v>15</v>
      </c>
      <c r="H1033" s="3">
        <f>IF(telefony3412[[#This Row],[typ telefonu]]="stacjonarny",H1032+telefony3412[[#This Row],[czas w minutach]],H1032)</f>
        <v>6313</v>
      </c>
      <c r="I1033" s="3">
        <f>IF(telefony3412[[#This Row],[typ telefonu]]="komórkowy",I1032+telefony3412[[#This Row],[czas w minutach]],I1032)</f>
        <v>2185</v>
      </c>
      <c r="J1033" s="3">
        <f>IF(telefony3412[[#This Row],[typ telefonu]]="zagraniczny",J1032+telefony3412[[#This Row],[czas w minutach]],J1032)</f>
        <v>480</v>
      </c>
      <c r="K1033" s="3">
        <f>telefony3412[[#This Row],[ilość stacjonarny]]+telefony3412[[#This Row],[ilość komórkowy]]</f>
        <v>8498</v>
      </c>
    </row>
    <row r="1034" spans="1:11" x14ac:dyDescent="0.25">
      <c r="A1034" s="7">
        <v>3348581</v>
      </c>
      <c r="B1034" s="1">
        <v>42933</v>
      </c>
      <c r="C1034" s="2">
        <v>0.53150462962962963</v>
      </c>
      <c r="D1034" s="2">
        <v>0.54208333333333336</v>
      </c>
      <c r="E1034" t="str">
        <f>IF(LEN(telefony3412[[#This Row],[nr]])=7,"stacjonarny",IF(LEN(telefony3412[[#This Row],[nr]])=8,"komórkowy","zagraniczny"))</f>
        <v>stacjonarny</v>
      </c>
      <c r="F1034" t="str">
        <f>TEXT(telefony__9[[#This Row],[zakonczenie]]-telefony__9[[#This Row],[rozpoczecie]],"h:mm:ss")</f>
        <v>0:10:34</v>
      </c>
      <c r="G1034">
        <f>CEILING((HOUR(telefony__9[[#This Row],[czas trwania]])*3600 + MINUTE(telefony__9[[#This Row],[czas trwania]])*60+SECOND(telefony__9[[#This Row],[czas trwania]]))/60,1)</f>
        <v>11</v>
      </c>
      <c r="H1034" s="3">
        <f>IF(telefony3412[[#This Row],[typ telefonu]]="stacjonarny",H1033+telefony3412[[#This Row],[czas w minutach]],H1033)</f>
        <v>6324</v>
      </c>
      <c r="I1034" s="3">
        <f>IF(telefony3412[[#This Row],[typ telefonu]]="komórkowy",I1033+telefony3412[[#This Row],[czas w minutach]],I1033)</f>
        <v>2185</v>
      </c>
      <c r="J1034" s="3">
        <f>IF(telefony3412[[#This Row],[typ telefonu]]="zagraniczny",J1033+telefony3412[[#This Row],[czas w minutach]],J1033)</f>
        <v>480</v>
      </c>
      <c r="K1034" s="3">
        <f>telefony3412[[#This Row],[ilość stacjonarny]]+telefony3412[[#This Row],[ilość komórkowy]]</f>
        <v>8509</v>
      </c>
    </row>
    <row r="1035" spans="1:11" x14ac:dyDescent="0.25">
      <c r="A1035" s="7">
        <v>3478111</v>
      </c>
      <c r="B1035" s="1">
        <v>42933</v>
      </c>
      <c r="C1035" s="2">
        <v>0.37144675925925924</v>
      </c>
      <c r="D1035" s="2">
        <v>0.37270833333333331</v>
      </c>
      <c r="E1035" t="str">
        <f>IF(LEN(telefony3412[[#This Row],[nr]])=7,"stacjonarny",IF(LEN(telefony3412[[#This Row],[nr]])=8,"komórkowy","zagraniczny"))</f>
        <v>stacjonarny</v>
      </c>
      <c r="F1035" t="str">
        <f>TEXT(telefony__9[[#This Row],[zakonczenie]]-telefony__9[[#This Row],[rozpoczecie]],"h:mm:ss")</f>
        <v>0:10:04</v>
      </c>
      <c r="G1035">
        <f>CEILING((HOUR(telefony__9[[#This Row],[czas trwania]])*3600 + MINUTE(telefony__9[[#This Row],[czas trwania]])*60+SECOND(telefony__9[[#This Row],[czas trwania]]))/60,1)</f>
        <v>11</v>
      </c>
      <c r="H1035" s="3">
        <f>IF(telefony3412[[#This Row],[typ telefonu]]="stacjonarny",H1034+telefony3412[[#This Row],[czas w minutach]],H1034)</f>
        <v>6335</v>
      </c>
      <c r="I1035" s="3">
        <f>IF(telefony3412[[#This Row],[typ telefonu]]="komórkowy",I1034+telefony3412[[#This Row],[czas w minutach]],I1034)</f>
        <v>2185</v>
      </c>
      <c r="J1035" s="3">
        <f>IF(telefony3412[[#This Row],[typ telefonu]]="zagraniczny",J1034+telefony3412[[#This Row],[czas w minutach]],J1034)</f>
        <v>480</v>
      </c>
      <c r="K1035" s="3">
        <f>telefony3412[[#This Row],[ilość stacjonarny]]+telefony3412[[#This Row],[ilość komórkowy]]</f>
        <v>8520</v>
      </c>
    </row>
    <row r="1036" spans="1:11" x14ac:dyDescent="0.25">
      <c r="A1036" s="7">
        <v>3652646</v>
      </c>
      <c r="B1036" s="1">
        <v>42933</v>
      </c>
      <c r="C1036" s="2">
        <v>0.34233796296296298</v>
      </c>
      <c r="D1036" s="2">
        <v>0.34569444444444447</v>
      </c>
      <c r="E1036" t="str">
        <f>IF(LEN(telefony3412[[#This Row],[nr]])=7,"stacjonarny",IF(LEN(telefony3412[[#This Row],[nr]])=8,"komórkowy","zagraniczny"))</f>
        <v>stacjonarny</v>
      </c>
      <c r="F1036" t="str">
        <f>TEXT(telefony__9[[#This Row],[zakonczenie]]-telefony__9[[#This Row],[rozpoczecie]],"h:mm:ss")</f>
        <v>0:12:22</v>
      </c>
      <c r="G1036">
        <f>CEILING((HOUR(telefony__9[[#This Row],[czas trwania]])*3600 + MINUTE(telefony__9[[#This Row],[czas trwania]])*60+SECOND(telefony__9[[#This Row],[czas trwania]]))/60,1)</f>
        <v>13</v>
      </c>
      <c r="H1036" s="3">
        <f>IF(telefony3412[[#This Row],[typ telefonu]]="stacjonarny",H1035+telefony3412[[#This Row],[czas w minutach]],H1035)</f>
        <v>6348</v>
      </c>
      <c r="I1036" s="3">
        <f>IF(telefony3412[[#This Row],[typ telefonu]]="komórkowy",I1035+telefony3412[[#This Row],[czas w minutach]],I1035)</f>
        <v>2185</v>
      </c>
      <c r="J1036" s="3">
        <f>IF(telefony3412[[#This Row],[typ telefonu]]="zagraniczny",J1035+telefony3412[[#This Row],[czas w minutach]],J1035)</f>
        <v>480</v>
      </c>
      <c r="K1036" s="3">
        <f>telefony3412[[#This Row],[ilość stacjonarny]]+telefony3412[[#This Row],[ilość komórkowy]]</f>
        <v>8533</v>
      </c>
    </row>
    <row r="1037" spans="1:11" x14ac:dyDescent="0.25">
      <c r="A1037" s="7">
        <v>3691457</v>
      </c>
      <c r="B1037" s="1">
        <v>42933</v>
      </c>
      <c r="C1037" s="2">
        <v>0.34688657407407408</v>
      </c>
      <c r="D1037" s="2">
        <v>0.35810185185185184</v>
      </c>
      <c r="E1037" t="str">
        <f>IF(LEN(telefony3412[[#This Row],[nr]])=7,"stacjonarny",IF(LEN(telefony3412[[#This Row],[nr]])=8,"komórkowy","zagraniczny"))</f>
        <v>stacjonarny</v>
      </c>
      <c r="F1037" t="str">
        <f>TEXT(telefony__9[[#This Row],[zakonczenie]]-telefony__9[[#This Row],[rozpoczecie]],"h:mm:ss")</f>
        <v>0:03:57</v>
      </c>
      <c r="G1037">
        <f>CEILING((HOUR(telefony__9[[#This Row],[czas trwania]])*3600 + MINUTE(telefony__9[[#This Row],[czas trwania]])*60+SECOND(telefony__9[[#This Row],[czas trwania]]))/60,1)</f>
        <v>4</v>
      </c>
      <c r="H1037" s="3">
        <f>IF(telefony3412[[#This Row],[typ telefonu]]="stacjonarny",H1036+telefony3412[[#This Row],[czas w minutach]],H1036)</f>
        <v>6352</v>
      </c>
      <c r="I1037" s="3">
        <f>IF(telefony3412[[#This Row],[typ telefonu]]="komórkowy",I1036+telefony3412[[#This Row],[czas w minutach]],I1036)</f>
        <v>2185</v>
      </c>
      <c r="J1037" s="3">
        <f>IF(telefony3412[[#This Row],[typ telefonu]]="zagraniczny",J1036+telefony3412[[#This Row],[czas w minutach]],J1036)</f>
        <v>480</v>
      </c>
      <c r="K1037" s="3">
        <f>telefony3412[[#This Row],[ilość stacjonarny]]+telefony3412[[#This Row],[ilość komórkowy]]</f>
        <v>8537</v>
      </c>
    </row>
    <row r="1038" spans="1:11" x14ac:dyDescent="0.25">
      <c r="A1038" s="7">
        <v>3785540</v>
      </c>
      <c r="B1038" s="1">
        <v>42933</v>
      </c>
      <c r="C1038" s="2">
        <v>0.43569444444444444</v>
      </c>
      <c r="D1038" s="2">
        <v>0.4362037037037037</v>
      </c>
      <c r="E1038" t="str">
        <f>IF(LEN(telefony3412[[#This Row],[nr]])=7,"stacjonarny",IF(LEN(telefony3412[[#This Row],[nr]])=8,"komórkowy","zagraniczny"))</f>
        <v>stacjonarny</v>
      </c>
      <c r="F1038" t="str">
        <f>TEXT(telefony__9[[#This Row],[zakonczenie]]-telefony__9[[#This Row],[rozpoczecie]],"h:mm:ss")</f>
        <v>0:07:12</v>
      </c>
      <c r="G1038">
        <f>CEILING((HOUR(telefony__9[[#This Row],[czas trwania]])*3600 + MINUTE(telefony__9[[#This Row],[czas trwania]])*60+SECOND(telefony__9[[#This Row],[czas trwania]]))/60,1)</f>
        <v>8</v>
      </c>
      <c r="H1038" s="3">
        <f>IF(telefony3412[[#This Row],[typ telefonu]]="stacjonarny",H1037+telefony3412[[#This Row],[czas w minutach]],H1037)</f>
        <v>6360</v>
      </c>
      <c r="I1038" s="3">
        <f>IF(telefony3412[[#This Row],[typ telefonu]]="komórkowy",I1037+telefony3412[[#This Row],[czas w minutach]],I1037)</f>
        <v>2185</v>
      </c>
      <c r="J1038" s="3">
        <f>IF(telefony3412[[#This Row],[typ telefonu]]="zagraniczny",J1037+telefony3412[[#This Row],[czas w minutach]],J1037)</f>
        <v>480</v>
      </c>
      <c r="K1038" s="3">
        <f>telefony3412[[#This Row],[ilość stacjonarny]]+telefony3412[[#This Row],[ilość komórkowy]]</f>
        <v>8545</v>
      </c>
    </row>
    <row r="1039" spans="1:11" x14ac:dyDescent="0.25">
      <c r="A1039" s="7">
        <v>4039284</v>
      </c>
      <c r="B1039" s="1">
        <v>42933</v>
      </c>
      <c r="C1039" s="2">
        <v>0.6021643518518518</v>
      </c>
      <c r="D1039" s="2">
        <v>0.60636574074074079</v>
      </c>
      <c r="E1039" t="str">
        <f>IF(LEN(telefony3412[[#This Row],[nr]])=7,"stacjonarny",IF(LEN(telefony3412[[#This Row],[nr]])=8,"komórkowy","zagraniczny"))</f>
        <v>stacjonarny</v>
      </c>
      <c r="F1039" t="str">
        <f>TEXT(telefony__9[[#This Row],[zakonczenie]]-telefony__9[[#This Row],[rozpoczecie]],"h:mm:ss")</f>
        <v>0:02:09</v>
      </c>
      <c r="G1039">
        <f>CEILING((HOUR(telefony__9[[#This Row],[czas trwania]])*3600 + MINUTE(telefony__9[[#This Row],[czas trwania]])*60+SECOND(telefony__9[[#This Row],[czas trwania]]))/60,1)</f>
        <v>3</v>
      </c>
      <c r="H1039" s="3">
        <f>IF(telefony3412[[#This Row],[typ telefonu]]="stacjonarny",H1038+telefony3412[[#This Row],[czas w minutach]],H1038)</f>
        <v>6363</v>
      </c>
      <c r="I1039" s="3">
        <f>IF(telefony3412[[#This Row],[typ telefonu]]="komórkowy",I1038+telefony3412[[#This Row],[czas w minutach]],I1038)</f>
        <v>2185</v>
      </c>
      <c r="J1039" s="3">
        <f>IF(telefony3412[[#This Row],[typ telefonu]]="zagraniczny",J1038+telefony3412[[#This Row],[czas w minutach]],J1038)</f>
        <v>480</v>
      </c>
      <c r="K1039" s="3">
        <f>telefony3412[[#This Row],[ilość stacjonarny]]+telefony3412[[#This Row],[ilość komórkowy]]</f>
        <v>8548</v>
      </c>
    </row>
    <row r="1040" spans="1:11" x14ac:dyDescent="0.25">
      <c r="A1040" s="7">
        <v>4055319</v>
      </c>
      <c r="B1040" s="1">
        <v>42933</v>
      </c>
      <c r="C1040" s="2">
        <v>0.59471064814814811</v>
      </c>
      <c r="D1040" s="2">
        <v>0.60624999999999996</v>
      </c>
      <c r="E1040" t="str">
        <f>IF(LEN(telefony3412[[#This Row],[nr]])=7,"stacjonarny",IF(LEN(telefony3412[[#This Row],[nr]])=8,"komórkowy","zagraniczny"))</f>
        <v>stacjonarny</v>
      </c>
      <c r="F1040" t="str">
        <f>TEXT(telefony__9[[#This Row],[zakonczenie]]-telefony__9[[#This Row],[rozpoczecie]],"h:mm:ss")</f>
        <v>0:03:38</v>
      </c>
      <c r="G1040">
        <f>CEILING((HOUR(telefony__9[[#This Row],[czas trwania]])*3600 + MINUTE(telefony__9[[#This Row],[czas trwania]])*60+SECOND(telefony__9[[#This Row],[czas trwania]]))/60,1)</f>
        <v>4</v>
      </c>
      <c r="H1040" s="3">
        <f>IF(telefony3412[[#This Row],[typ telefonu]]="stacjonarny",H1039+telefony3412[[#This Row],[czas w minutach]],H1039)</f>
        <v>6367</v>
      </c>
      <c r="I1040" s="3">
        <f>IF(telefony3412[[#This Row],[typ telefonu]]="komórkowy",I1039+telefony3412[[#This Row],[czas w minutach]],I1039)</f>
        <v>2185</v>
      </c>
      <c r="J1040" s="3">
        <f>IF(telefony3412[[#This Row],[typ telefonu]]="zagraniczny",J1039+telefony3412[[#This Row],[czas w minutach]],J1039)</f>
        <v>480</v>
      </c>
      <c r="K1040" s="3">
        <f>telefony3412[[#This Row],[ilość stacjonarny]]+telefony3412[[#This Row],[ilość komórkowy]]</f>
        <v>8552</v>
      </c>
    </row>
    <row r="1041" spans="1:11" x14ac:dyDescent="0.25">
      <c r="A1041" s="7">
        <v>4187727</v>
      </c>
      <c r="B1041" s="1">
        <v>42933</v>
      </c>
      <c r="C1041" s="2">
        <v>0.57038194444444446</v>
      </c>
      <c r="D1041" s="2">
        <v>0.57341435185185186</v>
      </c>
      <c r="E1041" t="str">
        <f>IF(LEN(telefony3412[[#This Row],[nr]])=7,"stacjonarny",IF(LEN(telefony3412[[#This Row],[nr]])=8,"komórkowy","zagraniczny"))</f>
        <v>stacjonarny</v>
      </c>
      <c r="F1041" t="str">
        <f>TEXT(telefony__9[[#This Row],[zakonczenie]]-telefony__9[[#This Row],[rozpoczecie]],"h:mm:ss")</f>
        <v>0:16:17</v>
      </c>
      <c r="G1041">
        <f>CEILING((HOUR(telefony__9[[#This Row],[czas trwania]])*3600 + MINUTE(telefony__9[[#This Row],[czas trwania]])*60+SECOND(telefony__9[[#This Row],[czas trwania]]))/60,1)</f>
        <v>17</v>
      </c>
      <c r="H1041" s="3">
        <f>IF(telefony3412[[#This Row],[typ telefonu]]="stacjonarny",H1040+telefony3412[[#This Row],[czas w minutach]],H1040)</f>
        <v>6384</v>
      </c>
      <c r="I1041" s="3">
        <f>IF(telefony3412[[#This Row],[typ telefonu]]="komórkowy",I1040+telefony3412[[#This Row],[czas w minutach]],I1040)</f>
        <v>2185</v>
      </c>
      <c r="J1041" s="3">
        <f>IF(telefony3412[[#This Row],[typ telefonu]]="zagraniczny",J1040+telefony3412[[#This Row],[czas w minutach]],J1040)</f>
        <v>480</v>
      </c>
      <c r="K1041" s="3">
        <f>telefony3412[[#This Row],[ilość stacjonarny]]+telefony3412[[#This Row],[ilość komórkowy]]</f>
        <v>8569</v>
      </c>
    </row>
    <row r="1042" spans="1:11" x14ac:dyDescent="0.25">
      <c r="A1042" s="7">
        <v>4222605</v>
      </c>
      <c r="B1042" s="1">
        <v>42933</v>
      </c>
      <c r="C1042" s="2">
        <v>0.43375000000000002</v>
      </c>
      <c r="D1042" s="2">
        <v>0.43592592592592594</v>
      </c>
      <c r="E1042" t="str">
        <f>IF(LEN(telefony3412[[#This Row],[nr]])=7,"stacjonarny",IF(LEN(telefony3412[[#This Row],[nr]])=8,"komórkowy","zagraniczny"))</f>
        <v>stacjonarny</v>
      </c>
      <c r="F1042" t="str">
        <f>TEXT(telefony__9[[#This Row],[zakonczenie]]-telefony__9[[#This Row],[rozpoczecie]],"h:mm:ss")</f>
        <v>0:01:00</v>
      </c>
      <c r="G1042">
        <f>CEILING((HOUR(telefony__9[[#This Row],[czas trwania]])*3600 + MINUTE(telefony__9[[#This Row],[czas trwania]])*60+SECOND(telefony__9[[#This Row],[czas trwania]]))/60,1)</f>
        <v>1</v>
      </c>
      <c r="H1042" s="3">
        <f>IF(telefony3412[[#This Row],[typ telefonu]]="stacjonarny",H1041+telefony3412[[#This Row],[czas w minutach]],H1041)</f>
        <v>6385</v>
      </c>
      <c r="I1042" s="3">
        <f>IF(telefony3412[[#This Row],[typ telefonu]]="komórkowy",I1041+telefony3412[[#This Row],[czas w minutach]],I1041)</f>
        <v>2185</v>
      </c>
      <c r="J1042" s="3">
        <f>IF(telefony3412[[#This Row],[typ telefonu]]="zagraniczny",J1041+telefony3412[[#This Row],[czas w minutach]],J1041)</f>
        <v>480</v>
      </c>
      <c r="K1042" s="3">
        <f>telefony3412[[#This Row],[ilość stacjonarny]]+telefony3412[[#This Row],[ilość komórkowy]]</f>
        <v>8570</v>
      </c>
    </row>
    <row r="1043" spans="1:11" x14ac:dyDescent="0.25">
      <c r="A1043" s="7">
        <v>4370146</v>
      </c>
      <c r="B1043" s="1">
        <v>42933</v>
      </c>
      <c r="C1043" s="2">
        <v>0.57170138888888888</v>
      </c>
      <c r="D1043" s="2">
        <v>0.58212962962962966</v>
      </c>
      <c r="E1043" t="str">
        <f>IF(LEN(telefony3412[[#This Row],[nr]])=7,"stacjonarny",IF(LEN(telefony3412[[#This Row],[nr]])=8,"komórkowy","zagraniczny"))</f>
        <v>stacjonarny</v>
      </c>
      <c r="F1043" t="str">
        <f>TEXT(telefony__9[[#This Row],[zakonczenie]]-telefony__9[[#This Row],[rozpoczecie]],"h:mm:ss")</f>
        <v>0:07:11</v>
      </c>
      <c r="G1043">
        <f>CEILING((HOUR(telefony__9[[#This Row],[czas trwania]])*3600 + MINUTE(telefony__9[[#This Row],[czas trwania]])*60+SECOND(telefony__9[[#This Row],[czas trwania]]))/60,1)</f>
        <v>8</v>
      </c>
      <c r="H1043" s="3">
        <f>IF(telefony3412[[#This Row],[typ telefonu]]="stacjonarny",H1042+telefony3412[[#This Row],[czas w minutach]],H1042)</f>
        <v>6393</v>
      </c>
      <c r="I1043" s="3">
        <f>IF(telefony3412[[#This Row],[typ telefonu]]="komórkowy",I1042+telefony3412[[#This Row],[czas w minutach]],I1042)</f>
        <v>2185</v>
      </c>
      <c r="J1043" s="3">
        <f>IF(telefony3412[[#This Row],[typ telefonu]]="zagraniczny",J1042+telefony3412[[#This Row],[czas w minutach]],J1042)</f>
        <v>480</v>
      </c>
      <c r="K1043" s="3">
        <f>telefony3412[[#This Row],[ilość stacjonarny]]+telefony3412[[#This Row],[ilość komórkowy]]</f>
        <v>8578</v>
      </c>
    </row>
    <row r="1044" spans="1:11" x14ac:dyDescent="0.25">
      <c r="A1044" s="7">
        <v>4452201</v>
      </c>
      <c r="B1044" s="1">
        <v>42933</v>
      </c>
      <c r="C1044" s="2">
        <v>0.49760416666666668</v>
      </c>
      <c r="D1044" s="2">
        <v>0.50249999999999995</v>
      </c>
      <c r="E1044" t="str">
        <f>IF(LEN(telefony3412[[#This Row],[nr]])=7,"stacjonarny",IF(LEN(telefony3412[[#This Row],[nr]])=8,"komórkowy","zagraniczny"))</f>
        <v>stacjonarny</v>
      </c>
      <c r="F1044" t="str">
        <f>TEXT(telefony__9[[#This Row],[zakonczenie]]-telefony__9[[#This Row],[rozpoczecie]],"h:mm:ss")</f>
        <v>0:00:29</v>
      </c>
      <c r="G1044">
        <f>CEILING((HOUR(telefony__9[[#This Row],[czas trwania]])*3600 + MINUTE(telefony__9[[#This Row],[czas trwania]])*60+SECOND(telefony__9[[#This Row],[czas trwania]]))/60,1)</f>
        <v>1</v>
      </c>
      <c r="H1044" s="3">
        <f>IF(telefony3412[[#This Row],[typ telefonu]]="stacjonarny",H1043+telefony3412[[#This Row],[czas w minutach]],H1043)</f>
        <v>6394</v>
      </c>
      <c r="I1044" s="3">
        <f>IF(telefony3412[[#This Row],[typ telefonu]]="komórkowy",I1043+telefony3412[[#This Row],[czas w minutach]],I1043)</f>
        <v>2185</v>
      </c>
      <c r="J1044" s="3">
        <f>IF(telefony3412[[#This Row],[typ telefonu]]="zagraniczny",J1043+telefony3412[[#This Row],[czas w minutach]],J1043)</f>
        <v>480</v>
      </c>
      <c r="K1044" s="3">
        <f>telefony3412[[#This Row],[ilość stacjonarny]]+telefony3412[[#This Row],[ilość komórkowy]]</f>
        <v>8579</v>
      </c>
    </row>
    <row r="1045" spans="1:11" x14ac:dyDescent="0.25">
      <c r="A1045" s="7">
        <v>4501726</v>
      </c>
      <c r="B1045" s="1">
        <v>42933</v>
      </c>
      <c r="C1045" s="2">
        <v>0.38754629629629628</v>
      </c>
      <c r="D1045" s="2">
        <v>0.39260416666666664</v>
      </c>
      <c r="E1045" t="str">
        <f>IF(LEN(telefony3412[[#This Row],[nr]])=7,"stacjonarny",IF(LEN(telefony3412[[#This Row],[nr]])=8,"komórkowy","zagraniczny"))</f>
        <v>stacjonarny</v>
      </c>
      <c r="F1045" t="str">
        <f>TEXT(telefony__9[[#This Row],[zakonczenie]]-telefony__9[[#This Row],[rozpoczecie]],"h:mm:ss")</f>
        <v>0:14:17</v>
      </c>
      <c r="G1045">
        <f>CEILING((HOUR(telefony__9[[#This Row],[czas trwania]])*3600 + MINUTE(telefony__9[[#This Row],[czas trwania]])*60+SECOND(telefony__9[[#This Row],[czas trwania]]))/60,1)</f>
        <v>15</v>
      </c>
      <c r="H1045" s="3">
        <f>IF(telefony3412[[#This Row],[typ telefonu]]="stacjonarny",H1044+telefony3412[[#This Row],[czas w minutach]],H1044)</f>
        <v>6409</v>
      </c>
      <c r="I1045" s="3">
        <f>IF(telefony3412[[#This Row],[typ telefonu]]="komórkowy",I1044+telefony3412[[#This Row],[czas w minutach]],I1044)</f>
        <v>2185</v>
      </c>
      <c r="J1045" s="3">
        <f>IF(telefony3412[[#This Row],[typ telefonu]]="zagraniczny",J1044+telefony3412[[#This Row],[czas w minutach]],J1044)</f>
        <v>480</v>
      </c>
      <c r="K1045" s="3">
        <f>telefony3412[[#This Row],[ilość stacjonarny]]+telefony3412[[#This Row],[ilość komórkowy]]</f>
        <v>8594</v>
      </c>
    </row>
    <row r="1046" spans="1:11" x14ac:dyDescent="0.25">
      <c r="A1046" s="7">
        <v>5015921</v>
      </c>
      <c r="B1046" s="1">
        <v>42933</v>
      </c>
      <c r="C1046" s="2">
        <v>0.49362268518518521</v>
      </c>
      <c r="D1046" s="2">
        <v>0.49859953703703702</v>
      </c>
      <c r="E1046" t="str">
        <f>IF(LEN(telefony3412[[#This Row],[nr]])=7,"stacjonarny",IF(LEN(telefony3412[[#This Row],[nr]])=8,"komórkowy","zagraniczny"))</f>
        <v>stacjonarny</v>
      </c>
      <c r="F1046" t="str">
        <f>TEXT(telefony__9[[#This Row],[zakonczenie]]-telefony__9[[#This Row],[rozpoczecie]],"h:mm:ss")</f>
        <v>0:04:21</v>
      </c>
      <c r="G1046">
        <f>CEILING((HOUR(telefony__9[[#This Row],[czas trwania]])*3600 + MINUTE(telefony__9[[#This Row],[czas trwania]])*60+SECOND(telefony__9[[#This Row],[czas trwania]]))/60,1)</f>
        <v>5</v>
      </c>
      <c r="H1046" s="3">
        <f>IF(telefony3412[[#This Row],[typ telefonu]]="stacjonarny",H1045+telefony3412[[#This Row],[czas w minutach]],H1045)</f>
        <v>6414</v>
      </c>
      <c r="I1046" s="3">
        <f>IF(telefony3412[[#This Row],[typ telefonu]]="komórkowy",I1045+telefony3412[[#This Row],[czas w minutach]],I1045)</f>
        <v>2185</v>
      </c>
      <c r="J1046" s="3">
        <f>IF(telefony3412[[#This Row],[typ telefonu]]="zagraniczny",J1045+telefony3412[[#This Row],[czas w minutach]],J1045)</f>
        <v>480</v>
      </c>
      <c r="K1046" s="3">
        <f>telefony3412[[#This Row],[ilość stacjonarny]]+telefony3412[[#This Row],[ilość komórkowy]]</f>
        <v>8599</v>
      </c>
    </row>
    <row r="1047" spans="1:11" x14ac:dyDescent="0.25">
      <c r="A1047" s="7">
        <v>5199929</v>
      </c>
      <c r="B1047" s="1">
        <v>42933</v>
      </c>
      <c r="C1047" s="2">
        <v>0.60083333333333333</v>
      </c>
      <c r="D1047" s="2">
        <v>0.60971064814814813</v>
      </c>
      <c r="E1047" t="str">
        <f>IF(LEN(telefony3412[[#This Row],[nr]])=7,"stacjonarny",IF(LEN(telefony3412[[#This Row],[nr]])=8,"komórkowy","zagraniczny"))</f>
        <v>stacjonarny</v>
      </c>
      <c r="F1047" t="str">
        <f>TEXT(telefony__9[[#This Row],[zakonczenie]]-telefony__9[[#This Row],[rozpoczecie]],"h:mm:ss")</f>
        <v>0:03:08</v>
      </c>
      <c r="G1047">
        <f>CEILING((HOUR(telefony__9[[#This Row],[czas trwania]])*3600 + MINUTE(telefony__9[[#This Row],[czas trwania]])*60+SECOND(telefony__9[[#This Row],[czas trwania]]))/60,1)</f>
        <v>4</v>
      </c>
      <c r="H1047" s="3">
        <f>IF(telefony3412[[#This Row],[typ telefonu]]="stacjonarny",H1046+telefony3412[[#This Row],[czas w minutach]],H1046)</f>
        <v>6418</v>
      </c>
      <c r="I1047" s="3">
        <f>IF(telefony3412[[#This Row],[typ telefonu]]="komórkowy",I1046+telefony3412[[#This Row],[czas w minutach]],I1046)</f>
        <v>2185</v>
      </c>
      <c r="J1047" s="3">
        <f>IF(telefony3412[[#This Row],[typ telefonu]]="zagraniczny",J1046+telefony3412[[#This Row],[czas w minutach]],J1046)</f>
        <v>480</v>
      </c>
      <c r="K1047" s="3">
        <f>telefony3412[[#This Row],[ilość stacjonarny]]+telefony3412[[#This Row],[ilość komórkowy]]</f>
        <v>8603</v>
      </c>
    </row>
    <row r="1048" spans="1:11" x14ac:dyDescent="0.25">
      <c r="A1048" s="7">
        <v>5290460</v>
      </c>
      <c r="B1048" s="1">
        <v>42933</v>
      </c>
      <c r="C1048" s="2">
        <v>0.3525578703703704</v>
      </c>
      <c r="D1048" s="2">
        <v>0.36346064814814816</v>
      </c>
      <c r="E1048" t="str">
        <f>IF(LEN(telefony3412[[#This Row],[nr]])=7,"stacjonarny",IF(LEN(telefony3412[[#This Row],[nr]])=8,"komórkowy","zagraniczny"))</f>
        <v>stacjonarny</v>
      </c>
      <c r="F1048" t="str">
        <f>TEXT(telefony__9[[#This Row],[zakonczenie]]-telefony__9[[#This Row],[rozpoczecie]],"h:mm:ss")</f>
        <v>0:01:40</v>
      </c>
      <c r="G1048">
        <f>CEILING((HOUR(telefony__9[[#This Row],[czas trwania]])*3600 + MINUTE(telefony__9[[#This Row],[czas trwania]])*60+SECOND(telefony__9[[#This Row],[czas trwania]]))/60,1)</f>
        <v>2</v>
      </c>
      <c r="H1048" s="3">
        <f>IF(telefony3412[[#This Row],[typ telefonu]]="stacjonarny",H1047+telefony3412[[#This Row],[czas w minutach]],H1047)</f>
        <v>6420</v>
      </c>
      <c r="I1048" s="3">
        <f>IF(telefony3412[[#This Row],[typ telefonu]]="komórkowy",I1047+telefony3412[[#This Row],[czas w minutach]],I1047)</f>
        <v>2185</v>
      </c>
      <c r="J1048" s="3">
        <f>IF(telefony3412[[#This Row],[typ telefonu]]="zagraniczny",J1047+telefony3412[[#This Row],[czas w minutach]],J1047)</f>
        <v>480</v>
      </c>
      <c r="K1048" s="3">
        <f>telefony3412[[#This Row],[ilość stacjonarny]]+telefony3412[[#This Row],[ilość komórkowy]]</f>
        <v>8605</v>
      </c>
    </row>
    <row r="1049" spans="1:11" x14ac:dyDescent="0.25">
      <c r="A1049" s="7">
        <v>5464497</v>
      </c>
      <c r="B1049" s="1">
        <v>42933</v>
      </c>
      <c r="C1049" s="2">
        <v>0.53608796296296302</v>
      </c>
      <c r="D1049" s="2">
        <v>0.53657407407407409</v>
      </c>
      <c r="E1049" t="str">
        <f>IF(LEN(telefony3412[[#This Row],[nr]])=7,"stacjonarny",IF(LEN(telefony3412[[#This Row],[nr]])=8,"komórkowy","zagraniczny"))</f>
        <v>stacjonarny</v>
      </c>
      <c r="F1049" t="str">
        <f>TEXT(telefony__9[[#This Row],[zakonczenie]]-telefony__9[[#This Row],[rozpoczecie]],"h:mm:ss")</f>
        <v>0:00:44</v>
      </c>
      <c r="G1049">
        <f>CEILING((HOUR(telefony__9[[#This Row],[czas trwania]])*3600 + MINUTE(telefony__9[[#This Row],[czas trwania]])*60+SECOND(telefony__9[[#This Row],[czas trwania]]))/60,1)</f>
        <v>1</v>
      </c>
      <c r="H1049" s="3">
        <f>IF(telefony3412[[#This Row],[typ telefonu]]="stacjonarny",H1048+telefony3412[[#This Row],[czas w minutach]],H1048)</f>
        <v>6421</v>
      </c>
      <c r="I1049" s="3">
        <f>IF(telefony3412[[#This Row],[typ telefonu]]="komórkowy",I1048+telefony3412[[#This Row],[czas w minutach]],I1048)</f>
        <v>2185</v>
      </c>
      <c r="J1049" s="3">
        <f>IF(telefony3412[[#This Row],[typ telefonu]]="zagraniczny",J1048+telefony3412[[#This Row],[czas w minutach]],J1048)</f>
        <v>480</v>
      </c>
      <c r="K1049" s="3">
        <f>telefony3412[[#This Row],[ilość stacjonarny]]+telefony3412[[#This Row],[ilość komórkowy]]</f>
        <v>8606</v>
      </c>
    </row>
    <row r="1050" spans="1:11" x14ac:dyDescent="0.25">
      <c r="A1050" s="7">
        <v>5725773</v>
      </c>
      <c r="B1050" s="1">
        <v>42933</v>
      </c>
      <c r="C1050" s="2">
        <v>0.57466435185185183</v>
      </c>
      <c r="D1050" s="2">
        <v>0.58538194444444447</v>
      </c>
      <c r="E1050" t="str">
        <f>IF(LEN(telefony3412[[#This Row],[nr]])=7,"stacjonarny",IF(LEN(telefony3412[[#This Row],[nr]])=8,"komórkowy","zagraniczny"))</f>
        <v>stacjonarny</v>
      </c>
      <c r="F1050" t="str">
        <f>TEXT(telefony__9[[#This Row],[zakonczenie]]-telefony__9[[#This Row],[rozpoczecie]],"h:mm:ss")</f>
        <v>0:10:09</v>
      </c>
      <c r="G1050">
        <f>CEILING((HOUR(telefony__9[[#This Row],[czas trwania]])*3600 + MINUTE(telefony__9[[#This Row],[czas trwania]])*60+SECOND(telefony__9[[#This Row],[czas trwania]]))/60,1)</f>
        <v>11</v>
      </c>
      <c r="H1050" s="3">
        <f>IF(telefony3412[[#This Row],[typ telefonu]]="stacjonarny",H1049+telefony3412[[#This Row],[czas w minutach]],H1049)</f>
        <v>6432</v>
      </c>
      <c r="I1050" s="3">
        <f>IF(telefony3412[[#This Row],[typ telefonu]]="komórkowy",I1049+telefony3412[[#This Row],[czas w minutach]],I1049)</f>
        <v>2185</v>
      </c>
      <c r="J1050" s="3">
        <f>IF(telefony3412[[#This Row],[typ telefonu]]="zagraniczny",J1049+telefony3412[[#This Row],[czas w minutach]],J1049)</f>
        <v>480</v>
      </c>
      <c r="K1050" s="3">
        <f>telefony3412[[#This Row],[ilość stacjonarny]]+telefony3412[[#This Row],[ilość komórkowy]]</f>
        <v>8617</v>
      </c>
    </row>
    <row r="1051" spans="1:11" x14ac:dyDescent="0.25">
      <c r="A1051" s="7">
        <v>5744567</v>
      </c>
      <c r="B1051" s="1">
        <v>42933</v>
      </c>
      <c r="C1051" s="2">
        <v>0.54048611111111111</v>
      </c>
      <c r="D1051" s="2">
        <v>0.54954861111111108</v>
      </c>
      <c r="E1051" t="str">
        <f>IF(LEN(telefony3412[[#This Row],[nr]])=7,"stacjonarny",IF(LEN(telefony3412[[#This Row],[nr]])=8,"komórkowy","zagraniczny"))</f>
        <v>stacjonarny</v>
      </c>
      <c r="F1051" t="str">
        <f>TEXT(telefony__9[[#This Row],[zakonczenie]]-telefony__9[[#This Row],[rozpoczecie]],"h:mm:ss")</f>
        <v>0:04:35</v>
      </c>
      <c r="G1051">
        <f>CEILING((HOUR(telefony__9[[#This Row],[czas trwania]])*3600 + MINUTE(telefony__9[[#This Row],[czas trwania]])*60+SECOND(telefony__9[[#This Row],[czas trwania]]))/60,1)</f>
        <v>5</v>
      </c>
      <c r="H1051" s="3">
        <f>IF(telefony3412[[#This Row],[typ telefonu]]="stacjonarny",H1050+telefony3412[[#This Row],[czas w minutach]],H1050)</f>
        <v>6437</v>
      </c>
      <c r="I1051" s="3">
        <f>IF(telefony3412[[#This Row],[typ telefonu]]="komórkowy",I1050+telefony3412[[#This Row],[czas w minutach]],I1050)</f>
        <v>2185</v>
      </c>
      <c r="J1051" s="3">
        <f>IF(telefony3412[[#This Row],[typ telefonu]]="zagraniczny",J1050+telefony3412[[#This Row],[czas w minutach]],J1050)</f>
        <v>480</v>
      </c>
      <c r="K1051" s="3">
        <f>telefony3412[[#This Row],[ilość stacjonarny]]+telefony3412[[#This Row],[ilość komórkowy]]</f>
        <v>8622</v>
      </c>
    </row>
    <row r="1052" spans="1:11" x14ac:dyDescent="0.25">
      <c r="A1052" s="7">
        <v>5750549</v>
      </c>
      <c r="B1052" s="1">
        <v>42933</v>
      </c>
      <c r="C1052" s="2">
        <v>0.3948726851851852</v>
      </c>
      <c r="D1052" s="2">
        <v>0.39504629629629628</v>
      </c>
      <c r="E1052" t="str">
        <f>IF(LEN(telefony3412[[#This Row],[nr]])=7,"stacjonarny",IF(LEN(telefony3412[[#This Row],[nr]])=8,"komórkowy","zagraniczny"))</f>
        <v>stacjonarny</v>
      </c>
      <c r="F1052" t="str">
        <f>TEXT(telefony__9[[#This Row],[zakonczenie]]-telefony__9[[#This Row],[rozpoczecie]],"h:mm:ss")</f>
        <v>0:05:19</v>
      </c>
      <c r="G1052">
        <f>CEILING((HOUR(telefony__9[[#This Row],[czas trwania]])*3600 + MINUTE(telefony__9[[#This Row],[czas trwania]])*60+SECOND(telefony__9[[#This Row],[czas trwania]]))/60,1)</f>
        <v>6</v>
      </c>
      <c r="H1052" s="3">
        <f>IF(telefony3412[[#This Row],[typ telefonu]]="stacjonarny",H1051+telefony3412[[#This Row],[czas w minutach]],H1051)</f>
        <v>6443</v>
      </c>
      <c r="I1052" s="3">
        <f>IF(telefony3412[[#This Row],[typ telefonu]]="komórkowy",I1051+telefony3412[[#This Row],[czas w minutach]],I1051)</f>
        <v>2185</v>
      </c>
      <c r="J1052" s="3">
        <f>IF(telefony3412[[#This Row],[typ telefonu]]="zagraniczny",J1051+telefony3412[[#This Row],[czas w minutach]],J1051)</f>
        <v>480</v>
      </c>
      <c r="K1052" s="3">
        <f>telefony3412[[#This Row],[ilość stacjonarny]]+telefony3412[[#This Row],[ilość komórkowy]]</f>
        <v>8628</v>
      </c>
    </row>
    <row r="1053" spans="1:11" x14ac:dyDescent="0.25">
      <c r="A1053" s="7">
        <v>5758962</v>
      </c>
      <c r="B1053" s="1">
        <v>42933</v>
      </c>
      <c r="C1053" s="2">
        <v>0.52460648148148148</v>
      </c>
      <c r="D1053" s="2">
        <v>0.53292824074074074</v>
      </c>
      <c r="E1053" t="str">
        <f>IF(LEN(telefony3412[[#This Row],[nr]])=7,"stacjonarny",IF(LEN(telefony3412[[#This Row],[nr]])=8,"komórkowy","zagraniczny"))</f>
        <v>stacjonarny</v>
      </c>
      <c r="F1053" t="str">
        <f>TEXT(telefony__9[[#This Row],[zakonczenie]]-telefony__9[[#This Row],[rozpoczecie]],"h:mm:ss")</f>
        <v>0:05:09</v>
      </c>
      <c r="G1053">
        <f>CEILING((HOUR(telefony__9[[#This Row],[czas trwania]])*3600 + MINUTE(telefony__9[[#This Row],[czas trwania]])*60+SECOND(telefony__9[[#This Row],[czas trwania]]))/60,1)</f>
        <v>6</v>
      </c>
      <c r="H1053" s="3">
        <f>IF(telefony3412[[#This Row],[typ telefonu]]="stacjonarny",H1052+telefony3412[[#This Row],[czas w minutach]],H1052)</f>
        <v>6449</v>
      </c>
      <c r="I1053" s="3">
        <f>IF(telefony3412[[#This Row],[typ telefonu]]="komórkowy",I1052+telefony3412[[#This Row],[czas w minutach]],I1052)</f>
        <v>2185</v>
      </c>
      <c r="J1053" s="3">
        <f>IF(telefony3412[[#This Row],[typ telefonu]]="zagraniczny",J1052+telefony3412[[#This Row],[czas w minutach]],J1052)</f>
        <v>480</v>
      </c>
      <c r="K1053" s="3">
        <f>telefony3412[[#This Row],[ilość stacjonarny]]+telefony3412[[#This Row],[ilość komórkowy]]</f>
        <v>8634</v>
      </c>
    </row>
    <row r="1054" spans="1:11" x14ac:dyDescent="0.25">
      <c r="A1054" s="7">
        <v>5788783</v>
      </c>
      <c r="B1054" s="1">
        <v>42933</v>
      </c>
      <c r="C1054" s="2">
        <v>0.36114583333333333</v>
      </c>
      <c r="D1054" s="2">
        <v>0.36629629629629629</v>
      </c>
      <c r="E1054" t="str">
        <f>IF(LEN(telefony3412[[#This Row],[nr]])=7,"stacjonarny",IF(LEN(telefony3412[[#This Row],[nr]])=8,"komórkowy","zagraniczny"))</f>
        <v>stacjonarny</v>
      </c>
      <c r="F1054" t="str">
        <f>TEXT(telefony__9[[#This Row],[zakonczenie]]-telefony__9[[#This Row],[rozpoczecie]],"h:mm:ss")</f>
        <v>0:06:19</v>
      </c>
      <c r="G1054">
        <f>CEILING((HOUR(telefony__9[[#This Row],[czas trwania]])*3600 + MINUTE(telefony__9[[#This Row],[czas trwania]])*60+SECOND(telefony__9[[#This Row],[czas trwania]]))/60,1)</f>
        <v>7</v>
      </c>
      <c r="H1054" s="3">
        <f>IF(telefony3412[[#This Row],[typ telefonu]]="stacjonarny",H1053+telefony3412[[#This Row],[czas w minutach]],H1053)</f>
        <v>6456</v>
      </c>
      <c r="I1054" s="3">
        <f>IF(telefony3412[[#This Row],[typ telefonu]]="komórkowy",I1053+telefony3412[[#This Row],[czas w minutach]],I1053)</f>
        <v>2185</v>
      </c>
      <c r="J1054" s="3">
        <f>IF(telefony3412[[#This Row],[typ telefonu]]="zagraniczny",J1053+telefony3412[[#This Row],[czas w minutach]],J1053)</f>
        <v>480</v>
      </c>
      <c r="K1054" s="3">
        <f>telefony3412[[#This Row],[ilość stacjonarny]]+telefony3412[[#This Row],[ilość komórkowy]]</f>
        <v>8641</v>
      </c>
    </row>
    <row r="1055" spans="1:11" x14ac:dyDescent="0.25">
      <c r="A1055" s="7">
        <v>5790304</v>
      </c>
      <c r="B1055" s="1">
        <v>42933</v>
      </c>
      <c r="C1055" s="2">
        <v>0.46655092592592595</v>
      </c>
      <c r="D1055" s="2">
        <v>0.47357638888888887</v>
      </c>
      <c r="E1055" t="str">
        <f>IF(LEN(telefony3412[[#This Row],[nr]])=7,"stacjonarny",IF(LEN(telefony3412[[#This Row],[nr]])=8,"komórkowy","zagraniczny"))</f>
        <v>stacjonarny</v>
      </c>
      <c r="F1055" t="str">
        <f>TEXT(telefony__9[[#This Row],[zakonczenie]]-telefony__9[[#This Row],[rozpoczecie]],"h:mm:ss")</f>
        <v>0:03:42</v>
      </c>
      <c r="G1055">
        <f>CEILING((HOUR(telefony__9[[#This Row],[czas trwania]])*3600 + MINUTE(telefony__9[[#This Row],[czas trwania]])*60+SECOND(telefony__9[[#This Row],[czas trwania]]))/60,1)</f>
        <v>4</v>
      </c>
      <c r="H1055" s="3">
        <f>IF(telefony3412[[#This Row],[typ telefonu]]="stacjonarny",H1054+telefony3412[[#This Row],[czas w minutach]],H1054)</f>
        <v>6460</v>
      </c>
      <c r="I1055" s="3">
        <f>IF(telefony3412[[#This Row],[typ telefonu]]="komórkowy",I1054+telefony3412[[#This Row],[czas w minutach]],I1054)</f>
        <v>2185</v>
      </c>
      <c r="J1055" s="3">
        <f>IF(telefony3412[[#This Row],[typ telefonu]]="zagraniczny",J1054+telefony3412[[#This Row],[czas w minutach]],J1054)</f>
        <v>480</v>
      </c>
      <c r="K1055" s="3">
        <f>telefony3412[[#This Row],[ilość stacjonarny]]+telefony3412[[#This Row],[ilość komórkowy]]</f>
        <v>8645</v>
      </c>
    </row>
    <row r="1056" spans="1:11" x14ac:dyDescent="0.25">
      <c r="A1056" s="7">
        <v>5809293</v>
      </c>
      <c r="B1056" s="1">
        <v>42933</v>
      </c>
      <c r="C1056" s="2">
        <v>0.46481481481481479</v>
      </c>
      <c r="D1056" s="2">
        <v>0.47425925925925927</v>
      </c>
      <c r="E1056" t="str">
        <f>IF(LEN(telefony3412[[#This Row],[nr]])=7,"stacjonarny",IF(LEN(telefony3412[[#This Row],[nr]])=8,"komórkowy","zagraniczny"))</f>
        <v>stacjonarny</v>
      </c>
      <c r="F1056" t="str">
        <f>TEXT(telefony__9[[#This Row],[zakonczenie]]-telefony__9[[#This Row],[rozpoczecie]],"h:mm:ss")</f>
        <v>0:13:36</v>
      </c>
      <c r="G1056">
        <f>CEILING((HOUR(telefony__9[[#This Row],[czas trwania]])*3600 + MINUTE(telefony__9[[#This Row],[czas trwania]])*60+SECOND(telefony__9[[#This Row],[czas trwania]]))/60,1)</f>
        <v>14</v>
      </c>
      <c r="H1056" s="3">
        <f>IF(telefony3412[[#This Row],[typ telefonu]]="stacjonarny",H1055+telefony3412[[#This Row],[czas w minutach]],H1055)</f>
        <v>6474</v>
      </c>
      <c r="I1056" s="3">
        <f>IF(telefony3412[[#This Row],[typ telefonu]]="komórkowy",I1055+telefony3412[[#This Row],[czas w minutach]],I1055)</f>
        <v>2185</v>
      </c>
      <c r="J1056" s="3">
        <f>IF(telefony3412[[#This Row],[typ telefonu]]="zagraniczny",J1055+telefony3412[[#This Row],[czas w minutach]],J1055)</f>
        <v>480</v>
      </c>
      <c r="K1056" s="3">
        <f>telefony3412[[#This Row],[ilość stacjonarny]]+telefony3412[[#This Row],[ilość komórkowy]]</f>
        <v>8659</v>
      </c>
    </row>
    <row r="1057" spans="1:11" x14ac:dyDescent="0.25">
      <c r="A1057" s="7">
        <v>5983034</v>
      </c>
      <c r="B1057" s="1">
        <v>42933</v>
      </c>
      <c r="C1057" s="2">
        <v>0.41253472222222221</v>
      </c>
      <c r="D1057" s="2">
        <v>0.41753472222222221</v>
      </c>
      <c r="E1057" t="str">
        <f>IF(LEN(telefony3412[[#This Row],[nr]])=7,"stacjonarny",IF(LEN(telefony3412[[#This Row],[nr]])=8,"komórkowy","zagraniczny"))</f>
        <v>stacjonarny</v>
      </c>
      <c r="F1057" t="str">
        <f>TEXT(telefony__9[[#This Row],[zakonczenie]]-telefony__9[[#This Row],[rozpoczecie]],"h:mm:ss")</f>
        <v>0:10:07</v>
      </c>
      <c r="G1057">
        <f>CEILING((HOUR(telefony__9[[#This Row],[czas trwania]])*3600 + MINUTE(telefony__9[[#This Row],[czas trwania]])*60+SECOND(telefony__9[[#This Row],[czas trwania]]))/60,1)</f>
        <v>11</v>
      </c>
      <c r="H1057" s="3">
        <f>IF(telefony3412[[#This Row],[typ telefonu]]="stacjonarny",H1056+telefony3412[[#This Row],[czas w minutach]],H1056)</f>
        <v>6485</v>
      </c>
      <c r="I1057" s="3">
        <f>IF(telefony3412[[#This Row],[typ telefonu]]="komórkowy",I1056+telefony3412[[#This Row],[czas w minutach]],I1056)</f>
        <v>2185</v>
      </c>
      <c r="J1057" s="3">
        <f>IF(telefony3412[[#This Row],[typ telefonu]]="zagraniczny",J1056+telefony3412[[#This Row],[czas w minutach]],J1056)</f>
        <v>480</v>
      </c>
      <c r="K1057" s="3">
        <f>telefony3412[[#This Row],[ilość stacjonarny]]+telefony3412[[#This Row],[ilość komórkowy]]</f>
        <v>8670</v>
      </c>
    </row>
    <row r="1058" spans="1:11" x14ac:dyDescent="0.25">
      <c r="A1058" s="7">
        <v>6151478</v>
      </c>
      <c r="B1058" s="1">
        <v>42933</v>
      </c>
      <c r="C1058" s="2">
        <v>0.44103009259259257</v>
      </c>
      <c r="D1058" s="2">
        <v>0.44807870370370373</v>
      </c>
      <c r="E1058" t="str">
        <f>IF(LEN(telefony3412[[#This Row],[nr]])=7,"stacjonarny",IF(LEN(telefony3412[[#This Row],[nr]])=8,"komórkowy","zagraniczny"))</f>
        <v>stacjonarny</v>
      </c>
      <c r="F1058" t="str">
        <f>TEXT(telefony__9[[#This Row],[zakonczenie]]-telefony__9[[#This Row],[rozpoczecie]],"h:mm:ss")</f>
        <v>0:16:29</v>
      </c>
      <c r="G1058">
        <f>CEILING((HOUR(telefony__9[[#This Row],[czas trwania]])*3600 + MINUTE(telefony__9[[#This Row],[czas trwania]])*60+SECOND(telefony__9[[#This Row],[czas trwania]]))/60,1)</f>
        <v>17</v>
      </c>
      <c r="H1058" s="3">
        <f>IF(telefony3412[[#This Row],[typ telefonu]]="stacjonarny",H1057+telefony3412[[#This Row],[czas w minutach]],H1057)</f>
        <v>6502</v>
      </c>
      <c r="I1058" s="3">
        <f>IF(telefony3412[[#This Row],[typ telefonu]]="komórkowy",I1057+telefony3412[[#This Row],[czas w minutach]],I1057)</f>
        <v>2185</v>
      </c>
      <c r="J1058" s="3">
        <f>IF(telefony3412[[#This Row],[typ telefonu]]="zagraniczny",J1057+telefony3412[[#This Row],[czas w minutach]],J1057)</f>
        <v>480</v>
      </c>
      <c r="K1058" s="3">
        <f>telefony3412[[#This Row],[ilość stacjonarny]]+telefony3412[[#This Row],[ilość komórkowy]]</f>
        <v>8687</v>
      </c>
    </row>
    <row r="1059" spans="1:11" x14ac:dyDescent="0.25">
      <c r="A1059" s="7">
        <v>6270159</v>
      </c>
      <c r="B1059" s="1">
        <v>42933</v>
      </c>
      <c r="C1059" s="2">
        <v>0.42664351851851851</v>
      </c>
      <c r="D1059" s="2">
        <v>0.42697916666666669</v>
      </c>
      <c r="E1059" t="str">
        <f>IF(LEN(telefony3412[[#This Row],[nr]])=7,"stacjonarny",IF(LEN(telefony3412[[#This Row],[nr]])=8,"komórkowy","zagraniczny"))</f>
        <v>stacjonarny</v>
      </c>
      <c r="F1059" t="str">
        <f>TEXT(telefony__9[[#This Row],[zakonczenie]]-telefony__9[[#This Row],[rozpoczecie]],"h:mm:ss")</f>
        <v>0:01:33</v>
      </c>
      <c r="G1059">
        <f>CEILING((HOUR(telefony__9[[#This Row],[czas trwania]])*3600 + MINUTE(telefony__9[[#This Row],[czas trwania]])*60+SECOND(telefony__9[[#This Row],[czas trwania]]))/60,1)</f>
        <v>2</v>
      </c>
      <c r="H1059" s="3">
        <f>IF(telefony3412[[#This Row],[typ telefonu]]="stacjonarny",H1058+telefony3412[[#This Row],[czas w minutach]],H1058)</f>
        <v>6504</v>
      </c>
      <c r="I1059" s="3">
        <f>IF(telefony3412[[#This Row],[typ telefonu]]="komórkowy",I1058+telefony3412[[#This Row],[czas w minutach]],I1058)</f>
        <v>2185</v>
      </c>
      <c r="J1059" s="3">
        <f>IF(telefony3412[[#This Row],[typ telefonu]]="zagraniczny",J1058+telefony3412[[#This Row],[czas w minutach]],J1058)</f>
        <v>480</v>
      </c>
      <c r="K1059" s="3">
        <f>telefony3412[[#This Row],[ilość stacjonarny]]+telefony3412[[#This Row],[ilość komórkowy]]</f>
        <v>8689</v>
      </c>
    </row>
    <row r="1060" spans="1:11" x14ac:dyDescent="0.25">
      <c r="A1060" s="7">
        <v>6345014</v>
      </c>
      <c r="B1060" s="1">
        <v>42933</v>
      </c>
      <c r="C1060" s="2">
        <v>0.58010416666666664</v>
      </c>
      <c r="D1060" s="2">
        <v>0.58166666666666667</v>
      </c>
      <c r="E1060" t="str">
        <f>IF(LEN(telefony3412[[#This Row],[nr]])=7,"stacjonarny",IF(LEN(telefony3412[[#This Row],[nr]])=8,"komórkowy","zagraniczny"))</f>
        <v>stacjonarny</v>
      </c>
      <c r="F1060" t="str">
        <f>TEXT(telefony__9[[#This Row],[zakonczenie]]-telefony__9[[#This Row],[rozpoczecie]],"h:mm:ss")</f>
        <v>0:09:11</v>
      </c>
      <c r="G1060">
        <f>CEILING((HOUR(telefony__9[[#This Row],[czas trwania]])*3600 + MINUTE(telefony__9[[#This Row],[czas trwania]])*60+SECOND(telefony__9[[#This Row],[czas trwania]]))/60,1)</f>
        <v>10</v>
      </c>
      <c r="H1060" s="3">
        <f>IF(telefony3412[[#This Row],[typ telefonu]]="stacjonarny",H1059+telefony3412[[#This Row],[czas w minutach]],H1059)</f>
        <v>6514</v>
      </c>
      <c r="I1060" s="3">
        <f>IF(telefony3412[[#This Row],[typ telefonu]]="komórkowy",I1059+telefony3412[[#This Row],[czas w minutach]],I1059)</f>
        <v>2185</v>
      </c>
      <c r="J1060" s="3">
        <f>IF(telefony3412[[#This Row],[typ telefonu]]="zagraniczny",J1059+telefony3412[[#This Row],[czas w minutach]],J1059)</f>
        <v>480</v>
      </c>
      <c r="K1060" s="3">
        <f>telefony3412[[#This Row],[ilość stacjonarny]]+telefony3412[[#This Row],[ilość komórkowy]]</f>
        <v>8699</v>
      </c>
    </row>
    <row r="1061" spans="1:11" x14ac:dyDescent="0.25">
      <c r="A1061" s="7">
        <v>6460935</v>
      </c>
      <c r="B1061" s="1">
        <v>42933</v>
      </c>
      <c r="C1061" s="2">
        <v>0.45122685185185185</v>
      </c>
      <c r="D1061" s="2">
        <v>0.45480324074074074</v>
      </c>
      <c r="E1061" t="str">
        <f>IF(LEN(telefony3412[[#This Row],[nr]])=7,"stacjonarny",IF(LEN(telefony3412[[#This Row],[nr]])=8,"komórkowy","zagraniczny"))</f>
        <v>stacjonarny</v>
      </c>
      <c r="F1061" t="str">
        <f>TEXT(telefony__9[[#This Row],[zakonczenie]]-telefony__9[[#This Row],[rozpoczecie]],"h:mm:ss")</f>
        <v>0:15:59</v>
      </c>
      <c r="G1061">
        <f>CEILING((HOUR(telefony__9[[#This Row],[czas trwania]])*3600 + MINUTE(telefony__9[[#This Row],[czas trwania]])*60+SECOND(telefony__9[[#This Row],[czas trwania]]))/60,1)</f>
        <v>16</v>
      </c>
      <c r="H1061" s="3">
        <f>IF(telefony3412[[#This Row],[typ telefonu]]="stacjonarny",H1060+telefony3412[[#This Row],[czas w minutach]],H1060)</f>
        <v>6530</v>
      </c>
      <c r="I1061" s="3">
        <f>IF(telefony3412[[#This Row],[typ telefonu]]="komórkowy",I1060+telefony3412[[#This Row],[czas w minutach]],I1060)</f>
        <v>2185</v>
      </c>
      <c r="J1061" s="3">
        <f>IF(telefony3412[[#This Row],[typ telefonu]]="zagraniczny",J1060+telefony3412[[#This Row],[czas w minutach]],J1060)</f>
        <v>480</v>
      </c>
      <c r="K1061" s="3">
        <f>telefony3412[[#This Row],[ilość stacjonarny]]+telefony3412[[#This Row],[ilość komórkowy]]</f>
        <v>8715</v>
      </c>
    </row>
    <row r="1062" spans="1:11" x14ac:dyDescent="0.25">
      <c r="A1062" s="7">
        <v>6689117</v>
      </c>
      <c r="B1062" s="1">
        <v>42933</v>
      </c>
      <c r="C1062" s="2">
        <v>0.43546296296296294</v>
      </c>
      <c r="D1062" s="2">
        <v>0.43662037037037038</v>
      </c>
      <c r="E1062" t="str">
        <f>IF(LEN(telefony3412[[#This Row],[nr]])=7,"stacjonarny",IF(LEN(telefony3412[[#This Row],[nr]])=8,"komórkowy","zagraniczny"))</f>
        <v>stacjonarny</v>
      </c>
      <c r="F1062" t="str">
        <f>TEXT(telefony__9[[#This Row],[zakonczenie]]-telefony__9[[#This Row],[rozpoczecie]],"h:mm:ss")</f>
        <v>0:02:32</v>
      </c>
      <c r="G1062">
        <f>CEILING((HOUR(telefony__9[[#This Row],[czas trwania]])*3600 + MINUTE(telefony__9[[#This Row],[czas trwania]])*60+SECOND(telefony__9[[#This Row],[czas trwania]]))/60,1)</f>
        <v>3</v>
      </c>
      <c r="H1062" s="3">
        <f>IF(telefony3412[[#This Row],[typ telefonu]]="stacjonarny",H1061+telefony3412[[#This Row],[czas w minutach]],H1061)</f>
        <v>6533</v>
      </c>
      <c r="I1062" s="3">
        <f>IF(telefony3412[[#This Row],[typ telefonu]]="komórkowy",I1061+telefony3412[[#This Row],[czas w minutach]],I1061)</f>
        <v>2185</v>
      </c>
      <c r="J1062" s="3">
        <f>IF(telefony3412[[#This Row],[typ telefonu]]="zagraniczny",J1061+telefony3412[[#This Row],[czas w minutach]],J1061)</f>
        <v>480</v>
      </c>
      <c r="K1062" s="3">
        <f>telefony3412[[#This Row],[ilość stacjonarny]]+telefony3412[[#This Row],[ilość komórkowy]]</f>
        <v>8718</v>
      </c>
    </row>
    <row r="1063" spans="1:11" x14ac:dyDescent="0.25">
      <c r="A1063" s="7">
        <v>6735390</v>
      </c>
      <c r="B1063" s="1">
        <v>42933</v>
      </c>
      <c r="C1063" s="2">
        <v>0.52612268518518523</v>
      </c>
      <c r="D1063" s="2">
        <v>0.52849537037037042</v>
      </c>
      <c r="E1063" t="str">
        <f>IF(LEN(telefony3412[[#This Row],[nr]])=7,"stacjonarny",IF(LEN(telefony3412[[#This Row],[nr]])=8,"komórkowy","zagraniczny"))</f>
        <v>stacjonarny</v>
      </c>
      <c r="F1063" t="str">
        <f>TEXT(telefony__9[[#This Row],[zakonczenie]]-telefony__9[[#This Row],[rozpoczecie]],"h:mm:ss")</f>
        <v>0:00:12</v>
      </c>
      <c r="G1063">
        <f>CEILING((HOUR(telefony__9[[#This Row],[czas trwania]])*3600 + MINUTE(telefony__9[[#This Row],[czas trwania]])*60+SECOND(telefony__9[[#This Row],[czas trwania]]))/60,1)</f>
        <v>1</v>
      </c>
      <c r="H1063" s="3">
        <f>IF(telefony3412[[#This Row],[typ telefonu]]="stacjonarny",H1062+telefony3412[[#This Row],[czas w minutach]],H1062)</f>
        <v>6534</v>
      </c>
      <c r="I1063" s="3">
        <f>IF(telefony3412[[#This Row],[typ telefonu]]="komórkowy",I1062+telefony3412[[#This Row],[czas w minutach]],I1062)</f>
        <v>2185</v>
      </c>
      <c r="J1063" s="3">
        <f>IF(telefony3412[[#This Row],[typ telefonu]]="zagraniczny",J1062+telefony3412[[#This Row],[czas w minutach]],J1062)</f>
        <v>480</v>
      </c>
      <c r="K1063" s="3">
        <f>telefony3412[[#This Row],[ilość stacjonarny]]+telefony3412[[#This Row],[ilość komórkowy]]</f>
        <v>8719</v>
      </c>
    </row>
    <row r="1064" spans="1:11" x14ac:dyDescent="0.25">
      <c r="A1064" s="7">
        <v>6801890</v>
      </c>
      <c r="B1064" s="1">
        <v>42933</v>
      </c>
      <c r="C1064" s="2">
        <v>0.50284722222222222</v>
      </c>
      <c r="D1064" s="2">
        <v>0.50736111111111115</v>
      </c>
      <c r="E1064" t="str">
        <f>IF(LEN(telefony3412[[#This Row],[nr]])=7,"stacjonarny",IF(LEN(telefony3412[[#This Row],[nr]])=8,"komórkowy","zagraniczny"))</f>
        <v>stacjonarny</v>
      </c>
      <c r="F1064" t="str">
        <f>TEXT(telefony__9[[#This Row],[zakonczenie]]-telefony__9[[#This Row],[rozpoczecie]],"h:mm:ss")</f>
        <v>0:13:14</v>
      </c>
      <c r="G1064">
        <f>CEILING((HOUR(telefony__9[[#This Row],[czas trwania]])*3600 + MINUTE(telefony__9[[#This Row],[czas trwania]])*60+SECOND(telefony__9[[#This Row],[czas trwania]]))/60,1)</f>
        <v>14</v>
      </c>
      <c r="H1064" s="3">
        <f>IF(telefony3412[[#This Row],[typ telefonu]]="stacjonarny",H1063+telefony3412[[#This Row],[czas w minutach]],H1063)</f>
        <v>6548</v>
      </c>
      <c r="I1064" s="3">
        <f>IF(telefony3412[[#This Row],[typ telefonu]]="komórkowy",I1063+telefony3412[[#This Row],[czas w minutach]],I1063)</f>
        <v>2185</v>
      </c>
      <c r="J1064" s="3">
        <f>IF(telefony3412[[#This Row],[typ telefonu]]="zagraniczny",J1063+telefony3412[[#This Row],[czas w minutach]],J1063)</f>
        <v>480</v>
      </c>
      <c r="K1064" s="3">
        <f>telefony3412[[#This Row],[ilość stacjonarny]]+telefony3412[[#This Row],[ilość komórkowy]]</f>
        <v>8733</v>
      </c>
    </row>
    <row r="1065" spans="1:11" x14ac:dyDescent="0.25">
      <c r="A1065" s="7">
        <v>6922037</v>
      </c>
      <c r="B1065" s="1">
        <v>42933</v>
      </c>
      <c r="C1065" s="2">
        <v>0.35569444444444442</v>
      </c>
      <c r="D1065" s="2">
        <v>0.35796296296296298</v>
      </c>
      <c r="E1065" t="str">
        <f>IF(LEN(telefony3412[[#This Row],[nr]])=7,"stacjonarny",IF(LEN(telefony3412[[#This Row],[nr]])=8,"komórkowy","zagraniczny"))</f>
        <v>stacjonarny</v>
      </c>
      <c r="F1065" t="str">
        <f>TEXT(telefony__9[[#This Row],[zakonczenie]]-telefony__9[[#This Row],[rozpoczecie]],"h:mm:ss")</f>
        <v>0:10:25</v>
      </c>
      <c r="G1065">
        <f>CEILING((HOUR(telefony__9[[#This Row],[czas trwania]])*3600 + MINUTE(telefony__9[[#This Row],[czas trwania]])*60+SECOND(telefony__9[[#This Row],[czas trwania]]))/60,1)</f>
        <v>11</v>
      </c>
      <c r="H1065" s="3">
        <f>IF(telefony3412[[#This Row],[typ telefonu]]="stacjonarny",H1064+telefony3412[[#This Row],[czas w minutach]],H1064)</f>
        <v>6559</v>
      </c>
      <c r="I1065" s="3">
        <f>IF(telefony3412[[#This Row],[typ telefonu]]="komórkowy",I1064+telefony3412[[#This Row],[czas w minutach]],I1064)</f>
        <v>2185</v>
      </c>
      <c r="J1065" s="3">
        <f>IF(telefony3412[[#This Row],[typ telefonu]]="zagraniczny",J1064+telefony3412[[#This Row],[czas w minutach]],J1064)</f>
        <v>480</v>
      </c>
      <c r="K1065" s="3">
        <f>telefony3412[[#This Row],[ilość stacjonarny]]+telefony3412[[#This Row],[ilość komórkowy]]</f>
        <v>8744</v>
      </c>
    </row>
    <row r="1066" spans="1:11" x14ac:dyDescent="0.25">
      <c r="A1066" s="7">
        <v>7060245</v>
      </c>
      <c r="B1066" s="1">
        <v>42933</v>
      </c>
      <c r="C1066" s="2">
        <v>0.35920138888888886</v>
      </c>
      <c r="D1066" s="2">
        <v>0.36319444444444443</v>
      </c>
      <c r="E1066" t="str">
        <f>IF(LEN(telefony3412[[#This Row],[nr]])=7,"stacjonarny",IF(LEN(telefony3412[[#This Row],[nr]])=8,"komórkowy","zagraniczny"))</f>
        <v>stacjonarny</v>
      </c>
      <c r="F1066" t="str">
        <f>TEXT(telefony__9[[#This Row],[zakonczenie]]-telefony__9[[#This Row],[rozpoczecie]],"h:mm:ss")</f>
        <v>0:13:34</v>
      </c>
      <c r="G1066">
        <f>CEILING((HOUR(telefony__9[[#This Row],[czas trwania]])*3600 + MINUTE(telefony__9[[#This Row],[czas trwania]])*60+SECOND(telefony__9[[#This Row],[czas trwania]]))/60,1)</f>
        <v>14</v>
      </c>
      <c r="H1066" s="3">
        <f>IF(telefony3412[[#This Row],[typ telefonu]]="stacjonarny",H1065+telefony3412[[#This Row],[czas w minutach]],H1065)</f>
        <v>6573</v>
      </c>
      <c r="I1066" s="3">
        <f>IF(telefony3412[[#This Row],[typ telefonu]]="komórkowy",I1065+telefony3412[[#This Row],[czas w minutach]],I1065)</f>
        <v>2185</v>
      </c>
      <c r="J1066" s="3">
        <f>IF(telefony3412[[#This Row],[typ telefonu]]="zagraniczny",J1065+telefony3412[[#This Row],[czas w minutach]],J1065)</f>
        <v>480</v>
      </c>
      <c r="K1066" s="3">
        <f>telefony3412[[#This Row],[ilość stacjonarny]]+telefony3412[[#This Row],[ilość komórkowy]]</f>
        <v>8758</v>
      </c>
    </row>
    <row r="1067" spans="1:11" x14ac:dyDescent="0.25">
      <c r="A1067" s="7">
        <v>7085993</v>
      </c>
      <c r="B1067" s="1">
        <v>42933</v>
      </c>
      <c r="C1067" s="2">
        <v>0.40719907407407407</v>
      </c>
      <c r="D1067" s="2">
        <v>0.41578703703703701</v>
      </c>
      <c r="E1067" t="str">
        <f>IF(LEN(telefony3412[[#This Row],[nr]])=7,"stacjonarny",IF(LEN(telefony3412[[#This Row],[nr]])=8,"komórkowy","zagraniczny"))</f>
        <v>stacjonarny</v>
      </c>
      <c r="F1067" t="str">
        <f>TEXT(telefony__9[[#This Row],[zakonczenie]]-telefony__9[[#This Row],[rozpoczecie]],"h:mm:ss")</f>
        <v>0:16:39</v>
      </c>
      <c r="G1067">
        <f>CEILING((HOUR(telefony__9[[#This Row],[czas trwania]])*3600 + MINUTE(telefony__9[[#This Row],[czas trwania]])*60+SECOND(telefony__9[[#This Row],[czas trwania]]))/60,1)</f>
        <v>17</v>
      </c>
      <c r="H1067" s="3">
        <f>IF(telefony3412[[#This Row],[typ telefonu]]="stacjonarny",H1066+telefony3412[[#This Row],[czas w minutach]],H1066)</f>
        <v>6590</v>
      </c>
      <c r="I1067" s="3">
        <f>IF(telefony3412[[#This Row],[typ telefonu]]="komórkowy",I1066+telefony3412[[#This Row],[czas w minutach]],I1066)</f>
        <v>2185</v>
      </c>
      <c r="J1067" s="3">
        <f>IF(telefony3412[[#This Row],[typ telefonu]]="zagraniczny",J1066+telefony3412[[#This Row],[czas w minutach]],J1066)</f>
        <v>480</v>
      </c>
      <c r="K1067" s="3">
        <f>telefony3412[[#This Row],[ilość stacjonarny]]+telefony3412[[#This Row],[ilość komórkowy]]</f>
        <v>8775</v>
      </c>
    </row>
    <row r="1068" spans="1:11" x14ac:dyDescent="0.25">
      <c r="A1068" s="7">
        <v>7088840</v>
      </c>
      <c r="B1068" s="1">
        <v>42933</v>
      </c>
      <c r="C1068" s="2">
        <v>0.46711805555555558</v>
      </c>
      <c r="D1068" s="2">
        <v>0.47856481481481483</v>
      </c>
      <c r="E1068" t="str">
        <f>IF(LEN(telefony3412[[#This Row],[nr]])=7,"stacjonarny",IF(LEN(telefony3412[[#This Row],[nr]])=8,"komórkowy","zagraniczny"))</f>
        <v>stacjonarny</v>
      </c>
      <c r="F1068" t="str">
        <f>TEXT(telefony__9[[#This Row],[zakonczenie]]-telefony__9[[#This Row],[rozpoczecie]],"h:mm:ss")</f>
        <v>0:08:10</v>
      </c>
      <c r="G1068">
        <f>CEILING((HOUR(telefony__9[[#This Row],[czas trwania]])*3600 + MINUTE(telefony__9[[#This Row],[czas trwania]])*60+SECOND(telefony__9[[#This Row],[czas trwania]]))/60,1)</f>
        <v>9</v>
      </c>
      <c r="H1068" s="3">
        <f>IF(telefony3412[[#This Row],[typ telefonu]]="stacjonarny",H1067+telefony3412[[#This Row],[czas w minutach]],H1067)</f>
        <v>6599</v>
      </c>
      <c r="I1068" s="3">
        <f>IF(telefony3412[[#This Row],[typ telefonu]]="komórkowy",I1067+telefony3412[[#This Row],[czas w minutach]],I1067)</f>
        <v>2185</v>
      </c>
      <c r="J1068" s="3">
        <f>IF(telefony3412[[#This Row],[typ telefonu]]="zagraniczny",J1067+telefony3412[[#This Row],[czas w minutach]],J1067)</f>
        <v>480</v>
      </c>
      <c r="K1068" s="3">
        <f>telefony3412[[#This Row],[ilość stacjonarny]]+telefony3412[[#This Row],[ilość komórkowy]]</f>
        <v>8784</v>
      </c>
    </row>
    <row r="1069" spans="1:11" x14ac:dyDescent="0.25">
      <c r="A1069" s="7">
        <v>7160339</v>
      </c>
      <c r="B1069" s="1">
        <v>42933</v>
      </c>
      <c r="C1069" s="2">
        <v>0.55456018518518524</v>
      </c>
      <c r="D1069" s="2">
        <v>0.5642476851851852</v>
      </c>
      <c r="E1069" t="str">
        <f>IF(LEN(telefony3412[[#This Row],[nr]])=7,"stacjonarny",IF(LEN(telefony3412[[#This Row],[nr]])=8,"komórkowy","zagraniczny"))</f>
        <v>stacjonarny</v>
      </c>
      <c r="F1069" t="str">
        <f>TEXT(telefony__9[[#This Row],[zakonczenie]]-telefony__9[[#This Row],[rozpoczecie]],"h:mm:ss")</f>
        <v>0:16:14</v>
      </c>
      <c r="G1069">
        <f>CEILING((HOUR(telefony__9[[#This Row],[czas trwania]])*3600 + MINUTE(telefony__9[[#This Row],[czas trwania]])*60+SECOND(telefony__9[[#This Row],[czas trwania]]))/60,1)</f>
        <v>17</v>
      </c>
      <c r="H1069" s="3">
        <f>IF(telefony3412[[#This Row],[typ telefonu]]="stacjonarny",H1068+telefony3412[[#This Row],[czas w minutach]],H1068)</f>
        <v>6616</v>
      </c>
      <c r="I1069" s="3">
        <f>IF(telefony3412[[#This Row],[typ telefonu]]="komórkowy",I1068+telefony3412[[#This Row],[czas w minutach]],I1068)</f>
        <v>2185</v>
      </c>
      <c r="J1069" s="3">
        <f>IF(telefony3412[[#This Row],[typ telefonu]]="zagraniczny",J1068+telefony3412[[#This Row],[czas w minutach]],J1068)</f>
        <v>480</v>
      </c>
      <c r="K1069" s="3">
        <f>telefony3412[[#This Row],[ilość stacjonarny]]+telefony3412[[#This Row],[ilość komórkowy]]</f>
        <v>8801</v>
      </c>
    </row>
    <row r="1070" spans="1:11" x14ac:dyDescent="0.25">
      <c r="A1070" s="7">
        <v>7224275</v>
      </c>
      <c r="B1070" s="1">
        <v>42933</v>
      </c>
      <c r="C1070" s="2">
        <v>0.41899305555555555</v>
      </c>
      <c r="D1070" s="2">
        <v>0.41968749999999999</v>
      </c>
      <c r="E1070" t="str">
        <f>IF(LEN(telefony3412[[#This Row],[nr]])=7,"stacjonarny",IF(LEN(telefony3412[[#This Row],[nr]])=8,"komórkowy","zagraniczny"))</f>
        <v>stacjonarny</v>
      </c>
      <c r="F1070" t="str">
        <f>TEXT(telefony__9[[#This Row],[zakonczenie]]-telefony__9[[#This Row],[rozpoczecie]],"h:mm:ss")</f>
        <v>0:07:10</v>
      </c>
      <c r="G1070">
        <f>CEILING((HOUR(telefony__9[[#This Row],[czas trwania]])*3600 + MINUTE(telefony__9[[#This Row],[czas trwania]])*60+SECOND(telefony__9[[#This Row],[czas trwania]]))/60,1)</f>
        <v>8</v>
      </c>
      <c r="H1070" s="3">
        <f>IF(telefony3412[[#This Row],[typ telefonu]]="stacjonarny",H1069+telefony3412[[#This Row],[czas w minutach]],H1069)</f>
        <v>6624</v>
      </c>
      <c r="I1070" s="3">
        <f>IF(telefony3412[[#This Row],[typ telefonu]]="komórkowy",I1069+telefony3412[[#This Row],[czas w minutach]],I1069)</f>
        <v>2185</v>
      </c>
      <c r="J1070" s="3">
        <f>IF(telefony3412[[#This Row],[typ telefonu]]="zagraniczny",J1069+telefony3412[[#This Row],[czas w minutach]],J1069)</f>
        <v>480</v>
      </c>
      <c r="K1070" s="3">
        <f>telefony3412[[#This Row],[ilość stacjonarny]]+telefony3412[[#This Row],[ilość komórkowy]]</f>
        <v>8809</v>
      </c>
    </row>
    <row r="1071" spans="1:11" x14ac:dyDescent="0.25">
      <c r="A1071" s="7">
        <v>7439955</v>
      </c>
      <c r="B1071" s="1">
        <v>42933</v>
      </c>
      <c r="C1071" s="2">
        <v>0.41716435185185186</v>
      </c>
      <c r="D1071" s="2">
        <v>0.4284722222222222</v>
      </c>
      <c r="E1071" t="str">
        <f>IF(LEN(telefony3412[[#This Row],[nr]])=7,"stacjonarny",IF(LEN(telefony3412[[#This Row],[nr]])=8,"komórkowy","zagraniczny"))</f>
        <v>stacjonarny</v>
      </c>
      <c r="F1071" t="str">
        <f>TEXT(telefony__9[[#This Row],[zakonczenie]]-telefony__9[[#This Row],[rozpoczecie]],"h:mm:ss")</f>
        <v>0:03:00</v>
      </c>
      <c r="G1071">
        <f>CEILING((HOUR(telefony__9[[#This Row],[czas trwania]])*3600 + MINUTE(telefony__9[[#This Row],[czas trwania]])*60+SECOND(telefony__9[[#This Row],[czas trwania]]))/60,1)</f>
        <v>3</v>
      </c>
      <c r="H1071" s="3">
        <f>IF(telefony3412[[#This Row],[typ telefonu]]="stacjonarny",H1070+telefony3412[[#This Row],[czas w minutach]],H1070)</f>
        <v>6627</v>
      </c>
      <c r="I1071" s="3">
        <f>IF(telefony3412[[#This Row],[typ telefonu]]="komórkowy",I1070+telefony3412[[#This Row],[czas w minutach]],I1070)</f>
        <v>2185</v>
      </c>
      <c r="J1071" s="3">
        <f>IF(telefony3412[[#This Row],[typ telefonu]]="zagraniczny",J1070+telefony3412[[#This Row],[czas w minutach]],J1070)</f>
        <v>480</v>
      </c>
      <c r="K1071" s="3">
        <f>telefony3412[[#This Row],[ilość stacjonarny]]+telefony3412[[#This Row],[ilość komórkowy]]</f>
        <v>8812</v>
      </c>
    </row>
    <row r="1072" spans="1:11" x14ac:dyDescent="0.25">
      <c r="A1072" s="7">
        <v>7507831</v>
      </c>
      <c r="B1072" s="1">
        <v>42933</v>
      </c>
      <c r="C1072" s="2">
        <v>0.58545138888888892</v>
      </c>
      <c r="D1072" s="2">
        <v>0.59214120370370371</v>
      </c>
      <c r="E1072" t="str">
        <f>IF(LEN(telefony3412[[#This Row],[nr]])=7,"stacjonarny",IF(LEN(telefony3412[[#This Row],[nr]])=8,"komórkowy","zagraniczny"))</f>
        <v>stacjonarny</v>
      </c>
      <c r="F1072" t="str">
        <f>TEXT(telefony__9[[#This Row],[zakonczenie]]-telefony__9[[#This Row],[rozpoczecie]],"h:mm:ss")</f>
        <v>0:07:03</v>
      </c>
      <c r="G1072">
        <f>CEILING((HOUR(telefony__9[[#This Row],[czas trwania]])*3600 + MINUTE(telefony__9[[#This Row],[czas trwania]])*60+SECOND(telefony__9[[#This Row],[czas trwania]]))/60,1)</f>
        <v>8</v>
      </c>
      <c r="H1072" s="3">
        <f>IF(telefony3412[[#This Row],[typ telefonu]]="stacjonarny",H1071+telefony3412[[#This Row],[czas w minutach]],H1071)</f>
        <v>6635</v>
      </c>
      <c r="I1072" s="3">
        <f>IF(telefony3412[[#This Row],[typ telefonu]]="komórkowy",I1071+telefony3412[[#This Row],[czas w minutach]],I1071)</f>
        <v>2185</v>
      </c>
      <c r="J1072" s="3">
        <f>IF(telefony3412[[#This Row],[typ telefonu]]="zagraniczny",J1071+telefony3412[[#This Row],[czas w minutach]],J1071)</f>
        <v>480</v>
      </c>
      <c r="K1072" s="3">
        <f>telefony3412[[#This Row],[ilość stacjonarny]]+telefony3412[[#This Row],[ilość komórkowy]]</f>
        <v>8820</v>
      </c>
    </row>
    <row r="1073" spans="1:11" x14ac:dyDescent="0.25">
      <c r="A1073" s="7">
        <v>7880585</v>
      </c>
      <c r="B1073" s="1">
        <v>42933</v>
      </c>
      <c r="C1073" s="2">
        <v>0.34074074074074073</v>
      </c>
      <c r="D1073" s="2">
        <v>0.34971064814814817</v>
      </c>
      <c r="E1073" t="str">
        <f>IF(LEN(telefony3412[[#This Row],[nr]])=7,"stacjonarny",IF(LEN(telefony3412[[#This Row],[nr]])=8,"komórkowy","zagraniczny"))</f>
        <v>stacjonarny</v>
      </c>
      <c r="F1073" t="str">
        <f>TEXT(telefony__9[[#This Row],[zakonczenie]]-telefony__9[[#This Row],[rozpoczecie]],"h:mm:ss")</f>
        <v>0:06:30</v>
      </c>
      <c r="G1073">
        <f>CEILING((HOUR(telefony__9[[#This Row],[czas trwania]])*3600 + MINUTE(telefony__9[[#This Row],[czas trwania]])*60+SECOND(telefony__9[[#This Row],[czas trwania]]))/60,1)</f>
        <v>7</v>
      </c>
      <c r="H1073" s="3">
        <f>IF(telefony3412[[#This Row],[typ telefonu]]="stacjonarny",H1072+telefony3412[[#This Row],[czas w minutach]],H1072)</f>
        <v>6642</v>
      </c>
      <c r="I1073" s="3">
        <f>IF(telefony3412[[#This Row],[typ telefonu]]="komórkowy",I1072+telefony3412[[#This Row],[czas w minutach]],I1072)</f>
        <v>2185</v>
      </c>
      <c r="J1073" s="3">
        <f>IF(telefony3412[[#This Row],[typ telefonu]]="zagraniczny",J1072+telefony3412[[#This Row],[czas w minutach]],J1072)</f>
        <v>480</v>
      </c>
      <c r="K1073" s="3">
        <f>telefony3412[[#This Row],[ilość stacjonarny]]+telefony3412[[#This Row],[ilość komórkowy]]</f>
        <v>8827</v>
      </c>
    </row>
    <row r="1074" spans="1:11" x14ac:dyDescent="0.25">
      <c r="A1074" s="7">
        <v>7937998</v>
      </c>
      <c r="B1074" s="1">
        <v>42933</v>
      </c>
      <c r="C1074" s="2">
        <v>0.37627314814814816</v>
      </c>
      <c r="D1074" s="2">
        <v>0.37802083333333331</v>
      </c>
      <c r="E1074" t="str">
        <f>IF(LEN(telefony3412[[#This Row],[nr]])=7,"stacjonarny",IF(LEN(telefony3412[[#This Row],[nr]])=8,"komórkowy","zagraniczny"))</f>
        <v>stacjonarny</v>
      </c>
      <c r="F1074" t="str">
        <f>TEXT(telefony__9[[#This Row],[zakonczenie]]-telefony__9[[#This Row],[rozpoczecie]],"h:mm:ss")</f>
        <v>0:15:06</v>
      </c>
      <c r="G1074">
        <f>CEILING((HOUR(telefony__9[[#This Row],[czas trwania]])*3600 + MINUTE(telefony__9[[#This Row],[czas trwania]])*60+SECOND(telefony__9[[#This Row],[czas trwania]]))/60,1)</f>
        <v>16</v>
      </c>
      <c r="H1074" s="3">
        <f>IF(telefony3412[[#This Row],[typ telefonu]]="stacjonarny",H1073+telefony3412[[#This Row],[czas w minutach]],H1073)</f>
        <v>6658</v>
      </c>
      <c r="I1074" s="3">
        <f>IF(telefony3412[[#This Row],[typ telefonu]]="komórkowy",I1073+telefony3412[[#This Row],[czas w minutach]],I1073)</f>
        <v>2185</v>
      </c>
      <c r="J1074" s="3">
        <f>IF(telefony3412[[#This Row],[typ telefonu]]="zagraniczny",J1073+telefony3412[[#This Row],[czas w minutach]],J1073)</f>
        <v>480</v>
      </c>
      <c r="K1074" s="3">
        <f>telefony3412[[#This Row],[ilość stacjonarny]]+telefony3412[[#This Row],[ilość komórkowy]]</f>
        <v>8843</v>
      </c>
    </row>
    <row r="1075" spans="1:11" x14ac:dyDescent="0.25">
      <c r="A1075" s="7">
        <v>7986409</v>
      </c>
      <c r="B1075" s="1">
        <v>42933</v>
      </c>
      <c r="C1075" s="2">
        <v>0.61473379629629632</v>
      </c>
      <c r="D1075" s="2">
        <v>0.61660879629629628</v>
      </c>
      <c r="E1075" t="str">
        <f>IF(LEN(telefony3412[[#This Row],[nr]])=7,"stacjonarny",IF(LEN(telefony3412[[#This Row],[nr]])=8,"komórkowy","zagraniczny"))</f>
        <v>stacjonarny</v>
      </c>
      <c r="F1075" t="str">
        <f>TEXT(telefony__9[[#This Row],[zakonczenie]]-telefony__9[[#This Row],[rozpoczecie]],"h:mm:ss")</f>
        <v>0:04:58</v>
      </c>
      <c r="G1075">
        <f>CEILING((HOUR(telefony__9[[#This Row],[czas trwania]])*3600 + MINUTE(telefony__9[[#This Row],[czas trwania]])*60+SECOND(telefony__9[[#This Row],[czas trwania]]))/60,1)</f>
        <v>5</v>
      </c>
      <c r="H1075" s="3">
        <f>IF(telefony3412[[#This Row],[typ telefonu]]="stacjonarny",H1074+telefony3412[[#This Row],[czas w minutach]],H1074)</f>
        <v>6663</v>
      </c>
      <c r="I1075" s="3">
        <f>IF(telefony3412[[#This Row],[typ telefonu]]="komórkowy",I1074+telefony3412[[#This Row],[czas w minutach]],I1074)</f>
        <v>2185</v>
      </c>
      <c r="J1075" s="3">
        <f>IF(telefony3412[[#This Row],[typ telefonu]]="zagraniczny",J1074+telefony3412[[#This Row],[czas w minutach]],J1074)</f>
        <v>480</v>
      </c>
      <c r="K1075" s="3">
        <f>telefony3412[[#This Row],[ilość stacjonarny]]+telefony3412[[#This Row],[ilość komórkowy]]</f>
        <v>8848</v>
      </c>
    </row>
    <row r="1076" spans="1:11" x14ac:dyDescent="0.25">
      <c r="A1076" s="7">
        <v>8041809</v>
      </c>
      <c r="B1076" s="1">
        <v>42933</v>
      </c>
      <c r="C1076" s="2">
        <v>0.52508101851851852</v>
      </c>
      <c r="D1076" s="2">
        <v>0.53238425925925925</v>
      </c>
      <c r="E1076" t="str">
        <f>IF(LEN(telefony3412[[#This Row],[nr]])=7,"stacjonarny",IF(LEN(telefony3412[[#This Row],[nr]])=8,"komórkowy","zagraniczny"))</f>
        <v>stacjonarny</v>
      </c>
      <c r="F1076" t="str">
        <f>TEXT(telefony__9[[#This Row],[zakonczenie]]-telefony__9[[#This Row],[rozpoczecie]],"h:mm:ss")</f>
        <v>0:08:14</v>
      </c>
      <c r="G1076">
        <f>CEILING((HOUR(telefony__9[[#This Row],[czas trwania]])*3600 + MINUTE(telefony__9[[#This Row],[czas trwania]])*60+SECOND(telefony__9[[#This Row],[czas trwania]]))/60,1)</f>
        <v>9</v>
      </c>
      <c r="H1076" s="3">
        <f>IF(telefony3412[[#This Row],[typ telefonu]]="stacjonarny",H1075+telefony3412[[#This Row],[czas w minutach]],H1075)</f>
        <v>6672</v>
      </c>
      <c r="I1076" s="3">
        <f>IF(telefony3412[[#This Row],[typ telefonu]]="komórkowy",I1075+telefony3412[[#This Row],[czas w minutach]],I1075)</f>
        <v>2185</v>
      </c>
      <c r="J1076" s="3">
        <f>IF(telefony3412[[#This Row],[typ telefonu]]="zagraniczny",J1075+telefony3412[[#This Row],[czas w minutach]],J1075)</f>
        <v>480</v>
      </c>
      <c r="K1076" s="3">
        <f>telefony3412[[#This Row],[ilość stacjonarny]]+telefony3412[[#This Row],[ilość komórkowy]]</f>
        <v>8857</v>
      </c>
    </row>
    <row r="1077" spans="1:11" x14ac:dyDescent="0.25">
      <c r="A1077" s="7">
        <v>8079505</v>
      </c>
      <c r="B1077" s="1">
        <v>42933</v>
      </c>
      <c r="C1077" s="2">
        <v>0.52788194444444447</v>
      </c>
      <c r="D1077" s="2">
        <v>0.52908564814814818</v>
      </c>
      <c r="E1077" t="str">
        <f>IF(LEN(telefony3412[[#This Row],[nr]])=7,"stacjonarny",IF(LEN(telefony3412[[#This Row],[nr]])=8,"komórkowy","zagraniczny"))</f>
        <v>stacjonarny</v>
      </c>
      <c r="F1077" t="str">
        <f>TEXT(telefony__9[[#This Row],[zakonczenie]]-telefony__9[[#This Row],[rozpoczecie]],"h:mm:ss")</f>
        <v>0:06:22</v>
      </c>
      <c r="G1077">
        <f>CEILING((HOUR(telefony__9[[#This Row],[czas trwania]])*3600 + MINUTE(telefony__9[[#This Row],[czas trwania]])*60+SECOND(telefony__9[[#This Row],[czas trwania]]))/60,1)</f>
        <v>7</v>
      </c>
      <c r="H1077" s="3">
        <f>IF(telefony3412[[#This Row],[typ telefonu]]="stacjonarny",H1076+telefony3412[[#This Row],[czas w minutach]],H1076)</f>
        <v>6679</v>
      </c>
      <c r="I1077" s="3">
        <f>IF(telefony3412[[#This Row],[typ telefonu]]="komórkowy",I1076+telefony3412[[#This Row],[czas w minutach]],I1076)</f>
        <v>2185</v>
      </c>
      <c r="J1077" s="3">
        <f>IF(telefony3412[[#This Row],[typ telefonu]]="zagraniczny",J1076+telefony3412[[#This Row],[czas w minutach]],J1076)</f>
        <v>480</v>
      </c>
      <c r="K1077" s="3">
        <f>telefony3412[[#This Row],[ilość stacjonarny]]+telefony3412[[#This Row],[ilość komórkowy]]</f>
        <v>8864</v>
      </c>
    </row>
    <row r="1078" spans="1:11" x14ac:dyDescent="0.25">
      <c r="A1078" s="7">
        <v>8159631</v>
      </c>
      <c r="B1078" s="1">
        <v>42933</v>
      </c>
      <c r="C1078" s="2">
        <v>0.59650462962962958</v>
      </c>
      <c r="D1078" s="2">
        <v>0.60144675925925928</v>
      </c>
      <c r="E1078" t="str">
        <f>IF(LEN(telefony3412[[#This Row],[nr]])=7,"stacjonarny",IF(LEN(telefony3412[[#This Row],[nr]])=8,"komórkowy","zagraniczny"))</f>
        <v>stacjonarny</v>
      </c>
      <c r="F1078" t="str">
        <f>TEXT(telefony__9[[#This Row],[zakonczenie]]-telefony__9[[#This Row],[rozpoczecie]],"h:mm:ss")</f>
        <v>0:11:59</v>
      </c>
      <c r="G1078">
        <f>CEILING((HOUR(telefony__9[[#This Row],[czas trwania]])*3600 + MINUTE(telefony__9[[#This Row],[czas trwania]])*60+SECOND(telefony__9[[#This Row],[czas trwania]]))/60,1)</f>
        <v>12</v>
      </c>
      <c r="H1078" s="3">
        <f>IF(telefony3412[[#This Row],[typ telefonu]]="stacjonarny",H1077+telefony3412[[#This Row],[czas w minutach]],H1077)</f>
        <v>6691</v>
      </c>
      <c r="I1078" s="3">
        <f>IF(telefony3412[[#This Row],[typ telefonu]]="komórkowy",I1077+telefony3412[[#This Row],[czas w minutach]],I1077)</f>
        <v>2185</v>
      </c>
      <c r="J1078" s="3">
        <f>IF(telefony3412[[#This Row],[typ telefonu]]="zagraniczny",J1077+telefony3412[[#This Row],[czas w minutach]],J1077)</f>
        <v>480</v>
      </c>
      <c r="K1078" s="3">
        <f>telefony3412[[#This Row],[ilość stacjonarny]]+telefony3412[[#This Row],[ilość komórkowy]]</f>
        <v>8876</v>
      </c>
    </row>
    <row r="1079" spans="1:11" x14ac:dyDescent="0.25">
      <c r="A1079" s="7">
        <v>8253162</v>
      </c>
      <c r="B1079" s="1">
        <v>42933</v>
      </c>
      <c r="C1079" s="2">
        <v>0.51468749999999996</v>
      </c>
      <c r="D1079" s="2">
        <v>0.5204050925925926</v>
      </c>
      <c r="E1079" t="str">
        <f>IF(LEN(telefony3412[[#This Row],[nr]])=7,"stacjonarny",IF(LEN(telefony3412[[#This Row],[nr]])=8,"komórkowy","zagraniczny"))</f>
        <v>stacjonarny</v>
      </c>
      <c r="F1079" t="str">
        <f>TEXT(telefony__9[[#This Row],[zakonczenie]]-telefony__9[[#This Row],[rozpoczecie]],"h:mm:ss")</f>
        <v>0:08:14</v>
      </c>
      <c r="G1079">
        <f>CEILING((HOUR(telefony__9[[#This Row],[czas trwania]])*3600 + MINUTE(telefony__9[[#This Row],[czas trwania]])*60+SECOND(telefony__9[[#This Row],[czas trwania]]))/60,1)</f>
        <v>9</v>
      </c>
      <c r="H1079" s="3">
        <f>IF(telefony3412[[#This Row],[typ telefonu]]="stacjonarny",H1078+telefony3412[[#This Row],[czas w minutach]],H1078)</f>
        <v>6700</v>
      </c>
      <c r="I1079" s="3">
        <f>IF(telefony3412[[#This Row],[typ telefonu]]="komórkowy",I1078+telefony3412[[#This Row],[czas w minutach]],I1078)</f>
        <v>2185</v>
      </c>
      <c r="J1079" s="3">
        <f>IF(telefony3412[[#This Row],[typ telefonu]]="zagraniczny",J1078+telefony3412[[#This Row],[czas w minutach]],J1078)</f>
        <v>480</v>
      </c>
      <c r="K1079" s="3">
        <f>telefony3412[[#This Row],[ilość stacjonarny]]+telefony3412[[#This Row],[ilość komórkowy]]</f>
        <v>8885</v>
      </c>
    </row>
    <row r="1080" spans="1:11" x14ac:dyDescent="0.25">
      <c r="A1080" s="7">
        <v>8299537</v>
      </c>
      <c r="B1080" s="1">
        <v>42933</v>
      </c>
      <c r="C1080" s="2">
        <v>0.47302083333333333</v>
      </c>
      <c r="D1080" s="2">
        <v>0.47939814814814813</v>
      </c>
      <c r="E1080" t="str">
        <f>IF(LEN(telefony3412[[#This Row],[nr]])=7,"stacjonarny",IF(LEN(telefony3412[[#This Row],[nr]])=8,"komórkowy","zagraniczny"))</f>
        <v>stacjonarny</v>
      </c>
      <c r="F1080" t="str">
        <f>TEXT(telefony__9[[#This Row],[zakonczenie]]-telefony__9[[#This Row],[rozpoczecie]],"h:mm:ss")</f>
        <v>0:10:31</v>
      </c>
      <c r="G1080">
        <f>CEILING((HOUR(telefony__9[[#This Row],[czas trwania]])*3600 + MINUTE(telefony__9[[#This Row],[czas trwania]])*60+SECOND(telefony__9[[#This Row],[czas trwania]]))/60,1)</f>
        <v>11</v>
      </c>
      <c r="H1080" s="3">
        <f>IF(telefony3412[[#This Row],[typ telefonu]]="stacjonarny",H1079+telefony3412[[#This Row],[czas w minutach]],H1079)</f>
        <v>6711</v>
      </c>
      <c r="I1080" s="3">
        <f>IF(telefony3412[[#This Row],[typ telefonu]]="komórkowy",I1079+telefony3412[[#This Row],[czas w minutach]],I1079)</f>
        <v>2185</v>
      </c>
      <c r="J1080" s="3">
        <f>IF(telefony3412[[#This Row],[typ telefonu]]="zagraniczny",J1079+telefony3412[[#This Row],[czas w minutach]],J1079)</f>
        <v>480</v>
      </c>
      <c r="K1080" s="3">
        <f>telefony3412[[#This Row],[ilość stacjonarny]]+telefony3412[[#This Row],[ilość komórkowy]]</f>
        <v>8896</v>
      </c>
    </row>
    <row r="1081" spans="1:11" x14ac:dyDescent="0.25">
      <c r="A1081" s="7">
        <v>8647144</v>
      </c>
      <c r="B1081" s="1">
        <v>42933</v>
      </c>
      <c r="C1081" s="2">
        <v>0.36208333333333331</v>
      </c>
      <c r="D1081" s="2">
        <v>0.36282407407407408</v>
      </c>
      <c r="E1081" t="str">
        <f>IF(LEN(telefony3412[[#This Row],[nr]])=7,"stacjonarny",IF(LEN(telefony3412[[#This Row],[nr]])=8,"komórkowy","zagraniczny"))</f>
        <v>stacjonarny</v>
      </c>
      <c r="F1081" t="str">
        <f>TEXT(telefony__9[[#This Row],[zakonczenie]]-telefony__9[[#This Row],[rozpoczecie]],"h:mm:ss")</f>
        <v>0:03:25</v>
      </c>
      <c r="G1081">
        <f>CEILING((HOUR(telefony__9[[#This Row],[czas trwania]])*3600 + MINUTE(telefony__9[[#This Row],[czas trwania]])*60+SECOND(telefony__9[[#This Row],[czas trwania]]))/60,1)</f>
        <v>4</v>
      </c>
      <c r="H1081" s="3">
        <f>IF(telefony3412[[#This Row],[typ telefonu]]="stacjonarny",H1080+telefony3412[[#This Row],[czas w minutach]],H1080)</f>
        <v>6715</v>
      </c>
      <c r="I1081" s="3">
        <f>IF(telefony3412[[#This Row],[typ telefonu]]="komórkowy",I1080+telefony3412[[#This Row],[czas w minutach]],I1080)</f>
        <v>2185</v>
      </c>
      <c r="J1081" s="3">
        <f>IF(telefony3412[[#This Row],[typ telefonu]]="zagraniczny",J1080+telefony3412[[#This Row],[czas w minutach]],J1080)</f>
        <v>480</v>
      </c>
      <c r="K1081" s="3">
        <f>telefony3412[[#This Row],[ilość stacjonarny]]+telefony3412[[#This Row],[ilość komórkowy]]</f>
        <v>8900</v>
      </c>
    </row>
    <row r="1082" spans="1:11" x14ac:dyDescent="0.25">
      <c r="A1082" s="7">
        <v>8749135</v>
      </c>
      <c r="B1082" s="1">
        <v>42933</v>
      </c>
      <c r="C1082" s="2">
        <v>0.56083333333333329</v>
      </c>
      <c r="D1082" s="2">
        <v>0.56415509259259256</v>
      </c>
      <c r="E1082" t="str">
        <f>IF(LEN(telefony3412[[#This Row],[nr]])=7,"stacjonarny",IF(LEN(telefony3412[[#This Row],[nr]])=8,"komórkowy","zagraniczny"))</f>
        <v>stacjonarny</v>
      </c>
      <c r="F1082" t="str">
        <f>TEXT(telefony__9[[#This Row],[zakonczenie]]-telefony__9[[#This Row],[rozpoczecie]],"h:mm:ss")</f>
        <v>0:10:51</v>
      </c>
      <c r="G1082">
        <f>CEILING((HOUR(telefony__9[[#This Row],[czas trwania]])*3600 + MINUTE(telefony__9[[#This Row],[czas trwania]])*60+SECOND(telefony__9[[#This Row],[czas trwania]]))/60,1)</f>
        <v>11</v>
      </c>
      <c r="H1082" s="3">
        <f>IF(telefony3412[[#This Row],[typ telefonu]]="stacjonarny",H1081+telefony3412[[#This Row],[czas w minutach]],H1081)</f>
        <v>6726</v>
      </c>
      <c r="I1082" s="3">
        <f>IF(telefony3412[[#This Row],[typ telefonu]]="komórkowy",I1081+telefony3412[[#This Row],[czas w minutach]],I1081)</f>
        <v>2185</v>
      </c>
      <c r="J1082" s="3">
        <f>IF(telefony3412[[#This Row],[typ telefonu]]="zagraniczny",J1081+telefony3412[[#This Row],[czas w minutach]],J1081)</f>
        <v>480</v>
      </c>
      <c r="K1082" s="3">
        <f>telefony3412[[#This Row],[ilość stacjonarny]]+telefony3412[[#This Row],[ilość komórkowy]]</f>
        <v>8911</v>
      </c>
    </row>
    <row r="1083" spans="1:11" x14ac:dyDescent="0.25">
      <c r="A1083" s="7">
        <v>8870498</v>
      </c>
      <c r="B1083" s="1">
        <v>42933</v>
      </c>
      <c r="C1083" s="2">
        <v>0.33702546296296299</v>
      </c>
      <c r="D1083" s="2">
        <v>0.34466435185185185</v>
      </c>
      <c r="E1083" t="str">
        <f>IF(LEN(telefony3412[[#This Row],[nr]])=7,"stacjonarny",IF(LEN(telefony3412[[#This Row],[nr]])=8,"komórkowy","zagraniczny"))</f>
        <v>stacjonarny</v>
      </c>
      <c r="F1083" t="str">
        <f>TEXT(telefony__9[[#This Row],[zakonczenie]]-telefony__9[[#This Row],[rozpoczecie]],"h:mm:ss")</f>
        <v>0:01:44</v>
      </c>
      <c r="G1083">
        <f>CEILING((HOUR(telefony__9[[#This Row],[czas trwania]])*3600 + MINUTE(telefony__9[[#This Row],[czas trwania]])*60+SECOND(telefony__9[[#This Row],[czas trwania]]))/60,1)</f>
        <v>2</v>
      </c>
      <c r="H1083" s="3">
        <f>IF(telefony3412[[#This Row],[typ telefonu]]="stacjonarny",H1082+telefony3412[[#This Row],[czas w minutach]],H1082)</f>
        <v>6728</v>
      </c>
      <c r="I1083" s="3">
        <f>IF(telefony3412[[#This Row],[typ telefonu]]="komórkowy",I1082+telefony3412[[#This Row],[czas w minutach]],I1082)</f>
        <v>2185</v>
      </c>
      <c r="J1083" s="3">
        <f>IF(telefony3412[[#This Row],[typ telefonu]]="zagraniczny",J1082+telefony3412[[#This Row],[czas w minutach]],J1082)</f>
        <v>480</v>
      </c>
      <c r="K1083" s="3">
        <f>telefony3412[[#This Row],[ilość stacjonarny]]+telefony3412[[#This Row],[ilość komórkowy]]</f>
        <v>8913</v>
      </c>
    </row>
    <row r="1084" spans="1:11" x14ac:dyDescent="0.25">
      <c r="A1084" s="7">
        <v>9088045</v>
      </c>
      <c r="B1084" s="1">
        <v>42933</v>
      </c>
      <c r="C1084" s="2">
        <v>0.47714120370370372</v>
      </c>
      <c r="D1084" s="2">
        <v>0.47728009259259258</v>
      </c>
      <c r="E1084" t="str">
        <f>IF(LEN(telefony3412[[#This Row],[nr]])=7,"stacjonarny",IF(LEN(telefony3412[[#This Row],[nr]])=8,"komórkowy","zagraniczny"))</f>
        <v>stacjonarny</v>
      </c>
      <c r="F1084" t="str">
        <f>TEXT(telefony__9[[#This Row],[zakonczenie]]-telefony__9[[#This Row],[rozpoczecie]],"h:mm:ss")</f>
        <v>0:15:14</v>
      </c>
      <c r="G1084">
        <f>CEILING((HOUR(telefony__9[[#This Row],[czas trwania]])*3600 + MINUTE(telefony__9[[#This Row],[czas trwania]])*60+SECOND(telefony__9[[#This Row],[czas trwania]]))/60,1)</f>
        <v>16</v>
      </c>
      <c r="H1084" s="3">
        <f>IF(telefony3412[[#This Row],[typ telefonu]]="stacjonarny",H1083+telefony3412[[#This Row],[czas w minutach]],H1083)</f>
        <v>6744</v>
      </c>
      <c r="I1084" s="3">
        <f>IF(telefony3412[[#This Row],[typ telefonu]]="komórkowy",I1083+telefony3412[[#This Row],[czas w minutach]],I1083)</f>
        <v>2185</v>
      </c>
      <c r="J1084" s="3">
        <f>IF(telefony3412[[#This Row],[typ telefonu]]="zagraniczny",J1083+telefony3412[[#This Row],[czas w minutach]],J1083)</f>
        <v>480</v>
      </c>
      <c r="K1084" s="3">
        <f>telefony3412[[#This Row],[ilość stacjonarny]]+telefony3412[[#This Row],[ilość komórkowy]]</f>
        <v>8929</v>
      </c>
    </row>
    <row r="1085" spans="1:11" x14ac:dyDescent="0.25">
      <c r="A1085" s="7">
        <v>9225807</v>
      </c>
      <c r="B1085" s="1">
        <v>42933</v>
      </c>
      <c r="C1085" s="2">
        <v>0.61261574074074077</v>
      </c>
      <c r="D1085" s="2">
        <v>0.62048611111111107</v>
      </c>
      <c r="E1085" t="str">
        <f>IF(LEN(telefony3412[[#This Row],[nr]])=7,"stacjonarny",IF(LEN(telefony3412[[#This Row],[nr]])=8,"komórkowy","zagraniczny"))</f>
        <v>stacjonarny</v>
      </c>
      <c r="F1085" t="str">
        <f>TEXT(telefony__9[[#This Row],[zakonczenie]]-telefony__9[[#This Row],[rozpoczecie]],"h:mm:ss")</f>
        <v>0:10:54</v>
      </c>
      <c r="G1085">
        <f>CEILING((HOUR(telefony__9[[#This Row],[czas trwania]])*3600 + MINUTE(telefony__9[[#This Row],[czas trwania]])*60+SECOND(telefony__9[[#This Row],[czas trwania]]))/60,1)</f>
        <v>11</v>
      </c>
      <c r="H1085" s="3">
        <f>IF(telefony3412[[#This Row],[typ telefonu]]="stacjonarny",H1084+telefony3412[[#This Row],[czas w minutach]],H1084)</f>
        <v>6755</v>
      </c>
      <c r="I1085" s="3">
        <f>IF(telefony3412[[#This Row],[typ telefonu]]="komórkowy",I1084+telefony3412[[#This Row],[czas w minutach]],I1084)</f>
        <v>2185</v>
      </c>
      <c r="J1085" s="3">
        <f>IF(telefony3412[[#This Row],[typ telefonu]]="zagraniczny",J1084+telefony3412[[#This Row],[czas w minutach]],J1084)</f>
        <v>480</v>
      </c>
      <c r="K1085" s="3">
        <f>telefony3412[[#This Row],[ilość stacjonarny]]+telefony3412[[#This Row],[ilość komórkowy]]</f>
        <v>8940</v>
      </c>
    </row>
    <row r="1086" spans="1:11" x14ac:dyDescent="0.25">
      <c r="A1086" s="7">
        <v>9595194</v>
      </c>
      <c r="B1086" s="1">
        <v>42933</v>
      </c>
      <c r="C1086" s="2">
        <v>0.48833333333333334</v>
      </c>
      <c r="D1086" s="2">
        <v>0.49960648148148146</v>
      </c>
      <c r="E1086" t="str">
        <f>IF(LEN(telefony3412[[#This Row],[nr]])=7,"stacjonarny",IF(LEN(telefony3412[[#This Row],[nr]])=8,"komórkowy","zagraniczny"))</f>
        <v>stacjonarny</v>
      </c>
      <c r="F1086" t="str">
        <f>TEXT(telefony__9[[#This Row],[zakonczenie]]-telefony__9[[#This Row],[rozpoczecie]],"h:mm:ss")</f>
        <v>0:11:05</v>
      </c>
      <c r="G1086">
        <f>CEILING((HOUR(telefony__9[[#This Row],[czas trwania]])*3600 + MINUTE(telefony__9[[#This Row],[czas trwania]])*60+SECOND(telefony__9[[#This Row],[czas trwania]]))/60,1)</f>
        <v>12</v>
      </c>
      <c r="H1086" s="3">
        <f>IF(telefony3412[[#This Row],[typ telefonu]]="stacjonarny",H1085+telefony3412[[#This Row],[czas w minutach]],H1085)</f>
        <v>6767</v>
      </c>
      <c r="I1086" s="3">
        <f>IF(telefony3412[[#This Row],[typ telefonu]]="komórkowy",I1085+telefony3412[[#This Row],[czas w minutach]],I1085)</f>
        <v>2185</v>
      </c>
      <c r="J1086" s="3">
        <f>IF(telefony3412[[#This Row],[typ telefonu]]="zagraniczny",J1085+telefony3412[[#This Row],[czas w minutach]],J1085)</f>
        <v>480</v>
      </c>
      <c r="K1086" s="3">
        <f>telefony3412[[#This Row],[ilość stacjonarny]]+telefony3412[[#This Row],[ilość komórkowy]]</f>
        <v>8952</v>
      </c>
    </row>
    <row r="1087" spans="1:11" x14ac:dyDescent="0.25">
      <c r="A1087" s="7">
        <v>9926754</v>
      </c>
      <c r="B1087" s="1">
        <v>42933</v>
      </c>
      <c r="C1087" s="2">
        <v>0.44421296296296298</v>
      </c>
      <c r="D1087" s="2">
        <v>0.44739583333333333</v>
      </c>
      <c r="E1087" t="str">
        <f>IF(LEN(telefony3412[[#This Row],[nr]])=7,"stacjonarny",IF(LEN(telefony3412[[#This Row],[nr]])=8,"komórkowy","zagraniczny"))</f>
        <v>stacjonarny</v>
      </c>
      <c r="F1087" t="str">
        <f>TEXT(telefony__9[[#This Row],[zakonczenie]]-telefony__9[[#This Row],[rozpoczecie]],"h:mm:ss")</f>
        <v>0:00:42</v>
      </c>
      <c r="G1087">
        <f>CEILING((HOUR(telefony__9[[#This Row],[czas trwania]])*3600 + MINUTE(telefony__9[[#This Row],[czas trwania]])*60+SECOND(telefony__9[[#This Row],[czas trwania]]))/60,1)</f>
        <v>1</v>
      </c>
      <c r="H1087" s="3">
        <f>IF(telefony3412[[#This Row],[typ telefonu]]="stacjonarny",H1086+telefony3412[[#This Row],[czas w minutach]],H1086)</f>
        <v>6768</v>
      </c>
      <c r="I1087" s="3">
        <f>IF(telefony3412[[#This Row],[typ telefonu]]="komórkowy",I1086+telefony3412[[#This Row],[czas w minutach]],I1086)</f>
        <v>2185</v>
      </c>
      <c r="J1087" s="3">
        <f>IF(telefony3412[[#This Row],[typ telefonu]]="zagraniczny",J1086+telefony3412[[#This Row],[czas w minutach]],J1086)</f>
        <v>480</v>
      </c>
      <c r="K1087" s="3">
        <f>telefony3412[[#This Row],[ilość stacjonarny]]+telefony3412[[#This Row],[ilość komórkowy]]</f>
        <v>8953</v>
      </c>
    </row>
    <row r="1088" spans="1:11" x14ac:dyDescent="0.25">
      <c r="A1088" s="7">
        <v>13221411</v>
      </c>
      <c r="B1088" s="1">
        <v>42933</v>
      </c>
      <c r="C1088" s="2">
        <v>0.56511574074074078</v>
      </c>
      <c r="D1088" s="2">
        <v>0.57498842592592592</v>
      </c>
      <c r="E1088" t="str">
        <f>IF(LEN(telefony3412[[#This Row],[nr]])=7,"stacjonarny",IF(LEN(telefony3412[[#This Row],[nr]])=8,"komórkowy","zagraniczny"))</f>
        <v>komórkowy</v>
      </c>
      <c r="F1088" t="str">
        <f>TEXT(telefony__9[[#This Row],[zakonczenie]]-telefony__9[[#This Row],[rozpoczecie]],"h:mm:ss")</f>
        <v>0:13:03</v>
      </c>
      <c r="G1088">
        <f>CEILING((HOUR(telefony__9[[#This Row],[czas trwania]])*3600 + MINUTE(telefony__9[[#This Row],[czas trwania]])*60+SECOND(telefony__9[[#This Row],[czas trwania]]))/60,1)</f>
        <v>14</v>
      </c>
      <c r="H1088" s="3">
        <f>IF(telefony3412[[#This Row],[typ telefonu]]="stacjonarny",H1087+telefony3412[[#This Row],[czas w minutach]],H1087)</f>
        <v>6768</v>
      </c>
      <c r="I1088" s="3">
        <f>IF(telefony3412[[#This Row],[typ telefonu]]="komórkowy",I1087+telefony3412[[#This Row],[czas w minutach]],I1087)</f>
        <v>2199</v>
      </c>
      <c r="J1088" s="3">
        <f>IF(telefony3412[[#This Row],[typ telefonu]]="zagraniczny",J1087+telefony3412[[#This Row],[czas w minutach]],J1087)</f>
        <v>480</v>
      </c>
      <c r="K1088" s="3">
        <f>telefony3412[[#This Row],[ilość stacjonarny]]+telefony3412[[#This Row],[ilość komórkowy]]</f>
        <v>8967</v>
      </c>
    </row>
    <row r="1089" spans="1:11" x14ac:dyDescent="0.25">
      <c r="A1089" s="7">
        <v>13484133</v>
      </c>
      <c r="B1089" s="1">
        <v>42933</v>
      </c>
      <c r="C1089" s="2">
        <v>0.53174768518518523</v>
      </c>
      <c r="D1089" s="2">
        <v>0.53931712962962963</v>
      </c>
      <c r="E1089" t="str">
        <f>IF(LEN(telefony3412[[#This Row],[nr]])=7,"stacjonarny",IF(LEN(telefony3412[[#This Row],[nr]])=8,"komórkowy","zagraniczny"))</f>
        <v>komórkowy</v>
      </c>
      <c r="F1089" t="str">
        <f>TEXT(telefony__9[[#This Row],[zakonczenie]]-telefony__9[[#This Row],[rozpoczecie]],"h:mm:ss")</f>
        <v>0:03:12</v>
      </c>
      <c r="G1089">
        <f>CEILING((HOUR(telefony__9[[#This Row],[czas trwania]])*3600 + MINUTE(telefony__9[[#This Row],[czas trwania]])*60+SECOND(telefony__9[[#This Row],[czas trwania]]))/60,1)</f>
        <v>4</v>
      </c>
      <c r="H1089" s="3">
        <f>IF(telefony3412[[#This Row],[typ telefonu]]="stacjonarny",H1088+telefony3412[[#This Row],[czas w minutach]],H1088)</f>
        <v>6768</v>
      </c>
      <c r="I1089" s="3">
        <f>IF(telefony3412[[#This Row],[typ telefonu]]="komórkowy",I1088+telefony3412[[#This Row],[czas w minutach]],I1088)</f>
        <v>2203</v>
      </c>
      <c r="J1089" s="3">
        <f>IF(telefony3412[[#This Row],[typ telefonu]]="zagraniczny",J1088+telefony3412[[#This Row],[czas w minutach]],J1088)</f>
        <v>480</v>
      </c>
      <c r="K1089" s="3">
        <f>telefony3412[[#This Row],[ilość stacjonarny]]+telefony3412[[#This Row],[ilość komórkowy]]</f>
        <v>8971</v>
      </c>
    </row>
    <row r="1090" spans="1:11" x14ac:dyDescent="0.25">
      <c r="A1090" s="7">
        <v>16724936</v>
      </c>
      <c r="B1090" s="1">
        <v>42933</v>
      </c>
      <c r="C1090" s="2">
        <v>0.41317129629629629</v>
      </c>
      <c r="D1090" s="2">
        <v>0.41466435185185185</v>
      </c>
      <c r="E1090" t="str">
        <f>IF(LEN(telefony3412[[#This Row],[nr]])=7,"stacjonarny",IF(LEN(telefony3412[[#This Row],[nr]])=8,"komórkowy","zagraniczny"))</f>
        <v>komórkowy</v>
      </c>
      <c r="F1090" t="str">
        <f>TEXT(telefony__9[[#This Row],[zakonczenie]]-telefony__9[[#This Row],[rozpoczecie]],"h:mm:ss")</f>
        <v>0:02:43</v>
      </c>
      <c r="G1090">
        <f>CEILING((HOUR(telefony__9[[#This Row],[czas trwania]])*3600 + MINUTE(telefony__9[[#This Row],[czas trwania]])*60+SECOND(telefony__9[[#This Row],[czas trwania]]))/60,1)</f>
        <v>3</v>
      </c>
      <c r="H1090" s="3">
        <f>IF(telefony3412[[#This Row],[typ telefonu]]="stacjonarny",H1089+telefony3412[[#This Row],[czas w minutach]],H1089)</f>
        <v>6768</v>
      </c>
      <c r="I1090" s="3">
        <f>IF(telefony3412[[#This Row],[typ telefonu]]="komórkowy",I1089+telefony3412[[#This Row],[czas w minutach]],I1089)</f>
        <v>2206</v>
      </c>
      <c r="J1090" s="3">
        <f>IF(telefony3412[[#This Row],[typ telefonu]]="zagraniczny",J1089+telefony3412[[#This Row],[czas w minutach]],J1089)</f>
        <v>480</v>
      </c>
      <c r="K1090" s="3">
        <f>telefony3412[[#This Row],[ilość stacjonarny]]+telefony3412[[#This Row],[ilość komórkowy]]</f>
        <v>8974</v>
      </c>
    </row>
    <row r="1091" spans="1:11" x14ac:dyDescent="0.25">
      <c r="A1091" s="7">
        <v>16977213</v>
      </c>
      <c r="B1091" s="1">
        <v>42933</v>
      </c>
      <c r="C1091" s="2">
        <v>0.56462962962962959</v>
      </c>
      <c r="D1091" s="2">
        <v>0.56841435185185185</v>
      </c>
      <c r="E1091" t="str">
        <f>IF(LEN(telefony3412[[#This Row],[nr]])=7,"stacjonarny",IF(LEN(telefony3412[[#This Row],[nr]])=8,"komórkowy","zagraniczny"))</f>
        <v>komórkowy</v>
      </c>
      <c r="F1091" t="str">
        <f>TEXT(telefony__9[[#This Row],[zakonczenie]]-telefony__9[[#This Row],[rozpoczecie]],"h:mm:ss")</f>
        <v>0:15:18</v>
      </c>
      <c r="G1091">
        <f>CEILING((HOUR(telefony__9[[#This Row],[czas trwania]])*3600 + MINUTE(telefony__9[[#This Row],[czas trwania]])*60+SECOND(telefony__9[[#This Row],[czas trwania]]))/60,1)</f>
        <v>16</v>
      </c>
      <c r="H1091" s="3">
        <f>IF(telefony3412[[#This Row],[typ telefonu]]="stacjonarny",H1090+telefony3412[[#This Row],[czas w minutach]],H1090)</f>
        <v>6768</v>
      </c>
      <c r="I1091" s="3">
        <f>IF(telefony3412[[#This Row],[typ telefonu]]="komórkowy",I1090+telefony3412[[#This Row],[czas w minutach]],I1090)</f>
        <v>2222</v>
      </c>
      <c r="J1091" s="3">
        <f>IF(telefony3412[[#This Row],[typ telefonu]]="zagraniczny",J1090+telefony3412[[#This Row],[czas w minutach]],J1090)</f>
        <v>480</v>
      </c>
      <c r="K1091" s="3">
        <f>telefony3412[[#This Row],[ilość stacjonarny]]+telefony3412[[#This Row],[ilość komórkowy]]</f>
        <v>8990</v>
      </c>
    </row>
    <row r="1092" spans="1:11" x14ac:dyDescent="0.25">
      <c r="A1092" s="7">
        <v>19343766</v>
      </c>
      <c r="B1092" s="1">
        <v>42933</v>
      </c>
      <c r="C1092" s="2">
        <v>0.41572916666666665</v>
      </c>
      <c r="D1092" s="2">
        <v>0.41825231481481484</v>
      </c>
      <c r="E1092" t="str">
        <f>IF(LEN(telefony3412[[#This Row],[nr]])=7,"stacjonarny",IF(LEN(telefony3412[[#This Row],[nr]])=8,"komórkowy","zagraniczny"))</f>
        <v>komórkowy</v>
      </c>
      <c r="F1092" t="str">
        <f>TEXT(telefony__9[[#This Row],[zakonczenie]]-telefony__9[[#This Row],[rozpoczecie]],"h:mm:ss")</f>
        <v>0:13:57</v>
      </c>
      <c r="G1092">
        <f>CEILING((HOUR(telefony__9[[#This Row],[czas trwania]])*3600 + MINUTE(telefony__9[[#This Row],[czas trwania]])*60+SECOND(telefony__9[[#This Row],[czas trwania]]))/60,1)</f>
        <v>14</v>
      </c>
      <c r="H1092" s="3">
        <f>IF(telefony3412[[#This Row],[typ telefonu]]="stacjonarny",H1091+telefony3412[[#This Row],[czas w minutach]],H1091)</f>
        <v>6768</v>
      </c>
      <c r="I1092" s="3">
        <f>IF(telefony3412[[#This Row],[typ telefonu]]="komórkowy",I1091+telefony3412[[#This Row],[czas w minutach]],I1091)</f>
        <v>2236</v>
      </c>
      <c r="J1092" s="3">
        <f>IF(telefony3412[[#This Row],[typ telefonu]]="zagraniczny",J1091+telefony3412[[#This Row],[czas w minutach]],J1091)</f>
        <v>480</v>
      </c>
      <c r="K1092" s="3">
        <f>telefony3412[[#This Row],[ilość stacjonarny]]+telefony3412[[#This Row],[ilość komórkowy]]</f>
        <v>9004</v>
      </c>
    </row>
    <row r="1093" spans="1:11" x14ac:dyDescent="0.25">
      <c r="A1093" s="7">
        <v>19638469</v>
      </c>
      <c r="B1093" s="1">
        <v>42933</v>
      </c>
      <c r="C1093" s="2">
        <v>0.50768518518518524</v>
      </c>
      <c r="D1093" s="2">
        <v>0.51817129629629632</v>
      </c>
      <c r="E1093" t="str">
        <f>IF(LEN(telefony3412[[#This Row],[nr]])=7,"stacjonarny",IF(LEN(telefony3412[[#This Row],[nr]])=8,"komórkowy","zagraniczny"))</f>
        <v>komórkowy</v>
      </c>
      <c r="F1093" t="str">
        <f>TEXT(telefony__9[[#This Row],[zakonczenie]]-telefony__9[[#This Row],[rozpoczecie]],"h:mm:ss")</f>
        <v>0:04:10</v>
      </c>
      <c r="G1093">
        <f>CEILING((HOUR(telefony__9[[#This Row],[czas trwania]])*3600 + MINUTE(telefony__9[[#This Row],[czas trwania]])*60+SECOND(telefony__9[[#This Row],[czas trwania]]))/60,1)</f>
        <v>5</v>
      </c>
      <c r="H1093" s="3">
        <f>IF(telefony3412[[#This Row],[typ telefonu]]="stacjonarny",H1092+telefony3412[[#This Row],[czas w minutach]],H1092)</f>
        <v>6768</v>
      </c>
      <c r="I1093" s="3">
        <f>IF(telefony3412[[#This Row],[typ telefonu]]="komórkowy",I1092+telefony3412[[#This Row],[czas w minutach]],I1092)</f>
        <v>2241</v>
      </c>
      <c r="J1093" s="3">
        <f>IF(telefony3412[[#This Row],[typ telefonu]]="zagraniczny",J1092+telefony3412[[#This Row],[czas w minutach]],J1092)</f>
        <v>480</v>
      </c>
      <c r="K1093" s="3">
        <f>telefony3412[[#This Row],[ilość stacjonarny]]+telefony3412[[#This Row],[ilość komórkowy]]</f>
        <v>9009</v>
      </c>
    </row>
    <row r="1094" spans="1:11" x14ac:dyDescent="0.25">
      <c r="A1094" s="7">
        <v>23368531</v>
      </c>
      <c r="B1094" s="1">
        <v>42933</v>
      </c>
      <c r="C1094" s="2">
        <v>0.39103009259259258</v>
      </c>
      <c r="D1094" s="2">
        <v>0.39221064814814816</v>
      </c>
      <c r="E1094" t="str">
        <f>IF(LEN(telefony3412[[#This Row],[nr]])=7,"stacjonarny",IF(LEN(telefony3412[[#This Row],[nr]])=8,"komórkowy","zagraniczny"))</f>
        <v>komórkowy</v>
      </c>
      <c r="F1094" t="str">
        <f>TEXT(telefony__9[[#This Row],[zakonczenie]]-telefony__9[[#This Row],[rozpoczecie]],"h:mm:ss")</f>
        <v>0:04:47</v>
      </c>
      <c r="G1094">
        <f>CEILING((HOUR(telefony__9[[#This Row],[czas trwania]])*3600 + MINUTE(telefony__9[[#This Row],[czas trwania]])*60+SECOND(telefony__9[[#This Row],[czas trwania]]))/60,1)</f>
        <v>5</v>
      </c>
      <c r="H1094" s="3">
        <f>IF(telefony3412[[#This Row],[typ telefonu]]="stacjonarny",H1093+telefony3412[[#This Row],[czas w minutach]],H1093)</f>
        <v>6768</v>
      </c>
      <c r="I1094" s="3">
        <f>IF(telefony3412[[#This Row],[typ telefonu]]="komórkowy",I1093+telefony3412[[#This Row],[czas w minutach]],I1093)</f>
        <v>2246</v>
      </c>
      <c r="J1094" s="3">
        <f>IF(telefony3412[[#This Row],[typ telefonu]]="zagraniczny",J1093+telefony3412[[#This Row],[czas w minutach]],J1093)</f>
        <v>480</v>
      </c>
      <c r="K1094" s="3">
        <f>telefony3412[[#This Row],[ilość stacjonarny]]+telefony3412[[#This Row],[ilość komórkowy]]</f>
        <v>9014</v>
      </c>
    </row>
    <row r="1095" spans="1:11" x14ac:dyDescent="0.25">
      <c r="A1095" s="7">
        <v>24665933</v>
      </c>
      <c r="B1095" s="1">
        <v>42933</v>
      </c>
      <c r="C1095" s="2">
        <v>0.36373842592592592</v>
      </c>
      <c r="D1095" s="2">
        <v>0.36895833333333333</v>
      </c>
      <c r="E1095" t="str">
        <f>IF(LEN(telefony3412[[#This Row],[nr]])=7,"stacjonarny",IF(LEN(telefony3412[[#This Row],[nr]])=8,"komórkowy","zagraniczny"))</f>
        <v>komórkowy</v>
      </c>
      <c r="F1095" t="str">
        <f>TEXT(telefony__9[[#This Row],[zakonczenie]]-telefony__9[[#This Row],[rozpoczecie]],"h:mm:ss")</f>
        <v>0:05:27</v>
      </c>
      <c r="G1095">
        <f>CEILING((HOUR(telefony__9[[#This Row],[czas trwania]])*3600 + MINUTE(telefony__9[[#This Row],[czas trwania]])*60+SECOND(telefony__9[[#This Row],[czas trwania]]))/60,1)</f>
        <v>6</v>
      </c>
      <c r="H1095" s="3">
        <f>IF(telefony3412[[#This Row],[typ telefonu]]="stacjonarny",H1094+telefony3412[[#This Row],[czas w minutach]],H1094)</f>
        <v>6768</v>
      </c>
      <c r="I1095" s="3">
        <f>IF(telefony3412[[#This Row],[typ telefonu]]="komórkowy",I1094+telefony3412[[#This Row],[czas w minutach]],I1094)</f>
        <v>2252</v>
      </c>
      <c r="J1095" s="3">
        <f>IF(telefony3412[[#This Row],[typ telefonu]]="zagraniczny",J1094+telefony3412[[#This Row],[czas w minutach]],J1094)</f>
        <v>480</v>
      </c>
      <c r="K1095" s="3">
        <f>telefony3412[[#This Row],[ilość stacjonarny]]+telefony3412[[#This Row],[ilość komórkowy]]</f>
        <v>9020</v>
      </c>
    </row>
    <row r="1096" spans="1:11" x14ac:dyDescent="0.25">
      <c r="A1096" s="7">
        <v>28185580</v>
      </c>
      <c r="B1096" s="1">
        <v>42933</v>
      </c>
      <c r="C1096" s="2">
        <v>0.43086805555555557</v>
      </c>
      <c r="D1096" s="2">
        <v>0.43388888888888888</v>
      </c>
      <c r="E1096" t="str">
        <f>IF(LEN(telefony3412[[#This Row],[nr]])=7,"stacjonarny",IF(LEN(telefony3412[[#This Row],[nr]])=8,"komórkowy","zagraniczny"))</f>
        <v>komórkowy</v>
      </c>
      <c r="F1096" t="str">
        <f>TEXT(telefony__9[[#This Row],[zakonczenie]]-telefony__9[[#This Row],[rozpoczecie]],"h:mm:ss")</f>
        <v>0:14:13</v>
      </c>
      <c r="G1096">
        <f>CEILING((HOUR(telefony__9[[#This Row],[czas trwania]])*3600 + MINUTE(telefony__9[[#This Row],[czas trwania]])*60+SECOND(telefony__9[[#This Row],[czas trwania]]))/60,1)</f>
        <v>15</v>
      </c>
      <c r="H1096" s="3">
        <f>IF(telefony3412[[#This Row],[typ telefonu]]="stacjonarny",H1095+telefony3412[[#This Row],[czas w minutach]],H1095)</f>
        <v>6768</v>
      </c>
      <c r="I1096" s="3">
        <f>IF(telefony3412[[#This Row],[typ telefonu]]="komórkowy",I1095+telefony3412[[#This Row],[czas w minutach]],I1095)</f>
        <v>2267</v>
      </c>
      <c r="J1096" s="3">
        <f>IF(telefony3412[[#This Row],[typ telefonu]]="zagraniczny",J1095+telefony3412[[#This Row],[czas w minutach]],J1095)</f>
        <v>480</v>
      </c>
      <c r="K1096" s="3">
        <f>telefony3412[[#This Row],[ilość stacjonarny]]+telefony3412[[#This Row],[ilość komórkowy]]</f>
        <v>9035</v>
      </c>
    </row>
    <row r="1097" spans="1:11" x14ac:dyDescent="0.25">
      <c r="A1097" s="7">
        <v>29771613</v>
      </c>
      <c r="B1097" s="1">
        <v>42933</v>
      </c>
      <c r="C1097" s="2">
        <v>0.47706018518518517</v>
      </c>
      <c r="D1097" s="2">
        <v>0.47881944444444446</v>
      </c>
      <c r="E1097" t="str">
        <f>IF(LEN(telefony3412[[#This Row],[nr]])=7,"stacjonarny",IF(LEN(telefony3412[[#This Row],[nr]])=8,"komórkowy","zagraniczny"))</f>
        <v>komórkowy</v>
      </c>
      <c r="F1097" t="str">
        <f>TEXT(telefony__9[[#This Row],[zakonczenie]]-telefony__9[[#This Row],[rozpoczecie]],"h:mm:ss")</f>
        <v>0:05:42</v>
      </c>
      <c r="G1097">
        <f>CEILING((HOUR(telefony__9[[#This Row],[czas trwania]])*3600 + MINUTE(telefony__9[[#This Row],[czas trwania]])*60+SECOND(telefony__9[[#This Row],[czas trwania]]))/60,1)</f>
        <v>6</v>
      </c>
      <c r="H1097" s="3">
        <f>IF(telefony3412[[#This Row],[typ telefonu]]="stacjonarny",H1096+telefony3412[[#This Row],[czas w minutach]],H1096)</f>
        <v>6768</v>
      </c>
      <c r="I1097" s="3">
        <f>IF(telefony3412[[#This Row],[typ telefonu]]="komórkowy",I1096+telefony3412[[#This Row],[czas w minutach]],I1096)</f>
        <v>2273</v>
      </c>
      <c r="J1097" s="3">
        <f>IF(telefony3412[[#This Row],[typ telefonu]]="zagraniczny",J1096+telefony3412[[#This Row],[czas w minutach]],J1096)</f>
        <v>480</v>
      </c>
      <c r="K1097" s="3">
        <f>telefony3412[[#This Row],[ilość stacjonarny]]+telefony3412[[#This Row],[ilość komórkowy]]</f>
        <v>9041</v>
      </c>
    </row>
    <row r="1098" spans="1:11" x14ac:dyDescent="0.25">
      <c r="A1098" s="7">
        <v>38823305</v>
      </c>
      <c r="B1098" s="1">
        <v>42933</v>
      </c>
      <c r="C1098" s="2">
        <v>0.54907407407407405</v>
      </c>
      <c r="D1098" s="2">
        <v>0.55969907407407404</v>
      </c>
      <c r="E1098" t="str">
        <f>IF(LEN(telefony3412[[#This Row],[nr]])=7,"stacjonarny",IF(LEN(telefony3412[[#This Row],[nr]])=8,"komórkowy","zagraniczny"))</f>
        <v>komórkowy</v>
      </c>
      <c r="F1098" t="str">
        <f>TEXT(telefony__9[[#This Row],[zakonczenie]]-telefony__9[[#This Row],[rozpoczecie]],"h:mm:ss")</f>
        <v>0:04:22</v>
      </c>
      <c r="G1098">
        <f>CEILING((HOUR(telefony__9[[#This Row],[czas trwania]])*3600 + MINUTE(telefony__9[[#This Row],[czas trwania]])*60+SECOND(telefony__9[[#This Row],[czas trwania]]))/60,1)</f>
        <v>5</v>
      </c>
      <c r="H1098" s="3">
        <f>IF(telefony3412[[#This Row],[typ telefonu]]="stacjonarny",H1097+telefony3412[[#This Row],[czas w minutach]],H1097)</f>
        <v>6768</v>
      </c>
      <c r="I1098" s="3">
        <f>IF(telefony3412[[#This Row],[typ telefonu]]="komórkowy",I1097+telefony3412[[#This Row],[czas w minutach]],I1097)</f>
        <v>2278</v>
      </c>
      <c r="J1098" s="3">
        <f>IF(telefony3412[[#This Row],[typ telefonu]]="zagraniczny",J1097+telefony3412[[#This Row],[czas w minutach]],J1097)</f>
        <v>480</v>
      </c>
      <c r="K1098" s="3">
        <f>telefony3412[[#This Row],[ilość stacjonarny]]+telefony3412[[#This Row],[ilość komórkowy]]</f>
        <v>9046</v>
      </c>
    </row>
    <row r="1099" spans="1:11" x14ac:dyDescent="0.25">
      <c r="A1099" s="7">
        <v>39848401</v>
      </c>
      <c r="B1099" s="1">
        <v>42933</v>
      </c>
      <c r="C1099" s="2">
        <v>0.60783564814814817</v>
      </c>
      <c r="D1099" s="2">
        <v>0.60846064814814815</v>
      </c>
      <c r="E1099" t="str">
        <f>IF(LEN(telefony3412[[#This Row],[nr]])=7,"stacjonarny",IF(LEN(telefony3412[[#This Row],[nr]])=8,"komórkowy","zagraniczny"))</f>
        <v>komórkowy</v>
      </c>
      <c r="F1099" t="str">
        <f>TEXT(telefony__9[[#This Row],[zakonczenie]]-telefony__9[[#This Row],[rozpoczecie]],"h:mm:ss")</f>
        <v>0:15:01</v>
      </c>
      <c r="G1099">
        <f>CEILING((HOUR(telefony__9[[#This Row],[czas trwania]])*3600 + MINUTE(telefony__9[[#This Row],[czas trwania]])*60+SECOND(telefony__9[[#This Row],[czas trwania]]))/60,1)</f>
        <v>16</v>
      </c>
      <c r="H1099" s="3">
        <f>IF(telefony3412[[#This Row],[typ telefonu]]="stacjonarny",H1098+telefony3412[[#This Row],[czas w minutach]],H1098)</f>
        <v>6768</v>
      </c>
      <c r="I1099" s="3">
        <f>IF(telefony3412[[#This Row],[typ telefonu]]="komórkowy",I1098+telefony3412[[#This Row],[czas w minutach]],I1098)</f>
        <v>2294</v>
      </c>
      <c r="J1099" s="3">
        <f>IF(telefony3412[[#This Row],[typ telefonu]]="zagraniczny",J1098+telefony3412[[#This Row],[czas w minutach]],J1098)</f>
        <v>480</v>
      </c>
      <c r="K1099" s="3">
        <f>telefony3412[[#This Row],[ilość stacjonarny]]+telefony3412[[#This Row],[ilość komórkowy]]</f>
        <v>9062</v>
      </c>
    </row>
    <row r="1100" spans="1:11" x14ac:dyDescent="0.25">
      <c r="A1100" s="7">
        <v>42038927</v>
      </c>
      <c r="B1100" s="1">
        <v>42933</v>
      </c>
      <c r="C1100" s="2">
        <v>0.51894675925925926</v>
      </c>
      <c r="D1100" s="2">
        <v>0.52336805555555554</v>
      </c>
      <c r="E1100" t="str">
        <f>IF(LEN(telefony3412[[#This Row],[nr]])=7,"stacjonarny",IF(LEN(telefony3412[[#This Row],[nr]])=8,"komórkowy","zagraniczny"))</f>
        <v>komórkowy</v>
      </c>
      <c r="F1100" t="str">
        <f>TEXT(telefony__9[[#This Row],[zakonczenie]]-telefony__9[[#This Row],[rozpoczecie]],"h:mm:ss")</f>
        <v>0:15:26</v>
      </c>
      <c r="G1100">
        <f>CEILING((HOUR(telefony__9[[#This Row],[czas trwania]])*3600 + MINUTE(telefony__9[[#This Row],[czas trwania]])*60+SECOND(telefony__9[[#This Row],[czas trwania]]))/60,1)</f>
        <v>16</v>
      </c>
      <c r="H1100" s="3">
        <f>IF(telefony3412[[#This Row],[typ telefonu]]="stacjonarny",H1099+telefony3412[[#This Row],[czas w minutach]],H1099)</f>
        <v>6768</v>
      </c>
      <c r="I1100" s="3">
        <f>IF(telefony3412[[#This Row],[typ telefonu]]="komórkowy",I1099+telefony3412[[#This Row],[czas w minutach]],I1099)</f>
        <v>2310</v>
      </c>
      <c r="J1100" s="3">
        <f>IF(telefony3412[[#This Row],[typ telefonu]]="zagraniczny",J1099+telefony3412[[#This Row],[czas w minutach]],J1099)</f>
        <v>480</v>
      </c>
      <c r="K1100" s="3">
        <f>telefony3412[[#This Row],[ilość stacjonarny]]+telefony3412[[#This Row],[ilość komórkowy]]</f>
        <v>9078</v>
      </c>
    </row>
    <row r="1101" spans="1:11" x14ac:dyDescent="0.25">
      <c r="A1101" s="7">
        <v>43277353</v>
      </c>
      <c r="B1101" s="1">
        <v>42933</v>
      </c>
      <c r="C1101" s="2">
        <v>0.55519675925925926</v>
      </c>
      <c r="D1101" s="2">
        <v>0.55809027777777775</v>
      </c>
      <c r="E1101" t="str">
        <f>IF(LEN(telefony3412[[#This Row],[nr]])=7,"stacjonarny",IF(LEN(telefony3412[[#This Row],[nr]])=8,"komórkowy","zagraniczny"))</f>
        <v>komórkowy</v>
      </c>
      <c r="F1101" t="str">
        <f>TEXT(telefony__9[[#This Row],[zakonczenie]]-telefony__9[[#This Row],[rozpoczecie]],"h:mm:ss")</f>
        <v>0:02:15</v>
      </c>
      <c r="G1101">
        <f>CEILING((HOUR(telefony__9[[#This Row],[czas trwania]])*3600 + MINUTE(telefony__9[[#This Row],[czas trwania]])*60+SECOND(telefony__9[[#This Row],[czas trwania]]))/60,1)</f>
        <v>3</v>
      </c>
      <c r="H1101" s="3">
        <f>IF(telefony3412[[#This Row],[typ telefonu]]="stacjonarny",H1100+telefony3412[[#This Row],[czas w minutach]],H1100)</f>
        <v>6768</v>
      </c>
      <c r="I1101" s="3">
        <f>IF(telefony3412[[#This Row],[typ telefonu]]="komórkowy",I1100+telefony3412[[#This Row],[czas w minutach]],I1100)</f>
        <v>2313</v>
      </c>
      <c r="J1101" s="3">
        <f>IF(telefony3412[[#This Row],[typ telefonu]]="zagraniczny",J1100+telefony3412[[#This Row],[czas w minutach]],J1100)</f>
        <v>480</v>
      </c>
      <c r="K1101" s="3">
        <f>telefony3412[[#This Row],[ilość stacjonarny]]+telefony3412[[#This Row],[ilość komórkowy]]</f>
        <v>9081</v>
      </c>
    </row>
    <row r="1102" spans="1:11" x14ac:dyDescent="0.25">
      <c r="A1102" s="7">
        <v>43897696</v>
      </c>
      <c r="B1102" s="1">
        <v>42933</v>
      </c>
      <c r="C1102" s="2">
        <v>0.51271990740740736</v>
      </c>
      <c r="D1102" s="2">
        <v>0.51616898148148149</v>
      </c>
      <c r="E1102" t="str">
        <f>IF(LEN(telefony3412[[#This Row],[nr]])=7,"stacjonarny",IF(LEN(telefony3412[[#This Row],[nr]])=8,"komórkowy","zagraniczny"))</f>
        <v>komórkowy</v>
      </c>
      <c r="F1102" t="str">
        <f>TEXT(telefony__9[[#This Row],[zakonczenie]]-telefony__9[[#This Row],[rozpoczecie]],"h:mm:ss")</f>
        <v>0:09:38</v>
      </c>
      <c r="G1102">
        <f>CEILING((HOUR(telefony__9[[#This Row],[czas trwania]])*3600 + MINUTE(telefony__9[[#This Row],[czas trwania]])*60+SECOND(telefony__9[[#This Row],[czas trwania]]))/60,1)</f>
        <v>10</v>
      </c>
      <c r="H1102" s="3">
        <f>IF(telefony3412[[#This Row],[typ telefonu]]="stacjonarny",H1101+telefony3412[[#This Row],[czas w minutach]],H1101)</f>
        <v>6768</v>
      </c>
      <c r="I1102" s="3">
        <f>IF(telefony3412[[#This Row],[typ telefonu]]="komórkowy",I1101+telefony3412[[#This Row],[czas w minutach]],I1101)</f>
        <v>2323</v>
      </c>
      <c r="J1102" s="3">
        <f>IF(telefony3412[[#This Row],[typ telefonu]]="zagraniczny",J1101+telefony3412[[#This Row],[czas w minutach]],J1101)</f>
        <v>480</v>
      </c>
      <c r="K1102" s="3">
        <f>telefony3412[[#This Row],[ilość stacjonarny]]+telefony3412[[#This Row],[ilość komórkowy]]</f>
        <v>9091</v>
      </c>
    </row>
    <row r="1103" spans="1:11" x14ac:dyDescent="0.25">
      <c r="A1103" s="7">
        <v>45158089</v>
      </c>
      <c r="B1103" s="1">
        <v>42933</v>
      </c>
      <c r="C1103" s="2">
        <v>0.5962615740740741</v>
      </c>
      <c r="D1103" s="2">
        <v>0.59780092592592593</v>
      </c>
      <c r="E1103" t="str">
        <f>IF(LEN(telefony3412[[#This Row],[nr]])=7,"stacjonarny",IF(LEN(telefony3412[[#This Row],[nr]])=8,"komórkowy","zagraniczny"))</f>
        <v>komórkowy</v>
      </c>
      <c r="F1103" t="str">
        <f>TEXT(telefony__9[[#This Row],[zakonczenie]]-telefony__9[[#This Row],[rozpoczecie]],"h:mm:ss")</f>
        <v>0:11:27</v>
      </c>
      <c r="G1103">
        <f>CEILING((HOUR(telefony__9[[#This Row],[czas trwania]])*3600 + MINUTE(telefony__9[[#This Row],[czas trwania]])*60+SECOND(telefony__9[[#This Row],[czas trwania]]))/60,1)</f>
        <v>12</v>
      </c>
      <c r="H1103" s="3">
        <f>IF(telefony3412[[#This Row],[typ telefonu]]="stacjonarny",H1102+telefony3412[[#This Row],[czas w minutach]],H1102)</f>
        <v>6768</v>
      </c>
      <c r="I1103" s="3">
        <f>IF(telefony3412[[#This Row],[typ telefonu]]="komórkowy",I1102+telefony3412[[#This Row],[czas w minutach]],I1102)</f>
        <v>2335</v>
      </c>
      <c r="J1103" s="3">
        <f>IF(telefony3412[[#This Row],[typ telefonu]]="zagraniczny",J1102+telefony3412[[#This Row],[czas w minutach]],J1102)</f>
        <v>480</v>
      </c>
      <c r="K1103" s="3">
        <f>telefony3412[[#This Row],[ilość stacjonarny]]+telefony3412[[#This Row],[ilość komórkowy]]</f>
        <v>9103</v>
      </c>
    </row>
    <row r="1104" spans="1:11" x14ac:dyDescent="0.25">
      <c r="A1104" s="7">
        <v>54554135</v>
      </c>
      <c r="B1104" s="1">
        <v>42933</v>
      </c>
      <c r="C1104" s="2">
        <v>0.61943287037037043</v>
      </c>
      <c r="D1104" s="2">
        <v>0.62100694444444449</v>
      </c>
      <c r="E1104" t="str">
        <f>IF(LEN(telefony3412[[#This Row],[nr]])=7,"stacjonarny",IF(LEN(telefony3412[[#This Row],[nr]])=8,"komórkowy","zagraniczny"))</f>
        <v>komórkowy</v>
      </c>
      <c r="F1104" t="str">
        <f>TEXT(telefony__9[[#This Row],[zakonczenie]]-telefony__9[[#This Row],[rozpoczecie]],"h:mm:ss")</f>
        <v>0:16:37</v>
      </c>
      <c r="G1104">
        <f>CEILING((HOUR(telefony__9[[#This Row],[czas trwania]])*3600 + MINUTE(telefony__9[[#This Row],[czas trwania]])*60+SECOND(telefony__9[[#This Row],[czas trwania]]))/60,1)</f>
        <v>17</v>
      </c>
      <c r="H1104" s="3">
        <f>IF(telefony3412[[#This Row],[typ telefonu]]="stacjonarny",H1103+telefony3412[[#This Row],[czas w minutach]],H1103)</f>
        <v>6768</v>
      </c>
      <c r="I1104" s="3">
        <f>IF(telefony3412[[#This Row],[typ telefonu]]="komórkowy",I1103+telefony3412[[#This Row],[czas w minutach]],I1103)</f>
        <v>2352</v>
      </c>
      <c r="J1104" s="3">
        <f>IF(telefony3412[[#This Row],[typ telefonu]]="zagraniczny",J1103+telefony3412[[#This Row],[czas w minutach]],J1103)</f>
        <v>480</v>
      </c>
      <c r="K1104" s="3">
        <f>telefony3412[[#This Row],[ilość stacjonarny]]+telefony3412[[#This Row],[ilość komórkowy]]</f>
        <v>9120</v>
      </c>
    </row>
    <row r="1105" spans="1:11" x14ac:dyDescent="0.25">
      <c r="A1105" s="7">
        <v>59864989</v>
      </c>
      <c r="B1105" s="1">
        <v>42933</v>
      </c>
      <c r="C1105" s="2">
        <v>0.48119212962962965</v>
      </c>
      <c r="D1105" s="2">
        <v>0.49038194444444444</v>
      </c>
      <c r="E1105" t="str">
        <f>IF(LEN(telefony3412[[#This Row],[nr]])=7,"stacjonarny",IF(LEN(telefony3412[[#This Row],[nr]])=8,"komórkowy","zagraniczny"))</f>
        <v>komórkowy</v>
      </c>
      <c r="F1105" t="str">
        <f>TEXT(telefony__9[[#This Row],[zakonczenie]]-telefony__9[[#This Row],[rozpoczecie]],"h:mm:ss")</f>
        <v>0:01:20</v>
      </c>
      <c r="G1105">
        <f>CEILING((HOUR(telefony__9[[#This Row],[czas trwania]])*3600 + MINUTE(telefony__9[[#This Row],[czas trwania]])*60+SECOND(telefony__9[[#This Row],[czas trwania]]))/60,1)</f>
        <v>2</v>
      </c>
      <c r="H1105" s="3">
        <f>IF(telefony3412[[#This Row],[typ telefonu]]="stacjonarny",H1104+telefony3412[[#This Row],[czas w minutach]],H1104)</f>
        <v>6768</v>
      </c>
      <c r="I1105" s="3">
        <f>IF(telefony3412[[#This Row],[typ telefonu]]="komórkowy",I1104+telefony3412[[#This Row],[czas w minutach]],I1104)</f>
        <v>2354</v>
      </c>
      <c r="J1105" s="3">
        <f>IF(telefony3412[[#This Row],[typ telefonu]]="zagraniczny",J1104+telefony3412[[#This Row],[czas w minutach]],J1104)</f>
        <v>480</v>
      </c>
      <c r="K1105" s="3">
        <f>telefony3412[[#This Row],[ilość stacjonarny]]+telefony3412[[#This Row],[ilość komórkowy]]</f>
        <v>9122</v>
      </c>
    </row>
    <row r="1106" spans="1:11" x14ac:dyDescent="0.25">
      <c r="A1106" s="7">
        <v>70730125</v>
      </c>
      <c r="B1106" s="1">
        <v>42933</v>
      </c>
      <c r="C1106" s="2">
        <v>0.59578703703703706</v>
      </c>
      <c r="D1106" s="2">
        <v>0.59671296296296295</v>
      </c>
      <c r="E1106" t="str">
        <f>IF(LEN(telefony3412[[#This Row],[nr]])=7,"stacjonarny",IF(LEN(telefony3412[[#This Row],[nr]])=8,"komórkowy","zagraniczny"))</f>
        <v>komórkowy</v>
      </c>
      <c r="F1106" t="str">
        <f>TEXT(telefony__9[[#This Row],[zakonczenie]]-telefony__9[[#This Row],[rozpoczecie]],"h:mm:ss")</f>
        <v>0:02:13</v>
      </c>
      <c r="G1106">
        <f>CEILING((HOUR(telefony__9[[#This Row],[czas trwania]])*3600 + MINUTE(telefony__9[[#This Row],[czas trwania]])*60+SECOND(telefony__9[[#This Row],[czas trwania]]))/60,1)</f>
        <v>3</v>
      </c>
      <c r="H1106" s="3">
        <f>IF(telefony3412[[#This Row],[typ telefonu]]="stacjonarny",H1105+telefony3412[[#This Row],[czas w minutach]],H1105)</f>
        <v>6768</v>
      </c>
      <c r="I1106" s="3">
        <f>IF(telefony3412[[#This Row],[typ telefonu]]="komórkowy",I1105+telefony3412[[#This Row],[czas w minutach]],I1105)</f>
        <v>2357</v>
      </c>
      <c r="J1106" s="3">
        <f>IF(telefony3412[[#This Row],[typ telefonu]]="zagraniczny",J1105+telefony3412[[#This Row],[czas w minutach]],J1105)</f>
        <v>480</v>
      </c>
      <c r="K1106" s="3">
        <f>telefony3412[[#This Row],[ilość stacjonarny]]+telefony3412[[#This Row],[ilość komórkowy]]</f>
        <v>9125</v>
      </c>
    </row>
    <row r="1107" spans="1:11" x14ac:dyDescent="0.25">
      <c r="A1107" s="7">
        <v>73460179</v>
      </c>
      <c r="B1107" s="1">
        <v>42933</v>
      </c>
      <c r="C1107" s="2">
        <v>0.41060185185185183</v>
      </c>
      <c r="D1107" s="2">
        <v>0.41334490740740742</v>
      </c>
      <c r="E1107" t="str">
        <f>IF(LEN(telefony3412[[#This Row],[nr]])=7,"stacjonarny",IF(LEN(telefony3412[[#This Row],[nr]])=8,"komórkowy","zagraniczny"))</f>
        <v>komórkowy</v>
      </c>
      <c r="F1107" t="str">
        <f>TEXT(telefony__9[[#This Row],[zakonczenie]]-telefony__9[[#This Row],[rozpoczecie]],"h:mm:ss")</f>
        <v>0:07:07</v>
      </c>
      <c r="G1107">
        <f>CEILING((HOUR(telefony__9[[#This Row],[czas trwania]])*3600 + MINUTE(telefony__9[[#This Row],[czas trwania]])*60+SECOND(telefony__9[[#This Row],[czas trwania]]))/60,1)</f>
        <v>8</v>
      </c>
      <c r="H1107" s="3">
        <f>IF(telefony3412[[#This Row],[typ telefonu]]="stacjonarny",H1106+telefony3412[[#This Row],[czas w minutach]],H1106)</f>
        <v>6768</v>
      </c>
      <c r="I1107" s="3">
        <f>IF(telefony3412[[#This Row],[typ telefonu]]="komórkowy",I1106+telefony3412[[#This Row],[czas w minutach]],I1106)</f>
        <v>2365</v>
      </c>
      <c r="J1107" s="3">
        <f>IF(telefony3412[[#This Row],[typ telefonu]]="zagraniczny",J1106+telefony3412[[#This Row],[czas w minutach]],J1106)</f>
        <v>480</v>
      </c>
      <c r="K1107" s="3">
        <f>telefony3412[[#This Row],[ilość stacjonarny]]+telefony3412[[#This Row],[ilość komórkowy]]</f>
        <v>9133</v>
      </c>
    </row>
    <row r="1108" spans="1:11" x14ac:dyDescent="0.25">
      <c r="A1108" s="7">
        <v>77096634</v>
      </c>
      <c r="B1108" s="1">
        <v>42933</v>
      </c>
      <c r="C1108" s="2">
        <v>0.52500000000000002</v>
      </c>
      <c r="D1108" s="2">
        <v>0.53071759259259255</v>
      </c>
      <c r="E1108" t="str">
        <f>IF(LEN(telefony3412[[#This Row],[nr]])=7,"stacjonarny",IF(LEN(telefony3412[[#This Row],[nr]])=8,"komórkowy","zagraniczny"))</f>
        <v>komórkowy</v>
      </c>
      <c r="F1108" t="str">
        <f>TEXT(telefony__9[[#This Row],[zakonczenie]]-telefony__9[[#This Row],[rozpoczecie]],"h:mm:ss")</f>
        <v>0:09:42</v>
      </c>
      <c r="G1108">
        <f>CEILING((HOUR(telefony__9[[#This Row],[czas trwania]])*3600 + MINUTE(telefony__9[[#This Row],[czas trwania]])*60+SECOND(telefony__9[[#This Row],[czas trwania]]))/60,1)</f>
        <v>10</v>
      </c>
      <c r="H1108" s="3">
        <f>IF(telefony3412[[#This Row],[typ telefonu]]="stacjonarny",H1107+telefony3412[[#This Row],[czas w minutach]],H1107)</f>
        <v>6768</v>
      </c>
      <c r="I1108" s="3">
        <f>IF(telefony3412[[#This Row],[typ telefonu]]="komórkowy",I1107+telefony3412[[#This Row],[czas w minutach]],I1107)</f>
        <v>2375</v>
      </c>
      <c r="J1108" s="3">
        <f>IF(telefony3412[[#This Row],[typ telefonu]]="zagraniczny",J1107+telefony3412[[#This Row],[czas w minutach]],J1107)</f>
        <v>480</v>
      </c>
      <c r="K1108" s="3">
        <f>telefony3412[[#This Row],[ilość stacjonarny]]+telefony3412[[#This Row],[ilość komórkowy]]</f>
        <v>9143</v>
      </c>
    </row>
    <row r="1109" spans="1:11" x14ac:dyDescent="0.25">
      <c r="A1109" s="7">
        <v>82239478</v>
      </c>
      <c r="B1109" s="1">
        <v>42933</v>
      </c>
      <c r="C1109" s="2">
        <v>0.38178240740740743</v>
      </c>
      <c r="D1109" s="2">
        <v>0.38648148148148148</v>
      </c>
      <c r="E1109" t="str">
        <f>IF(LEN(telefony3412[[#This Row],[nr]])=7,"stacjonarny",IF(LEN(telefony3412[[#This Row],[nr]])=8,"komórkowy","zagraniczny"))</f>
        <v>komórkowy</v>
      </c>
      <c r="F1109" t="str">
        <f>TEXT(telefony__9[[#This Row],[zakonczenie]]-telefony__9[[#This Row],[rozpoczecie]],"h:mm:ss")</f>
        <v>0:12:47</v>
      </c>
      <c r="G1109">
        <f>CEILING((HOUR(telefony__9[[#This Row],[czas trwania]])*3600 + MINUTE(telefony__9[[#This Row],[czas trwania]])*60+SECOND(telefony__9[[#This Row],[czas trwania]]))/60,1)</f>
        <v>13</v>
      </c>
      <c r="H1109" s="3">
        <f>IF(telefony3412[[#This Row],[typ telefonu]]="stacjonarny",H1108+telefony3412[[#This Row],[czas w minutach]],H1108)</f>
        <v>6768</v>
      </c>
      <c r="I1109" s="3">
        <f>IF(telefony3412[[#This Row],[typ telefonu]]="komórkowy",I1108+telefony3412[[#This Row],[czas w minutach]],I1108)</f>
        <v>2388</v>
      </c>
      <c r="J1109" s="3">
        <f>IF(telefony3412[[#This Row],[typ telefonu]]="zagraniczny",J1108+telefony3412[[#This Row],[czas w minutach]],J1108)</f>
        <v>480</v>
      </c>
      <c r="K1109" s="3">
        <f>telefony3412[[#This Row],[ilość stacjonarny]]+telefony3412[[#This Row],[ilość komórkowy]]</f>
        <v>9156</v>
      </c>
    </row>
    <row r="1110" spans="1:11" x14ac:dyDescent="0.25">
      <c r="A1110" s="7">
        <v>83559673</v>
      </c>
      <c r="B1110" s="1">
        <v>42933</v>
      </c>
      <c r="C1110" s="2">
        <v>0.45623842592592595</v>
      </c>
      <c r="D1110" s="2">
        <v>0.46062500000000001</v>
      </c>
      <c r="E1110" t="str">
        <f>IF(LEN(telefony3412[[#This Row],[nr]])=7,"stacjonarny",IF(LEN(telefony3412[[#This Row],[nr]])=8,"komórkowy","zagraniczny"))</f>
        <v>komórkowy</v>
      </c>
      <c r="F1110" t="str">
        <f>TEXT(telefony__9[[#This Row],[zakonczenie]]-telefony__9[[#This Row],[rozpoczecie]],"h:mm:ss")</f>
        <v>0:06:03</v>
      </c>
      <c r="G1110">
        <f>CEILING((HOUR(telefony__9[[#This Row],[czas trwania]])*3600 + MINUTE(telefony__9[[#This Row],[czas trwania]])*60+SECOND(telefony__9[[#This Row],[czas trwania]]))/60,1)</f>
        <v>7</v>
      </c>
      <c r="H1110" s="3">
        <f>IF(telefony3412[[#This Row],[typ telefonu]]="stacjonarny",H1109+telefony3412[[#This Row],[czas w minutach]],H1109)</f>
        <v>6768</v>
      </c>
      <c r="I1110" s="3">
        <f>IF(telefony3412[[#This Row],[typ telefonu]]="komórkowy",I1109+telefony3412[[#This Row],[czas w minutach]],I1109)</f>
        <v>2395</v>
      </c>
      <c r="J1110" s="3">
        <f>IF(telefony3412[[#This Row],[typ telefonu]]="zagraniczny",J1109+telefony3412[[#This Row],[czas w minutach]],J1109)</f>
        <v>480</v>
      </c>
      <c r="K1110" s="3">
        <f>telefony3412[[#This Row],[ilość stacjonarny]]+telefony3412[[#This Row],[ilość komórkowy]]</f>
        <v>9163</v>
      </c>
    </row>
    <row r="1111" spans="1:11" x14ac:dyDescent="0.25">
      <c r="A1111" s="7">
        <v>89098100</v>
      </c>
      <c r="B1111" s="1">
        <v>42933</v>
      </c>
      <c r="C1111" s="2">
        <v>0.44609953703703703</v>
      </c>
      <c r="D1111" s="2">
        <v>0.44979166666666665</v>
      </c>
      <c r="E1111" t="str">
        <f>IF(LEN(telefony3412[[#This Row],[nr]])=7,"stacjonarny",IF(LEN(telefony3412[[#This Row],[nr]])=8,"komórkowy","zagraniczny"))</f>
        <v>komórkowy</v>
      </c>
      <c r="F1111" t="str">
        <f>TEXT(telefony__9[[#This Row],[zakonczenie]]-telefony__9[[#This Row],[rozpoczecie]],"h:mm:ss")</f>
        <v>0:09:29</v>
      </c>
      <c r="G1111">
        <f>CEILING((HOUR(telefony__9[[#This Row],[czas trwania]])*3600 + MINUTE(telefony__9[[#This Row],[czas trwania]])*60+SECOND(telefony__9[[#This Row],[czas trwania]]))/60,1)</f>
        <v>10</v>
      </c>
      <c r="H1111" s="3">
        <f>IF(telefony3412[[#This Row],[typ telefonu]]="stacjonarny",H1110+telefony3412[[#This Row],[czas w minutach]],H1110)</f>
        <v>6768</v>
      </c>
      <c r="I1111" s="3">
        <f>IF(telefony3412[[#This Row],[typ telefonu]]="komórkowy",I1110+telefony3412[[#This Row],[czas w minutach]],I1110)</f>
        <v>2405</v>
      </c>
      <c r="J1111" s="3">
        <f>IF(telefony3412[[#This Row],[typ telefonu]]="zagraniczny",J1110+telefony3412[[#This Row],[czas w minutach]],J1110)</f>
        <v>480</v>
      </c>
      <c r="K1111" s="3">
        <f>telefony3412[[#This Row],[ilość stacjonarny]]+telefony3412[[#This Row],[ilość komórkowy]]</f>
        <v>9173</v>
      </c>
    </row>
    <row r="1112" spans="1:11" x14ac:dyDescent="0.25">
      <c r="A1112" s="7">
        <v>93811207</v>
      </c>
      <c r="B1112" s="1">
        <v>42933</v>
      </c>
      <c r="C1112" s="2">
        <v>0.52707175925925931</v>
      </c>
      <c r="D1112" s="2">
        <v>0.53460648148148149</v>
      </c>
      <c r="E1112" t="str">
        <f>IF(LEN(telefony3412[[#This Row],[nr]])=7,"stacjonarny",IF(LEN(telefony3412[[#This Row],[nr]])=8,"komórkowy","zagraniczny"))</f>
        <v>komórkowy</v>
      </c>
      <c r="F1112" t="str">
        <f>TEXT(telefony__9[[#This Row],[zakonczenie]]-telefony__9[[#This Row],[rozpoczecie]],"h:mm:ss")</f>
        <v>0:00:54</v>
      </c>
      <c r="G1112">
        <f>CEILING((HOUR(telefony__9[[#This Row],[czas trwania]])*3600 + MINUTE(telefony__9[[#This Row],[czas trwania]])*60+SECOND(telefony__9[[#This Row],[czas trwania]]))/60,1)</f>
        <v>1</v>
      </c>
      <c r="H1112" s="3">
        <f>IF(telefony3412[[#This Row],[typ telefonu]]="stacjonarny",H1111+telefony3412[[#This Row],[czas w minutach]],H1111)</f>
        <v>6768</v>
      </c>
      <c r="I1112" s="3">
        <f>IF(telefony3412[[#This Row],[typ telefonu]]="komórkowy",I1111+telefony3412[[#This Row],[czas w minutach]],I1111)</f>
        <v>2406</v>
      </c>
      <c r="J1112" s="3">
        <f>IF(telefony3412[[#This Row],[typ telefonu]]="zagraniczny",J1111+telefony3412[[#This Row],[czas w minutach]],J1111)</f>
        <v>480</v>
      </c>
      <c r="K1112" s="3">
        <f>telefony3412[[#This Row],[ilość stacjonarny]]+telefony3412[[#This Row],[ilość komórkowy]]</f>
        <v>9174</v>
      </c>
    </row>
    <row r="1113" spans="1:11" x14ac:dyDescent="0.25">
      <c r="A1113" s="7">
        <v>97953696</v>
      </c>
      <c r="B1113" s="1">
        <v>42933</v>
      </c>
      <c r="C1113" s="2">
        <v>0.62657407407407406</v>
      </c>
      <c r="D1113" s="2">
        <v>0.62818287037037035</v>
      </c>
      <c r="E1113" t="str">
        <f>IF(LEN(telefony3412[[#This Row],[nr]])=7,"stacjonarny",IF(LEN(telefony3412[[#This Row],[nr]])=8,"komórkowy","zagraniczny"))</f>
        <v>komórkowy</v>
      </c>
      <c r="F1113" t="str">
        <f>TEXT(telefony__9[[#This Row],[zakonczenie]]-telefony__9[[#This Row],[rozpoczecie]],"h:mm:ss")</f>
        <v>0:11:20</v>
      </c>
      <c r="G1113">
        <f>CEILING((HOUR(telefony__9[[#This Row],[czas trwania]])*3600 + MINUTE(telefony__9[[#This Row],[czas trwania]])*60+SECOND(telefony__9[[#This Row],[czas trwania]]))/60,1)</f>
        <v>12</v>
      </c>
      <c r="H1113" s="3">
        <f>IF(telefony3412[[#This Row],[typ telefonu]]="stacjonarny",H1112+telefony3412[[#This Row],[czas w minutach]],H1112)</f>
        <v>6768</v>
      </c>
      <c r="I1113" s="3">
        <f>IF(telefony3412[[#This Row],[typ telefonu]]="komórkowy",I1112+telefony3412[[#This Row],[czas w minutach]],I1112)</f>
        <v>2418</v>
      </c>
      <c r="J1113" s="3">
        <f>IF(telefony3412[[#This Row],[typ telefonu]]="zagraniczny",J1112+telefony3412[[#This Row],[czas w minutach]],J1112)</f>
        <v>480</v>
      </c>
      <c r="K1113" s="3">
        <f>telefony3412[[#This Row],[ilość stacjonarny]]+telefony3412[[#This Row],[ilość komórkowy]]</f>
        <v>9186</v>
      </c>
    </row>
    <row r="1114" spans="1:11" x14ac:dyDescent="0.25">
      <c r="A1114" s="7">
        <v>1822675725</v>
      </c>
      <c r="B1114" s="1">
        <v>42933</v>
      </c>
      <c r="C1114" s="2">
        <v>0.48542824074074076</v>
      </c>
      <c r="D1114" s="2">
        <v>0.49109953703703701</v>
      </c>
      <c r="E1114" t="str">
        <f>IF(LEN(telefony3412[[#This Row],[nr]])=7,"stacjonarny",IF(LEN(telefony3412[[#This Row],[nr]])=8,"komórkowy","zagraniczny"))</f>
        <v>zagraniczny</v>
      </c>
      <c r="F1114" t="str">
        <f>TEXT(telefony__9[[#This Row],[zakonczenie]]-telefony__9[[#This Row],[rozpoczecie]],"h:mm:ss")</f>
        <v>0:02:42</v>
      </c>
      <c r="G1114">
        <f>CEILING((HOUR(telefony__9[[#This Row],[czas trwania]])*3600 + MINUTE(telefony__9[[#This Row],[czas trwania]])*60+SECOND(telefony__9[[#This Row],[czas trwania]]))/60,1)</f>
        <v>3</v>
      </c>
      <c r="H1114" s="3">
        <f>IF(telefony3412[[#This Row],[typ telefonu]]="stacjonarny",H1113+telefony3412[[#This Row],[czas w minutach]],H1113)</f>
        <v>6768</v>
      </c>
      <c r="I1114" s="3">
        <f>IF(telefony3412[[#This Row],[typ telefonu]]="komórkowy",I1113+telefony3412[[#This Row],[czas w minutach]],I1113)</f>
        <v>2418</v>
      </c>
      <c r="J1114" s="3">
        <f>IF(telefony3412[[#This Row],[typ telefonu]]="zagraniczny",J1113+telefony3412[[#This Row],[czas w minutach]],J1113)</f>
        <v>483</v>
      </c>
      <c r="K1114" s="3">
        <f>telefony3412[[#This Row],[ilość stacjonarny]]+telefony3412[[#This Row],[ilość komórkowy]]</f>
        <v>9186</v>
      </c>
    </row>
    <row r="1115" spans="1:11" x14ac:dyDescent="0.25">
      <c r="A1115" s="7">
        <v>3897850970</v>
      </c>
      <c r="B1115" s="1">
        <v>42933</v>
      </c>
      <c r="C1115" s="2">
        <v>0.3951736111111111</v>
      </c>
      <c r="D1115" s="2">
        <v>0.39697916666666666</v>
      </c>
      <c r="E1115" t="str">
        <f>IF(LEN(telefony3412[[#This Row],[nr]])=7,"stacjonarny",IF(LEN(telefony3412[[#This Row],[nr]])=8,"komórkowy","zagraniczny"))</f>
        <v>zagraniczny</v>
      </c>
      <c r="F1115" t="str">
        <f>TEXT(telefony__9[[#This Row],[zakonczenie]]-telefony__9[[#This Row],[rozpoczecie]],"h:mm:ss")</f>
        <v>0:02:16</v>
      </c>
      <c r="G1115">
        <f>CEILING((HOUR(telefony__9[[#This Row],[czas trwania]])*3600 + MINUTE(telefony__9[[#This Row],[czas trwania]])*60+SECOND(telefony__9[[#This Row],[czas trwania]]))/60,1)</f>
        <v>3</v>
      </c>
      <c r="H1115" s="3">
        <f>IF(telefony3412[[#This Row],[typ telefonu]]="stacjonarny",H1114+telefony3412[[#This Row],[czas w minutach]],H1114)</f>
        <v>6768</v>
      </c>
      <c r="I1115" s="3">
        <f>IF(telefony3412[[#This Row],[typ telefonu]]="komórkowy",I1114+telefony3412[[#This Row],[czas w minutach]],I1114)</f>
        <v>2418</v>
      </c>
      <c r="J1115" s="3">
        <f>IF(telefony3412[[#This Row],[typ telefonu]]="zagraniczny",J1114+telefony3412[[#This Row],[czas w minutach]],J1114)</f>
        <v>486</v>
      </c>
      <c r="K1115" s="3">
        <f>telefony3412[[#This Row],[ilość stacjonarny]]+telefony3412[[#This Row],[ilość komórkowy]]</f>
        <v>9186</v>
      </c>
    </row>
    <row r="1116" spans="1:11" x14ac:dyDescent="0.25">
      <c r="A1116" s="7">
        <v>4344184930</v>
      </c>
      <c r="B1116" s="1">
        <v>42933</v>
      </c>
      <c r="C1116" s="2">
        <v>0.34866898148148145</v>
      </c>
      <c r="D1116" s="2">
        <v>0.35778935185185184</v>
      </c>
      <c r="E1116" t="str">
        <f>IF(LEN(telefony3412[[#This Row],[nr]])=7,"stacjonarny",IF(LEN(telefony3412[[#This Row],[nr]])=8,"komórkowy","zagraniczny"))</f>
        <v>zagraniczny</v>
      </c>
      <c r="F1116" t="str">
        <f>TEXT(telefony__9[[#This Row],[zakonczenie]]-telefony__9[[#This Row],[rozpoczecie]],"h:mm:ss")</f>
        <v>0:15:21</v>
      </c>
      <c r="G1116">
        <f>CEILING((HOUR(telefony__9[[#This Row],[czas trwania]])*3600 + MINUTE(telefony__9[[#This Row],[czas trwania]])*60+SECOND(telefony__9[[#This Row],[czas trwania]]))/60,1)</f>
        <v>16</v>
      </c>
      <c r="H1116" s="3">
        <f>IF(telefony3412[[#This Row],[typ telefonu]]="stacjonarny",H1115+telefony3412[[#This Row],[czas w minutach]],H1115)</f>
        <v>6768</v>
      </c>
      <c r="I1116" s="3">
        <f>IF(telefony3412[[#This Row],[typ telefonu]]="komórkowy",I1115+telefony3412[[#This Row],[czas w minutach]],I1115)</f>
        <v>2418</v>
      </c>
      <c r="J1116" s="3">
        <f>IF(telefony3412[[#This Row],[typ telefonu]]="zagraniczny",J1115+telefony3412[[#This Row],[czas w minutach]],J1115)</f>
        <v>502</v>
      </c>
      <c r="K1116" s="3">
        <f>telefony3412[[#This Row],[ilość stacjonarny]]+telefony3412[[#This Row],[ilość komórkowy]]</f>
        <v>9186</v>
      </c>
    </row>
    <row r="1117" spans="1:11" x14ac:dyDescent="0.25">
      <c r="A1117" s="7">
        <v>5107477025</v>
      </c>
      <c r="B1117" s="1">
        <v>42933</v>
      </c>
      <c r="C1117" s="2">
        <v>0.54495370370370366</v>
      </c>
      <c r="D1117" s="2">
        <v>0.5471759259259259</v>
      </c>
      <c r="E1117" t="str">
        <f>IF(LEN(telefony3412[[#This Row],[nr]])=7,"stacjonarny",IF(LEN(telefony3412[[#This Row],[nr]])=8,"komórkowy","zagraniczny"))</f>
        <v>zagraniczny</v>
      </c>
      <c r="F1117" t="str">
        <f>TEXT(telefony__9[[#This Row],[zakonczenie]]-telefony__9[[#This Row],[rozpoczecie]],"h:mm:ss")</f>
        <v>0:02:19</v>
      </c>
      <c r="G1117">
        <f>CEILING((HOUR(telefony__9[[#This Row],[czas trwania]])*3600 + MINUTE(telefony__9[[#This Row],[czas trwania]])*60+SECOND(telefony__9[[#This Row],[czas trwania]]))/60,1)</f>
        <v>3</v>
      </c>
      <c r="H1117" s="3">
        <f>IF(telefony3412[[#This Row],[typ telefonu]]="stacjonarny",H1116+telefony3412[[#This Row],[czas w minutach]],H1116)</f>
        <v>6768</v>
      </c>
      <c r="I1117" s="3">
        <f>IF(telefony3412[[#This Row],[typ telefonu]]="komórkowy",I1116+telefony3412[[#This Row],[czas w minutach]],I1116)</f>
        <v>2418</v>
      </c>
      <c r="J1117" s="3">
        <f>IF(telefony3412[[#This Row],[typ telefonu]]="zagraniczny",J1116+telefony3412[[#This Row],[czas w minutach]],J1116)</f>
        <v>505</v>
      </c>
      <c r="K1117" s="3">
        <f>telefony3412[[#This Row],[ilość stacjonarny]]+telefony3412[[#This Row],[ilość komórkowy]]</f>
        <v>9186</v>
      </c>
    </row>
    <row r="1118" spans="1:11" x14ac:dyDescent="0.25">
      <c r="A1118" s="7">
        <v>1117628</v>
      </c>
      <c r="B1118" s="1">
        <v>42934</v>
      </c>
      <c r="C1118" s="2">
        <v>0.41652777777777777</v>
      </c>
      <c r="D1118" s="2">
        <v>0.42443287037037036</v>
      </c>
      <c r="E1118" t="str">
        <f>IF(LEN(telefony3412[[#This Row],[nr]])=7,"stacjonarny",IF(LEN(telefony3412[[#This Row],[nr]])=8,"komórkowy","zagraniczny"))</f>
        <v>stacjonarny</v>
      </c>
      <c r="F1118" t="str">
        <f>TEXT(telefony__9[[#This Row],[zakonczenie]]-telefony__9[[#This Row],[rozpoczecie]],"h:mm:ss")</f>
        <v>0:07:16</v>
      </c>
      <c r="G1118">
        <f>CEILING((HOUR(telefony__9[[#This Row],[czas trwania]])*3600 + MINUTE(telefony__9[[#This Row],[czas trwania]])*60+SECOND(telefony__9[[#This Row],[czas trwania]]))/60,1)</f>
        <v>8</v>
      </c>
      <c r="H1118" s="3">
        <f>IF(telefony3412[[#This Row],[typ telefonu]]="stacjonarny",H1117+telefony3412[[#This Row],[czas w minutach]],H1117)</f>
        <v>6776</v>
      </c>
      <c r="I1118" s="3">
        <f>IF(telefony3412[[#This Row],[typ telefonu]]="komórkowy",I1117+telefony3412[[#This Row],[czas w minutach]],I1117)</f>
        <v>2418</v>
      </c>
      <c r="J1118" s="3">
        <f>IF(telefony3412[[#This Row],[typ telefonu]]="zagraniczny",J1117+telefony3412[[#This Row],[czas w minutach]],J1117)</f>
        <v>505</v>
      </c>
      <c r="K1118" s="3">
        <f>telefony3412[[#This Row],[ilość stacjonarny]]+telefony3412[[#This Row],[ilość komórkowy]]</f>
        <v>9194</v>
      </c>
    </row>
    <row r="1119" spans="1:11" x14ac:dyDescent="0.25">
      <c r="A1119" s="7">
        <v>1157434</v>
      </c>
      <c r="B1119" s="1">
        <v>42934</v>
      </c>
      <c r="C1119" s="2">
        <v>0.33582175925925928</v>
      </c>
      <c r="D1119" s="2">
        <v>0.34681712962962963</v>
      </c>
      <c r="E1119" t="str">
        <f>IF(LEN(telefony3412[[#This Row],[nr]])=7,"stacjonarny",IF(LEN(telefony3412[[#This Row],[nr]])=8,"komórkowy","zagraniczny"))</f>
        <v>stacjonarny</v>
      </c>
      <c r="F1119" t="str">
        <f>TEXT(telefony__9[[#This Row],[zakonczenie]]-telefony__9[[#This Row],[rozpoczecie]],"h:mm:ss")</f>
        <v>0:15:50</v>
      </c>
      <c r="G1119">
        <f>CEILING((HOUR(telefony__9[[#This Row],[czas trwania]])*3600 + MINUTE(telefony__9[[#This Row],[czas trwania]])*60+SECOND(telefony__9[[#This Row],[czas trwania]]))/60,1)</f>
        <v>16</v>
      </c>
      <c r="H1119" s="3">
        <f>IF(telefony3412[[#This Row],[typ telefonu]]="stacjonarny",H1118+telefony3412[[#This Row],[czas w minutach]],H1118)</f>
        <v>6792</v>
      </c>
      <c r="I1119" s="3">
        <f>IF(telefony3412[[#This Row],[typ telefonu]]="komórkowy",I1118+telefony3412[[#This Row],[czas w minutach]],I1118)</f>
        <v>2418</v>
      </c>
      <c r="J1119" s="3">
        <f>IF(telefony3412[[#This Row],[typ telefonu]]="zagraniczny",J1118+telefony3412[[#This Row],[czas w minutach]],J1118)</f>
        <v>505</v>
      </c>
      <c r="K1119" s="3">
        <f>telefony3412[[#This Row],[ilość stacjonarny]]+telefony3412[[#This Row],[ilość komórkowy]]</f>
        <v>9210</v>
      </c>
    </row>
    <row r="1120" spans="1:11" x14ac:dyDescent="0.25">
      <c r="A1120" s="7">
        <v>1192412</v>
      </c>
      <c r="B1120" s="1">
        <v>42934</v>
      </c>
      <c r="C1120" s="2">
        <v>0.45417824074074076</v>
      </c>
      <c r="D1120" s="2">
        <v>0.46438657407407408</v>
      </c>
      <c r="E1120" t="str">
        <f>IF(LEN(telefony3412[[#This Row],[nr]])=7,"stacjonarny",IF(LEN(telefony3412[[#This Row],[nr]])=8,"komórkowy","zagraniczny"))</f>
        <v>stacjonarny</v>
      </c>
      <c r="F1120" t="str">
        <f>TEXT(telefony__9[[#This Row],[zakonczenie]]-telefony__9[[#This Row],[rozpoczecie]],"h:mm:ss")</f>
        <v>0:11:29</v>
      </c>
      <c r="G1120">
        <f>CEILING((HOUR(telefony__9[[#This Row],[czas trwania]])*3600 + MINUTE(telefony__9[[#This Row],[czas trwania]])*60+SECOND(telefony__9[[#This Row],[czas trwania]]))/60,1)</f>
        <v>12</v>
      </c>
      <c r="H1120" s="3">
        <f>IF(telefony3412[[#This Row],[typ telefonu]]="stacjonarny",H1119+telefony3412[[#This Row],[czas w minutach]],H1119)</f>
        <v>6804</v>
      </c>
      <c r="I1120" s="3">
        <f>IF(telefony3412[[#This Row],[typ telefonu]]="komórkowy",I1119+telefony3412[[#This Row],[czas w minutach]],I1119)</f>
        <v>2418</v>
      </c>
      <c r="J1120" s="3">
        <f>IF(telefony3412[[#This Row],[typ telefonu]]="zagraniczny",J1119+telefony3412[[#This Row],[czas w minutach]],J1119)</f>
        <v>505</v>
      </c>
      <c r="K1120" s="3">
        <f>telefony3412[[#This Row],[ilość stacjonarny]]+telefony3412[[#This Row],[ilość komórkowy]]</f>
        <v>9222</v>
      </c>
    </row>
    <row r="1121" spans="1:11" x14ac:dyDescent="0.25">
      <c r="A1121" s="7">
        <v>1225082</v>
      </c>
      <c r="B1121" s="1">
        <v>42934</v>
      </c>
      <c r="C1121" s="2">
        <v>0.38516203703703705</v>
      </c>
      <c r="D1121" s="2">
        <v>0.38653935185185184</v>
      </c>
      <c r="E1121" t="str">
        <f>IF(LEN(telefony3412[[#This Row],[nr]])=7,"stacjonarny",IF(LEN(telefony3412[[#This Row],[nr]])=8,"komórkowy","zagraniczny"))</f>
        <v>stacjonarny</v>
      </c>
      <c r="F1121" t="str">
        <f>TEXT(telefony__9[[#This Row],[zakonczenie]]-telefony__9[[#This Row],[rozpoczecie]],"h:mm:ss")</f>
        <v>0:01:24</v>
      </c>
      <c r="G1121">
        <f>CEILING((HOUR(telefony__9[[#This Row],[czas trwania]])*3600 + MINUTE(telefony__9[[#This Row],[czas trwania]])*60+SECOND(telefony__9[[#This Row],[czas trwania]]))/60,1)</f>
        <v>2</v>
      </c>
      <c r="H1121" s="3">
        <f>IF(telefony3412[[#This Row],[typ telefonu]]="stacjonarny",H1120+telefony3412[[#This Row],[czas w minutach]],H1120)</f>
        <v>6806</v>
      </c>
      <c r="I1121" s="3">
        <f>IF(telefony3412[[#This Row],[typ telefonu]]="komórkowy",I1120+telefony3412[[#This Row],[czas w minutach]],I1120)</f>
        <v>2418</v>
      </c>
      <c r="J1121" s="3">
        <f>IF(telefony3412[[#This Row],[typ telefonu]]="zagraniczny",J1120+telefony3412[[#This Row],[czas w minutach]],J1120)</f>
        <v>505</v>
      </c>
      <c r="K1121" s="3">
        <f>telefony3412[[#This Row],[ilość stacjonarny]]+telefony3412[[#This Row],[ilość komórkowy]]</f>
        <v>9224</v>
      </c>
    </row>
    <row r="1122" spans="1:11" x14ac:dyDescent="0.25">
      <c r="A1122" s="7">
        <v>1472682</v>
      </c>
      <c r="B1122" s="1">
        <v>42934</v>
      </c>
      <c r="C1122" s="2">
        <v>0.42533564814814817</v>
      </c>
      <c r="D1122" s="2">
        <v>0.43167824074074074</v>
      </c>
      <c r="E1122" t="str">
        <f>IF(LEN(telefony3412[[#This Row],[nr]])=7,"stacjonarny",IF(LEN(telefony3412[[#This Row],[nr]])=8,"komórkowy","zagraniczny"))</f>
        <v>stacjonarny</v>
      </c>
      <c r="F1122" t="str">
        <f>TEXT(telefony__9[[#This Row],[zakonczenie]]-telefony__9[[#This Row],[rozpoczecie]],"h:mm:ss")</f>
        <v>0:11:20</v>
      </c>
      <c r="G1122">
        <f>CEILING((HOUR(telefony__9[[#This Row],[czas trwania]])*3600 + MINUTE(telefony__9[[#This Row],[czas trwania]])*60+SECOND(telefony__9[[#This Row],[czas trwania]]))/60,1)</f>
        <v>12</v>
      </c>
      <c r="H1122" s="3">
        <f>IF(telefony3412[[#This Row],[typ telefonu]]="stacjonarny",H1121+telefony3412[[#This Row],[czas w minutach]],H1121)</f>
        <v>6818</v>
      </c>
      <c r="I1122" s="3">
        <f>IF(telefony3412[[#This Row],[typ telefonu]]="komórkowy",I1121+telefony3412[[#This Row],[czas w minutach]],I1121)</f>
        <v>2418</v>
      </c>
      <c r="J1122" s="3">
        <f>IF(telefony3412[[#This Row],[typ telefonu]]="zagraniczny",J1121+telefony3412[[#This Row],[czas w minutach]],J1121)</f>
        <v>505</v>
      </c>
      <c r="K1122" s="3">
        <f>telefony3412[[#This Row],[ilość stacjonarny]]+telefony3412[[#This Row],[ilość komórkowy]]</f>
        <v>9236</v>
      </c>
    </row>
    <row r="1123" spans="1:11" x14ac:dyDescent="0.25">
      <c r="A1123" s="7">
        <v>1552877</v>
      </c>
      <c r="B1123" s="1">
        <v>42934</v>
      </c>
      <c r="C1123" s="2">
        <v>0.49277777777777776</v>
      </c>
      <c r="D1123" s="2">
        <v>0.49600694444444443</v>
      </c>
      <c r="E1123" t="str">
        <f>IF(LEN(telefony3412[[#This Row],[nr]])=7,"stacjonarny",IF(LEN(telefony3412[[#This Row],[nr]])=8,"komórkowy","zagraniczny"))</f>
        <v>stacjonarny</v>
      </c>
      <c r="F1123" t="str">
        <f>TEXT(telefony__9[[#This Row],[zakonczenie]]-telefony__9[[#This Row],[rozpoczecie]],"h:mm:ss")</f>
        <v>0:12:47</v>
      </c>
      <c r="G1123">
        <f>CEILING((HOUR(telefony__9[[#This Row],[czas trwania]])*3600 + MINUTE(telefony__9[[#This Row],[czas trwania]])*60+SECOND(telefony__9[[#This Row],[czas trwania]]))/60,1)</f>
        <v>13</v>
      </c>
      <c r="H1123" s="3">
        <f>IF(telefony3412[[#This Row],[typ telefonu]]="stacjonarny",H1122+telefony3412[[#This Row],[czas w minutach]],H1122)</f>
        <v>6831</v>
      </c>
      <c r="I1123" s="3">
        <f>IF(telefony3412[[#This Row],[typ telefonu]]="komórkowy",I1122+telefony3412[[#This Row],[czas w minutach]],I1122)</f>
        <v>2418</v>
      </c>
      <c r="J1123" s="3">
        <f>IF(telefony3412[[#This Row],[typ telefonu]]="zagraniczny",J1122+telefony3412[[#This Row],[czas w minutach]],J1122)</f>
        <v>505</v>
      </c>
      <c r="K1123" s="3">
        <f>telefony3412[[#This Row],[ilość stacjonarny]]+telefony3412[[#This Row],[ilość komórkowy]]</f>
        <v>9249</v>
      </c>
    </row>
    <row r="1124" spans="1:11" x14ac:dyDescent="0.25">
      <c r="A1124" s="7">
        <v>1586675</v>
      </c>
      <c r="B1124" s="1">
        <v>42934</v>
      </c>
      <c r="C1124" s="2">
        <v>0.39093749999999999</v>
      </c>
      <c r="D1124" s="2">
        <v>0.39787037037037037</v>
      </c>
      <c r="E1124" t="str">
        <f>IF(LEN(telefony3412[[#This Row],[nr]])=7,"stacjonarny",IF(LEN(telefony3412[[#This Row],[nr]])=8,"komórkowy","zagraniczny"))</f>
        <v>stacjonarny</v>
      </c>
      <c r="F1124" t="str">
        <f>TEXT(telefony__9[[#This Row],[zakonczenie]]-telefony__9[[#This Row],[rozpoczecie]],"h:mm:ss")</f>
        <v>0:13:54</v>
      </c>
      <c r="G1124">
        <f>CEILING((HOUR(telefony__9[[#This Row],[czas trwania]])*3600 + MINUTE(telefony__9[[#This Row],[czas trwania]])*60+SECOND(telefony__9[[#This Row],[czas trwania]]))/60,1)</f>
        <v>14</v>
      </c>
      <c r="H1124" s="3">
        <f>IF(telefony3412[[#This Row],[typ telefonu]]="stacjonarny",H1123+telefony3412[[#This Row],[czas w minutach]],H1123)</f>
        <v>6845</v>
      </c>
      <c r="I1124" s="3">
        <f>IF(telefony3412[[#This Row],[typ telefonu]]="komórkowy",I1123+telefony3412[[#This Row],[czas w minutach]],I1123)</f>
        <v>2418</v>
      </c>
      <c r="J1124" s="3">
        <f>IF(telefony3412[[#This Row],[typ telefonu]]="zagraniczny",J1123+telefony3412[[#This Row],[czas w minutach]],J1123)</f>
        <v>505</v>
      </c>
      <c r="K1124" s="3">
        <f>telefony3412[[#This Row],[ilość stacjonarny]]+telefony3412[[#This Row],[ilość komórkowy]]</f>
        <v>9263</v>
      </c>
    </row>
    <row r="1125" spans="1:11" x14ac:dyDescent="0.25">
      <c r="A1125" s="7">
        <v>1607422</v>
      </c>
      <c r="B1125" s="1">
        <v>42934</v>
      </c>
      <c r="C1125" s="2">
        <v>0.45238425925925924</v>
      </c>
      <c r="D1125" s="2">
        <v>0.45937499999999998</v>
      </c>
      <c r="E1125" t="str">
        <f>IF(LEN(telefony3412[[#This Row],[nr]])=7,"stacjonarny",IF(LEN(telefony3412[[#This Row],[nr]])=8,"komórkowy","zagraniczny"))</f>
        <v>stacjonarny</v>
      </c>
      <c r="F1125" t="str">
        <f>TEXT(telefony__9[[#This Row],[zakonczenie]]-telefony__9[[#This Row],[rozpoczecie]],"h:mm:ss")</f>
        <v>0:13:57</v>
      </c>
      <c r="G1125">
        <f>CEILING((HOUR(telefony__9[[#This Row],[czas trwania]])*3600 + MINUTE(telefony__9[[#This Row],[czas trwania]])*60+SECOND(telefony__9[[#This Row],[czas trwania]]))/60,1)</f>
        <v>14</v>
      </c>
      <c r="H1125" s="3">
        <f>IF(telefony3412[[#This Row],[typ telefonu]]="stacjonarny",H1124+telefony3412[[#This Row],[czas w minutach]],H1124)</f>
        <v>6859</v>
      </c>
      <c r="I1125" s="3">
        <f>IF(telefony3412[[#This Row],[typ telefonu]]="komórkowy",I1124+telefony3412[[#This Row],[czas w minutach]],I1124)</f>
        <v>2418</v>
      </c>
      <c r="J1125" s="3">
        <f>IF(telefony3412[[#This Row],[typ telefonu]]="zagraniczny",J1124+telefony3412[[#This Row],[czas w minutach]],J1124)</f>
        <v>505</v>
      </c>
      <c r="K1125" s="3">
        <f>telefony3412[[#This Row],[ilość stacjonarny]]+telefony3412[[#This Row],[ilość komórkowy]]</f>
        <v>9277</v>
      </c>
    </row>
    <row r="1126" spans="1:11" x14ac:dyDescent="0.25">
      <c r="A1126" s="7">
        <v>1700508</v>
      </c>
      <c r="B1126" s="1">
        <v>42934</v>
      </c>
      <c r="C1126" s="2">
        <v>0.37179398148148146</v>
      </c>
      <c r="D1126" s="2">
        <v>0.3828125</v>
      </c>
      <c r="E1126" t="str">
        <f>IF(LEN(telefony3412[[#This Row],[nr]])=7,"stacjonarny",IF(LEN(telefony3412[[#This Row],[nr]])=8,"komórkowy","zagraniczny"))</f>
        <v>stacjonarny</v>
      </c>
      <c r="F1126" t="str">
        <f>TEXT(telefony__9[[#This Row],[zakonczenie]]-telefony__9[[#This Row],[rozpoczecie]],"h:mm:ss")</f>
        <v>0:03:09</v>
      </c>
      <c r="G1126">
        <f>CEILING((HOUR(telefony__9[[#This Row],[czas trwania]])*3600 + MINUTE(telefony__9[[#This Row],[czas trwania]])*60+SECOND(telefony__9[[#This Row],[czas trwania]]))/60,1)</f>
        <v>4</v>
      </c>
      <c r="H1126" s="3">
        <f>IF(telefony3412[[#This Row],[typ telefonu]]="stacjonarny",H1125+telefony3412[[#This Row],[czas w minutach]],H1125)</f>
        <v>6863</v>
      </c>
      <c r="I1126" s="3">
        <f>IF(telefony3412[[#This Row],[typ telefonu]]="komórkowy",I1125+telefony3412[[#This Row],[czas w minutach]],I1125)</f>
        <v>2418</v>
      </c>
      <c r="J1126" s="3">
        <f>IF(telefony3412[[#This Row],[typ telefonu]]="zagraniczny",J1125+telefony3412[[#This Row],[czas w minutach]],J1125)</f>
        <v>505</v>
      </c>
      <c r="K1126" s="3">
        <f>telefony3412[[#This Row],[ilość stacjonarny]]+telefony3412[[#This Row],[ilość komórkowy]]</f>
        <v>9281</v>
      </c>
    </row>
    <row r="1127" spans="1:11" x14ac:dyDescent="0.25">
      <c r="A1127" s="7">
        <v>1775586</v>
      </c>
      <c r="B1127" s="1">
        <v>42934</v>
      </c>
      <c r="C1127" s="2">
        <v>0.38452546296296297</v>
      </c>
      <c r="D1127" s="2">
        <v>0.38978009259259261</v>
      </c>
      <c r="E1127" t="str">
        <f>IF(LEN(telefony3412[[#This Row],[nr]])=7,"stacjonarny",IF(LEN(telefony3412[[#This Row],[nr]])=8,"komórkowy","zagraniczny"))</f>
        <v>stacjonarny</v>
      </c>
      <c r="F1127" t="str">
        <f>TEXT(telefony__9[[#This Row],[zakonczenie]]-telefony__9[[#This Row],[rozpoczecie]],"h:mm:ss")</f>
        <v>0:09:20</v>
      </c>
      <c r="G1127">
        <f>CEILING((HOUR(telefony__9[[#This Row],[czas trwania]])*3600 + MINUTE(telefony__9[[#This Row],[czas trwania]])*60+SECOND(telefony__9[[#This Row],[czas trwania]]))/60,1)</f>
        <v>10</v>
      </c>
      <c r="H1127" s="3">
        <f>IF(telefony3412[[#This Row],[typ telefonu]]="stacjonarny",H1126+telefony3412[[#This Row],[czas w minutach]],H1126)</f>
        <v>6873</v>
      </c>
      <c r="I1127" s="3">
        <f>IF(telefony3412[[#This Row],[typ telefonu]]="komórkowy",I1126+telefony3412[[#This Row],[czas w minutach]],I1126)</f>
        <v>2418</v>
      </c>
      <c r="J1127" s="3">
        <f>IF(telefony3412[[#This Row],[typ telefonu]]="zagraniczny",J1126+telefony3412[[#This Row],[czas w minutach]],J1126)</f>
        <v>505</v>
      </c>
      <c r="K1127" s="3">
        <f>telefony3412[[#This Row],[ilość stacjonarny]]+telefony3412[[#This Row],[ilość komórkowy]]</f>
        <v>9291</v>
      </c>
    </row>
    <row r="1128" spans="1:11" x14ac:dyDescent="0.25">
      <c r="A1128" s="7">
        <v>2005653</v>
      </c>
      <c r="B1128" s="1">
        <v>42934</v>
      </c>
      <c r="C1128" s="2">
        <v>0.55039351851851848</v>
      </c>
      <c r="D1128" s="2">
        <v>0.5572569444444444</v>
      </c>
      <c r="E1128" t="str">
        <f>IF(LEN(telefony3412[[#This Row],[nr]])=7,"stacjonarny",IF(LEN(telefony3412[[#This Row],[nr]])=8,"komórkowy","zagraniczny"))</f>
        <v>stacjonarny</v>
      </c>
      <c r="F1128" t="str">
        <f>TEXT(telefony__9[[#This Row],[zakonczenie]]-telefony__9[[#This Row],[rozpoczecie]],"h:mm:ss")</f>
        <v>0:15:52</v>
      </c>
      <c r="G1128">
        <f>CEILING((HOUR(telefony__9[[#This Row],[czas trwania]])*3600 + MINUTE(telefony__9[[#This Row],[czas trwania]])*60+SECOND(telefony__9[[#This Row],[czas trwania]]))/60,1)</f>
        <v>16</v>
      </c>
      <c r="H1128" s="3">
        <f>IF(telefony3412[[#This Row],[typ telefonu]]="stacjonarny",H1127+telefony3412[[#This Row],[czas w minutach]],H1127)</f>
        <v>6889</v>
      </c>
      <c r="I1128" s="3">
        <f>IF(telefony3412[[#This Row],[typ telefonu]]="komórkowy",I1127+telefony3412[[#This Row],[czas w minutach]],I1127)</f>
        <v>2418</v>
      </c>
      <c r="J1128" s="3">
        <f>IF(telefony3412[[#This Row],[typ telefonu]]="zagraniczny",J1127+telefony3412[[#This Row],[czas w minutach]],J1127)</f>
        <v>505</v>
      </c>
      <c r="K1128" s="3">
        <f>telefony3412[[#This Row],[ilość stacjonarny]]+telefony3412[[#This Row],[ilość komórkowy]]</f>
        <v>9307</v>
      </c>
    </row>
    <row r="1129" spans="1:11" x14ac:dyDescent="0.25">
      <c r="A1129" s="7">
        <v>2078150</v>
      </c>
      <c r="B1129" s="1">
        <v>42934</v>
      </c>
      <c r="C1129" s="2">
        <v>0.46872685185185187</v>
      </c>
      <c r="D1129" s="2">
        <v>0.47244212962962961</v>
      </c>
      <c r="E1129" t="str">
        <f>IF(LEN(telefony3412[[#This Row],[nr]])=7,"stacjonarny",IF(LEN(telefony3412[[#This Row],[nr]])=8,"komórkowy","zagraniczny"))</f>
        <v>stacjonarny</v>
      </c>
      <c r="F1129" t="str">
        <f>TEXT(telefony__9[[#This Row],[zakonczenie]]-telefony__9[[#This Row],[rozpoczecie]],"h:mm:ss")</f>
        <v>0:09:23</v>
      </c>
      <c r="G1129">
        <f>CEILING((HOUR(telefony__9[[#This Row],[czas trwania]])*3600 + MINUTE(telefony__9[[#This Row],[czas trwania]])*60+SECOND(telefony__9[[#This Row],[czas trwania]]))/60,1)</f>
        <v>10</v>
      </c>
      <c r="H1129" s="3">
        <f>IF(telefony3412[[#This Row],[typ telefonu]]="stacjonarny",H1128+telefony3412[[#This Row],[czas w minutach]],H1128)</f>
        <v>6899</v>
      </c>
      <c r="I1129" s="3">
        <f>IF(telefony3412[[#This Row],[typ telefonu]]="komórkowy",I1128+telefony3412[[#This Row],[czas w minutach]],I1128)</f>
        <v>2418</v>
      </c>
      <c r="J1129" s="3">
        <f>IF(telefony3412[[#This Row],[typ telefonu]]="zagraniczny",J1128+telefony3412[[#This Row],[czas w minutach]],J1128)</f>
        <v>505</v>
      </c>
      <c r="K1129" s="3">
        <f>telefony3412[[#This Row],[ilość stacjonarny]]+telefony3412[[#This Row],[ilość komórkowy]]</f>
        <v>9317</v>
      </c>
    </row>
    <row r="1130" spans="1:11" x14ac:dyDescent="0.25">
      <c r="A1130" s="7">
        <v>2419247</v>
      </c>
      <c r="B1130" s="1">
        <v>42934</v>
      </c>
      <c r="C1130" s="2">
        <v>0.54686342592592596</v>
      </c>
      <c r="D1130" s="2">
        <v>0.54782407407407407</v>
      </c>
      <c r="E1130" t="str">
        <f>IF(LEN(telefony3412[[#This Row],[nr]])=7,"stacjonarny",IF(LEN(telefony3412[[#This Row],[nr]])=8,"komórkowy","zagraniczny"))</f>
        <v>stacjonarny</v>
      </c>
      <c r="F1130" t="str">
        <f>TEXT(telefony__9[[#This Row],[zakonczenie]]-telefony__9[[#This Row],[rozpoczecie]],"h:mm:ss")</f>
        <v>0:03:57</v>
      </c>
      <c r="G1130">
        <f>CEILING((HOUR(telefony__9[[#This Row],[czas trwania]])*3600 + MINUTE(telefony__9[[#This Row],[czas trwania]])*60+SECOND(telefony__9[[#This Row],[czas trwania]]))/60,1)</f>
        <v>4</v>
      </c>
      <c r="H1130" s="3">
        <f>IF(telefony3412[[#This Row],[typ telefonu]]="stacjonarny",H1129+telefony3412[[#This Row],[czas w minutach]],H1129)</f>
        <v>6903</v>
      </c>
      <c r="I1130" s="3">
        <f>IF(telefony3412[[#This Row],[typ telefonu]]="komórkowy",I1129+telefony3412[[#This Row],[czas w minutach]],I1129)</f>
        <v>2418</v>
      </c>
      <c r="J1130" s="3">
        <f>IF(telefony3412[[#This Row],[typ telefonu]]="zagraniczny",J1129+telefony3412[[#This Row],[czas w minutach]],J1129)</f>
        <v>505</v>
      </c>
      <c r="K1130" s="3">
        <f>telefony3412[[#This Row],[ilość stacjonarny]]+telefony3412[[#This Row],[ilość komórkowy]]</f>
        <v>9321</v>
      </c>
    </row>
    <row r="1131" spans="1:11" x14ac:dyDescent="0.25">
      <c r="A1131" s="7">
        <v>2443869</v>
      </c>
      <c r="B1131" s="1">
        <v>42934</v>
      </c>
      <c r="C1131" s="2">
        <v>0.39964120370370371</v>
      </c>
      <c r="D1131" s="2">
        <v>0.4074652777777778</v>
      </c>
      <c r="E1131" t="str">
        <f>IF(LEN(telefony3412[[#This Row],[nr]])=7,"stacjonarny",IF(LEN(telefony3412[[#This Row],[nr]])=8,"komórkowy","zagraniczny"))</f>
        <v>stacjonarny</v>
      </c>
      <c r="F1131" t="str">
        <f>TEXT(telefony__9[[#This Row],[zakonczenie]]-telefony__9[[#This Row],[rozpoczecie]],"h:mm:ss")</f>
        <v>0:07:34</v>
      </c>
      <c r="G1131">
        <f>CEILING((HOUR(telefony__9[[#This Row],[czas trwania]])*3600 + MINUTE(telefony__9[[#This Row],[czas trwania]])*60+SECOND(telefony__9[[#This Row],[czas trwania]]))/60,1)</f>
        <v>8</v>
      </c>
      <c r="H1131" s="3">
        <f>IF(telefony3412[[#This Row],[typ telefonu]]="stacjonarny",H1130+telefony3412[[#This Row],[czas w minutach]],H1130)</f>
        <v>6911</v>
      </c>
      <c r="I1131" s="3">
        <f>IF(telefony3412[[#This Row],[typ telefonu]]="komórkowy",I1130+telefony3412[[#This Row],[czas w minutach]],I1130)</f>
        <v>2418</v>
      </c>
      <c r="J1131" s="3">
        <f>IF(telefony3412[[#This Row],[typ telefonu]]="zagraniczny",J1130+telefony3412[[#This Row],[czas w minutach]],J1130)</f>
        <v>505</v>
      </c>
      <c r="K1131" s="3">
        <f>telefony3412[[#This Row],[ilość stacjonarny]]+telefony3412[[#This Row],[ilość komórkowy]]</f>
        <v>9329</v>
      </c>
    </row>
    <row r="1132" spans="1:11" x14ac:dyDescent="0.25">
      <c r="A1132" s="7">
        <v>2584185</v>
      </c>
      <c r="B1132" s="1">
        <v>42934</v>
      </c>
      <c r="C1132" s="2">
        <v>0.47208333333333335</v>
      </c>
      <c r="D1132" s="2">
        <v>0.48284722222222221</v>
      </c>
      <c r="E1132" t="str">
        <f>IF(LEN(telefony3412[[#This Row],[nr]])=7,"stacjonarny",IF(LEN(telefony3412[[#This Row],[nr]])=8,"komórkowy","zagraniczny"))</f>
        <v>stacjonarny</v>
      </c>
      <c r="F1132" t="str">
        <f>TEXT(telefony__9[[#This Row],[zakonczenie]]-telefony__9[[#This Row],[rozpoczecie]],"h:mm:ss")</f>
        <v>0:01:59</v>
      </c>
      <c r="G1132">
        <f>CEILING((HOUR(telefony__9[[#This Row],[czas trwania]])*3600 + MINUTE(telefony__9[[#This Row],[czas trwania]])*60+SECOND(telefony__9[[#This Row],[czas trwania]]))/60,1)</f>
        <v>2</v>
      </c>
      <c r="H1132" s="3">
        <f>IF(telefony3412[[#This Row],[typ telefonu]]="stacjonarny",H1131+telefony3412[[#This Row],[czas w minutach]],H1131)</f>
        <v>6913</v>
      </c>
      <c r="I1132" s="3">
        <f>IF(telefony3412[[#This Row],[typ telefonu]]="komórkowy",I1131+telefony3412[[#This Row],[czas w minutach]],I1131)</f>
        <v>2418</v>
      </c>
      <c r="J1132" s="3">
        <f>IF(telefony3412[[#This Row],[typ telefonu]]="zagraniczny",J1131+telefony3412[[#This Row],[czas w minutach]],J1131)</f>
        <v>505</v>
      </c>
      <c r="K1132" s="3">
        <f>telefony3412[[#This Row],[ilość stacjonarny]]+telefony3412[[#This Row],[ilość komórkowy]]</f>
        <v>9331</v>
      </c>
    </row>
    <row r="1133" spans="1:11" x14ac:dyDescent="0.25">
      <c r="A1133" s="7">
        <v>2590674</v>
      </c>
      <c r="B1133" s="1">
        <v>42934</v>
      </c>
      <c r="C1133" s="2">
        <v>0.43025462962962963</v>
      </c>
      <c r="D1133" s="2">
        <v>0.43677083333333333</v>
      </c>
      <c r="E1133" t="str">
        <f>IF(LEN(telefony3412[[#This Row],[nr]])=7,"stacjonarny",IF(LEN(telefony3412[[#This Row],[nr]])=8,"komórkowy","zagraniczny"))</f>
        <v>stacjonarny</v>
      </c>
      <c r="F1133" t="str">
        <f>TEXT(telefony__9[[#This Row],[zakonczenie]]-telefony__9[[#This Row],[rozpoczecie]],"h:mm:ss")</f>
        <v>0:09:59</v>
      </c>
      <c r="G1133">
        <f>CEILING((HOUR(telefony__9[[#This Row],[czas trwania]])*3600 + MINUTE(telefony__9[[#This Row],[czas trwania]])*60+SECOND(telefony__9[[#This Row],[czas trwania]]))/60,1)</f>
        <v>10</v>
      </c>
      <c r="H1133" s="3">
        <f>IF(telefony3412[[#This Row],[typ telefonu]]="stacjonarny",H1132+telefony3412[[#This Row],[czas w minutach]],H1132)</f>
        <v>6923</v>
      </c>
      <c r="I1133" s="3">
        <f>IF(telefony3412[[#This Row],[typ telefonu]]="komórkowy",I1132+telefony3412[[#This Row],[czas w minutach]],I1132)</f>
        <v>2418</v>
      </c>
      <c r="J1133" s="3">
        <f>IF(telefony3412[[#This Row],[typ telefonu]]="zagraniczny",J1132+telefony3412[[#This Row],[czas w minutach]],J1132)</f>
        <v>505</v>
      </c>
      <c r="K1133" s="3">
        <f>telefony3412[[#This Row],[ilość stacjonarny]]+telefony3412[[#This Row],[ilość komórkowy]]</f>
        <v>9341</v>
      </c>
    </row>
    <row r="1134" spans="1:11" x14ac:dyDescent="0.25">
      <c r="A1134" s="7">
        <v>2663800</v>
      </c>
      <c r="B1134" s="1">
        <v>42934</v>
      </c>
      <c r="C1134" s="2">
        <v>0.35076388888888888</v>
      </c>
      <c r="D1134" s="2">
        <v>0.35863425925925924</v>
      </c>
      <c r="E1134" t="str">
        <f>IF(LEN(telefony3412[[#This Row],[nr]])=7,"stacjonarny",IF(LEN(telefony3412[[#This Row],[nr]])=8,"komórkowy","zagraniczny"))</f>
        <v>stacjonarny</v>
      </c>
      <c r="F1134" t="str">
        <f>TEXT(telefony__9[[#This Row],[zakonczenie]]-telefony__9[[#This Row],[rozpoczecie]],"h:mm:ss")</f>
        <v>0:07:29</v>
      </c>
      <c r="G1134">
        <f>CEILING((HOUR(telefony__9[[#This Row],[czas trwania]])*3600 + MINUTE(telefony__9[[#This Row],[czas trwania]])*60+SECOND(telefony__9[[#This Row],[czas trwania]]))/60,1)</f>
        <v>8</v>
      </c>
      <c r="H1134" s="3">
        <f>IF(telefony3412[[#This Row],[typ telefonu]]="stacjonarny",H1133+telefony3412[[#This Row],[czas w minutach]],H1133)</f>
        <v>6931</v>
      </c>
      <c r="I1134" s="3">
        <f>IF(telefony3412[[#This Row],[typ telefonu]]="komórkowy",I1133+telefony3412[[#This Row],[czas w minutach]],I1133)</f>
        <v>2418</v>
      </c>
      <c r="J1134" s="3">
        <f>IF(telefony3412[[#This Row],[typ telefonu]]="zagraniczny",J1133+telefony3412[[#This Row],[czas w minutach]],J1133)</f>
        <v>505</v>
      </c>
      <c r="K1134" s="3">
        <f>telefony3412[[#This Row],[ilość stacjonarny]]+telefony3412[[#This Row],[ilość komórkowy]]</f>
        <v>9349</v>
      </c>
    </row>
    <row r="1135" spans="1:11" x14ac:dyDescent="0.25">
      <c r="A1135" s="7">
        <v>2672229</v>
      </c>
      <c r="B1135" s="1">
        <v>42934</v>
      </c>
      <c r="C1135" s="2">
        <v>0.39552083333333332</v>
      </c>
      <c r="D1135" s="2">
        <v>0.4007175925925926</v>
      </c>
      <c r="E1135" t="str">
        <f>IF(LEN(telefony3412[[#This Row],[nr]])=7,"stacjonarny",IF(LEN(telefony3412[[#This Row],[nr]])=8,"komórkowy","zagraniczny"))</f>
        <v>stacjonarny</v>
      </c>
      <c r="F1135" t="str">
        <f>TEXT(telefony__9[[#This Row],[zakonczenie]]-telefony__9[[#This Row],[rozpoczecie]],"h:mm:ss")</f>
        <v>0:11:16</v>
      </c>
      <c r="G1135">
        <f>CEILING((HOUR(telefony__9[[#This Row],[czas trwania]])*3600 + MINUTE(telefony__9[[#This Row],[czas trwania]])*60+SECOND(telefony__9[[#This Row],[czas trwania]]))/60,1)</f>
        <v>12</v>
      </c>
      <c r="H1135" s="3">
        <f>IF(telefony3412[[#This Row],[typ telefonu]]="stacjonarny",H1134+telefony3412[[#This Row],[czas w minutach]],H1134)</f>
        <v>6943</v>
      </c>
      <c r="I1135" s="3">
        <f>IF(telefony3412[[#This Row],[typ telefonu]]="komórkowy",I1134+telefony3412[[#This Row],[czas w minutach]],I1134)</f>
        <v>2418</v>
      </c>
      <c r="J1135" s="3">
        <f>IF(telefony3412[[#This Row],[typ telefonu]]="zagraniczny",J1134+telefony3412[[#This Row],[czas w minutach]],J1134)</f>
        <v>505</v>
      </c>
      <c r="K1135" s="3">
        <f>telefony3412[[#This Row],[ilość stacjonarny]]+telefony3412[[#This Row],[ilość komórkowy]]</f>
        <v>9361</v>
      </c>
    </row>
    <row r="1136" spans="1:11" x14ac:dyDescent="0.25">
      <c r="A1136" s="7">
        <v>2722706</v>
      </c>
      <c r="B1136" s="1">
        <v>42934</v>
      </c>
      <c r="C1136" s="2">
        <v>0.53025462962962966</v>
      </c>
      <c r="D1136" s="2">
        <v>0.53217592592592589</v>
      </c>
      <c r="E1136" t="str">
        <f>IF(LEN(telefony3412[[#This Row],[nr]])=7,"stacjonarny",IF(LEN(telefony3412[[#This Row],[nr]])=8,"komórkowy","zagraniczny"))</f>
        <v>stacjonarny</v>
      </c>
      <c r="F1136" t="str">
        <f>TEXT(telefony__9[[#This Row],[zakonczenie]]-telefony__9[[#This Row],[rozpoczecie]],"h:mm:ss")</f>
        <v>0:08:23</v>
      </c>
      <c r="G1136">
        <f>CEILING((HOUR(telefony__9[[#This Row],[czas trwania]])*3600 + MINUTE(telefony__9[[#This Row],[czas trwania]])*60+SECOND(telefony__9[[#This Row],[czas trwania]]))/60,1)</f>
        <v>9</v>
      </c>
      <c r="H1136" s="3">
        <f>IF(telefony3412[[#This Row],[typ telefonu]]="stacjonarny",H1135+telefony3412[[#This Row],[czas w minutach]],H1135)</f>
        <v>6952</v>
      </c>
      <c r="I1136" s="3">
        <f>IF(telefony3412[[#This Row],[typ telefonu]]="komórkowy",I1135+telefony3412[[#This Row],[czas w minutach]],I1135)</f>
        <v>2418</v>
      </c>
      <c r="J1136" s="3">
        <f>IF(telefony3412[[#This Row],[typ telefonu]]="zagraniczny",J1135+telefony3412[[#This Row],[czas w minutach]],J1135)</f>
        <v>505</v>
      </c>
      <c r="K1136" s="3">
        <f>telefony3412[[#This Row],[ilość stacjonarny]]+telefony3412[[#This Row],[ilość komórkowy]]</f>
        <v>9370</v>
      </c>
    </row>
    <row r="1137" spans="1:11" x14ac:dyDescent="0.25">
      <c r="A1137" s="7">
        <v>2844911</v>
      </c>
      <c r="B1137" s="1">
        <v>42934</v>
      </c>
      <c r="C1137" s="2">
        <v>0.43821759259259258</v>
      </c>
      <c r="D1137" s="2">
        <v>0.44969907407407406</v>
      </c>
      <c r="E1137" t="str">
        <f>IF(LEN(telefony3412[[#This Row],[nr]])=7,"stacjonarny",IF(LEN(telefony3412[[#This Row],[nr]])=8,"komórkowy","zagraniczny"))</f>
        <v>stacjonarny</v>
      </c>
      <c r="F1137" t="str">
        <f>TEXT(telefony__9[[#This Row],[zakonczenie]]-telefony__9[[#This Row],[rozpoczecie]],"h:mm:ss")</f>
        <v>0:15:31</v>
      </c>
      <c r="G1137">
        <f>CEILING((HOUR(telefony__9[[#This Row],[czas trwania]])*3600 + MINUTE(telefony__9[[#This Row],[czas trwania]])*60+SECOND(telefony__9[[#This Row],[czas trwania]]))/60,1)</f>
        <v>16</v>
      </c>
      <c r="H1137" s="3">
        <f>IF(telefony3412[[#This Row],[typ telefonu]]="stacjonarny",H1136+telefony3412[[#This Row],[czas w minutach]],H1136)</f>
        <v>6968</v>
      </c>
      <c r="I1137" s="3">
        <f>IF(telefony3412[[#This Row],[typ telefonu]]="komórkowy",I1136+telefony3412[[#This Row],[czas w minutach]],I1136)</f>
        <v>2418</v>
      </c>
      <c r="J1137" s="3">
        <f>IF(telefony3412[[#This Row],[typ telefonu]]="zagraniczny",J1136+telefony3412[[#This Row],[czas w minutach]],J1136)</f>
        <v>505</v>
      </c>
      <c r="K1137" s="3">
        <f>telefony3412[[#This Row],[ilość stacjonarny]]+telefony3412[[#This Row],[ilość komórkowy]]</f>
        <v>9386</v>
      </c>
    </row>
    <row r="1138" spans="1:11" x14ac:dyDescent="0.25">
      <c r="A1138" s="7">
        <v>2861766</v>
      </c>
      <c r="B1138" s="1">
        <v>42934</v>
      </c>
      <c r="C1138" s="2">
        <v>0.4403125</v>
      </c>
      <c r="D1138" s="2">
        <v>0.4490972222222222</v>
      </c>
      <c r="E1138" t="str">
        <f>IF(LEN(telefony3412[[#This Row],[nr]])=7,"stacjonarny",IF(LEN(telefony3412[[#This Row],[nr]])=8,"komórkowy","zagraniczny"))</f>
        <v>stacjonarny</v>
      </c>
      <c r="F1138" t="str">
        <f>TEXT(telefony__9[[#This Row],[zakonczenie]]-telefony__9[[#This Row],[rozpoczecie]],"h:mm:ss")</f>
        <v>0:15:46</v>
      </c>
      <c r="G1138">
        <f>CEILING((HOUR(telefony__9[[#This Row],[czas trwania]])*3600 + MINUTE(telefony__9[[#This Row],[czas trwania]])*60+SECOND(telefony__9[[#This Row],[czas trwania]]))/60,1)</f>
        <v>16</v>
      </c>
      <c r="H1138" s="3">
        <f>IF(telefony3412[[#This Row],[typ telefonu]]="stacjonarny",H1137+telefony3412[[#This Row],[czas w minutach]],H1137)</f>
        <v>6984</v>
      </c>
      <c r="I1138" s="3">
        <f>IF(telefony3412[[#This Row],[typ telefonu]]="komórkowy",I1137+telefony3412[[#This Row],[czas w minutach]],I1137)</f>
        <v>2418</v>
      </c>
      <c r="J1138" s="3">
        <f>IF(telefony3412[[#This Row],[typ telefonu]]="zagraniczny",J1137+telefony3412[[#This Row],[czas w minutach]],J1137)</f>
        <v>505</v>
      </c>
      <c r="K1138" s="3">
        <f>telefony3412[[#This Row],[ilość stacjonarny]]+telefony3412[[#This Row],[ilość komórkowy]]</f>
        <v>9402</v>
      </c>
    </row>
    <row r="1139" spans="1:11" x14ac:dyDescent="0.25">
      <c r="A1139" s="7">
        <v>3121640</v>
      </c>
      <c r="B1139" s="1">
        <v>42934</v>
      </c>
      <c r="C1139" s="2">
        <v>0.57841435185185186</v>
      </c>
      <c r="D1139" s="2">
        <v>0.58364583333333331</v>
      </c>
      <c r="E1139" t="str">
        <f>IF(LEN(telefony3412[[#This Row],[nr]])=7,"stacjonarny",IF(LEN(telefony3412[[#This Row],[nr]])=8,"komórkowy","zagraniczny"))</f>
        <v>stacjonarny</v>
      </c>
      <c r="F1139" t="str">
        <f>TEXT(telefony__9[[#This Row],[zakonczenie]]-telefony__9[[#This Row],[rozpoczecie]],"h:mm:ss")</f>
        <v>0:00:23</v>
      </c>
      <c r="G1139">
        <f>CEILING((HOUR(telefony__9[[#This Row],[czas trwania]])*3600 + MINUTE(telefony__9[[#This Row],[czas trwania]])*60+SECOND(telefony__9[[#This Row],[czas trwania]]))/60,1)</f>
        <v>1</v>
      </c>
      <c r="H1139" s="3">
        <f>IF(telefony3412[[#This Row],[typ telefonu]]="stacjonarny",H1138+telefony3412[[#This Row],[czas w minutach]],H1138)</f>
        <v>6985</v>
      </c>
      <c r="I1139" s="3">
        <f>IF(telefony3412[[#This Row],[typ telefonu]]="komórkowy",I1138+telefony3412[[#This Row],[czas w minutach]],I1138)</f>
        <v>2418</v>
      </c>
      <c r="J1139" s="3">
        <f>IF(telefony3412[[#This Row],[typ telefonu]]="zagraniczny",J1138+telefony3412[[#This Row],[czas w minutach]],J1138)</f>
        <v>505</v>
      </c>
      <c r="K1139" s="3">
        <f>telefony3412[[#This Row],[ilość stacjonarny]]+telefony3412[[#This Row],[ilość komórkowy]]</f>
        <v>9403</v>
      </c>
    </row>
    <row r="1140" spans="1:11" x14ac:dyDescent="0.25">
      <c r="A1140" s="7">
        <v>3178616</v>
      </c>
      <c r="B1140" s="1">
        <v>42934</v>
      </c>
      <c r="C1140" s="2">
        <v>0.40974537037037034</v>
      </c>
      <c r="D1140" s="2">
        <v>0.41177083333333331</v>
      </c>
      <c r="E1140" t="str">
        <f>IF(LEN(telefony3412[[#This Row],[nr]])=7,"stacjonarny",IF(LEN(telefony3412[[#This Row],[nr]])=8,"komórkowy","zagraniczny"))</f>
        <v>stacjonarny</v>
      </c>
      <c r="F1140" t="str">
        <f>TEXT(telefony__9[[#This Row],[zakonczenie]]-telefony__9[[#This Row],[rozpoczecie]],"h:mm:ss")</f>
        <v>0:04:57</v>
      </c>
      <c r="G1140">
        <f>CEILING((HOUR(telefony__9[[#This Row],[czas trwania]])*3600 + MINUTE(telefony__9[[#This Row],[czas trwania]])*60+SECOND(telefony__9[[#This Row],[czas trwania]]))/60,1)</f>
        <v>5</v>
      </c>
      <c r="H1140" s="3">
        <f>IF(telefony3412[[#This Row],[typ telefonu]]="stacjonarny",H1139+telefony3412[[#This Row],[czas w minutach]],H1139)</f>
        <v>6990</v>
      </c>
      <c r="I1140" s="3">
        <f>IF(telefony3412[[#This Row],[typ telefonu]]="komórkowy",I1139+telefony3412[[#This Row],[czas w minutach]],I1139)</f>
        <v>2418</v>
      </c>
      <c r="J1140" s="3">
        <f>IF(telefony3412[[#This Row],[typ telefonu]]="zagraniczny",J1139+telefony3412[[#This Row],[czas w minutach]],J1139)</f>
        <v>505</v>
      </c>
      <c r="K1140" s="3">
        <f>telefony3412[[#This Row],[ilość stacjonarny]]+telefony3412[[#This Row],[ilość komórkowy]]</f>
        <v>9408</v>
      </c>
    </row>
    <row r="1141" spans="1:11" x14ac:dyDescent="0.25">
      <c r="A1141" s="7">
        <v>3287315</v>
      </c>
      <c r="B1141" s="1">
        <v>42934</v>
      </c>
      <c r="C1141" s="2">
        <v>0.51627314814814818</v>
      </c>
      <c r="D1141" s="2">
        <v>0.51844907407407403</v>
      </c>
      <c r="E1141" t="str">
        <f>IF(LEN(telefony3412[[#This Row],[nr]])=7,"stacjonarny",IF(LEN(telefony3412[[#This Row],[nr]])=8,"komórkowy","zagraniczny"))</f>
        <v>stacjonarny</v>
      </c>
      <c r="F1141" t="str">
        <f>TEXT(telefony__9[[#This Row],[zakonczenie]]-telefony__9[[#This Row],[rozpoczecie]],"h:mm:ss")</f>
        <v>0:09:38</v>
      </c>
      <c r="G1141">
        <f>CEILING((HOUR(telefony__9[[#This Row],[czas trwania]])*3600 + MINUTE(telefony__9[[#This Row],[czas trwania]])*60+SECOND(telefony__9[[#This Row],[czas trwania]]))/60,1)</f>
        <v>10</v>
      </c>
      <c r="H1141" s="3">
        <f>IF(telefony3412[[#This Row],[typ telefonu]]="stacjonarny",H1140+telefony3412[[#This Row],[czas w minutach]],H1140)</f>
        <v>7000</v>
      </c>
      <c r="I1141" s="3">
        <f>IF(telefony3412[[#This Row],[typ telefonu]]="komórkowy",I1140+telefony3412[[#This Row],[czas w minutach]],I1140)</f>
        <v>2418</v>
      </c>
      <c r="J1141" s="3">
        <f>IF(telefony3412[[#This Row],[typ telefonu]]="zagraniczny",J1140+telefony3412[[#This Row],[czas w minutach]],J1140)</f>
        <v>505</v>
      </c>
      <c r="K1141" s="3">
        <f>telefony3412[[#This Row],[ilość stacjonarny]]+telefony3412[[#This Row],[ilość komórkowy]]</f>
        <v>9418</v>
      </c>
    </row>
    <row r="1142" spans="1:11" x14ac:dyDescent="0.25">
      <c r="A1142" s="7">
        <v>3360951</v>
      </c>
      <c r="B1142" s="1">
        <v>42934</v>
      </c>
      <c r="C1142" s="2">
        <v>0.50384259259259256</v>
      </c>
      <c r="D1142" s="2">
        <v>0.50868055555555558</v>
      </c>
      <c r="E1142" t="str">
        <f>IF(LEN(telefony3412[[#This Row],[nr]])=7,"stacjonarny",IF(LEN(telefony3412[[#This Row],[nr]])=8,"komórkowy","zagraniczny"))</f>
        <v>stacjonarny</v>
      </c>
      <c r="F1142" t="str">
        <f>TEXT(telefony__9[[#This Row],[zakonczenie]]-telefony__9[[#This Row],[rozpoczecie]],"h:mm:ss")</f>
        <v>0:03:51</v>
      </c>
      <c r="G1142">
        <f>CEILING((HOUR(telefony__9[[#This Row],[czas trwania]])*3600 + MINUTE(telefony__9[[#This Row],[czas trwania]])*60+SECOND(telefony__9[[#This Row],[czas trwania]]))/60,1)</f>
        <v>4</v>
      </c>
      <c r="H1142" s="3">
        <f>IF(telefony3412[[#This Row],[typ telefonu]]="stacjonarny",H1141+telefony3412[[#This Row],[czas w minutach]],H1141)</f>
        <v>7004</v>
      </c>
      <c r="I1142" s="3">
        <f>IF(telefony3412[[#This Row],[typ telefonu]]="komórkowy",I1141+telefony3412[[#This Row],[czas w minutach]],I1141)</f>
        <v>2418</v>
      </c>
      <c r="J1142" s="3">
        <f>IF(telefony3412[[#This Row],[typ telefonu]]="zagraniczny",J1141+telefony3412[[#This Row],[czas w minutach]],J1141)</f>
        <v>505</v>
      </c>
      <c r="K1142" s="3">
        <f>telefony3412[[#This Row],[ilość stacjonarny]]+telefony3412[[#This Row],[ilość komórkowy]]</f>
        <v>9422</v>
      </c>
    </row>
    <row r="1143" spans="1:11" x14ac:dyDescent="0.25">
      <c r="A1143" s="7">
        <v>3862016</v>
      </c>
      <c r="B1143" s="1">
        <v>42934</v>
      </c>
      <c r="C1143" s="2">
        <v>0.46127314814814813</v>
      </c>
      <c r="D1143" s="2">
        <v>0.46726851851851853</v>
      </c>
      <c r="E1143" t="str">
        <f>IF(LEN(telefony3412[[#This Row],[nr]])=7,"stacjonarny",IF(LEN(telefony3412[[#This Row],[nr]])=8,"komórkowy","zagraniczny"))</f>
        <v>stacjonarny</v>
      </c>
      <c r="F1143" t="str">
        <f>TEXT(telefony__9[[#This Row],[zakonczenie]]-telefony__9[[#This Row],[rozpoczecie]],"h:mm:ss")</f>
        <v>0:02:55</v>
      </c>
      <c r="G1143">
        <f>CEILING((HOUR(telefony__9[[#This Row],[czas trwania]])*3600 + MINUTE(telefony__9[[#This Row],[czas trwania]])*60+SECOND(telefony__9[[#This Row],[czas trwania]]))/60,1)</f>
        <v>3</v>
      </c>
      <c r="H1143" s="3">
        <f>IF(telefony3412[[#This Row],[typ telefonu]]="stacjonarny",H1142+telefony3412[[#This Row],[czas w minutach]],H1142)</f>
        <v>7007</v>
      </c>
      <c r="I1143" s="3">
        <f>IF(telefony3412[[#This Row],[typ telefonu]]="komórkowy",I1142+telefony3412[[#This Row],[czas w minutach]],I1142)</f>
        <v>2418</v>
      </c>
      <c r="J1143" s="3">
        <f>IF(telefony3412[[#This Row],[typ telefonu]]="zagraniczny",J1142+telefony3412[[#This Row],[czas w minutach]],J1142)</f>
        <v>505</v>
      </c>
      <c r="K1143" s="3">
        <f>telefony3412[[#This Row],[ilość stacjonarny]]+telefony3412[[#This Row],[ilość komórkowy]]</f>
        <v>9425</v>
      </c>
    </row>
    <row r="1144" spans="1:11" x14ac:dyDescent="0.25">
      <c r="A1144" s="7">
        <v>4068728</v>
      </c>
      <c r="B1144" s="1">
        <v>42934</v>
      </c>
      <c r="C1144" s="2">
        <v>0.53760416666666666</v>
      </c>
      <c r="D1144" s="2">
        <v>0.546412037037037</v>
      </c>
      <c r="E1144" t="str">
        <f>IF(LEN(telefony3412[[#This Row],[nr]])=7,"stacjonarny",IF(LEN(telefony3412[[#This Row],[nr]])=8,"komórkowy","zagraniczny"))</f>
        <v>stacjonarny</v>
      </c>
      <c r="F1144" t="str">
        <f>TEXT(telefony__9[[#This Row],[zakonczenie]]-telefony__9[[#This Row],[rozpoczecie]],"h:mm:ss")</f>
        <v>0:09:21</v>
      </c>
      <c r="G1144">
        <f>CEILING((HOUR(telefony__9[[#This Row],[czas trwania]])*3600 + MINUTE(telefony__9[[#This Row],[czas trwania]])*60+SECOND(telefony__9[[#This Row],[czas trwania]]))/60,1)</f>
        <v>10</v>
      </c>
      <c r="H1144" s="3">
        <f>IF(telefony3412[[#This Row],[typ telefonu]]="stacjonarny",H1143+telefony3412[[#This Row],[czas w minutach]],H1143)</f>
        <v>7017</v>
      </c>
      <c r="I1144" s="3">
        <f>IF(telefony3412[[#This Row],[typ telefonu]]="komórkowy",I1143+telefony3412[[#This Row],[czas w minutach]],I1143)</f>
        <v>2418</v>
      </c>
      <c r="J1144" s="3">
        <f>IF(telefony3412[[#This Row],[typ telefonu]]="zagraniczny",J1143+telefony3412[[#This Row],[czas w minutach]],J1143)</f>
        <v>505</v>
      </c>
      <c r="K1144" s="3">
        <f>telefony3412[[#This Row],[ilość stacjonarny]]+telefony3412[[#This Row],[ilość komórkowy]]</f>
        <v>9435</v>
      </c>
    </row>
    <row r="1145" spans="1:11" x14ac:dyDescent="0.25">
      <c r="A1145" s="7">
        <v>4111617</v>
      </c>
      <c r="B1145" s="1">
        <v>42934</v>
      </c>
      <c r="C1145" s="2">
        <v>0.41450231481481481</v>
      </c>
      <c r="D1145" s="2">
        <v>0.41574074074074074</v>
      </c>
      <c r="E1145" t="str">
        <f>IF(LEN(telefony3412[[#This Row],[nr]])=7,"stacjonarny",IF(LEN(telefony3412[[#This Row],[nr]])=8,"komórkowy","zagraniczny"))</f>
        <v>stacjonarny</v>
      </c>
      <c r="F1145" t="str">
        <f>TEXT(telefony__9[[#This Row],[zakonczenie]]-telefony__9[[#This Row],[rozpoczecie]],"h:mm:ss")</f>
        <v>0:06:10</v>
      </c>
      <c r="G1145">
        <f>CEILING((HOUR(telefony__9[[#This Row],[czas trwania]])*3600 + MINUTE(telefony__9[[#This Row],[czas trwania]])*60+SECOND(telefony__9[[#This Row],[czas trwania]]))/60,1)</f>
        <v>7</v>
      </c>
      <c r="H1145" s="3">
        <f>IF(telefony3412[[#This Row],[typ telefonu]]="stacjonarny",H1144+telefony3412[[#This Row],[czas w minutach]],H1144)</f>
        <v>7024</v>
      </c>
      <c r="I1145" s="3">
        <f>IF(telefony3412[[#This Row],[typ telefonu]]="komórkowy",I1144+telefony3412[[#This Row],[czas w minutach]],I1144)</f>
        <v>2418</v>
      </c>
      <c r="J1145" s="3">
        <f>IF(telefony3412[[#This Row],[typ telefonu]]="zagraniczny",J1144+telefony3412[[#This Row],[czas w minutach]],J1144)</f>
        <v>505</v>
      </c>
      <c r="K1145" s="3">
        <f>telefony3412[[#This Row],[ilość stacjonarny]]+telefony3412[[#This Row],[ilość komórkowy]]</f>
        <v>9442</v>
      </c>
    </row>
    <row r="1146" spans="1:11" x14ac:dyDescent="0.25">
      <c r="A1146" s="7">
        <v>4203418</v>
      </c>
      <c r="B1146" s="1">
        <v>42934</v>
      </c>
      <c r="C1146" s="2">
        <v>0.62556712962962968</v>
      </c>
      <c r="D1146" s="2">
        <v>0.63491898148148151</v>
      </c>
      <c r="E1146" t="str">
        <f>IF(LEN(telefony3412[[#This Row],[nr]])=7,"stacjonarny",IF(LEN(telefony3412[[#This Row],[nr]])=8,"komórkowy","zagraniczny"))</f>
        <v>stacjonarny</v>
      </c>
      <c r="F1146" t="str">
        <f>TEXT(telefony__9[[#This Row],[zakonczenie]]-telefony__9[[#This Row],[rozpoczecie]],"h:mm:ss")</f>
        <v>0:01:47</v>
      </c>
      <c r="G1146">
        <f>CEILING((HOUR(telefony__9[[#This Row],[czas trwania]])*3600 + MINUTE(telefony__9[[#This Row],[czas trwania]])*60+SECOND(telefony__9[[#This Row],[czas trwania]]))/60,1)</f>
        <v>2</v>
      </c>
      <c r="H1146" s="3">
        <f>IF(telefony3412[[#This Row],[typ telefonu]]="stacjonarny",H1145+telefony3412[[#This Row],[czas w minutach]],H1145)</f>
        <v>7026</v>
      </c>
      <c r="I1146" s="3">
        <f>IF(telefony3412[[#This Row],[typ telefonu]]="komórkowy",I1145+telefony3412[[#This Row],[czas w minutach]],I1145)</f>
        <v>2418</v>
      </c>
      <c r="J1146" s="3">
        <f>IF(telefony3412[[#This Row],[typ telefonu]]="zagraniczny",J1145+telefony3412[[#This Row],[czas w minutach]],J1145)</f>
        <v>505</v>
      </c>
      <c r="K1146" s="3">
        <f>telefony3412[[#This Row],[ilość stacjonarny]]+telefony3412[[#This Row],[ilość komórkowy]]</f>
        <v>9444</v>
      </c>
    </row>
    <row r="1147" spans="1:11" x14ac:dyDescent="0.25">
      <c r="A1147" s="7">
        <v>4212838</v>
      </c>
      <c r="B1147" s="1">
        <v>42934</v>
      </c>
      <c r="C1147" s="2">
        <v>0.43420138888888887</v>
      </c>
      <c r="D1147" s="2">
        <v>0.43973379629629628</v>
      </c>
      <c r="E1147" t="str">
        <f>IF(LEN(telefony3412[[#This Row],[nr]])=7,"stacjonarny",IF(LEN(telefony3412[[#This Row],[nr]])=8,"komórkowy","zagraniczny"))</f>
        <v>stacjonarny</v>
      </c>
      <c r="F1147" t="str">
        <f>TEXT(telefony__9[[#This Row],[zakonczenie]]-telefony__9[[#This Row],[rozpoczecie]],"h:mm:ss")</f>
        <v>0:11:23</v>
      </c>
      <c r="G1147">
        <f>CEILING((HOUR(telefony__9[[#This Row],[czas trwania]])*3600 + MINUTE(telefony__9[[#This Row],[czas trwania]])*60+SECOND(telefony__9[[#This Row],[czas trwania]]))/60,1)</f>
        <v>12</v>
      </c>
      <c r="H1147" s="3">
        <f>IF(telefony3412[[#This Row],[typ telefonu]]="stacjonarny",H1146+telefony3412[[#This Row],[czas w minutach]],H1146)</f>
        <v>7038</v>
      </c>
      <c r="I1147" s="3">
        <f>IF(telefony3412[[#This Row],[typ telefonu]]="komórkowy",I1146+telefony3412[[#This Row],[czas w minutach]],I1146)</f>
        <v>2418</v>
      </c>
      <c r="J1147" s="3">
        <f>IF(telefony3412[[#This Row],[typ telefonu]]="zagraniczny",J1146+telefony3412[[#This Row],[czas w minutach]],J1146)</f>
        <v>505</v>
      </c>
      <c r="K1147" s="3">
        <f>telefony3412[[#This Row],[ilość stacjonarny]]+telefony3412[[#This Row],[ilość komórkowy]]</f>
        <v>9456</v>
      </c>
    </row>
    <row r="1148" spans="1:11" x14ac:dyDescent="0.25">
      <c r="A1148" s="7">
        <v>4454837</v>
      </c>
      <c r="B1148" s="1">
        <v>42934</v>
      </c>
      <c r="C1148" s="2">
        <v>0.5621990740740741</v>
      </c>
      <c r="D1148" s="2">
        <v>0.56353009259259257</v>
      </c>
      <c r="E1148" t="str">
        <f>IF(LEN(telefony3412[[#This Row],[nr]])=7,"stacjonarny",IF(LEN(telefony3412[[#This Row],[nr]])=8,"komórkowy","zagraniczny"))</f>
        <v>stacjonarny</v>
      </c>
      <c r="F1148" t="str">
        <f>TEXT(telefony__9[[#This Row],[zakonczenie]]-telefony__9[[#This Row],[rozpoczecie]],"h:mm:ss")</f>
        <v>0:02:48</v>
      </c>
      <c r="G1148">
        <f>CEILING((HOUR(telefony__9[[#This Row],[czas trwania]])*3600 + MINUTE(telefony__9[[#This Row],[czas trwania]])*60+SECOND(telefony__9[[#This Row],[czas trwania]]))/60,1)</f>
        <v>3</v>
      </c>
      <c r="H1148" s="3">
        <f>IF(telefony3412[[#This Row],[typ telefonu]]="stacjonarny",H1147+telefony3412[[#This Row],[czas w minutach]],H1147)</f>
        <v>7041</v>
      </c>
      <c r="I1148" s="3">
        <f>IF(telefony3412[[#This Row],[typ telefonu]]="komórkowy",I1147+telefony3412[[#This Row],[czas w minutach]],I1147)</f>
        <v>2418</v>
      </c>
      <c r="J1148" s="3">
        <f>IF(telefony3412[[#This Row],[typ telefonu]]="zagraniczny",J1147+telefony3412[[#This Row],[czas w minutach]],J1147)</f>
        <v>505</v>
      </c>
      <c r="K1148" s="3">
        <f>telefony3412[[#This Row],[ilość stacjonarny]]+telefony3412[[#This Row],[ilość komórkowy]]</f>
        <v>9459</v>
      </c>
    </row>
    <row r="1149" spans="1:11" x14ac:dyDescent="0.25">
      <c r="A1149" s="7">
        <v>4520463</v>
      </c>
      <c r="B1149" s="1">
        <v>42934</v>
      </c>
      <c r="C1149" s="2">
        <v>0.55645833333333339</v>
      </c>
      <c r="D1149" s="2">
        <v>0.55648148148148147</v>
      </c>
      <c r="E1149" t="str">
        <f>IF(LEN(telefony3412[[#This Row],[nr]])=7,"stacjonarny",IF(LEN(telefony3412[[#This Row],[nr]])=8,"komórkowy","zagraniczny"))</f>
        <v>stacjonarny</v>
      </c>
      <c r="F1149" t="str">
        <f>TEXT(telefony__9[[#This Row],[zakonczenie]]-telefony__9[[#This Row],[rozpoczecie]],"h:mm:ss")</f>
        <v>0:09:08</v>
      </c>
      <c r="G1149">
        <f>CEILING((HOUR(telefony__9[[#This Row],[czas trwania]])*3600 + MINUTE(telefony__9[[#This Row],[czas trwania]])*60+SECOND(telefony__9[[#This Row],[czas trwania]]))/60,1)</f>
        <v>10</v>
      </c>
      <c r="H1149" s="3">
        <f>IF(telefony3412[[#This Row],[typ telefonu]]="stacjonarny",H1148+telefony3412[[#This Row],[czas w minutach]],H1148)</f>
        <v>7051</v>
      </c>
      <c r="I1149" s="3">
        <f>IF(telefony3412[[#This Row],[typ telefonu]]="komórkowy",I1148+telefony3412[[#This Row],[czas w minutach]],I1148)</f>
        <v>2418</v>
      </c>
      <c r="J1149" s="3">
        <f>IF(telefony3412[[#This Row],[typ telefonu]]="zagraniczny",J1148+telefony3412[[#This Row],[czas w minutach]],J1148)</f>
        <v>505</v>
      </c>
      <c r="K1149" s="3">
        <f>telefony3412[[#This Row],[ilość stacjonarny]]+telefony3412[[#This Row],[ilość komórkowy]]</f>
        <v>9469</v>
      </c>
    </row>
    <row r="1150" spans="1:11" x14ac:dyDescent="0.25">
      <c r="A1150" s="7">
        <v>4535172</v>
      </c>
      <c r="B1150" s="1">
        <v>42934</v>
      </c>
      <c r="C1150" s="2">
        <v>0.4750462962962963</v>
      </c>
      <c r="D1150" s="2">
        <v>0.47592592592592592</v>
      </c>
      <c r="E1150" t="str">
        <f>IF(LEN(telefony3412[[#This Row],[nr]])=7,"stacjonarny",IF(LEN(telefony3412[[#This Row],[nr]])=8,"komórkowy","zagraniczny"))</f>
        <v>stacjonarny</v>
      </c>
      <c r="F1150" t="str">
        <f>TEXT(telefony__9[[#This Row],[zakonczenie]]-telefony__9[[#This Row],[rozpoczecie]],"h:mm:ss")</f>
        <v>0:06:17</v>
      </c>
      <c r="G1150">
        <f>CEILING((HOUR(telefony__9[[#This Row],[czas trwania]])*3600 + MINUTE(telefony__9[[#This Row],[czas trwania]])*60+SECOND(telefony__9[[#This Row],[czas trwania]]))/60,1)</f>
        <v>7</v>
      </c>
      <c r="H1150" s="3">
        <f>IF(telefony3412[[#This Row],[typ telefonu]]="stacjonarny",H1149+telefony3412[[#This Row],[czas w minutach]],H1149)</f>
        <v>7058</v>
      </c>
      <c r="I1150" s="3">
        <f>IF(telefony3412[[#This Row],[typ telefonu]]="komórkowy",I1149+telefony3412[[#This Row],[czas w minutach]],I1149)</f>
        <v>2418</v>
      </c>
      <c r="J1150" s="3">
        <f>IF(telefony3412[[#This Row],[typ telefonu]]="zagraniczny",J1149+telefony3412[[#This Row],[czas w minutach]],J1149)</f>
        <v>505</v>
      </c>
      <c r="K1150" s="3">
        <f>telefony3412[[#This Row],[ilość stacjonarny]]+telefony3412[[#This Row],[ilość komórkowy]]</f>
        <v>9476</v>
      </c>
    </row>
    <row r="1151" spans="1:11" x14ac:dyDescent="0.25">
      <c r="A1151" s="7">
        <v>4657345</v>
      </c>
      <c r="B1151" s="1">
        <v>42934</v>
      </c>
      <c r="C1151" s="2">
        <v>0.40328703703703705</v>
      </c>
      <c r="D1151" s="2">
        <v>0.4140625</v>
      </c>
      <c r="E1151" t="str">
        <f>IF(LEN(telefony3412[[#This Row],[nr]])=7,"stacjonarny",IF(LEN(telefony3412[[#This Row],[nr]])=8,"komórkowy","zagraniczny"))</f>
        <v>stacjonarny</v>
      </c>
      <c r="F1151" t="str">
        <f>TEXT(telefony__9[[#This Row],[zakonczenie]]-telefony__9[[#This Row],[rozpoczecie]],"h:mm:ss")</f>
        <v>0:08:32</v>
      </c>
      <c r="G1151">
        <f>CEILING((HOUR(telefony__9[[#This Row],[czas trwania]])*3600 + MINUTE(telefony__9[[#This Row],[czas trwania]])*60+SECOND(telefony__9[[#This Row],[czas trwania]]))/60,1)</f>
        <v>9</v>
      </c>
      <c r="H1151" s="3">
        <f>IF(telefony3412[[#This Row],[typ telefonu]]="stacjonarny",H1150+telefony3412[[#This Row],[czas w minutach]],H1150)</f>
        <v>7067</v>
      </c>
      <c r="I1151" s="3">
        <f>IF(telefony3412[[#This Row],[typ telefonu]]="komórkowy",I1150+telefony3412[[#This Row],[czas w minutach]],I1150)</f>
        <v>2418</v>
      </c>
      <c r="J1151" s="3">
        <f>IF(telefony3412[[#This Row],[typ telefonu]]="zagraniczny",J1150+telefony3412[[#This Row],[czas w minutach]],J1150)</f>
        <v>505</v>
      </c>
      <c r="K1151" s="3">
        <f>telefony3412[[#This Row],[ilość stacjonarny]]+telefony3412[[#This Row],[ilość komórkowy]]</f>
        <v>9485</v>
      </c>
    </row>
    <row r="1152" spans="1:11" x14ac:dyDescent="0.25">
      <c r="A1152" s="7">
        <v>4845362</v>
      </c>
      <c r="B1152" s="1">
        <v>42934</v>
      </c>
      <c r="C1152" s="2">
        <v>0.4034490740740741</v>
      </c>
      <c r="D1152" s="2">
        <v>0.40371527777777777</v>
      </c>
      <c r="E1152" t="str">
        <f>IF(LEN(telefony3412[[#This Row],[nr]])=7,"stacjonarny",IF(LEN(telefony3412[[#This Row],[nr]])=8,"komórkowy","zagraniczny"))</f>
        <v>stacjonarny</v>
      </c>
      <c r="F1152" t="str">
        <f>TEXT(telefony__9[[#This Row],[zakonczenie]]-telefony__9[[#This Row],[rozpoczecie]],"h:mm:ss")</f>
        <v>0:09:23</v>
      </c>
      <c r="G1152">
        <f>CEILING((HOUR(telefony__9[[#This Row],[czas trwania]])*3600 + MINUTE(telefony__9[[#This Row],[czas trwania]])*60+SECOND(telefony__9[[#This Row],[czas trwania]]))/60,1)</f>
        <v>10</v>
      </c>
      <c r="H1152" s="3">
        <f>IF(telefony3412[[#This Row],[typ telefonu]]="stacjonarny",H1151+telefony3412[[#This Row],[czas w minutach]],H1151)</f>
        <v>7077</v>
      </c>
      <c r="I1152" s="3">
        <f>IF(telefony3412[[#This Row],[typ telefonu]]="komórkowy",I1151+telefony3412[[#This Row],[czas w minutach]],I1151)</f>
        <v>2418</v>
      </c>
      <c r="J1152" s="3">
        <f>IF(telefony3412[[#This Row],[typ telefonu]]="zagraniczny",J1151+telefony3412[[#This Row],[czas w minutach]],J1151)</f>
        <v>505</v>
      </c>
      <c r="K1152" s="3">
        <f>telefony3412[[#This Row],[ilość stacjonarny]]+telefony3412[[#This Row],[ilość komórkowy]]</f>
        <v>9495</v>
      </c>
    </row>
    <row r="1153" spans="1:11" x14ac:dyDescent="0.25">
      <c r="A1153" s="7">
        <v>5060909</v>
      </c>
      <c r="B1153" s="1">
        <v>42934</v>
      </c>
      <c r="C1153" s="2">
        <v>0.40699074074074076</v>
      </c>
      <c r="D1153" s="2">
        <v>0.41368055555555555</v>
      </c>
      <c r="E1153" t="str">
        <f>IF(LEN(telefony3412[[#This Row],[nr]])=7,"stacjonarny",IF(LEN(telefony3412[[#This Row],[nr]])=8,"komórkowy","zagraniczny"))</f>
        <v>stacjonarny</v>
      </c>
      <c r="F1153" t="str">
        <f>TEXT(telefony__9[[#This Row],[zakonczenie]]-telefony__9[[#This Row],[rozpoczecie]],"h:mm:ss")</f>
        <v>0:07:58</v>
      </c>
      <c r="G1153">
        <f>CEILING((HOUR(telefony__9[[#This Row],[czas trwania]])*3600 + MINUTE(telefony__9[[#This Row],[czas trwania]])*60+SECOND(telefony__9[[#This Row],[czas trwania]]))/60,1)</f>
        <v>8</v>
      </c>
      <c r="H1153" s="3">
        <f>IF(telefony3412[[#This Row],[typ telefonu]]="stacjonarny",H1152+telefony3412[[#This Row],[czas w minutach]],H1152)</f>
        <v>7085</v>
      </c>
      <c r="I1153" s="3">
        <f>IF(telefony3412[[#This Row],[typ telefonu]]="komórkowy",I1152+telefony3412[[#This Row],[czas w minutach]],I1152)</f>
        <v>2418</v>
      </c>
      <c r="J1153" s="3">
        <f>IF(telefony3412[[#This Row],[typ telefonu]]="zagraniczny",J1152+telefony3412[[#This Row],[czas w minutach]],J1152)</f>
        <v>505</v>
      </c>
      <c r="K1153" s="3">
        <f>telefony3412[[#This Row],[ilość stacjonarny]]+telefony3412[[#This Row],[ilość komórkowy]]</f>
        <v>9503</v>
      </c>
    </row>
    <row r="1154" spans="1:11" x14ac:dyDescent="0.25">
      <c r="A1154" s="7">
        <v>5094248</v>
      </c>
      <c r="B1154" s="1">
        <v>42934</v>
      </c>
      <c r="C1154" s="2">
        <v>0.47074074074074074</v>
      </c>
      <c r="D1154" s="2">
        <v>0.47409722222222223</v>
      </c>
      <c r="E1154" t="str">
        <f>IF(LEN(telefony3412[[#This Row],[nr]])=7,"stacjonarny",IF(LEN(telefony3412[[#This Row],[nr]])=8,"komórkowy","zagraniczny"))</f>
        <v>stacjonarny</v>
      </c>
      <c r="F1154" t="str">
        <f>TEXT(telefony__9[[#This Row],[zakonczenie]]-telefony__9[[#This Row],[rozpoczecie]],"h:mm:ss")</f>
        <v>0:02:53</v>
      </c>
      <c r="G1154">
        <f>CEILING((HOUR(telefony__9[[#This Row],[czas trwania]])*3600 + MINUTE(telefony__9[[#This Row],[czas trwania]])*60+SECOND(telefony__9[[#This Row],[czas trwania]]))/60,1)</f>
        <v>3</v>
      </c>
      <c r="H1154" s="3">
        <f>IF(telefony3412[[#This Row],[typ telefonu]]="stacjonarny",H1153+telefony3412[[#This Row],[czas w minutach]],H1153)</f>
        <v>7088</v>
      </c>
      <c r="I1154" s="3">
        <f>IF(telefony3412[[#This Row],[typ telefonu]]="komórkowy",I1153+telefony3412[[#This Row],[czas w minutach]],I1153)</f>
        <v>2418</v>
      </c>
      <c r="J1154" s="3">
        <f>IF(telefony3412[[#This Row],[typ telefonu]]="zagraniczny",J1153+telefony3412[[#This Row],[czas w minutach]],J1153)</f>
        <v>505</v>
      </c>
      <c r="K1154" s="3">
        <f>telefony3412[[#This Row],[ilość stacjonarny]]+telefony3412[[#This Row],[ilość komórkowy]]</f>
        <v>9506</v>
      </c>
    </row>
    <row r="1155" spans="1:11" x14ac:dyDescent="0.25">
      <c r="A1155" s="7">
        <v>5244597</v>
      </c>
      <c r="B1155" s="1">
        <v>42934</v>
      </c>
      <c r="C1155" s="2">
        <v>0.55008101851851854</v>
      </c>
      <c r="D1155" s="2">
        <v>0.55730324074074078</v>
      </c>
      <c r="E1155" t="str">
        <f>IF(LEN(telefony3412[[#This Row],[nr]])=7,"stacjonarny",IF(LEN(telefony3412[[#This Row],[nr]])=8,"komórkowy","zagraniczny"))</f>
        <v>stacjonarny</v>
      </c>
      <c r="F1155" t="str">
        <f>TEXT(telefony__9[[#This Row],[zakonczenie]]-telefony__9[[#This Row],[rozpoczecie]],"h:mm:ss")</f>
        <v>0:16:32</v>
      </c>
      <c r="G1155">
        <f>CEILING((HOUR(telefony__9[[#This Row],[czas trwania]])*3600 + MINUTE(telefony__9[[#This Row],[czas trwania]])*60+SECOND(telefony__9[[#This Row],[czas trwania]]))/60,1)</f>
        <v>17</v>
      </c>
      <c r="H1155" s="3">
        <f>IF(telefony3412[[#This Row],[typ telefonu]]="stacjonarny",H1154+telefony3412[[#This Row],[czas w minutach]],H1154)</f>
        <v>7105</v>
      </c>
      <c r="I1155" s="3">
        <f>IF(telefony3412[[#This Row],[typ telefonu]]="komórkowy",I1154+telefony3412[[#This Row],[czas w minutach]],I1154)</f>
        <v>2418</v>
      </c>
      <c r="J1155" s="3">
        <f>IF(telefony3412[[#This Row],[typ telefonu]]="zagraniczny",J1154+telefony3412[[#This Row],[czas w minutach]],J1154)</f>
        <v>505</v>
      </c>
      <c r="K1155" s="3">
        <f>telefony3412[[#This Row],[ilość stacjonarny]]+telefony3412[[#This Row],[ilość komórkowy]]</f>
        <v>9523</v>
      </c>
    </row>
    <row r="1156" spans="1:11" x14ac:dyDescent="0.25">
      <c r="A1156" s="7">
        <v>5372891</v>
      </c>
      <c r="B1156" s="1">
        <v>42934</v>
      </c>
      <c r="C1156" s="2">
        <v>0.34586805555555555</v>
      </c>
      <c r="D1156" s="2">
        <v>0.34684027777777776</v>
      </c>
      <c r="E1156" t="str">
        <f>IF(LEN(telefony3412[[#This Row],[nr]])=7,"stacjonarny",IF(LEN(telefony3412[[#This Row],[nr]])=8,"komórkowy","zagraniczny"))</f>
        <v>stacjonarny</v>
      </c>
      <c r="F1156" t="str">
        <f>TEXT(telefony__9[[#This Row],[zakonczenie]]-telefony__9[[#This Row],[rozpoczecie]],"h:mm:ss")</f>
        <v>0:12:39</v>
      </c>
      <c r="G1156">
        <f>CEILING((HOUR(telefony__9[[#This Row],[czas trwania]])*3600 + MINUTE(telefony__9[[#This Row],[czas trwania]])*60+SECOND(telefony__9[[#This Row],[czas trwania]]))/60,1)</f>
        <v>13</v>
      </c>
      <c r="H1156" s="3">
        <f>IF(telefony3412[[#This Row],[typ telefonu]]="stacjonarny",H1155+telefony3412[[#This Row],[czas w minutach]],H1155)</f>
        <v>7118</v>
      </c>
      <c r="I1156" s="3">
        <f>IF(telefony3412[[#This Row],[typ telefonu]]="komórkowy",I1155+telefony3412[[#This Row],[czas w minutach]],I1155)</f>
        <v>2418</v>
      </c>
      <c r="J1156" s="3">
        <f>IF(telefony3412[[#This Row],[typ telefonu]]="zagraniczny",J1155+telefony3412[[#This Row],[czas w minutach]],J1155)</f>
        <v>505</v>
      </c>
      <c r="K1156" s="3">
        <f>telefony3412[[#This Row],[ilość stacjonarny]]+telefony3412[[#This Row],[ilość komórkowy]]</f>
        <v>9536</v>
      </c>
    </row>
    <row r="1157" spans="1:11" x14ac:dyDescent="0.25">
      <c r="A1157" s="7">
        <v>5487496</v>
      </c>
      <c r="B1157" s="1">
        <v>42934</v>
      </c>
      <c r="C1157" s="2">
        <v>0.42114583333333333</v>
      </c>
      <c r="D1157" s="2">
        <v>0.4230902777777778</v>
      </c>
      <c r="E1157" t="str">
        <f>IF(LEN(telefony3412[[#This Row],[nr]])=7,"stacjonarny",IF(LEN(telefony3412[[#This Row],[nr]])=8,"komórkowy","zagraniczny"))</f>
        <v>stacjonarny</v>
      </c>
      <c r="F1157" t="str">
        <f>TEXT(telefony__9[[#This Row],[zakonczenie]]-telefony__9[[#This Row],[rozpoczecie]],"h:mm:ss")</f>
        <v>0:11:38</v>
      </c>
      <c r="G1157">
        <f>CEILING((HOUR(telefony__9[[#This Row],[czas trwania]])*3600 + MINUTE(telefony__9[[#This Row],[czas trwania]])*60+SECOND(telefony__9[[#This Row],[czas trwania]]))/60,1)</f>
        <v>12</v>
      </c>
      <c r="H1157" s="3">
        <f>IF(telefony3412[[#This Row],[typ telefonu]]="stacjonarny",H1156+telefony3412[[#This Row],[czas w minutach]],H1156)</f>
        <v>7130</v>
      </c>
      <c r="I1157" s="3">
        <f>IF(telefony3412[[#This Row],[typ telefonu]]="komórkowy",I1156+telefony3412[[#This Row],[czas w minutach]],I1156)</f>
        <v>2418</v>
      </c>
      <c r="J1157" s="3">
        <f>IF(telefony3412[[#This Row],[typ telefonu]]="zagraniczny",J1156+telefony3412[[#This Row],[czas w minutach]],J1156)</f>
        <v>505</v>
      </c>
      <c r="K1157" s="3">
        <f>telefony3412[[#This Row],[ilość stacjonarny]]+telefony3412[[#This Row],[ilość komórkowy]]</f>
        <v>9548</v>
      </c>
    </row>
    <row r="1158" spans="1:11" x14ac:dyDescent="0.25">
      <c r="A1158" s="7">
        <v>5543741</v>
      </c>
      <c r="B1158" s="1">
        <v>42934</v>
      </c>
      <c r="C1158" s="2">
        <v>0.42997685185185186</v>
      </c>
      <c r="D1158" s="2">
        <v>0.43590277777777775</v>
      </c>
      <c r="E1158" t="str">
        <f>IF(LEN(telefony3412[[#This Row],[nr]])=7,"stacjonarny",IF(LEN(telefony3412[[#This Row],[nr]])=8,"komórkowy","zagraniczny"))</f>
        <v>stacjonarny</v>
      </c>
      <c r="F1158" t="str">
        <f>TEXT(telefony__9[[#This Row],[zakonczenie]]-telefony__9[[#This Row],[rozpoczecie]],"h:mm:ss")</f>
        <v>0:14:30</v>
      </c>
      <c r="G1158">
        <f>CEILING((HOUR(telefony__9[[#This Row],[czas trwania]])*3600 + MINUTE(telefony__9[[#This Row],[czas trwania]])*60+SECOND(telefony__9[[#This Row],[czas trwania]]))/60,1)</f>
        <v>15</v>
      </c>
      <c r="H1158" s="3">
        <f>IF(telefony3412[[#This Row],[typ telefonu]]="stacjonarny",H1157+telefony3412[[#This Row],[czas w minutach]],H1157)</f>
        <v>7145</v>
      </c>
      <c r="I1158" s="3">
        <f>IF(telefony3412[[#This Row],[typ telefonu]]="komórkowy",I1157+telefony3412[[#This Row],[czas w minutach]],I1157)</f>
        <v>2418</v>
      </c>
      <c r="J1158" s="3">
        <f>IF(telefony3412[[#This Row],[typ telefonu]]="zagraniczny",J1157+telefony3412[[#This Row],[czas w minutach]],J1157)</f>
        <v>505</v>
      </c>
      <c r="K1158" s="3">
        <f>telefony3412[[#This Row],[ilość stacjonarny]]+telefony3412[[#This Row],[ilość komórkowy]]</f>
        <v>9563</v>
      </c>
    </row>
    <row r="1159" spans="1:11" x14ac:dyDescent="0.25">
      <c r="A1159" s="7">
        <v>5912710</v>
      </c>
      <c r="B1159" s="1">
        <v>42934</v>
      </c>
      <c r="C1159" s="2">
        <v>0.57988425925925924</v>
      </c>
      <c r="D1159" s="2">
        <v>0.58928240740740745</v>
      </c>
      <c r="E1159" t="str">
        <f>IF(LEN(telefony3412[[#This Row],[nr]])=7,"stacjonarny",IF(LEN(telefony3412[[#This Row],[nr]])=8,"komórkowy","zagraniczny"))</f>
        <v>stacjonarny</v>
      </c>
      <c r="F1159" t="str">
        <f>TEXT(telefony__9[[#This Row],[zakonczenie]]-telefony__9[[#This Row],[rozpoczecie]],"h:mm:ss")</f>
        <v>0:10:04</v>
      </c>
      <c r="G1159">
        <f>CEILING((HOUR(telefony__9[[#This Row],[czas trwania]])*3600 + MINUTE(telefony__9[[#This Row],[czas trwania]])*60+SECOND(telefony__9[[#This Row],[czas trwania]]))/60,1)</f>
        <v>11</v>
      </c>
      <c r="H1159" s="3">
        <f>IF(telefony3412[[#This Row],[typ telefonu]]="stacjonarny",H1158+telefony3412[[#This Row],[czas w minutach]],H1158)</f>
        <v>7156</v>
      </c>
      <c r="I1159" s="3">
        <f>IF(telefony3412[[#This Row],[typ telefonu]]="komórkowy",I1158+telefony3412[[#This Row],[czas w minutach]],I1158)</f>
        <v>2418</v>
      </c>
      <c r="J1159" s="3">
        <f>IF(telefony3412[[#This Row],[typ telefonu]]="zagraniczny",J1158+telefony3412[[#This Row],[czas w minutach]],J1158)</f>
        <v>505</v>
      </c>
      <c r="K1159" s="3">
        <f>telefony3412[[#This Row],[ilość stacjonarny]]+telefony3412[[#This Row],[ilość komórkowy]]</f>
        <v>9574</v>
      </c>
    </row>
    <row r="1160" spans="1:11" x14ac:dyDescent="0.25">
      <c r="A1160" s="7">
        <v>6024447</v>
      </c>
      <c r="B1160" s="1">
        <v>42934</v>
      </c>
      <c r="C1160" s="2">
        <v>0.51164351851851853</v>
      </c>
      <c r="D1160" s="2">
        <v>0.51975694444444442</v>
      </c>
      <c r="E1160" t="str">
        <f>IF(LEN(telefony3412[[#This Row],[nr]])=7,"stacjonarny",IF(LEN(telefony3412[[#This Row],[nr]])=8,"komórkowy","zagraniczny"))</f>
        <v>stacjonarny</v>
      </c>
      <c r="F1160" t="str">
        <f>TEXT(telefony__9[[#This Row],[zakonczenie]]-telefony__9[[#This Row],[rozpoczecie]],"h:mm:ss")</f>
        <v>0:14:42</v>
      </c>
      <c r="G1160">
        <f>CEILING((HOUR(telefony__9[[#This Row],[czas trwania]])*3600 + MINUTE(telefony__9[[#This Row],[czas trwania]])*60+SECOND(telefony__9[[#This Row],[czas trwania]]))/60,1)</f>
        <v>15</v>
      </c>
      <c r="H1160" s="3">
        <f>IF(telefony3412[[#This Row],[typ telefonu]]="stacjonarny",H1159+telefony3412[[#This Row],[czas w minutach]],H1159)</f>
        <v>7171</v>
      </c>
      <c r="I1160" s="3">
        <f>IF(telefony3412[[#This Row],[typ telefonu]]="komórkowy",I1159+telefony3412[[#This Row],[czas w minutach]],I1159)</f>
        <v>2418</v>
      </c>
      <c r="J1160" s="3">
        <f>IF(telefony3412[[#This Row],[typ telefonu]]="zagraniczny",J1159+telefony3412[[#This Row],[czas w minutach]],J1159)</f>
        <v>505</v>
      </c>
      <c r="K1160" s="3">
        <f>telefony3412[[#This Row],[ilość stacjonarny]]+telefony3412[[#This Row],[ilość komórkowy]]</f>
        <v>9589</v>
      </c>
    </row>
    <row r="1161" spans="1:11" x14ac:dyDescent="0.25">
      <c r="A1161" s="7">
        <v>6050570</v>
      </c>
      <c r="B1161" s="1">
        <v>42934</v>
      </c>
      <c r="C1161" s="2">
        <v>0.44744212962962965</v>
      </c>
      <c r="D1161" s="2">
        <v>0.45751157407407406</v>
      </c>
      <c r="E1161" t="str">
        <f>IF(LEN(telefony3412[[#This Row],[nr]])=7,"stacjonarny",IF(LEN(telefony3412[[#This Row],[nr]])=8,"komórkowy","zagraniczny"))</f>
        <v>stacjonarny</v>
      </c>
      <c r="F1161" t="str">
        <f>TEXT(telefony__9[[#This Row],[zakonczenie]]-telefony__9[[#This Row],[rozpoczecie]],"h:mm:ss")</f>
        <v>0:04:48</v>
      </c>
      <c r="G1161">
        <f>CEILING((HOUR(telefony__9[[#This Row],[czas trwania]])*3600 + MINUTE(telefony__9[[#This Row],[czas trwania]])*60+SECOND(telefony__9[[#This Row],[czas trwania]]))/60,1)</f>
        <v>5</v>
      </c>
      <c r="H1161" s="3">
        <f>IF(telefony3412[[#This Row],[typ telefonu]]="stacjonarny",H1160+telefony3412[[#This Row],[czas w minutach]],H1160)</f>
        <v>7176</v>
      </c>
      <c r="I1161" s="3">
        <f>IF(telefony3412[[#This Row],[typ telefonu]]="komórkowy",I1160+telefony3412[[#This Row],[czas w minutach]],I1160)</f>
        <v>2418</v>
      </c>
      <c r="J1161" s="3">
        <f>IF(telefony3412[[#This Row],[typ telefonu]]="zagraniczny",J1160+telefony3412[[#This Row],[czas w minutach]],J1160)</f>
        <v>505</v>
      </c>
      <c r="K1161" s="3">
        <f>telefony3412[[#This Row],[ilość stacjonarny]]+telefony3412[[#This Row],[ilość komórkowy]]</f>
        <v>9594</v>
      </c>
    </row>
    <row r="1162" spans="1:11" x14ac:dyDescent="0.25">
      <c r="A1162" s="7">
        <v>6070329</v>
      </c>
      <c r="B1162" s="1">
        <v>42934</v>
      </c>
      <c r="C1162" s="2">
        <v>0.40337962962962964</v>
      </c>
      <c r="D1162" s="2">
        <v>0.41432870370370373</v>
      </c>
      <c r="E1162" t="str">
        <f>IF(LEN(telefony3412[[#This Row],[nr]])=7,"stacjonarny",IF(LEN(telefony3412[[#This Row],[nr]])=8,"komórkowy","zagraniczny"))</f>
        <v>stacjonarny</v>
      </c>
      <c r="F1162" t="str">
        <f>TEXT(telefony__9[[#This Row],[zakonczenie]]-telefony__9[[#This Row],[rozpoczecie]],"h:mm:ss")</f>
        <v>0:09:53</v>
      </c>
      <c r="G1162">
        <f>CEILING((HOUR(telefony__9[[#This Row],[czas trwania]])*3600 + MINUTE(telefony__9[[#This Row],[czas trwania]])*60+SECOND(telefony__9[[#This Row],[czas trwania]]))/60,1)</f>
        <v>10</v>
      </c>
      <c r="H1162" s="3">
        <f>IF(telefony3412[[#This Row],[typ telefonu]]="stacjonarny",H1161+telefony3412[[#This Row],[czas w minutach]],H1161)</f>
        <v>7186</v>
      </c>
      <c r="I1162" s="3">
        <f>IF(telefony3412[[#This Row],[typ telefonu]]="komórkowy",I1161+telefony3412[[#This Row],[czas w minutach]],I1161)</f>
        <v>2418</v>
      </c>
      <c r="J1162" s="3">
        <f>IF(telefony3412[[#This Row],[typ telefonu]]="zagraniczny",J1161+telefony3412[[#This Row],[czas w minutach]],J1161)</f>
        <v>505</v>
      </c>
      <c r="K1162" s="3">
        <f>telefony3412[[#This Row],[ilość stacjonarny]]+telefony3412[[#This Row],[ilość komórkowy]]</f>
        <v>9604</v>
      </c>
    </row>
    <row r="1163" spans="1:11" x14ac:dyDescent="0.25">
      <c r="A1163" s="7">
        <v>6333341</v>
      </c>
      <c r="B1163" s="1">
        <v>42934</v>
      </c>
      <c r="C1163" s="2">
        <v>0.40690972222222221</v>
      </c>
      <c r="D1163" s="2">
        <v>0.4103472222222222</v>
      </c>
      <c r="E1163" t="str">
        <f>IF(LEN(telefony3412[[#This Row],[nr]])=7,"stacjonarny",IF(LEN(telefony3412[[#This Row],[nr]])=8,"komórkowy","zagraniczny"))</f>
        <v>stacjonarny</v>
      </c>
      <c r="F1163" t="str">
        <f>TEXT(telefony__9[[#This Row],[zakonczenie]]-telefony__9[[#This Row],[rozpoczecie]],"h:mm:ss")</f>
        <v>0:07:23</v>
      </c>
      <c r="G1163">
        <f>CEILING((HOUR(telefony__9[[#This Row],[czas trwania]])*3600 + MINUTE(telefony__9[[#This Row],[czas trwania]])*60+SECOND(telefony__9[[#This Row],[czas trwania]]))/60,1)</f>
        <v>8</v>
      </c>
      <c r="H1163" s="3">
        <f>IF(telefony3412[[#This Row],[typ telefonu]]="stacjonarny",H1162+telefony3412[[#This Row],[czas w minutach]],H1162)</f>
        <v>7194</v>
      </c>
      <c r="I1163" s="3">
        <f>IF(telefony3412[[#This Row],[typ telefonu]]="komórkowy",I1162+telefony3412[[#This Row],[czas w minutach]],I1162)</f>
        <v>2418</v>
      </c>
      <c r="J1163" s="3">
        <f>IF(telefony3412[[#This Row],[typ telefonu]]="zagraniczny",J1162+telefony3412[[#This Row],[czas w minutach]],J1162)</f>
        <v>505</v>
      </c>
      <c r="K1163" s="3">
        <f>telefony3412[[#This Row],[ilość stacjonarny]]+telefony3412[[#This Row],[ilość komórkowy]]</f>
        <v>9612</v>
      </c>
    </row>
    <row r="1164" spans="1:11" x14ac:dyDescent="0.25">
      <c r="A1164" s="7">
        <v>6999348</v>
      </c>
      <c r="B1164" s="1">
        <v>42934</v>
      </c>
      <c r="C1164" s="2">
        <v>0.56714120370370369</v>
      </c>
      <c r="D1164" s="2">
        <v>0.56869212962962967</v>
      </c>
      <c r="E1164" t="str">
        <f>IF(LEN(telefony3412[[#This Row],[nr]])=7,"stacjonarny",IF(LEN(telefony3412[[#This Row],[nr]])=8,"komórkowy","zagraniczny"))</f>
        <v>stacjonarny</v>
      </c>
      <c r="F1164" t="str">
        <f>TEXT(telefony__9[[#This Row],[zakonczenie]]-telefony__9[[#This Row],[rozpoczecie]],"h:mm:ss")</f>
        <v>0:08:38</v>
      </c>
      <c r="G1164">
        <f>CEILING((HOUR(telefony__9[[#This Row],[czas trwania]])*3600 + MINUTE(telefony__9[[#This Row],[czas trwania]])*60+SECOND(telefony__9[[#This Row],[czas trwania]]))/60,1)</f>
        <v>9</v>
      </c>
      <c r="H1164" s="3">
        <f>IF(telefony3412[[#This Row],[typ telefonu]]="stacjonarny",H1163+telefony3412[[#This Row],[czas w minutach]],H1163)</f>
        <v>7203</v>
      </c>
      <c r="I1164" s="3">
        <f>IF(telefony3412[[#This Row],[typ telefonu]]="komórkowy",I1163+telefony3412[[#This Row],[czas w minutach]],I1163)</f>
        <v>2418</v>
      </c>
      <c r="J1164" s="3">
        <f>IF(telefony3412[[#This Row],[typ telefonu]]="zagraniczny",J1163+telefony3412[[#This Row],[czas w minutach]],J1163)</f>
        <v>505</v>
      </c>
      <c r="K1164" s="3">
        <f>telefony3412[[#This Row],[ilość stacjonarny]]+telefony3412[[#This Row],[ilość komórkowy]]</f>
        <v>9621</v>
      </c>
    </row>
    <row r="1165" spans="1:11" x14ac:dyDescent="0.25">
      <c r="A1165" s="7">
        <v>7118082</v>
      </c>
      <c r="B1165" s="1">
        <v>42934</v>
      </c>
      <c r="C1165" s="2">
        <v>0.58524305555555556</v>
      </c>
      <c r="D1165" s="2">
        <v>0.591400462962963</v>
      </c>
      <c r="E1165" t="str">
        <f>IF(LEN(telefony3412[[#This Row],[nr]])=7,"stacjonarny",IF(LEN(telefony3412[[#This Row],[nr]])=8,"komórkowy","zagraniczny"))</f>
        <v>stacjonarny</v>
      </c>
      <c r="F1165" t="str">
        <f>TEXT(telefony__9[[#This Row],[zakonczenie]]-telefony__9[[#This Row],[rozpoczecie]],"h:mm:ss")</f>
        <v>0:15:47</v>
      </c>
      <c r="G1165">
        <f>CEILING((HOUR(telefony__9[[#This Row],[czas trwania]])*3600 + MINUTE(telefony__9[[#This Row],[czas trwania]])*60+SECOND(telefony__9[[#This Row],[czas trwania]]))/60,1)</f>
        <v>16</v>
      </c>
      <c r="H1165" s="3">
        <f>IF(telefony3412[[#This Row],[typ telefonu]]="stacjonarny",H1164+telefony3412[[#This Row],[czas w minutach]],H1164)</f>
        <v>7219</v>
      </c>
      <c r="I1165" s="3">
        <f>IF(telefony3412[[#This Row],[typ telefonu]]="komórkowy",I1164+telefony3412[[#This Row],[czas w minutach]],I1164)</f>
        <v>2418</v>
      </c>
      <c r="J1165" s="3">
        <f>IF(telefony3412[[#This Row],[typ telefonu]]="zagraniczny",J1164+telefony3412[[#This Row],[czas w minutach]],J1164)</f>
        <v>505</v>
      </c>
      <c r="K1165" s="3">
        <f>telefony3412[[#This Row],[ilość stacjonarny]]+telefony3412[[#This Row],[ilość komórkowy]]</f>
        <v>9637</v>
      </c>
    </row>
    <row r="1166" spans="1:11" x14ac:dyDescent="0.25">
      <c r="A1166" s="7">
        <v>7166411</v>
      </c>
      <c r="B1166" s="1">
        <v>42934</v>
      </c>
      <c r="C1166" s="2">
        <v>0.40263888888888888</v>
      </c>
      <c r="D1166" s="2">
        <v>0.40846064814814814</v>
      </c>
      <c r="E1166" t="str">
        <f>IF(LEN(telefony3412[[#This Row],[nr]])=7,"stacjonarny",IF(LEN(telefony3412[[#This Row],[nr]])=8,"komórkowy","zagraniczny"))</f>
        <v>stacjonarny</v>
      </c>
      <c r="F1166" t="str">
        <f>TEXT(telefony__9[[#This Row],[zakonczenie]]-telefony__9[[#This Row],[rozpoczecie]],"h:mm:ss")</f>
        <v>0:13:16</v>
      </c>
      <c r="G1166">
        <f>CEILING((HOUR(telefony__9[[#This Row],[czas trwania]])*3600 + MINUTE(telefony__9[[#This Row],[czas trwania]])*60+SECOND(telefony__9[[#This Row],[czas trwania]]))/60,1)</f>
        <v>14</v>
      </c>
      <c r="H1166" s="3">
        <f>IF(telefony3412[[#This Row],[typ telefonu]]="stacjonarny",H1165+telefony3412[[#This Row],[czas w minutach]],H1165)</f>
        <v>7233</v>
      </c>
      <c r="I1166" s="3">
        <f>IF(telefony3412[[#This Row],[typ telefonu]]="komórkowy",I1165+telefony3412[[#This Row],[czas w minutach]],I1165)</f>
        <v>2418</v>
      </c>
      <c r="J1166" s="3">
        <f>IF(telefony3412[[#This Row],[typ telefonu]]="zagraniczny",J1165+telefony3412[[#This Row],[czas w minutach]],J1165)</f>
        <v>505</v>
      </c>
      <c r="K1166" s="3">
        <f>telefony3412[[#This Row],[ilość stacjonarny]]+telefony3412[[#This Row],[ilość komórkowy]]</f>
        <v>9651</v>
      </c>
    </row>
    <row r="1167" spans="1:11" x14ac:dyDescent="0.25">
      <c r="A1167" s="7">
        <v>7203715</v>
      </c>
      <c r="B1167" s="1">
        <v>42934</v>
      </c>
      <c r="C1167" s="2">
        <v>0.55447916666666663</v>
      </c>
      <c r="D1167" s="2">
        <v>0.56332175925925931</v>
      </c>
      <c r="E1167" t="str">
        <f>IF(LEN(telefony3412[[#This Row],[nr]])=7,"stacjonarny",IF(LEN(telefony3412[[#This Row],[nr]])=8,"komórkowy","zagraniczny"))</f>
        <v>stacjonarny</v>
      </c>
      <c r="F1167" t="str">
        <f>TEXT(telefony__9[[#This Row],[zakonczenie]]-telefony__9[[#This Row],[rozpoczecie]],"h:mm:ss")</f>
        <v>0:05:21</v>
      </c>
      <c r="G1167">
        <f>CEILING((HOUR(telefony__9[[#This Row],[czas trwania]])*3600 + MINUTE(telefony__9[[#This Row],[czas trwania]])*60+SECOND(telefony__9[[#This Row],[czas trwania]]))/60,1)</f>
        <v>6</v>
      </c>
      <c r="H1167" s="3">
        <f>IF(telefony3412[[#This Row],[typ telefonu]]="stacjonarny",H1166+telefony3412[[#This Row],[czas w minutach]],H1166)</f>
        <v>7239</v>
      </c>
      <c r="I1167" s="3">
        <f>IF(telefony3412[[#This Row],[typ telefonu]]="komórkowy",I1166+telefony3412[[#This Row],[czas w minutach]],I1166)</f>
        <v>2418</v>
      </c>
      <c r="J1167" s="3">
        <f>IF(telefony3412[[#This Row],[typ telefonu]]="zagraniczny",J1166+telefony3412[[#This Row],[czas w minutach]],J1166)</f>
        <v>505</v>
      </c>
      <c r="K1167" s="3">
        <f>telefony3412[[#This Row],[ilość stacjonarny]]+telefony3412[[#This Row],[ilość komórkowy]]</f>
        <v>9657</v>
      </c>
    </row>
    <row r="1168" spans="1:11" x14ac:dyDescent="0.25">
      <c r="A1168" s="7">
        <v>7321543</v>
      </c>
      <c r="B1168" s="1">
        <v>42934</v>
      </c>
      <c r="C1168" s="2">
        <v>0.36151620370370369</v>
      </c>
      <c r="D1168" s="2">
        <v>0.3712037037037037</v>
      </c>
      <c r="E1168" t="str">
        <f>IF(LEN(telefony3412[[#This Row],[nr]])=7,"stacjonarny",IF(LEN(telefony3412[[#This Row],[nr]])=8,"komórkowy","zagraniczny"))</f>
        <v>stacjonarny</v>
      </c>
      <c r="F1168" t="str">
        <f>TEXT(telefony__9[[#This Row],[zakonczenie]]-telefony__9[[#This Row],[rozpoczecie]],"h:mm:ss")</f>
        <v>0:04:50</v>
      </c>
      <c r="G1168">
        <f>CEILING((HOUR(telefony__9[[#This Row],[czas trwania]])*3600 + MINUTE(telefony__9[[#This Row],[czas trwania]])*60+SECOND(telefony__9[[#This Row],[czas trwania]]))/60,1)</f>
        <v>5</v>
      </c>
      <c r="H1168" s="3">
        <f>IF(telefony3412[[#This Row],[typ telefonu]]="stacjonarny",H1167+telefony3412[[#This Row],[czas w minutach]],H1167)</f>
        <v>7244</v>
      </c>
      <c r="I1168" s="3">
        <f>IF(telefony3412[[#This Row],[typ telefonu]]="komórkowy",I1167+telefony3412[[#This Row],[czas w minutach]],I1167)</f>
        <v>2418</v>
      </c>
      <c r="J1168" s="3">
        <f>IF(telefony3412[[#This Row],[typ telefonu]]="zagraniczny",J1167+telefony3412[[#This Row],[czas w minutach]],J1167)</f>
        <v>505</v>
      </c>
      <c r="K1168" s="3">
        <f>telefony3412[[#This Row],[ilość stacjonarny]]+telefony3412[[#This Row],[ilość komórkowy]]</f>
        <v>9662</v>
      </c>
    </row>
    <row r="1169" spans="1:11" x14ac:dyDescent="0.25">
      <c r="A1169" s="7">
        <v>7473804</v>
      </c>
      <c r="B1169" s="1">
        <v>42934</v>
      </c>
      <c r="C1169" s="2">
        <v>0.60268518518518521</v>
      </c>
      <c r="D1169" s="2">
        <v>0.60929398148148151</v>
      </c>
      <c r="E1169" t="str">
        <f>IF(LEN(telefony3412[[#This Row],[nr]])=7,"stacjonarny",IF(LEN(telefony3412[[#This Row],[nr]])=8,"komórkowy","zagraniczny"))</f>
        <v>stacjonarny</v>
      </c>
      <c r="F1169" t="str">
        <f>TEXT(telefony__9[[#This Row],[zakonczenie]]-telefony__9[[#This Row],[rozpoczecie]],"h:mm:ss")</f>
        <v>0:15:30</v>
      </c>
      <c r="G1169">
        <f>CEILING((HOUR(telefony__9[[#This Row],[czas trwania]])*3600 + MINUTE(telefony__9[[#This Row],[czas trwania]])*60+SECOND(telefony__9[[#This Row],[czas trwania]]))/60,1)</f>
        <v>16</v>
      </c>
      <c r="H1169" s="3">
        <f>IF(telefony3412[[#This Row],[typ telefonu]]="stacjonarny",H1168+telefony3412[[#This Row],[czas w minutach]],H1168)</f>
        <v>7260</v>
      </c>
      <c r="I1169" s="3">
        <f>IF(telefony3412[[#This Row],[typ telefonu]]="komórkowy",I1168+telefony3412[[#This Row],[czas w minutach]],I1168)</f>
        <v>2418</v>
      </c>
      <c r="J1169" s="3">
        <f>IF(telefony3412[[#This Row],[typ telefonu]]="zagraniczny",J1168+telefony3412[[#This Row],[czas w minutach]],J1168)</f>
        <v>505</v>
      </c>
      <c r="K1169" s="3">
        <f>telefony3412[[#This Row],[ilość stacjonarny]]+telefony3412[[#This Row],[ilość komórkowy]]</f>
        <v>9678</v>
      </c>
    </row>
    <row r="1170" spans="1:11" x14ac:dyDescent="0.25">
      <c r="A1170" s="7">
        <v>7513392</v>
      </c>
      <c r="B1170" s="1">
        <v>42934</v>
      </c>
      <c r="C1170" s="2">
        <v>0.36421296296296296</v>
      </c>
      <c r="D1170" s="2">
        <v>0.36640046296296297</v>
      </c>
      <c r="E1170" t="str">
        <f>IF(LEN(telefony3412[[#This Row],[nr]])=7,"stacjonarny",IF(LEN(telefony3412[[#This Row],[nr]])=8,"komórkowy","zagraniczny"))</f>
        <v>stacjonarny</v>
      </c>
      <c r="F1170" t="str">
        <f>TEXT(telefony__9[[#This Row],[zakonczenie]]-telefony__9[[#This Row],[rozpoczecie]],"h:mm:ss")</f>
        <v>0:11:10</v>
      </c>
      <c r="G1170">
        <f>CEILING((HOUR(telefony__9[[#This Row],[czas trwania]])*3600 + MINUTE(telefony__9[[#This Row],[czas trwania]])*60+SECOND(telefony__9[[#This Row],[czas trwania]]))/60,1)</f>
        <v>12</v>
      </c>
      <c r="H1170" s="3">
        <f>IF(telefony3412[[#This Row],[typ telefonu]]="stacjonarny",H1169+telefony3412[[#This Row],[czas w minutach]],H1169)</f>
        <v>7272</v>
      </c>
      <c r="I1170" s="3">
        <f>IF(telefony3412[[#This Row],[typ telefonu]]="komórkowy",I1169+telefony3412[[#This Row],[czas w minutach]],I1169)</f>
        <v>2418</v>
      </c>
      <c r="J1170" s="3">
        <f>IF(telefony3412[[#This Row],[typ telefonu]]="zagraniczny",J1169+telefony3412[[#This Row],[czas w minutach]],J1169)</f>
        <v>505</v>
      </c>
      <c r="K1170" s="3">
        <f>telefony3412[[#This Row],[ilość stacjonarny]]+telefony3412[[#This Row],[ilość komórkowy]]</f>
        <v>9690</v>
      </c>
    </row>
    <row r="1171" spans="1:11" x14ac:dyDescent="0.25">
      <c r="A1171" s="7">
        <v>7624070</v>
      </c>
      <c r="B1171" s="1">
        <v>42934</v>
      </c>
      <c r="C1171" s="2">
        <v>0.54335648148148152</v>
      </c>
      <c r="D1171" s="2">
        <v>0.55396990740740737</v>
      </c>
      <c r="E1171" t="str">
        <f>IF(LEN(telefony3412[[#This Row],[nr]])=7,"stacjonarny",IF(LEN(telefony3412[[#This Row],[nr]])=8,"komórkowy","zagraniczny"))</f>
        <v>stacjonarny</v>
      </c>
      <c r="F1171" t="str">
        <f>TEXT(telefony__9[[#This Row],[zakonczenie]]-telefony__9[[#This Row],[rozpoczecie]],"h:mm:ss")</f>
        <v>0:01:16</v>
      </c>
      <c r="G1171">
        <f>CEILING((HOUR(telefony__9[[#This Row],[czas trwania]])*3600 + MINUTE(telefony__9[[#This Row],[czas trwania]])*60+SECOND(telefony__9[[#This Row],[czas trwania]]))/60,1)</f>
        <v>2</v>
      </c>
      <c r="H1171" s="3">
        <f>IF(telefony3412[[#This Row],[typ telefonu]]="stacjonarny",H1170+telefony3412[[#This Row],[czas w minutach]],H1170)</f>
        <v>7274</v>
      </c>
      <c r="I1171" s="3">
        <f>IF(telefony3412[[#This Row],[typ telefonu]]="komórkowy",I1170+telefony3412[[#This Row],[czas w minutach]],I1170)</f>
        <v>2418</v>
      </c>
      <c r="J1171" s="3">
        <f>IF(telefony3412[[#This Row],[typ telefonu]]="zagraniczny",J1170+telefony3412[[#This Row],[czas w minutach]],J1170)</f>
        <v>505</v>
      </c>
      <c r="K1171" s="3">
        <f>telefony3412[[#This Row],[ilość stacjonarny]]+telefony3412[[#This Row],[ilość komórkowy]]</f>
        <v>9692</v>
      </c>
    </row>
    <row r="1172" spans="1:11" x14ac:dyDescent="0.25">
      <c r="A1172" s="7">
        <v>7781904</v>
      </c>
      <c r="B1172" s="1">
        <v>42934</v>
      </c>
      <c r="C1172" s="2">
        <v>0.59964120370370366</v>
      </c>
      <c r="D1172" s="2">
        <v>0.60444444444444445</v>
      </c>
      <c r="E1172" t="str">
        <f>IF(LEN(telefony3412[[#This Row],[nr]])=7,"stacjonarny",IF(LEN(telefony3412[[#This Row],[nr]])=8,"komórkowy","zagraniczny"))</f>
        <v>stacjonarny</v>
      </c>
      <c r="F1172" t="str">
        <f>TEXT(telefony__9[[#This Row],[zakonczenie]]-telefony__9[[#This Row],[rozpoczecie]],"h:mm:ss")</f>
        <v>0:11:42</v>
      </c>
      <c r="G1172">
        <f>CEILING((HOUR(telefony__9[[#This Row],[czas trwania]])*3600 + MINUTE(telefony__9[[#This Row],[czas trwania]])*60+SECOND(telefony__9[[#This Row],[czas trwania]]))/60,1)</f>
        <v>12</v>
      </c>
      <c r="H1172" s="3">
        <f>IF(telefony3412[[#This Row],[typ telefonu]]="stacjonarny",H1171+telefony3412[[#This Row],[czas w minutach]],H1171)</f>
        <v>7286</v>
      </c>
      <c r="I1172" s="3">
        <f>IF(telefony3412[[#This Row],[typ telefonu]]="komórkowy",I1171+telefony3412[[#This Row],[czas w minutach]],I1171)</f>
        <v>2418</v>
      </c>
      <c r="J1172" s="3">
        <f>IF(telefony3412[[#This Row],[typ telefonu]]="zagraniczny",J1171+telefony3412[[#This Row],[czas w minutach]],J1171)</f>
        <v>505</v>
      </c>
      <c r="K1172" s="3">
        <f>telefony3412[[#This Row],[ilość stacjonarny]]+telefony3412[[#This Row],[ilość komórkowy]]</f>
        <v>9704</v>
      </c>
    </row>
    <row r="1173" spans="1:11" x14ac:dyDescent="0.25">
      <c r="A1173" s="7">
        <v>7836418</v>
      </c>
      <c r="B1173" s="1">
        <v>42934</v>
      </c>
      <c r="C1173" s="2">
        <v>0.4354513888888889</v>
      </c>
      <c r="D1173" s="2">
        <v>0.43745370370370368</v>
      </c>
      <c r="E1173" t="str">
        <f>IF(LEN(telefony3412[[#This Row],[nr]])=7,"stacjonarny",IF(LEN(telefony3412[[#This Row],[nr]])=8,"komórkowy","zagraniczny"))</f>
        <v>stacjonarny</v>
      </c>
      <c r="F1173" t="str">
        <f>TEXT(telefony__9[[#This Row],[zakonczenie]]-telefony__9[[#This Row],[rozpoczecie]],"h:mm:ss")</f>
        <v>0:05:34</v>
      </c>
      <c r="G1173">
        <f>CEILING((HOUR(telefony__9[[#This Row],[czas trwania]])*3600 + MINUTE(telefony__9[[#This Row],[czas trwania]])*60+SECOND(telefony__9[[#This Row],[czas trwania]]))/60,1)</f>
        <v>6</v>
      </c>
      <c r="H1173" s="3">
        <f>IF(telefony3412[[#This Row],[typ telefonu]]="stacjonarny",H1172+telefony3412[[#This Row],[czas w minutach]],H1172)</f>
        <v>7292</v>
      </c>
      <c r="I1173" s="3">
        <f>IF(telefony3412[[#This Row],[typ telefonu]]="komórkowy",I1172+telefony3412[[#This Row],[czas w minutach]],I1172)</f>
        <v>2418</v>
      </c>
      <c r="J1173" s="3">
        <f>IF(telefony3412[[#This Row],[typ telefonu]]="zagraniczny",J1172+telefony3412[[#This Row],[czas w minutach]],J1172)</f>
        <v>505</v>
      </c>
      <c r="K1173" s="3">
        <f>telefony3412[[#This Row],[ilość stacjonarny]]+telefony3412[[#This Row],[ilość komórkowy]]</f>
        <v>9710</v>
      </c>
    </row>
    <row r="1174" spans="1:11" x14ac:dyDescent="0.25">
      <c r="A1174" s="7">
        <v>7872182</v>
      </c>
      <c r="B1174" s="1">
        <v>42934</v>
      </c>
      <c r="C1174" s="2">
        <v>0.3772800925925926</v>
      </c>
      <c r="D1174" s="2">
        <v>0.3837962962962963</v>
      </c>
      <c r="E1174" t="str">
        <f>IF(LEN(telefony3412[[#This Row],[nr]])=7,"stacjonarny",IF(LEN(telefony3412[[#This Row],[nr]])=8,"komórkowy","zagraniczny"))</f>
        <v>stacjonarny</v>
      </c>
      <c r="F1174" t="str">
        <f>TEXT(telefony__9[[#This Row],[zakonczenie]]-telefony__9[[#This Row],[rozpoczecie]],"h:mm:ss")</f>
        <v>0:04:22</v>
      </c>
      <c r="G1174">
        <f>CEILING((HOUR(telefony__9[[#This Row],[czas trwania]])*3600 + MINUTE(telefony__9[[#This Row],[czas trwania]])*60+SECOND(telefony__9[[#This Row],[czas trwania]]))/60,1)</f>
        <v>5</v>
      </c>
      <c r="H1174" s="3">
        <f>IF(telefony3412[[#This Row],[typ telefonu]]="stacjonarny",H1173+telefony3412[[#This Row],[czas w minutach]],H1173)</f>
        <v>7297</v>
      </c>
      <c r="I1174" s="3">
        <f>IF(telefony3412[[#This Row],[typ telefonu]]="komórkowy",I1173+telefony3412[[#This Row],[czas w minutach]],I1173)</f>
        <v>2418</v>
      </c>
      <c r="J1174" s="3">
        <f>IF(telefony3412[[#This Row],[typ telefonu]]="zagraniczny",J1173+telefony3412[[#This Row],[czas w minutach]],J1173)</f>
        <v>505</v>
      </c>
      <c r="K1174" s="3">
        <f>telefony3412[[#This Row],[ilość stacjonarny]]+telefony3412[[#This Row],[ilość komórkowy]]</f>
        <v>9715</v>
      </c>
    </row>
    <row r="1175" spans="1:11" x14ac:dyDescent="0.25">
      <c r="A1175" s="7">
        <v>8135542</v>
      </c>
      <c r="B1175" s="1">
        <v>42934</v>
      </c>
      <c r="C1175" s="2">
        <v>0.62184027777777773</v>
      </c>
      <c r="D1175" s="2">
        <v>0.63255787037037037</v>
      </c>
      <c r="E1175" t="str">
        <f>IF(LEN(telefony3412[[#This Row],[nr]])=7,"stacjonarny",IF(LEN(telefony3412[[#This Row],[nr]])=8,"komórkowy","zagraniczny"))</f>
        <v>stacjonarny</v>
      </c>
      <c r="F1175" t="str">
        <f>TEXT(telefony__9[[#This Row],[zakonczenie]]-telefony__9[[#This Row],[rozpoczecie]],"h:mm:ss")</f>
        <v>0:09:12</v>
      </c>
      <c r="G1175">
        <f>CEILING((HOUR(telefony__9[[#This Row],[czas trwania]])*3600 + MINUTE(telefony__9[[#This Row],[czas trwania]])*60+SECOND(telefony__9[[#This Row],[czas trwania]]))/60,1)</f>
        <v>10</v>
      </c>
      <c r="H1175" s="3">
        <f>IF(telefony3412[[#This Row],[typ telefonu]]="stacjonarny",H1174+telefony3412[[#This Row],[czas w minutach]],H1174)</f>
        <v>7307</v>
      </c>
      <c r="I1175" s="3">
        <f>IF(telefony3412[[#This Row],[typ telefonu]]="komórkowy",I1174+telefony3412[[#This Row],[czas w minutach]],I1174)</f>
        <v>2418</v>
      </c>
      <c r="J1175" s="3">
        <f>IF(telefony3412[[#This Row],[typ telefonu]]="zagraniczny",J1174+telefony3412[[#This Row],[czas w minutach]],J1174)</f>
        <v>505</v>
      </c>
      <c r="K1175" s="3">
        <f>telefony3412[[#This Row],[ilość stacjonarny]]+telefony3412[[#This Row],[ilość komórkowy]]</f>
        <v>9725</v>
      </c>
    </row>
    <row r="1176" spans="1:11" x14ac:dyDescent="0.25">
      <c r="A1176" s="7">
        <v>8261808</v>
      </c>
      <c r="B1176" s="1">
        <v>42934</v>
      </c>
      <c r="C1176" s="2">
        <v>0.35718749999999999</v>
      </c>
      <c r="D1176" s="2">
        <v>0.36684027777777778</v>
      </c>
      <c r="E1176" t="str">
        <f>IF(LEN(telefony3412[[#This Row],[nr]])=7,"stacjonarny",IF(LEN(telefony3412[[#This Row],[nr]])=8,"komórkowy","zagraniczny"))</f>
        <v>stacjonarny</v>
      </c>
      <c r="F1176" t="str">
        <f>TEXT(telefony__9[[#This Row],[zakonczenie]]-telefony__9[[#This Row],[rozpoczecie]],"h:mm:ss")</f>
        <v>0:12:33</v>
      </c>
      <c r="G1176">
        <f>CEILING((HOUR(telefony__9[[#This Row],[czas trwania]])*3600 + MINUTE(telefony__9[[#This Row],[czas trwania]])*60+SECOND(telefony__9[[#This Row],[czas trwania]]))/60,1)</f>
        <v>13</v>
      </c>
      <c r="H1176" s="3">
        <f>IF(telefony3412[[#This Row],[typ telefonu]]="stacjonarny",H1175+telefony3412[[#This Row],[czas w minutach]],H1175)</f>
        <v>7320</v>
      </c>
      <c r="I1176" s="3">
        <f>IF(telefony3412[[#This Row],[typ telefonu]]="komórkowy",I1175+telefony3412[[#This Row],[czas w minutach]],I1175)</f>
        <v>2418</v>
      </c>
      <c r="J1176" s="3">
        <f>IF(telefony3412[[#This Row],[typ telefonu]]="zagraniczny",J1175+telefony3412[[#This Row],[czas w minutach]],J1175)</f>
        <v>505</v>
      </c>
      <c r="K1176" s="3">
        <f>telefony3412[[#This Row],[ilość stacjonarny]]+telefony3412[[#This Row],[ilość komórkowy]]</f>
        <v>9738</v>
      </c>
    </row>
    <row r="1177" spans="1:11" x14ac:dyDescent="0.25">
      <c r="A1177" s="7">
        <v>8672623</v>
      </c>
      <c r="B1177" s="1">
        <v>42934</v>
      </c>
      <c r="C1177" s="2">
        <v>0.45947916666666666</v>
      </c>
      <c r="D1177" s="2">
        <v>0.46460648148148148</v>
      </c>
      <c r="E1177" t="str">
        <f>IF(LEN(telefony3412[[#This Row],[nr]])=7,"stacjonarny",IF(LEN(telefony3412[[#This Row],[nr]])=8,"komórkowy","zagraniczny"))</f>
        <v>stacjonarny</v>
      </c>
      <c r="F1177" t="str">
        <f>TEXT(telefony__9[[#This Row],[zakonczenie]]-telefony__9[[#This Row],[rozpoczecie]],"h:mm:ss")</f>
        <v>0:06:03</v>
      </c>
      <c r="G1177">
        <f>CEILING((HOUR(telefony__9[[#This Row],[czas trwania]])*3600 + MINUTE(telefony__9[[#This Row],[czas trwania]])*60+SECOND(telefony__9[[#This Row],[czas trwania]]))/60,1)</f>
        <v>7</v>
      </c>
      <c r="H1177" s="3">
        <f>IF(telefony3412[[#This Row],[typ telefonu]]="stacjonarny",H1176+telefony3412[[#This Row],[czas w minutach]],H1176)</f>
        <v>7327</v>
      </c>
      <c r="I1177" s="3">
        <f>IF(telefony3412[[#This Row],[typ telefonu]]="komórkowy",I1176+telefony3412[[#This Row],[czas w minutach]],I1176)</f>
        <v>2418</v>
      </c>
      <c r="J1177" s="3">
        <f>IF(telefony3412[[#This Row],[typ telefonu]]="zagraniczny",J1176+telefony3412[[#This Row],[czas w minutach]],J1176)</f>
        <v>505</v>
      </c>
      <c r="K1177" s="3">
        <f>telefony3412[[#This Row],[ilość stacjonarny]]+telefony3412[[#This Row],[ilość komórkowy]]</f>
        <v>9745</v>
      </c>
    </row>
    <row r="1178" spans="1:11" x14ac:dyDescent="0.25">
      <c r="A1178" s="7">
        <v>8723323</v>
      </c>
      <c r="B1178" s="1">
        <v>42934</v>
      </c>
      <c r="C1178" s="2">
        <v>0.47505787037037039</v>
      </c>
      <c r="D1178" s="2">
        <v>0.48318287037037039</v>
      </c>
      <c r="E1178" t="str">
        <f>IF(LEN(telefony3412[[#This Row],[nr]])=7,"stacjonarny",IF(LEN(telefony3412[[#This Row],[nr]])=8,"komórkowy","zagraniczny"))</f>
        <v>stacjonarny</v>
      </c>
      <c r="F1178" t="str">
        <f>TEXT(telefony__9[[#This Row],[zakonczenie]]-telefony__9[[#This Row],[rozpoczecie]],"h:mm:ss")</f>
        <v>0:08:01</v>
      </c>
      <c r="G1178">
        <f>CEILING((HOUR(telefony__9[[#This Row],[czas trwania]])*3600 + MINUTE(telefony__9[[#This Row],[czas trwania]])*60+SECOND(telefony__9[[#This Row],[czas trwania]]))/60,1)</f>
        <v>9</v>
      </c>
      <c r="H1178" s="3">
        <f>IF(telefony3412[[#This Row],[typ telefonu]]="stacjonarny",H1177+telefony3412[[#This Row],[czas w minutach]],H1177)</f>
        <v>7336</v>
      </c>
      <c r="I1178" s="3">
        <f>IF(telefony3412[[#This Row],[typ telefonu]]="komórkowy",I1177+telefony3412[[#This Row],[czas w minutach]],I1177)</f>
        <v>2418</v>
      </c>
      <c r="J1178" s="3">
        <f>IF(telefony3412[[#This Row],[typ telefonu]]="zagraniczny",J1177+telefony3412[[#This Row],[czas w minutach]],J1177)</f>
        <v>505</v>
      </c>
      <c r="K1178" s="3">
        <f>telefony3412[[#This Row],[ilość stacjonarny]]+telefony3412[[#This Row],[ilość komórkowy]]</f>
        <v>9754</v>
      </c>
    </row>
    <row r="1179" spans="1:11" x14ac:dyDescent="0.25">
      <c r="A1179" s="7">
        <v>8802222</v>
      </c>
      <c r="B1179" s="1">
        <v>42934</v>
      </c>
      <c r="C1179" s="2">
        <v>0.48899305555555556</v>
      </c>
      <c r="D1179" s="2">
        <v>0.49456018518518519</v>
      </c>
      <c r="E1179" t="str">
        <f>IF(LEN(telefony3412[[#This Row],[nr]])=7,"stacjonarny",IF(LEN(telefony3412[[#This Row],[nr]])=8,"komórkowy","zagraniczny"))</f>
        <v>stacjonarny</v>
      </c>
      <c r="F1179" t="str">
        <f>TEXT(telefony__9[[#This Row],[zakonczenie]]-telefony__9[[#This Row],[rozpoczecie]],"h:mm:ss")</f>
        <v>0:04:39</v>
      </c>
      <c r="G1179">
        <f>CEILING((HOUR(telefony__9[[#This Row],[czas trwania]])*3600 + MINUTE(telefony__9[[#This Row],[czas trwania]])*60+SECOND(telefony__9[[#This Row],[czas trwania]]))/60,1)</f>
        <v>5</v>
      </c>
      <c r="H1179" s="3">
        <f>IF(telefony3412[[#This Row],[typ telefonu]]="stacjonarny",H1178+telefony3412[[#This Row],[czas w minutach]],H1178)</f>
        <v>7341</v>
      </c>
      <c r="I1179" s="3">
        <f>IF(telefony3412[[#This Row],[typ telefonu]]="komórkowy",I1178+telefony3412[[#This Row],[czas w minutach]],I1178)</f>
        <v>2418</v>
      </c>
      <c r="J1179" s="3">
        <f>IF(telefony3412[[#This Row],[typ telefonu]]="zagraniczny",J1178+telefony3412[[#This Row],[czas w minutach]],J1178)</f>
        <v>505</v>
      </c>
      <c r="K1179" s="3">
        <f>telefony3412[[#This Row],[ilość stacjonarny]]+telefony3412[[#This Row],[ilość komórkowy]]</f>
        <v>9759</v>
      </c>
    </row>
    <row r="1180" spans="1:11" x14ac:dyDescent="0.25">
      <c r="A1180" s="7">
        <v>8984769</v>
      </c>
      <c r="B1180" s="1">
        <v>42934</v>
      </c>
      <c r="C1180" s="2">
        <v>0.60932870370370373</v>
      </c>
      <c r="D1180" s="2">
        <v>0.61124999999999996</v>
      </c>
      <c r="E1180" t="str">
        <f>IF(LEN(telefony3412[[#This Row],[nr]])=7,"stacjonarny",IF(LEN(telefony3412[[#This Row],[nr]])=8,"komórkowy","zagraniczny"))</f>
        <v>stacjonarny</v>
      </c>
      <c r="F1180" t="str">
        <f>TEXT(telefony__9[[#This Row],[zakonczenie]]-telefony__9[[#This Row],[rozpoczecie]],"h:mm:ss")</f>
        <v>0:06:15</v>
      </c>
      <c r="G1180">
        <f>CEILING((HOUR(telefony__9[[#This Row],[czas trwania]])*3600 + MINUTE(telefony__9[[#This Row],[czas trwania]])*60+SECOND(telefony__9[[#This Row],[czas trwania]]))/60,1)</f>
        <v>7</v>
      </c>
      <c r="H1180" s="3">
        <f>IF(telefony3412[[#This Row],[typ telefonu]]="stacjonarny",H1179+telefony3412[[#This Row],[czas w minutach]],H1179)</f>
        <v>7348</v>
      </c>
      <c r="I1180" s="3">
        <f>IF(telefony3412[[#This Row],[typ telefonu]]="komórkowy",I1179+telefony3412[[#This Row],[czas w minutach]],I1179)</f>
        <v>2418</v>
      </c>
      <c r="J1180" s="3">
        <f>IF(telefony3412[[#This Row],[typ telefonu]]="zagraniczny",J1179+telefony3412[[#This Row],[czas w minutach]],J1179)</f>
        <v>505</v>
      </c>
      <c r="K1180" s="3">
        <f>telefony3412[[#This Row],[ilość stacjonarny]]+telefony3412[[#This Row],[ilość komórkowy]]</f>
        <v>9766</v>
      </c>
    </row>
    <row r="1181" spans="1:11" x14ac:dyDescent="0.25">
      <c r="A1181" s="7">
        <v>9100303</v>
      </c>
      <c r="B1181" s="1">
        <v>42934</v>
      </c>
      <c r="C1181" s="2">
        <v>0.58543981481481477</v>
      </c>
      <c r="D1181" s="2">
        <v>0.58929398148148149</v>
      </c>
      <c r="E1181" t="str">
        <f>IF(LEN(telefony3412[[#This Row],[nr]])=7,"stacjonarny",IF(LEN(telefony3412[[#This Row],[nr]])=8,"komórkowy","zagraniczny"))</f>
        <v>stacjonarny</v>
      </c>
      <c r="F1181" t="str">
        <f>TEXT(telefony__9[[#This Row],[zakonczenie]]-telefony__9[[#This Row],[rozpoczecie]],"h:mm:ss")</f>
        <v>0:10:25</v>
      </c>
      <c r="G1181">
        <f>CEILING((HOUR(telefony__9[[#This Row],[czas trwania]])*3600 + MINUTE(telefony__9[[#This Row],[czas trwania]])*60+SECOND(telefony__9[[#This Row],[czas trwania]]))/60,1)</f>
        <v>11</v>
      </c>
      <c r="H1181" s="3">
        <f>IF(telefony3412[[#This Row],[typ telefonu]]="stacjonarny",H1180+telefony3412[[#This Row],[czas w minutach]],H1180)</f>
        <v>7359</v>
      </c>
      <c r="I1181" s="3">
        <f>IF(telefony3412[[#This Row],[typ telefonu]]="komórkowy",I1180+telefony3412[[#This Row],[czas w minutach]],I1180)</f>
        <v>2418</v>
      </c>
      <c r="J1181" s="3">
        <f>IF(telefony3412[[#This Row],[typ telefonu]]="zagraniczny",J1180+telefony3412[[#This Row],[czas w minutach]],J1180)</f>
        <v>505</v>
      </c>
      <c r="K1181" s="3">
        <f>telefony3412[[#This Row],[ilość stacjonarny]]+telefony3412[[#This Row],[ilość komórkowy]]</f>
        <v>9777</v>
      </c>
    </row>
    <row r="1182" spans="1:11" x14ac:dyDescent="0.25">
      <c r="A1182" s="7">
        <v>9364912</v>
      </c>
      <c r="B1182" s="1">
        <v>42934</v>
      </c>
      <c r="C1182" s="2">
        <v>0.48715277777777777</v>
      </c>
      <c r="D1182" s="2">
        <v>0.49586805555555558</v>
      </c>
      <c r="E1182" t="str">
        <f>IF(LEN(telefony3412[[#This Row],[nr]])=7,"stacjonarny",IF(LEN(telefony3412[[#This Row],[nr]])=8,"komórkowy","zagraniczny"))</f>
        <v>stacjonarny</v>
      </c>
      <c r="F1182" t="str">
        <f>TEXT(telefony__9[[#This Row],[zakonczenie]]-telefony__9[[#This Row],[rozpoczecie]],"h:mm:ss")</f>
        <v>0:06:58</v>
      </c>
      <c r="G1182">
        <f>CEILING((HOUR(telefony__9[[#This Row],[czas trwania]])*3600 + MINUTE(telefony__9[[#This Row],[czas trwania]])*60+SECOND(telefony__9[[#This Row],[czas trwania]]))/60,1)</f>
        <v>7</v>
      </c>
      <c r="H1182" s="3">
        <f>IF(telefony3412[[#This Row],[typ telefonu]]="stacjonarny",H1181+telefony3412[[#This Row],[czas w minutach]],H1181)</f>
        <v>7366</v>
      </c>
      <c r="I1182" s="3">
        <f>IF(telefony3412[[#This Row],[typ telefonu]]="komórkowy",I1181+telefony3412[[#This Row],[czas w minutach]],I1181)</f>
        <v>2418</v>
      </c>
      <c r="J1182" s="3">
        <f>IF(telefony3412[[#This Row],[typ telefonu]]="zagraniczny",J1181+telefony3412[[#This Row],[czas w minutach]],J1181)</f>
        <v>505</v>
      </c>
      <c r="K1182" s="3">
        <f>telefony3412[[#This Row],[ilość stacjonarny]]+telefony3412[[#This Row],[ilość komórkowy]]</f>
        <v>9784</v>
      </c>
    </row>
    <row r="1183" spans="1:11" x14ac:dyDescent="0.25">
      <c r="A1183" s="7">
        <v>9647309</v>
      </c>
      <c r="B1183" s="1">
        <v>42934</v>
      </c>
      <c r="C1183" s="2">
        <v>0.50979166666666664</v>
      </c>
      <c r="D1183" s="2">
        <v>0.51483796296296291</v>
      </c>
      <c r="E1183" t="str">
        <f>IF(LEN(telefony3412[[#This Row],[nr]])=7,"stacjonarny",IF(LEN(telefony3412[[#This Row],[nr]])=8,"komórkowy","zagraniczny"))</f>
        <v>stacjonarny</v>
      </c>
      <c r="F1183" t="str">
        <f>TEXT(telefony__9[[#This Row],[zakonczenie]]-telefony__9[[#This Row],[rozpoczecie]],"h:mm:ss")</f>
        <v>0:05:41</v>
      </c>
      <c r="G1183">
        <f>CEILING((HOUR(telefony__9[[#This Row],[czas trwania]])*3600 + MINUTE(telefony__9[[#This Row],[czas trwania]])*60+SECOND(telefony__9[[#This Row],[czas trwania]]))/60,1)</f>
        <v>6</v>
      </c>
      <c r="H1183" s="3">
        <f>IF(telefony3412[[#This Row],[typ telefonu]]="stacjonarny",H1182+telefony3412[[#This Row],[czas w minutach]],H1182)</f>
        <v>7372</v>
      </c>
      <c r="I1183" s="3">
        <f>IF(telefony3412[[#This Row],[typ telefonu]]="komórkowy",I1182+telefony3412[[#This Row],[czas w minutach]],I1182)</f>
        <v>2418</v>
      </c>
      <c r="J1183" s="3">
        <f>IF(telefony3412[[#This Row],[typ telefonu]]="zagraniczny",J1182+telefony3412[[#This Row],[czas w minutach]],J1182)</f>
        <v>505</v>
      </c>
      <c r="K1183" s="3">
        <f>telefony3412[[#This Row],[ilość stacjonarny]]+telefony3412[[#This Row],[ilość komórkowy]]</f>
        <v>9790</v>
      </c>
    </row>
    <row r="1184" spans="1:11" x14ac:dyDescent="0.25">
      <c r="A1184" s="7">
        <v>9655946</v>
      </c>
      <c r="B1184" s="1">
        <v>42934</v>
      </c>
      <c r="C1184" s="2">
        <v>0.44385416666666666</v>
      </c>
      <c r="D1184" s="2">
        <v>0.45193287037037039</v>
      </c>
      <c r="E1184" t="str">
        <f>IF(LEN(telefony3412[[#This Row],[nr]])=7,"stacjonarny",IF(LEN(telefony3412[[#This Row],[nr]])=8,"komórkowy","zagraniczny"))</f>
        <v>stacjonarny</v>
      </c>
      <c r="F1184" t="str">
        <f>TEXT(telefony__9[[#This Row],[zakonczenie]]-telefony__9[[#This Row],[rozpoczecie]],"h:mm:ss")</f>
        <v>0:07:16</v>
      </c>
      <c r="G1184">
        <f>CEILING((HOUR(telefony__9[[#This Row],[czas trwania]])*3600 + MINUTE(telefony__9[[#This Row],[czas trwania]])*60+SECOND(telefony__9[[#This Row],[czas trwania]]))/60,1)</f>
        <v>8</v>
      </c>
      <c r="H1184" s="3">
        <f>IF(telefony3412[[#This Row],[typ telefonu]]="stacjonarny",H1183+telefony3412[[#This Row],[czas w minutach]],H1183)</f>
        <v>7380</v>
      </c>
      <c r="I1184" s="3">
        <f>IF(telefony3412[[#This Row],[typ telefonu]]="komórkowy",I1183+telefony3412[[#This Row],[czas w minutach]],I1183)</f>
        <v>2418</v>
      </c>
      <c r="J1184" s="3">
        <f>IF(telefony3412[[#This Row],[typ telefonu]]="zagraniczny",J1183+telefony3412[[#This Row],[czas w minutach]],J1183)</f>
        <v>505</v>
      </c>
      <c r="K1184" s="3">
        <f>telefony3412[[#This Row],[ilość stacjonarny]]+telefony3412[[#This Row],[ilość komórkowy]]</f>
        <v>9798</v>
      </c>
    </row>
    <row r="1185" spans="1:11" x14ac:dyDescent="0.25">
      <c r="A1185" s="7">
        <v>9728932</v>
      </c>
      <c r="B1185" s="1">
        <v>42934</v>
      </c>
      <c r="C1185" s="2">
        <v>0.61675925925925923</v>
      </c>
      <c r="D1185" s="2">
        <v>0.61790509259259263</v>
      </c>
      <c r="E1185" t="str">
        <f>IF(LEN(telefony3412[[#This Row],[nr]])=7,"stacjonarny",IF(LEN(telefony3412[[#This Row],[nr]])=8,"komórkowy","zagraniczny"))</f>
        <v>stacjonarny</v>
      </c>
      <c r="F1185" t="str">
        <f>TEXT(telefony__9[[#This Row],[zakonczenie]]-telefony__9[[#This Row],[rozpoczecie]],"h:mm:ss")</f>
        <v>0:11:41</v>
      </c>
      <c r="G1185">
        <f>CEILING((HOUR(telefony__9[[#This Row],[czas trwania]])*3600 + MINUTE(telefony__9[[#This Row],[czas trwania]])*60+SECOND(telefony__9[[#This Row],[czas trwania]]))/60,1)</f>
        <v>12</v>
      </c>
      <c r="H1185" s="3">
        <f>IF(telefony3412[[#This Row],[typ telefonu]]="stacjonarny",H1184+telefony3412[[#This Row],[czas w minutach]],H1184)</f>
        <v>7392</v>
      </c>
      <c r="I1185" s="3">
        <f>IF(telefony3412[[#This Row],[typ telefonu]]="komórkowy",I1184+telefony3412[[#This Row],[czas w minutach]],I1184)</f>
        <v>2418</v>
      </c>
      <c r="J1185" s="3">
        <f>IF(telefony3412[[#This Row],[typ telefonu]]="zagraniczny",J1184+telefony3412[[#This Row],[czas w minutach]],J1184)</f>
        <v>505</v>
      </c>
      <c r="K1185" s="3">
        <f>telefony3412[[#This Row],[ilość stacjonarny]]+telefony3412[[#This Row],[ilość komórkowy]]</f>
        <v>9810</v>
      </c>
    </row>
    <row r="1186" spans="1:11" x14ac:dyDescent="0.25">
      <c r="A1186" s="7">
        <v>9772824</v>
      </c>
      <c r="B1186" s="1">
        <v>42934</v>
      </c>
      <c r="C1186" s="2">
        <v>0.33355324074074072</v>
      </c>
      <c r="D1186" s="2">
        <v>0.33859953703703705</v>
      </c>
      <c r="E1186" t="str">
        <f>IF(LEN(telefony3412[[#This Row],[nr]])=7,"stacjonarny",IF(LEN(telefony3412[[#This Row],[nr]])=8,"komórkowy","zagraniczny"))</f>
        <v>stacjonarny</v>
      </c>
      <c r="F1186" t="str">
        <f>TEXT(telefony__9[[#This Row],[zakonczenie]]-telefony__9[[#This Row],[rozpoczecie]],"h:mm:ss")</f>
        <v>0:08:44</v>
      </c>
      <c r="G1186">
        <f>CEILING((HOUR(telefony__9[[#This Row],[czas trwania]])*3600 + MINUTE(telefony__9[[#This Row],[czas trwania]])*60+SECOND(telefony__9[[#This Row],[czas trwania]]))/60,1)</f>
        <v>9</v>
      </c>
      <c r="H1186" s="3">
        <f>IF(telefony3412[[#This Row],[typ telefonu]]="stacjonarny",H1185+telefony3412[[#This Row],[czas w minutach]],H1185)</f>
        <v>7401</v>
      </c>
      <c r="I1186" s="3">
        <f>IF(telefony3412[[#This Row],[typ telefonu]]="komórkowy",I1185+telefony3412[[#This Row],[czas w minutach]],I1185)</f>
        <v>2418</v>
      </c>
      <c r="J1186" s="3">
        <f>IF(telefony3412[[#This Row],[typ telefonu]]="zagraniczny",J1185+telefony3412[[#This Row],[czas w minutach]],J1185)</f>
        <v>505</v>
      </c>
      <c r="K1186" s="3">
        <f>telefony3412[[#This Row],[ilość stacjonarny]]+telefony3412[[#This Row],[ilość komórkowy]]</f>
        <v>9819</v>
      </c>
    </row>
    <row r="1187" spans="1:11" x14ac:dyDescent="0.25">
      <c r="A1187" s="7">
        <v>9808221</v>
      </c>
      <c r="B1187" s="1">
        <v>42934</v>
      </c>
      <c r="C1187" s="2">
        <v>0.45680555555555558</v>
      </c>
      <c r="D1187" s="2">
        <v>0.4636689814814815</v>
      </c>
      <c r="E1187" t="str">
        <f>IF(LEN(telefony3412[[#This Row],[nr]])=7,"stacjonarny",IF(LEN(telefony3412[[#This Row],[nr]])=8,"komórkowy","zagraniczny"))</f>
        <v>stacjonarny</v>
      </c>
      <c r="F1187" t="str">
        <f>TEXT(telefony__9[[#This Row],[zakonczenie]]-telefony__9[[#This Row],[rozpoczecie]],"h:mm:ss")</f>
        <v>0:03:08</v>
      </c>
      <c r="G1187">
        <f>CEILING((HOUR(telefony__9[[#This Row],[czas trwania]])*3600 + MINUTE(telefony__9[[#This Row],[czas trwania]])*60+SECOND(telefony__9[[#This Row],[czas trwania]]))/60,1)</f>
        <v>4</v>
      </c>
      <c r="H1187" s="3">
        <f>IF(telefony3412[[#This Row],[typ telefonu]]="stacjonarny",H1186+telefony3412[[#This Row],[czas w minutach]],H1186)</f>
        <v>7405</v>
      </c>
      <c r="I1187" s="3">
        <f>IF(telefony3412[[#This Row],[typ telefonu]]="komórkowy",I1186+telefony3412[[#This Row],[czas w minutach]],I1186)</f>
        <v>2418</v>
      </c>
      <c r="J1187" s="3">
        <f>IF(telefony3412[[#This Row],[typ telefonu]]="zagraniczny",J1186+telefony3412[[#This Row],[czas w minutach]],J1186)</f>
        <v>505</v>
      </c>
      <c r="K1187" s="3">
        <f>telefony3412[[#This Row],[ilość stacjonarny]]+telefony3412[[#This Row],[ilość komórkowy]]</f>
        <v>9823</v>
      </c>
    </row>
    <row r="1188" spans="1:11" x14ac:dyDescent="0.25">
      <c r="A1188" s="7">
        <v>9815754</v>
      </c>
      <c r="B1188" s="1">
        <v>42934</v>
      </c>
      <c r="C1188" s="2">
        <v>0.41260416666666666</v>
      </c>
      <c r="D1188" s="2">
        <v>0.41688657407407409</v>
      </c>
      <c r="E1188" t="str">
        <f>IF(LEN(telefony3412[[#This Row],[nr]])=7,"stacjonarny",IF(LEN(telefony3412[[#This Row],[nr]])=8,"komórkowy","zagraniczny"))</f>
        <v>stacjonarny</v>
      </c>
      <c r="F1188" t="str">
        <f>TEXT(telefony__9[[#This Row],[zakonczenie]]-telefony__9[[#This Row],[rozpoczecie]],"h:mm:ss")</f>
        <v>0:07:12</v>
      </c>
      <c r="G1188">
        <f>CEILING((HOUR(telefony__9[[#This Row],[czas trwania]])*3600 + MINUTE(telefony__9[[#This Row],[czas trwania]])*60+SECOND(telefony__9[[#This Row],[czas trwania]]))/60,1)</f>
        <v>8</v>
      </c>
      <c r="H1188" s="3">
        <f>IF(telefony3412[[#This Row],[typ telefonu]]="stacjonarny",H1187+telefony3412[[#This Row],[czas w minutach]],H1187)</f>
        <v>7413</v>
      </c>
      <c r="I1188" s="3">
        <f>IF(telefony3412[[#This Row],[typ telefonu]]="komórkowy",I1187+telefony3412[[#This Row],[czas w minutach]],I1187)</f>
        <v>2418</v>
      </c>
      <c r="J1188" s="3">
        <f>IF(telefony3412[[#This Row],[typ telefonu]]="zagraniczny",J1187+telefony3412[[#This Row],[czas w minutach]],J1187)</f>
        <v>505</v>
      </c>
      <c r="K1188" s="3">
        <f>telefony3412[[#This Row],[ilość stacjonarny]]+telefony3412[[#This Row],[ilość komórkowy]]</f>
        <v>9831</v>
      </c>
    </row>
    <row r="1189" spans="1:11" x14ac:dyDescent="0.25">
      <c r="A1189" s="7">
        <v>9866204</v>
      </c>
      <c r="B1189" s="1">
        <v>42934</v>
      </c>
      <c r="C1189" s="2">
        <v>0.48379629629629628</v>
      </c>
      <c r="D1189" s="2">
        <v>0.49018518518518517</v>
      </c>
      <c r="E1189" t="str">
        <f>IF(LEN(telefony3412[[#This Row],[nr]])=7,"stacjonarny",IF(LEN(telefony3412[[#This Row],[nr]])=8,"komórkowy","zagraniczny"))</f>
        <v>stacjonarny</v>
      </c>
      <c r="F1189" t="str">
        <f>TEXT(telefony__9[[#This Row],[zakonczenie]]-telefony__9[[#This Row],[rozpoczecie]],"h:mm:ss")</f>
        <v>0:12:10</v>
      </c>
      <c r="G1189">
        <f>CEILING((HOUR(telefony__9[[#This Row],[czas trwania]])*3600 + MINUTE(telefony__9[[#This Row],[czas trwania]])*60+SECOND(telefony__9[[#This Row],[czas trwania]]))/60,1)</f>
        <v>13</v>
      </c>
      <c r="H1189" s="3">
        <f>IF(telefony3412[[#This Row],[typ telefonu]]="stacjonarny",H1188+telefony3412[[#This Row],[czas w minutach]],H1188)</f>
        <v>7426</v>
      </c>
      <c r="I1189" s="3">
        <f>IF(telefony3412[[#This Row],[typ telefonu]]="komórkowy",I1188+telefony3412[[#This Row],[czas w minutach]],I1188)</f>
        <v>2418</v>
      </c>
      <c r="J1189" s="3">
        <f>IF(telefony3412[[#This Row],[typ telefonu]]="zagraniczny",J1188+telefony3412[[#This Row],[czas w minutach]],J1188)</f>
        <v>505</v>
      </c>
      <c r="K1189" s="3">
        <f>telefony3412[[#This Row],[ilość stacjonarny]]+telefony3412[[#This Row],[ilość komórkowy]]</f>
        <v>9844</v>
      </c>
    </row>
    <row r="1190" spans="1:11" x14ac:dyDescent="0.25">
      <c r="A1190" s="7">
        <v>9953379</v>
      </c>
      <c r="B1190" s="1">
        <v>42934</v>
      </c>
      <c r="C1190" s="2">
        <v>0.52061342592592597</v>
      </c>
      <c r="D1190" s="2">
        <v>0.52561342592592597</v>
      </c>
      <c r="E1190" t="str">
        <f>IF(LEN(telefony3412[[#This Row],[nr]])=7,"stacjonarny",IF(LEN(telefony3412[[#This Row],[nr]])=8,"komórkowy","zagraniczny"))</f>
        <v>stacjonarny</v>
      </c>
      <c r="F1190" t="str">
        <f>TEXT(telefony__9[[#This Row],[zakonczenie]]-telefony__9[[#This Row],[rozpoczecie]],"h:mm:ss")</f>
        <v>0:02:46</v>
      </c>
      <c r="G1190">
        <f>CEILING((HOUR(telefony__9[[#This Row],[czas trwania]])*3600 + MINUTE(telefony__9[[#This Row],[czas trwania]])*60+SECOND(telefony__9[[#This Row],[czas trwania]]))/60,1)</f>
        <v>3</v>
      </c>
      <c r="H1190" s="3">
        <f>IF(telefony3412[[#This Row],[typ telefonu]]="stacjonarny",H1189+telefony3412[[#This Row],[czas w minutach]],H1189)</f>
        <v>7429</v>
      </c>
      <c r="I1190" s="3">
        <f>IF(telefony3412[[#This Row],[typ telefonu]]="komórkowy",I1189+telefony3412[[#This Row],[czas w minutach]],I1189)</f>
        <v>2418</v>
      </c>
      <c r="J1190" s="3">
        <f>IF(telefony3412[[#This Row],[typ telefonu]]="zagraniczny",J1189+telefony3412[[#This Row],[czas w minutach]],J1189)</f>
        <v>505</v>
      </c>
      <c r="K1190" s="3">
        <f>telefony3412[[#This Row],[ilość stacjonarny]]+telefony3412[[#This Row],[ilość komórkowy]]</f>
        <v>9847</v>
      </c>
    </row>
    <row r="1191" spans="1:11" x14ac:dyDescent="0.25">
      <c r="A1191" s="7">
        <v>9975977</v>
      </c>
      <c r="B1191" s="1">
        <v>42934</v>
      </c>
      <c r="C1191" s="2">
        <v>0.48723379629629632</v>
      </c>
      <c r="D1191" s="2">
        <v>0.4914351851851852</v>
      </c>
      <c r="E1191" t="str">
        <f>IF(LEN(telefony3412[[#This Row],[nr]])=7,"stacjonarny",IF(LEN(telefony3412[[#This Row],[nr]])=8,"komórkowy","zagraniczny"))</f>
        <v>stacjonarny</v>
      </c>
      <c r="F1191" t="str">
        <f>TEXT(telefony__9[[#This Row],[zakonczenie]]-telefony__9[[#This Row],[rozpoczecie]],"h:mm:ss")</f>
        <v>0:00:48</v>
      </c>
      <c r="G1191">
        <f>CEILING((HOUR(telefony__9[[#This Row],[czas trwania]])*3600 + MINUTE(telefony__9[[#This Row],[czas trwania]])*60+SECOND(telefony__9[[#This Row],[czas trwania]]))/60,1)</f>
        <v>1</v>
      </c>
      <c r="H1191" s="3">
        <f>IF(telefony3412[[#This Row],[typ telefonu]]="stacjonarny",H1190+telefony3412[[#This Row],[czas w minutach]],H1190)</f>
        <v>7430</v>
      </c>
      <c r="I1191" s="3">
        <f>IF(telefony3412[[#This Row],[typ telefonu]]="komórkowy",I1190+telefony3412[[#This Row],[czas w minutach]],I1190)</f>
        <v>2418</v>
      </c>
      <c r="J1191" s="3">
        <f>IF(telefony3412[[#This Row],[typ telefonu]]="zagraniczny",J1190+telefony3412[[#This Row],[czas w minutach]],J1190)</f>
        <v>505</v>
      </c>
      <c r="K1191" s="3">
        <f>telefony3412[[#This Row],[ilość stacjonarny]]+telefony3412[[#This Row],[ilość komórkowy]]</f>
        <v>9848</v>
      </c>
    </row>
    <row r="1192" spans="1:11" x14ac:dyDescent="0.25">
      <c r="A1192" s="7">
        <v>10093488</v>
      </c>
      <c r="B1192" s="1">
        <v>42934</v>
      </c>
      <c r="C1192" s="2">
        <v>0.62197916666666664</v>
      </c>
      <c r="D1192" s="2">
        <v>0.62238425925925922</v>
      </c>
      <c r="E1192" t="str">
        <f>IF(LEN(telefony3412[[#This Row],[nr]])=7,"stacjonarny",IF(LEN(telefony3412[[#This Row],[nr]])=8,"komórkowy","zagraniczny"))</f>
        <v>komórkowy</v>
      </c>
      <c r="F1192" t="str">
        <f>TEXT(telefony__9[[#This Row],[zakonczenie]]-telefony__9[[#This Row],[rozpoczecie]],"h:mm:ss")</f>
        <v>0:12:41</v>
      </c>
      <c r="G1192">
        <f>CEILING((HOUR(telefony__9[[#This Row],[czas trwania]])*3600 + MINUTE(telefony__9[[#This Row],[czas trwania]])*60+SECOND(telefony__9[[#This Row],[czas trwania]]))/60,1)</f>
        <v>13</v>
      </c>
      <c r="H1192" s="3">
        <f>IF(telefony3412[[#This Row],[typ telefonu]]="stacjonarny",H1191+telefony3412[[#This Row],[czas w minutach]],H1191)</f>
        <v>7430</v>
      </c>
      <c r="I1192" s="3">
        <f>IF(telefony3412[[#This Row],[typ telefonu]]="komórkowy",I1191+telefony3412[[#This Row],[czas w minutach]],I1191)</f>
        <v>2431</v>
      </c>
      <c r="J1192" s="3">
        <f>IF(telefony3412[[#This Row],[typ telefonu]]="zagraniczny",J1191+telefony3412[[#This Row],[czas w minutach]],J1191)</f>
        <v>505</v>
      </c>
      <c r="K1192" s="3">
        <f>telefony3412[[#This Row],[ilość stacjonarny]]+telefony3412[[#This Row],[ilość komórkowy]]</f>
        <v>9861</v>
      </c>
    </row>
    <row r="1193" spans="1:11" x14ac:dyDescent="0.25">
      <c r="A1193" s="7">
        <v>12063341</v>
      </c>
      <c r="B1193" s="1">
        <v>42934</v>
      </c>
      <c r="C1193" s="2">
        <v>0.48378472222222224</v>
      </c>
      <c r="D1193" s="2">
        <v>0.48681712962962964</v>
      </c>
      <c r="E1193" t="str">
        <f>IF(LEN(telefony3412[[#This Row],[nr]])=7,"stacjonarny",IF(LEN(telefony3412[[#This Row],[nr]])=8,"komórkowy","zagraniczny"))</f>
        <v>komórkowy</v>
      </c>
      <c r="F1193" t="str">
        <f>TEXT(telefony__9[[#This Row],[zakonczenie]]-telefony__9[[#This Row],[rozpoczecie]],"h:mm:ss")</f>
        <v>0:15:17</v>
      </c>
      <c r="G1193">
        <f>CEILING((HOUR(telefony__9[[#This Row],[czas trwania]])*3600 + MINUTE(telefony__9[[#This Row],[czas trwania]])*60+SECOND(telefony__9[[#This Row],[czas trwania]]))/60,1)</f>
        <v>16</v>
      </c>
      <c r="H1193" s="3">
        <f>IF(telefony3412[[#This Row],[typ telefonu]]="stacjonarny",H1192+telefony3412[[#This Row],[czas w minutach]],H1192)</f>
        <v>7430</v>
      </c>
      <c r="I1193" s="3">
        <f>IF(telefony3412[[#This Row],[typ telefonu]]="komórkowy",I1192+telefony3412[[#This Row],[czas w minutach]],I1192)</f>
        <v>2447</v>
      </c>
      <c r="J1193" s="3">
        <f>IF(telefony3412[[#This Row],[typ telefonu]]="zagraniczny",J1192+telefony3412[[#This Row],[czas w minutach]],J1192)</f>
        <v>505</v>
      </c>
      <c r="K1193" s="3">
        <f>telefony3412[[#This Row],[ilość stacjonarny]]+telefony3412[[#This Row],[ilość komórkowy]]</f>
        <v>9877</v>
      </c>
    </row>
    <row r="1194" spans="1:11" x14ac:dyDescent="0.25">
      <c r="A1194" s="7">
        <v>12919749</v>
      </c>
      <c r="B1194" s="1">
        <v>42934</v>
      </c>
      <c r="C1194" s="2">
        <v>0.5161458333333333</v>
      </c>
      <c r="D1194" s="2">
        <v>0.5222106481481481</v>
      </c>
      <c r="E1194" t="str">
        <f>IF(LEN(telefony3412[[#This Row],[nr]])=7,"stacjonarny",IF(LEN(telefony3412[[#This Row],[nr]])=8,"komórkowy","zagraniczny"))</f>
        <v>komórkowy</v>
      </c>
      <c r="F1194" t="str">
        <f>TEXT(telefony__9[[#This Row],[zakonczenie]]-telefony__9[[#This Row],[rozpoczecie]],"h:mm:ss")</f>
        <v>0:01:23</v>
      </c>
      <c r="G1194">
        <f>CEILING((HOUR(telefony__9[[#This Row],[czas trwania]])*3600 + MINUTE(telefony__9[[#This Row],[czas trwania]])*60+SECOND(telefony__9[[#This Row],[czas trwania]]))/60,1)</f>
        <v>2</v>
      </c>
      <c r="H1194" s="3">
        <f>IF(telefony3412[[#This Row],[typ telefonu]]="stacjonarny",H1193+telefony3412[[#This Row],[czas w minutach]],H1193)</f>
        <v>7430</v>
      </c>
      <c r="I1194" s="3">
        <f>IF(telefony3412[[#This Row],[typ telefonu]]="komórkowy",I1193+telefony3412[[#This Row],[czas w minutach]],I1193)</f>
        <v>2449</v>
      </c>
      <c r="J1194" s="3">
        <f>IF(telefony3412[[#This Row],[typ telefonu]]="zagraniczny",J1193+telefony3412[[#This Row],[czas w minutach]],J1193)</f>
        <v>505</v>
      </c>
      <c r="K1194" s="3">
        <f>telefony3412[[#This Row],[ilość stacjonarny]]+telefony3412[[#This Row],[ilość komórkowy]]</f>
        <v>9879</v>
      </c>
    </row>
    <row r="1195" spans="1:11" x14ac:dyDescent="0.25">
      <c r="A1195" s="7">
        <v>16580449</v>
      </c>
      <c r="B1195" s="1">
        <v>42934</v>
      </c>
      <c r="C1195" s="2">
        <v>0.46130787037037035</v>
      </c>
      <c r="D1195" s="2">
        <v>0.47226851851851853</v>
      </c>
      <c r="E1195" t="str">
        <f>IF(LEN(telefony3412[[#This Row],[nr]])=7,"stacjonarny",IF(LEN(telefony3412[[#This Row],[nr]])=8,"komórkowy","zagraniczny"))</f>
        <v>komórkowy</v>
      </c>
      <c r="F1195" t="str">
        <f>TEXT(telefony__9[[#This Row],[zakonczenie]]-telefony__9[[#This Row],[rozpoczecie]],"h:mm:ss")</f>
        <v>0:10:24</v>
      </c>
      <c r="G1195">
        <f>CEILING((HOUR(telefony__9[[#This Row],[czas trwania]])*3600 + MINUTE(telefony__9[[#This Row],[czas trwania]])*60+SECOND(telefony__9[[#This Row],[czas trwania]]))/60,1)</f>
        <v>11</v>
      </c>
      <c r="H1195" s="3">
        <f>IF(telefony3412[[#This Row],[typ telefonu]]="stacjonarny",H1194+telefony3412[[#This Row],[czas w minutach]],H1194)</f>
        <v>7430</v>
      </c>
      <c r="I1195" s="3">
        <f>IF(telefony3412[[#This Row],[typ telefonu]]="komórkowy",I1194+telefony3412[[#This Row],[czas w minutach]],I1194)</f>
        <v>2460</v>
      </c>
      <c r="J1195" s="3">
        <f>IF(telefony3412[[#This Row],[typ telefonu]]="zagraniczny",J1194+telefony3412[[#This Row],[czas w minutach]],J1194)</f>
        <v>505</v>
      </c>
      <c r="K1195" s="3">
        <f>telefony3412[[#This Row],[ilość stacjonarny]]+telefony3412[[#This Row],[ilość komórkowy]]</f>
        <v>9890</v>
      </c>
    </row>
    <row r="1196" spans="1:11" x14ac:dyDescent="0.25">
      <c r="A1196" s="7">
        <v>25581178</v>
      </c>
      <c r="B1196" s="1">
        <v>42934</v>
      </c>
      <c r="C1196" s="2">
        <v>0.58942129629629625</v>
      </c>
      <c r="D1196" s="2">
        <v>0.59734953703703708</v>
      </c>
      <c r="E1196" t="str">
        <f>IF(LEN(telefony3412[[#This Row],[nr]])=7,"stacjonarny",IF(LEN(telefony3412[[#This Row],[nr]])=8,"komórkowy","zagraniczny"))</f>
        <v>komórkowy</v>
      </c>
      <c r="F1196" t="str">
        <f>TEXT(telefony__9[[#This Row],[zakonczenie]]-telefony__9[[#This Row],[rozpoczecie]],"h:mm:ss")</f>
        <v>0:09:53</v>
      </c>
      <c r="G1196">
        <f>CEILING((HOUR(telefony__9[[#This Row],[czas trwania]])*3600 + MINUTE(telefony__9[[#This Row],[czas trwania]])*60+SECOND(telefony__9[[#This Row],[czas trwania]]))/60,1)</f>
        <v>10</v>
      </c>
      <c r="H1196" s="3">
        <f>IF(telefony3412[[#This Row],[typ telefonu]]="stacjonarny",H1195+telefony3412[[#This Row],[czas w minutach]],H1195)</f>
        <v>7430</v>
      </c>
      <c r="I1196" s="3">
        <f>IF(telefony3412[[#This Row],[typ telefonu]]="komórkowy",I1195+telefony3412[[#This Row],[czas w minutach]],I1195)</f>
        <v>2470</v>
      </c>
      <c r="J1196" s="3">
        <f>IF(telefony3412[[#This Row],[typ telefonu]]="zagraniczny",J1195+telefony3412[[#This Row],[czas w minutach]],J1195)</f>
        <v>505</v>
      </c>
      <c r="K1196" s="3">
        <f>telefony3412[[#This Row],[ilość stacjonarny]]+telefony3412[[#This Row],[ilość komórkowy]]</f>
        <v>9900</v>
      </c>
    </row>
    <row r="1197" spans="1:11" x14ac:dyDescent="0.25">
      <c r="A1197" s="7">
        <v>32779069</v>
      </c>
      <c r="B1197" s="1">
        <v>42934</v>
      </c>
      <c r="C1197" s="2">
        <v>0.35430555555555554</v>
      </c>
      <c r="D1197" s="2">
        <v>0.36318287037037039</v>
      </c>
      <c r="E1197" t="str">
        <f>IF(LEN(telefony3412[[#This Row],[nr]])=7,"stacjonarny",IF(LEN(telefony3412[[#This Row],[nr]])=8,"komórkowy","zagraniczny"))</f>
        <v>komórkowy</v>
      </c>
      <c r="F1197" t="str">
        <f>TEXT(telefony__9[[#This Row],[zakonczenie]]-telefony__9[[#This Row],[rozpoczecie]],"h:mm:ss")</f>
        <v>0:12:44</v>
      </c>
      <c r="G1197">
        <f>CEILING((HOUR(telefony__9[[#This Row],[czas trwania]])*3600 + MINUTE(telefony__9[[#This Row],[czas trwania]])*60+SECOND(telefony__9[[#This Row],[czas trwania]]))/60,1)</f>
        <v>13</v>
      </c>
      <c r="H1197" s="3">
        <f>IF(telefony3412[[#This Row],[typ telefonu]]="stacjonarny",H1196+telefony3412[[#This Row],[czas w minutach]],H1196)</f>
        <v>7430</v>
      </c>
      <c r="I1197" s="3">
        <f>IF(telefony3412[[#This Row],[typ telefonu]]="komórkowy",I1196+telefony3412[[#This Row],[czas w minutach]],I1196)</f>
        <v>2483</v>
      </c>
      <c r="J1197" s="3">
        <f>IF(telefony3412[[#This Row],[typ telefonu]]="zagraniczny",J1196+telefony3412[[#This Row],[czas w minutach]],J1196)</f>
        <v>505</v>
      </c>
      <c r="K1197" s="3">
        <f>telefony3412[[#This Row],[ilość stacjonarny]]+telefony3412[[#This Row],[ilość komórkowy]]</f>
        <v>9913</v>
      </c>
    </row>
    <row r="1198" spans="1:11" x14ac:dyDescent="0.25">
      <c r="A1198" s="7">
        <v>40395856</v>
      </c>
      <c r="B1198" s="1">
        <v>42934</v>
      </c>
      <c r="C1198" s="2">
        <v>0.61365740740740737</v>
      </c>
      <c r="D1198" s="2">
        <v>0.61829861111111106</v>
      </c>
      <c r="E1198" t="str">
        <f>IF(LEN(telefony3412[[#This Row],[nr]])=7,"stacjonarny",IF(LEN(telefony3412[[#This Row],[nr]])=8,"komórkowy","zagraniczny"))</f>
        <v>komórkowy</v>
      </c>
      <c r="F1198" t="str">
        <f>TEXT(telefony__9[[#This Row],[zakonczenie]]-telefony__9[[#This Row],[rozpoczecie]],"h:mm:ss")</f>
        <v>0:00:02</v>
      </c>
      <c r="G1198">
        <f>CEILING((HOUR(telefony__9[[#This Row],[czas trwania]])*3600 + MINUTE(telefony__9[[#This Row],[czas trwania]])*60+SECOND(telefony__9[[#This Row],[czas trwania]]))/60,1)</f>
        <v>1</v>
      </c>
      <c r="H1198" s="3">
        <f>IF(telefony3412[[#This Row],[typ telefonu]]="stacjonarny",H1197+telefony3412[[#This Row],[czas w minutach]],H1197)</f>
        <v>7430</v>
      </c>
      <c r="I1198" s="3">
        <f>IF(telefony3412[[#This Row],[typ telefonu]]="komórkowy",I1197+telefony3412[[#This Row],[czas w minutach]],I1197)</f>
        <v>2484</v>
      </c>
      <c r="J1198" s="3">
        <f>IF(telefony3412[[#This Row],[typ telefonu]]="zagraniczny",J1197+telefony3412[[#This Row],[czas w minutach]],J1197)</f>
        <v>505</v>
      </c>
      <c r="K1198" s="3">
        <f>telefony3412[[#This Row],[ilość stacjonarny]]+telefony3412[[#This Row],[ilość komórkowy]]</f>
        <v>9914</v>
      </c>
    </row>
    <row r="1199" spans="1:11" x14ac:dyDescent="0.25">
      <c r="A1199" s="7">
        <v>43885630</v>
      </c>
      <c r="B1199" s="1">
        <v>42934</v>
      </c>
      <c r="C1199" s="2">
        <v>0.42988425925925927</v>
      </c>
      <c r="D1199" s="2">
        <v>0.43424768518518519</v>
      </c>
      <c r="E1199" t="str">
        <f>IF(LEN(telefony3412[[#This Row],[nr]])=7,"stacjonarny",IF(LEN(telefony3412[[#This Row],[nr]])=8,"komórkowy","zagraniczny"))</f>
        <v>komórkowy</v>
      </c>
      <c r="F1199" t="str">
        <f>TEXT(telefony__9[[#This Row],[zakonczenie]]-telefony__9[[#This Row],[rozpoczecie]],"h:mm:ss")</f>
        <v>0:01:55</v>
      </c>
      <c r="G1199">
        <f>CEILING((HOUR(telefony__9[[#This Row],[czas trwania]])*3600 + MINUTE(telefony__9[[#This Row],[czas trwania]])*60+SECOND(telefony__9[[#This Row],[czas trwania]]))/60,1)</f>
        <v>2</v>
      </c>
      <c r="H1199" s="3">
        <f>IF(telefony3412[[#This Row],[typ telefonu]]="stacjonarny",H1198+telefony3412[[#This Row],[czas w minutach]],H1198)</f>
        <v>7430</v>
      </c>
      <c r="I1199" s="3">
        <f>IF(telefony3412[[#This Row],[typ telefonu]]="komórkowy",I1198+telefony3412[[#This Row],[czas w minutach]],I1198)</f>
        <v>2486</v>
      </c>
      <c r="J1199" s="3">
        <f>IF(telefony3412[[#This Row],[typ telefonu]]="zagraniczny",J1198+telefony3412[[#This Row],[czas w minutach]],J1198)</f>
        <v>505</v>
      </c>
      <c r="K1199" s="3">
        <f>telefony3412[[#This Row],[ilość stacjonarny]]+telefony3412[[#This Row],[ilość komórkowy]]</f>
        <v>9916</v>
      </c>
    </row>
    <row r="1200" spans="1:11" x14ac:dyDescent="0.25">
      <c r="A1200" s="7">
        <v>67064385</v>
      </c>
      <c r="B1200" s="1">
        <v>42934</v>
      </c>
      <c r="C1200" s="2">
        <v>0.46574074074074073</v>
      </c>
      <c r="D1200" s="2">
        <v>0.47495370370370371</v>
      </c>
      <c r="E1200" t="str">
        <f>IF(LEN(telefony3412[[#This Row],[nr]])=7,"stacjonarny",IF(LEN(telefony3412[[#This Row],[nr]])=8,"komórkowy","zagraniczny"))</f>
        <v>komórkowy</v>
      </c>
      <c r="F1200" t="str">
        <f>TEXT(telefony__9[[#This Row],[zakonczenie]]-telefony__9[[#This Row],[rozpoczecie]],"h:mm:ss")</f>
        <v>0:02:14</v>
      </c>
      <c r="G1200">
        <f>CEILING((HOUR(telefony__9[[#This Row],[czas trwania]])*3600 + MINUTE(telefony__9[[#This Row],[czas trwania]])*60+SECOND(telefony__9[[#This Row],[czas trwania]]))/60,1)</f>
        <v>3</v>
      </c>
      <c r="H1200" s="3">
        <f>IF(telefony3412[[#This Row],[typ telefonu]]="stacjonarny",H1199+telefony3412[[#This Row],[czas w minutach]],H1199)</f>
        <v>7430</v>
      </c>
      <c r="I1200" s="3">
        <f>IF(telefony3412[[#This Row],[typ telefonu]]="komórkowy",I1199+telefony3412[[#This Row],[czas w minutach]],I1199)</f>
        <v>2489</v>
      </c>
      <c r="J1200" s="3">
        <f>IF(telefony3412[[#This Row],[typ telefonu]]="zagraniczny",J1199+telefony3412[[#This Row],[czas w minutach]],J1199)</f>
        <v>505</v>
      </c>
      <c r="K1200" s="3">
        <f>telefony3412[[#This Row],[ilość stacjonarny]]+telefony3412[[#This Row],[ilość komórkowy]]</f>
        <v>9919</v>
      </c>
    </row>
    <row r="1201" spans="1:11" x14ac:dyDescent="0.25">
      <c r="A1201" s="7">
        <v>68647777</v>
      </c>
      <c r="B1201" s="1">
        <v>42934</v>
      </c>
      <c r="C1201" s="2">
        <v>0.49968750000000001</v>
      </c>
      <c r="D1201" s="2">
        <v>0.50692129629629634</v>
      </c>
      <c r="E1201" t="str">
        <f>IF(LEN(telefony3412[[#This Row],[nr]])=7,"stacjonarny",IF(LEN(telefony3412[[#This Row],[nr]])=8,"komórkowy","zagraniczny"))</f>
        <v>komórkowy</v>
      </c>
      <c r="F1201" t="str">
        <f>TEXT(telefony__9[[#This Row],[zakonczenie]]-telefony__9[[#This Row],[rozpoczecie]],"h:mm:ss")</f>
        <v>0:10:21</v>
      </c>
      <c r="G1201">
        <f>CEILING((HOUR(telefony__9[[#This Row],[czas trwania]])*3600 + MINUTE(telefony__9[[#This Row],[czas trwania]])*60+SECOND(telefony__9[[#This Row],[czas trwania]]))/60,1)</f>
        <v>11</v>
      </c>
      <c r="H1201" s="3">
        <f>IF(telefony3412[[#This Row],[typ telefonu]]="stacjonarny",H1200+telefony3412[[#This Row],[czas w minutach]],H1200)</f>
        <v>7430</v>
      </c>
      <c r="I1201" s="3">
        <f>IF(telefony3412[[#This Row],[typ telefonu]]="komórkowy",I1200+telefony3412[[#This Row],[czas w minutach]],I1200)</f>
        <v>2500</v>
      </c>
      <c r="J1201" s="3">
        <f>IF(telefony3412[[#This Row],[typ telefonu]]="zagraniczny",J1200+telefony3412[[#This Row],[czas w minutach]],J1200)</f>
        <v>505</v>
      </c>
      <c r="K1201" s="3">
        <f>telefony3412[[#This Row],[ilość stacjonarny]]+telefony3412[[#This Row],[ilość komórkowy]]</f>
        <v>9930</v>
      </c>
    </row>
    <row r="1202" spans="1:11" x14ac:dyDescent="0.25">
      <c r="A1202" s="7">
        <v>76845076</v>
      </c>
      <c r="B1202" s="1">
        <v>42934</v>
      </c>
      <c r="C1202" s="2">
        <v>0.47949074074074072</v>
      </c>
      <c r="D1202" s="2">
        <v>0.48335648148148147</v>
      </c>
      <c r="E1202" t="str">
        <f>IF(LEN(telefony3412[[#This Row],[nr]])=7,"stacjonarny",IF(LEN(telefony3412[[#This Row],[nr]])=8,"komórkowy","zagraniczny"))</f>
        <v>komórkowy</v>
      </c>
      <c r="F1202" t="str">
        <f>TEXT(telefony__9[[#This Row],[zakonczenie]]-telefony__9[[#This Row],[rozpoczecie]],"h:mm:ss")</f>
        <v>0:07:32</v>
      </c>
      <c r="G1202">
        <f>CEILING((HOUR(telefony__9[[#This Row],[czas trwania]])*3600 + MINUTE(telefony__9[[#This Row],[czas trwania]])*60+SECOND(telefony__9[[#This Row],[czas trwania]]))/60,1)</f>
        <v>8</v>
      </c>
      <c r="H1202" s="3">
        <f>IF(telefony3412[[#This Row],[typ telefonu]]="stacjonarny",H1201+telefony3412[[#This Row],[czas w minutach]],H1201)</f>
        <v>7430</v>
      </c>
      <c r="I1202" s="3">
        <f>IF(telefony3412[[#This Row],[typ telefonu]]="komórkowy",I1201+telefony3412[[#This Row],[czas w minutach]],I1201)</f>
        <v>2508</v>
      </c>
      <c r="J1202" s="3">
        <f>IF(telefony3412[[#This Row],[typ telefonu]]="zagraniczny",J1201+telefony3412[[#This Row],[czas w minutach]],J1201)</f>
        <v>505</v>
      </c>
      <c r="K1202" s="3">
        <f>telefony3412[[#This Row],[ilość stacjonarny]]+telefony3412[[#This Row],[ilość komórkowy]]</f>
        <v>9938</v>
      </c>
    </row>
    <row r="1203" spans="1:11" x14ac:dyDescent="0.25">
      <c r="A1203" s="7">
        <v>77036136</v>
      </c>
      <c r="B1203" s="1">
        <v>42934</v>
      </c>
      <c r="C1203" s="2">
        <v>0.36937500000000001</v>
      </c>
      <c r="D1203" s="2">
        <v>0.37585648148148149</v>
      </c>
      <c r="E1203" t="str">
        <f>IF(LEN(telefony3412[[#This Row],[nr]])=7,"stacjonarny",IF(LEN(telefony3412[[#This Row],[nr]])=8,"komórkowy","zagraniczny"))</f>
        <v>komórkowy</v>
      </c>
      <c r="F1203" t="str">
        <f>TEXT(telefony__9[[#This Row],[zakonczenie]]-telefony__9[[#This Row],[rozpoczecie]],"h:mm:ss")</f>
        <v>0:13:32</v>
      </c>
      <c r="G1203">
        <f>CEILING((HOUR(telefony__9[[#This Row],[czas trwania]])*3600 + MINUTE(telefony__9[[#This Row],[czas trwania]])*60+SECOND(telefony__9[[#This Row],[czas trwania]]))/60,1)</f>
        <v>14</v>
      </c>
      <c r="H1203" s="3">
        <f>IF(telefony3412[[#This Row],[typ telefonu]]="stacjonarny",H1202+telefony3412[[#This Row],[czas w minutach]],H1202)</f>
        <v>7430</v>
      </c>
      <c r="I1203" s="3">
        <f>IF(telefony3412[[#This Row],[typ telefonu]]="komórkowy",I1202+telefony3412[[#This Row],[czas w minutach]],I1202)</f>
        <v>2522</v>
      </c>
      <c r="J1203" s="3">
        <f>IF(telefony3412[[#This Row],[typ telefonu]]="zagraniczny",J1202+telefony3412[[#This Row],[czas w minutach]],J1202)</f>
        <v>505</v>
      </c>
      <c r="K1203" s="3">
        <f>telefony3412[[#This Row],[ilość stacjonarny]]+telefony3412[[#This Row],[ilość komórkowy]]</f>
        <v>9952</v>
      </c>
    </row>
    <row r="1204" spans="1:11" x14ac:dyDescent="0.25">
      <c r="A1204" s="7">
        <v>78976022</v>
      </c>
      <c r="B1204" s="1">
        <v>42934</v>
      </c>
      <c r="C1204" s="2">
        <v>0.59495370370370371</v>
      </c>
      <c r="D1204" s="2">
        <v>0.5965625</v>
      </c>
      <c r="E1204" t="str">
        <f>IF(LEN(telefony3412[[#This Row],[nr]])=7,"stacjonarny",IF(LEN(telefony3412[[#This Row],[nr]])=8,"komórkowy","zagraniczny"))</f>
        <v>komórkowy</v>
      </c>
      <c r="F1204" t="str">
        <f>TEXT(telefony__9[[#This Row],[zakonczenie]]-telefony__9[[#This Row],[rozpoczecie]],"h:mm:ss")</f>
        <v>0:08:52</v>
      </c>
      <c r="G1204">
        <f>CEILING((HOUR(telefony__9[[#This Row],[czas trwania]])*3600 + MINUTE(telefony__9[[#This Row],[czas trwania]])*60+SECOND(telefony__9[[#This Row],[czas trwania]]))/60,1)</f>
        <v>9</v>
      </c>
      <c r="H1204" s="3">
        <f>IF(telefony3412[[#This Row],[typ telefonu]]="stacjonarny",H1203+telefony3412[[#This Row],[czas w minutach]],H1203)</f>
        <v>7430</v>
      </c>
      <c r="I1204" s="3">
        <f>IF(telefony3412[[#This Row],[typ telefonu]]="komórkowy",I1203+telefony3412[[#This Row],[czas w minutach]],I1203)</f>
        <v>2531</v>
      </c>
      <c r="J1204" s="3">
        <f>IF(telefony3412[[#This Row],[typ telefonu]]="zagraniczny",J1203+telefony3412[[#This Row],[czas w minutach]],J1203)</f>
        <v>505</v>
      </c>
      <c r="K1204" s="3">
        <f>telefony3412[[#This Row],[ilość stacjonarny]]+telefony3412[[#This Row],[ilość komórkowy]]</f>
        <v>9961</v>
      </c>
    </row>
    <row r="1205" spans="1:11" x14ac:dyDescent="0.25">
      <c r="A1205" s="7">
        <v>84513035</v>
      </c>
      <c r="B1205" s="1">
        <v>42934</v>
      </c>
      <c r="C1205" s="2">
        <v>0.38017361111111109</v>
      </c>
      <c r="D1205" s="2">
        <v>0.38291666666666668</v>
      </c>
      <c r="E1205" t="str">
        <f>IF(LEN(telefony3412[[#This Row],[nr]])=7,"stacjonarny",IF(LEN(telefony3412[[#This Row],[nr]])=8,"komórkowy","zagraniczny"))</f>
        <v>komórkowy</v>
      </c>
      <c r="F1205" t="str">
        <f>TEXT(telefony__9[[#This Row],[zakonczenie]]-telefony__9[[#This Row],[rozpoczecie]],"h:mm:ss")</f>
        <v>0:05:33</v>
      </c>
      <c r="G1205">
        <f>CEILING((HOUR(telefony__9[[#This Row],[czas trwania]])*3600 + MINUTE(telefony__9[[#This Row],[czas trwania]])*60+SECOND(telefony__9[[#This Row],[czas trwania]]))/60,1)</f>
        <v>6</v>
      </c>
      <c r="H1205" s="3">
        <f>IF(telefony3412[[#This Row],[typ telefonu]]="stacjonarny",H1204+telefony3412[[#This Row],[czas w minutach]],H1204)</f>
        <v>7430</v>
      </c>
      <c r="I1205" s="3">
        <f>IF(telefony3412[[#This Row],[typ telefonu]]="komórkowy",I1204+telefony3412[[#This Row],[czas w minutach]],I1204)</f>
        <v>2537</v>
      </c>
      <c r="J1205" s="3">
        <f>IF(telefony3412[[#This Row],[typ telefonu]]="zagraniczny",J1204+telefony3412[[#This Row],[czas w minutach]],J1204)</f>
        <v>505</v>
      </c>
      <c r="K1205" s="3">
        <f>telefony3412[[#This Row],[ilość stacjonarny]]+telefony3412[[#This Row],[ilość komórkowy]]</f>
        <v>9967</v>
      </c>
    </row>
    <row r="1206" spans="1:11" x14ac:dyDescent="0.25">
      <c r="A1206" s="7">
        <v>90884366</v>
      </c>
      <c r="B1206" s="1">
        <v>42934</v>
      </c>
      <c r="C1206" s="2">
        <v>0.57276620370370368</v>
      </c>
      <c r="D1206" s="2">
        <v>0.57995370370370369</v>
      </c>
      <c r="E1206" t="str">
        <f>IF(LEN(telefony3412[[#This Row],[nr]])=7,"stacjonarny",IF(LEN(telefony3412[[#This Row],[nr]])=8,"komórkowy","zagraniczny"))</f>
        <v>komórkowy</v>
      </c>
      <c r="F1206" t="str">
        <f>TEXT(telefony__9[[#This Row],[zakonczenie]]-telefony__9[[#This Row],[rozpoczecie]],"h:mm:ss")</f>
        <v>0:11:25</v>
      </c>
      <c r="G1206">
        <f>CEILING((HOUR(telefony__9[[#This Row],[czas trwania]])*3600 + MINUTE(telefony__9[[#This Row],[czas trwania]])*60+SECOND(telefony__9[[#This Row],[czas trwania]]))/60,1)</f>
        <v>12</v>
      </c>
      <c r="H1206" s="3">
        <f>IF(telefony3412[[#This Row],[typ telefonu]]="stacjonarny",H1205+telefony3412[[#This Row],[czas w minutach]],H1205)</f>
        <v>7430</v>
      </c>
      <c r="I1206" s="3">
        <f>IF(telefony3412[[#This Row],[typ telefonu]]="komórkowy",I1205+telefony3412[[#This Row],[czas w minutach]],I1205)</f>
        <v>2549</v>
      </c>
      <c r="J1206" s="3">
        <f>IF(telefony3412[[#This Row],[typ telefonu]]="zagraniczny",J1205+telefony3412[[#This Row],[czas w minutach]],J1205)</f>
        <v>505</v>
      </c>
      <c r="K1206" s="3">
        <f>telefony3412[[#This Row],[ilość stacjonarny]]+telefony3412[[#This Row],[ilość komórkowy]]</f>
        <v>9979</v>
      </c>
    </row>
    <row r="1207" spans="1:11" x14ac:dyDescent="0.25">
      <c r="A1207" s="7">
        <v>97558765</v>
      </c>
      <c r="B1207" s="1">
        <v>42934</v>
      </c>
      <c r="C1207" s="2">
        <v>0.5259490740740741</v>
      </c>
      <c r="D1207" s="2">
        <v>0.53439814814814812</v>
      </c>
      <c r="E1207" t="str">
        <f>IF(LEN(telefony3412[[#This Row],[nr]])=7,"stacjonarny",IF(LEN(telefony3412[[#This Row],[nr]])=8,"komórkowy","zagraniczny"))</f>
        <v>komórkowy</v>
      </c>
      <c r="F1207" t="str">
        <f>TEXT(telefony__9[[#This Row],[zakonczenie]]-telefony__9[[#This Row],[rozpoczecie]],"h:mm:ss")</f>
        <v>0:02:19</v>
      </c>
      <c r="G1207">
        <f>CEILING((HOUR(telefony__9[[#This Row],[czas trwania]])*3600 + MINUTE(telefony__9[[#This Row],[czas trwania]])*60+SECOND(telefony__9[[#This Row],[czas trwania]]))/60,1)</f>
        <v>3</v>
      </c>
      <c r="H1207" s="3">
        <f>IF(telefony3412[[#This Row],[typ telefonu]]="stacjonarny",H1206+telefony3412[[#This Row],[czas w minutach]],H1206)</f>
        <v>7430</v>
      </c>
      <c r="I1207" s="3">
        <f>IF(telefony3412[[#This Row],[typ telefonu]]="komórkowy",I1206+telefony3412[[#This Row],[czas w minutach]],I1206)</f>
        <v>2552</v>
      </c>
      <c r="J1207" s="3">
        <f>IF(telefony3412[[#This Row],[typ telefonu]]="zagraniczny",J1206+telefony3412[[#This Row],[czas w minutach]],J1206)</f>
        <v>505</v>
      </c>
      <c r="K1207" s="3">
        <f>telefony3412[[#This Row],[ilość stacjonarny]]+telefony3412[[#This Row],[ilość komórkowy]]</f>
        <v>9982</v>
      </c>
    </row>
    <row r="1208" spans="1:11" x14ac:dyDescent="0.25">
      <c r="A1208" s="7">
        <v>97876188</v>
      </c>
      <c r="B1208" s="1">
        <v>42934</v>
      </c>
      <c r="C1208" s="2">
        <v>0.53412037037037041</v>
      </c>
      <c r="D1208" s="2">
        <v>0.53467592592592594</v>
      </c>
      <c r="E1208" t="str">
        <f>IF(LEN(telefony3412[[#This Row],[nr]])=7,"stacjonarny",IF(LEN(telefony3412[[#This Row],[nr]])=8,"komórkowy","zagraniczny"))</f>
        <v>komórkowy</v>
      </c>
      <c r="F1208" t="str">
        <f>TEXT(telefony__9[[#This Row],[zakonczenie]]-telefony__9[[#This Row],[rozpoczecie]],"h:mm:ss")</f>
        <v>0:06:55</v>
      </c>
      <c r="G1208">
        <f>CEILING((HOUR(telefony__9[[#This Row],[czas trwania]])*3600 + MINUTE(telefony__9[[#This Row],[czas trwania]])*60+SECOND(telefony__9[[#This Row],[czas trwania]]))/60,1)</f>
        <v>7</v>
      </c>
      <c r="H1208" s="3">
        <f>IF(telefony3412[[#This Row],[typ telefonu]]="stacjonarny",H1207+telefony3412[[#This Row],[czas w minutach]],H1207)</f>
        <v>7430</v>
      </c>
      <c r="I1208" s="3">
        <f>IF(telefony3412[[#This Row],[typ telefonu]]="komórkowy",I1207+telefony3412[[#This Row],[czas w minutach]],I1207)</f>
        <v>2559</v>
      </c>
      <c r="J1208" s="3">
        <f>IF(telefony3412[[#This Row],[typ telefonu]]="zagraniczny",J1207+telefony3412[[#This Row],[czas w minutach]],J1207)</f>
        <v>505</v>
      </c>
      <c r="K1208" s="3">
        <f>telefony3412[[#This Row],[ilość stacjonarny]]+telefony3412[[#This Row],[ilość komórkowy]]</f>
        <v>9989</v>
      </c>
    </row>
    <row r="1209" spans="1:11" x14ac:dyDescent="0.25">
      <c r="A1209" s="7">
        <v>2079170589</v>
      </c>
      <c r="B1209" s="1">
        <v>42934</v>
      </c>
      <c r="C1209" s="2">
        <v>0.41120370370370368</v>
      </c>
      <c r="D1209" s="2">
        <v>0.41769675925925925</v>
      </c>
      <c r="E1209" t="str">
        <f>IF(LEN(telefony3412[[#This Row],[nr]])=7,"stacjonarny",IF(LEN(telefony3412[[#This Row],[nr]])=8,"komórkowy","zagraniczny"))</f>
        <v>zagraniczny</v>
      </c>
      <c r="F1209" t="str">
        <f>TEXT(telefony__9[[#This Row],[zakonczenie]]-telefony__9[[#This Row],[rozpoczecie]],"h:mm:ss")</f>
        <v>0:09:31</v>
      </c>
      <c r="G1209">
        <f>CEILING((HOUR(telefony__9[[#This Row],[czas trwania]])*3600 + MINUTE(telefony__9[[#This Row],[czas trwania]])*60+SECOND(telefony__9[[#This Row],[czas trwania]]))/60,1)</f>
        <v>10</v>
      </c>
      <c r="H1209" s="3">
        <f>IF(telefony3412[[#This Row],[typ telefonu]]="stacjonarny",H1208+telefony3412[[#This Row],[czas w minutach]],H1208)</f>
        <v>7430</v>
      </c>
      <c r="I1209" s="3">
        <f>IF(telefony3412[[#This Row],[typ telefonu]]="komórkowy",I1208+telefony3412[[#This Row],[czas w minutach]],I1208)</f>
        <v>2559</v>
      </c>
      <c r="J1209" s="3">
        <f>IF(telefony3412[[#This Row],[typ telefonu]]="zagraniczny",J1208+telefony3412[[#This Row],[czas w minutach]],J1208)</f>
        <v>515</v>
      </c>
      <c r="K1209" s="3">
        <f>telefony3412[[#This Row],[ilość stacjonarny]]+telefony3412[[#This Row],[ilość komórkowy]]</f>
        <v>9989</v>
      </c>
    </row>
    <row r="1210" spans="1:11" x14ac:dyDescent="0.25">
      <c r="A1210" s="7">
        <v>3346801494</v>
      </c>
      <c r="B1210" s="1">
        <v>42934</v>
      </c>
      <c r="C1210" s="2">
        <v>0.47394675925925928</v>
      </c>
      <c r="D1210" s="2">
        <v>0.48170138888888892</v>
      </c>
      <c r="E1210" t="str">
        <f>IF(LEN(telefony3412[[#This Row],[nr]])=7,"stacjonarny",IF(LEN(telefony3412[[#This Row],[nr]])=8,"komórkowy","zagraniczny"))</f>
        <v>zagraniczny</v>
      </c>
      <c r="F1210" t="str">
        <f>TEXT(telefony__9[[#This Row],[zakonczenie]]-telefony__9[[#This Row],[rozpoczecie]],"h:mm:ss")</f>
        <v>0:16:01</v>
      </c>
      <c r="G1210">
        <f>CEILING((HOUR(telefony__9[[#This Row],[czas trwania]])*3600 + MINUTE(telefony__9[[#This Row],[czas trwania]])*60+SECOND(telefony__9[[#This Row],[czas trwania]]))/60,1)</f>
        <v>17</v>
      </c>
      <c r="H1210" s="3">
        <f>IF(telefony3412[[#This Row],[typ telefonu]]="stacjonarny",H1209+telefony3412[[#This Row],[czas w minutach]],H1209)</f>
        <v>7430</v>
      </c>
      <c r="I1210" s="3">
        <f>IF(telefony3412[[#This Row],[typ telefonu]]="komórkowy",I1209+telefony3412[[#This Row],[czas w minutach]],I1209)</f>
        <v>2559</v>
      </c>
      <c r="J1210" s="3">
        <f>IF(telefony3412[[#This Row],[typ telefonu]]="zagraniczny",J1209+telefony3412[[#This Row],[czas w minutach]],J1209)</f>
        <v>532</v>
      </c>
      <c r="K1210" s="3">
        <f>telefony3412[[#This Row],[ilość stacjonarny]]+telefony3412[[#This Row],[ilość komórkowy]]</f>
        <v>9989</v>
      </c>
    </row>
    <row r="1211" spans="1:11" x14ac:dyDescent="0.25">
      <c r="A1211" s="7">
        <v>4673703944</v>
      </c>
      <c r="B1211" s="1">
        <v>42934</v>
      </c>
      <c r="C1211" s="2">
        <v>0.40822916666666664</v>
      </c>
      <c r="D1211" s="2">
        <v>0.41090277777777778</v>
      </c>
      <c r="E1211" t="str">
        <f>IF(LEN(telefony3412[[#This Row],[nr]])=7,"stacjonarny",IF(LEN(telefony3412[[#This Row],[nr]])=8,"komórkowy","zagraniczny"))</f>
        <v>zagraniczny</v>
      </c>
      <c r="F1211" t="str">
        <f>TEXT(telefony__9[[#This Row],[zakonczenie]]-telefony__9[[#This Row],[rozpoczecie]],"h:mm:ss")</f>
        <v>0:02:46</v>
      </c>
      <c r="G1211">
        <f>CEILING((HOUR(telefony__9[[#This Row],[czas trwania]])*3600 + MINUTE(telefony__9[[#This Row],[czas trwania]])*60+SECOND(telefony__9[[#This Row],[czas trwania]]))/60,1)</f>
        <v>3</v>
      </c>
      <c r="H1211" s="3">
        <f>IF(telefony3412[[#This Row],[typ telefonu]]="stacjonarny",H1210+telefony3412[[#This Row],[czas w minutach]],H1210)</f>
        <v>7430</v>
      </c>
      <c r="I1211" s="3">
        <f>IF(telefony3412[[#This Row],[typ telefonu]]="komórkowy",I1210+telefony3412[[#This Row],[czas w minutach]],I1210)</f>
        <v>2559</v>
      </c>
      <c r="J1211" s="3">
        <f>IF(telefony3412[[#This Row],[typ telefonu]]="zagraniczny",J1210+telefony3412[[#This Row],[czas w minutach]],J1210)</f>
        <v>535</v>
      </c>
      <c r="K1211" s="3">
        <f>telefony3412[[#This Row],[ilość stacjonarny]]+telefony3412[[#This Row],[ilość komórkowy]]</f>
        <v>9989</v>
      </c>
    </row>
    <row r="1212" spans="1:11" x14ac:dyDescent="0.25">
      <c r="A1212" s="7">
        <v>4959551431</v>
      </c>
      <c r="B1212" s="1">
        <v>42934</v>
      </c>
      <c r="C1212" s="2">
        <v>0.45437499999999997</v>
      </c>
      <c r="D1212" s="2">
        <v>0.45770833333333333</v>
      </c>
      <c r="E1212" t="str">
        <f>IF(LEN(telefony3412[[#This Row],[nr]])=7,"stacjonarny",IF(LEN(telefony3412[[#This Row],[nr]])=8,"komórkowy","zagraniczny"))</f>
        <v>zagraniczny</v>
      </c>
      <c r="F1212" t="str">
        <f>TEXT(telefony__9[[#This Row],[zakonczenie]]-telefony__9[[#This Row],[rozpoczecie]],"h:mm:ss")</f>
        <v>0:06:41</v>
      </c>
      <c r="G1212">
        <f>CEILING((HOUR(telefony__9[[#This Row],[czas trwania]])*3600 + MINUTE(telefony__9[[#This Row],[czas trwania]])*60+SECOND(telefony__9[[#This Row],[czas trwania]]))/60,1)</f>
        <v>7</v>
      </c>
      <c r="H1212" s="3">
        <f>IF(telefony3412[[#This Row],[typ telefonu]]="stacjonarny",H1211+telefony3412[[#This Row],[czas w minutach]],H1211)</f>
        <v>7430</v>
      </c>
      <c r="I1212" s="3">
        <f>IF(telefony3412[[#This Row],[typ telefonu]]="komórkowy",I1211+telefony3412[[#This Row],[czas w minutach]],I1211)</f>
        <v>2559</v>
      </c>
      <c r="J1212" s="3">
        <f>IF(telefony3412[[#This Row],[typ telefonu]]="zagraniczny",J1211+telefony3412[[#This Row],[czas w minutach]],J1211)</f>
        <v>542</v>
      </c>
      <c r="K1212" s="3">
        <f>telefony3412[[#This Row],[ilość stacjonarny]]+telefony3412[[#This Row],[ilość komórkowy]]</f>
        <v>9989</v>
      </c>
    </row>
    <row r="1213" spans="1:11" x14ac:dyDescent="0.25">
      <c r="A1213" s="7">
        <v>6516534288</v>
      </c>
      <c r="B1213" s="1">
        <v>42934</v>
      </c>
      <c r="C1213" s="2">
        <v>0.49465277777777777</v>
      </c>
      <c r="D1213" s="2">
        <v>0.49899305555555556</v>
      </c>
      <c r="E1213" t="str">
        <f>IF(LEN(telefony3412[[#This Row],[nr]])=7,"stacjonarny",IF(LEN(telefony3412[[#This Row],[nr]])=8,"komórkowy","zagraniczny"))</f>
        <v>zagraniczny</v>
      </c>
      <c r="F1213" t="str">
        <f>TEXT(telefony__9[[#This Row],[zakonczenie]]-telefony__9[[#This Row],[rozpoczecie]],"h:mm:ss")</f>
        <v>0:01:39</v>
      </c>
      <c r="G1213">
        <f>CEILING((HOUR(telefony__9[[#This Row],[czas trwania]])*3600 + MINUTE(telefony__9[[#This Row],[czas trwania]])*60+SECOND(telefony__9[[#This Row],[czas trwania]]))/60,1)</f>
        <v>2</v>
      </c>
      <c r="H1213" s="3">
        <f>IF(telefony3412[[#This Row],[typ telefonu]]="stacjonarny",H1212+telefony3412[[#This Row],[czas w minutach]],H1212)</f>
        <v>7430</v>
      </c>
      <c r="I1213" s="3">
        <f>IF(telefony3412[[#This Row],[typ telefonu]]="komórkowy",I1212+telefony3412[[#This Row],[czas w minutach]],I1212)</f>
        <v>2559</v>
      </c>
      <c r="J1213" s="3">
        <f>IF(telefony3412[[#This Row],[typ telefonu]]="zagraniczny",J1212+telefony3412[[#This Row],[czas w minutach]],J1212)</f>
        <v>544</v>
      </c>
      <c r="K1213" s="3">
        <f>telefony3412[[#This Row],[ilość stacjonarny]]+telefony3412[[#This Row],[ilość komórkowy]]</f>
        <v>9989</v>
      </c>
    </row>
    <row r="1214" spans="1:11" x14ac:dyDescent="0.25">
      <c r="A1214" s="7">
        <v>8474693946</v>
      </c>
      <c r="B1214" s="1">
        <v>42934</v>
      </c>
      <c r="C1214" s="2">
        <v>0.60423611111111108</v>
      </c>
      <c r="D1214" s="2">
        <v>0.61535879629629631</v>
      </c>
      <c r="E1214" t="str">
        <f>IF(LEN(telefony3412[[#This Row],[nr]])=7,"stacjonarny",IF(LEN(telefony3412[[#This Row],[nr]])=8,"komórkowy","zagraniczny"))</f>
        <v>zagraniczny</v>
      </c>
      <c r="F1214" t="str">
        <f>TEXT(telefony__9[[#This Row],[zakonczenie]]-telefony__9[[#This Row],[rozpoczecie]],"h:mm:ss")</f>
        <v>0:15:26</v>
      </c>
      <c r="G1214">
        <f>CEILING((HOUR(telefony__9[[#This Row],[czas trwania]])*3600 + MINUTE(telefony__9[[#This Row],[czas trwania]])*60+SECOND(telefony__9[[#This Row],[czas trwania]]))/60,1)</f>
        <v>16</v>
      </c>
      <c r="H1214" s="3">
        <f>IF(telefony3412[[#This Row],[typ telefonu]]="stacjonarny",H1213+telefony3412[[#This Row],[czas w minutach]],H1213)</f>
        <v>7430</v>
      </c>
      <c r="I1214" s="3">
        <f>IF(telefony3412[[#This Row],[typ telefonu]]="komórkowy",I1213+telefony3412[[#This Row],[czas w minutach]],I1213)</f>
        <v>2559</v>
      </c>
      <c r="J1214" s="3">
        <f>IF(telefony3412[[#This Row],[typ telefonu]]="zagraniczny",J1213+telefony3412[[#This Row],[czas w minutach]],J1213)</f>
        <v>560</v>
      </c>
      <c r="K1214" s="3">
        <f>telefony3412[[#This Row],[ilość stacjonarny]]+telefony3412[[#This Row],[ilość komórkowy]]</f>
        <v>9989</v>
      </c>
    </row>
    <row r="1215" spans="1:11" x14ac:dyDescent="0.25">
      <c r="A1215" s="7">
        <v>8799928507</v>
      </c>
      <c r="B1215" s="1">
        <v>42934</v>
      </c>
      <c r="C1215" s="2">
        <v>0.34134259259259259</v>
      </c>
      <c r="D1215" s="2">
        <v>0.34931712962962963</v>
      </c>
      <c r="E1215" t="str">
        <f>IF(LEN(telefony3412[[#This Row],[nr]])=7,"stacjonarny",IF(LEN(telefony3412[[#This Row],[nr]])=8,"komórkowy","zagraniczny"))</f>
        <v>zagraniczny</v>
      </c>
      <c r="F1215" t="str">
        <f>TEXT(telefony__9[[#This Row],[zakonczenie]]-telefony__9[[#This Row],[rozpoczecie]],"h:mm:ss")</f>
        <v>0:00:35</v>
      </c>
      <c r="G1215">
        <f>CEILING((HOUR(telefony__9[[#This Row],[czas trwania]])*3600 + MINUTE(telefony__9[[#This Row],[czas trwania]])*60+SECOND(telefony__9[[#This Row],[czas trwania]]))/60,1)</f>
        <v>1</v>
      </c>
      <c r="H1215" s="3">
        <f>IF(telefony3412[[#This Row],[typ telefonu]]="stacjonarny",H1214+telefony3412[[#This Row],[czas w minutach]],H1214)</f>
        <v>7430</v>
      </c>
      <c r="I1215" s="3">
        <f>IF(telefony3412[[#This Row],[typ telefonu]]="komórkowy",I1214+telefony3412[[#This Row],[czas w minutach]],I1214)</f>
        <v>2559</v>
      </c>
      <c r="J1215" s="3">
        <f>IF(telefony3412[[#This Row],[typ telefonu]]="zagraniczny",J1214+telefony3412[[#This Row],[czas w minutach]],J1214)</f>
        <v>561</v>
      </c>
      <c r="K1215" s="3">
        <f>telefony3412[[#This Row],[ilość stacjonarny]]+telefony3412[[#This Row],[ilość komórkowy]]</f>
        <v>9989</v>
      </c>
    </row>
    <row r="1216" spans="1:11" x14ac:dyDescent="0.25">
      <c r="A1216" s="7">
        <v>9127211929</v>
      </c>
      <c r="B1216" s="1">
        <v>42934</v>
      </c>
      <c r="C1216" s="2">
        <v>0.50648148148148153</v>
      </c>
      <c r="D1216" s="2">
        <v>0.51042824074074078</v>
      </c>
      <c r="E1216" t="str">
        <f>IF(LEN(telefony3412[[#This Row],[nr]])=7,"stacjonarny",IF(LEN(telefony3412[[#This Row],[nr]])=8,"komórkowy","zagraniczny"))</f>
        <v>zagraniczny</v>
      </c>
      <c r="F1216" t="str">
        <f>TEXT(telefony__9[[#This Row],[zakonczenie]]-telefony__9[[#This Row],[rozpoczecie]],"h:mm:ss")</f>
        <v>0:13:28</v>
      </c>
      <c r="G1216">
        <f>CEILING((HOUR(telefony__9[[#This Row],[czas trwania]])*3600 + MINUTE(telefony__9[[#This Row],[czas trwania]])*60+SECOND(telefony__9[[#This Row],[czas trwania]]))/60,1)</f>
        <v>14</v>
      </c>
      <c r="H1216" s="3">
        <f>IF(telefony3412[[#This Row],[typ telefonu]]="stacjonarny",H1215+telefony3412[[#This Row],[czas w minutach]],H1215)</f>
        <v>7430</v>
      </c>
      <c r="I1216" s="3">
        <f>IF(telefony3412[[#This Row],[typ telefonu]]="komórkowy",I1215+telefony3412[[#This Row],[czas w minutach]],I1215)</f>
        <v>2559</v>
      </c>
      <c r="J1216" s="3">
        <f>IF(telefony3412[[#This Row],[typ telefonu]]="zagraniczny",J1215+telefony3412[[#This Row],[czas w minutach]],J1215)</f>
        <v>575</v>
      </c>
      <c r="K1216" s="3">
        <f>telefony3412[[#This Row],[ilość stacjonarny]]+telefony3412[[#This Row],[ilość komórkowy]]</f>
        <v>9989</v>
      </c>
    </row>
    <row r="1217" spans="1:11" x14ac:dyDescent="0.25">
      <c r="A1217" s="7">
        <v>1316116</v>
      </c>
      <c r="B1217" s="1">
        <v>42935</v>
      </c>
      <c r="C1217" s="2">
        <v>0.62394675925925924</v>
      </c>
      <c r="D1217" s="2">
        <v>0.62461805555555561</v>
      </c>
      <c r="E1217" t="str">
        <f>IF(LEN(telefony3412[[#This Row],[nr]])=7,"stacjonarny",IF(LEN(telefony3412[[#This Row],[nr]])=8,"komórkowy","zagraniczny"))</f>
        <v>stacjonarny</v>
      </c>
      <c r="F1217" t="str">
        <f>TEXT(telefony__9[[#This Row],[zakonczenie]]-telefony__9[[#This Row],[rozpoczecie]],"h:mm:ss")</f>
        <v>0:15:40</v>
      </c>
      <c r="G1217">
        <f>CEILING((HOUR(telefony__9[[#This Row],[czas trwania]])*3600 + MINUTE(telefony__9[[#This Row],[czas trwania]])*60+SECOND(telefony__9[[#This Row],[czas trwania]]))/60,1)</f>
        <v>16</v>
      </c>
      <c r="H1217" s="3">
        <f>IF(telefony3412[[#This Row],[typ telefonu]]="stacjonarny",H1216+telefony3412[[#This Row],[czas w minutach]],H1216)</f>
        <v>7446</v>
      </c>
      <c r="I1217" s="3">
        <f>IF(telefony3412[[#This Row],[typ telefonu]]="komórkowy",I1216+telefony3412[[#This Row],[czas w minutach]],I1216)</f>
        <v>2559</v>
      </c>
      <c r="J1217" s="3">
        <f>IF(telefony3412[[#This Row],[typ telefonu]]="zagraniczny",J1216+telefony3412[[#This Row],[czas w minutach]],J1216)</f>
        <v>575</v>
      </c>
      <c r="K1217" s="3">
        <f>telefony3412[[#This Row],[ilość stacjonarny]]+telefony3412[[#This Row],[ilość komórkowy]]</f>
        <v>10005</v>
      </c>
    </row>
    <row r="1218" spans="1:11" x14ac:dyDescent="0.25">
      <c r="A1218" s="7">
        <v>1345591</v>
      </c>
      <c r="B1218" s="1">
        <v>42935</v>
      </c>
      <c r="C1218" s="2">
        <v>0.5703125</v>
      </c>
      <c r="D1218" s="2">
        <v>0.57703703703703701</v>
      </c>
      <c r="E1218" t="str">
        <f>IF(LEN(telefony3412[[#This Row],[nr]])=7,"stacjonarny",IF(LEN(telefony3412[[#This Row],[nr]])=8,"komórkowy","zagraniczny"))</f>
        <v>stacjonarny</v>
      </c>
      <c r="F1218" t="str">
        <f>TEXT(telefony__9[[#This Row],[zakonczenie]]-telefony__9[[#This Row],[rozpoczecie]],"h:mm:ss")</f>
        <v>0:16:24</v>
      </c>
      <c r="G1218">
        <f>CEILING((HOUR(telefony__9[[#This Row],[czas trwania]])*3600 + MINUTE(telefony__9[[#This Row],[czas trwania]])*60+SECOND(telefony__9[[#This Row],[czas trwania]]))/60,1)</f>
        <v>17</v>
      </c>
      <c r="H1218" s="3">
        <f>IF(telefony3412[[#This Row],[typ telefonu]]="stacjonarny",H1217+telefony3412[[#This Row],[czas w minutach]],H1217)</f>
        <v>7463</v>
      </c>
      <c r="I1218" s="3">
        <f>IF(telefony3412[[#This Row],[typ telefonu]]="komórkowy",I1217+telefony3412[[#This Row],[czas w minutach]],I1217)</f>
        <v>2559</v>
      </c>
      <c r="J1218" s="3">
        <f>IF(telefony3412[[#This Row],[typ telefonu]]="zagraniczny",J1217+telefony3412[[#This Row],[czas w minutach]],J1217)</f>
        <v>575</v>
      </c>
      <c r="K1218" s="3">
        <f>telefony3412[[#This Row],[ilość stacjonarny]]+telefony3412[[#This Row],[ilość komórkowy]]</f>
        <v>10022</v>
      </c>
    </row>
    <row r="1219" spans="1:11" x14ac:dyDescent="0.25">
      <c r="A1219" s="7">
        <v>1391272</v>
      </c>
      <c r="B1219" s="1">
        <v>42935</v>
      </c>
      <c r="C1219" s="2">
        <v>0.44664351851851852</v>
      </c>
      <c r="D1219" s="2">
        <v>0.45725694444444442</v>
      </c>
      <c r="E1219" t="str">
        <f>IF(LEN(telefony3412[[#This Row],[nr]])=7,"stacjonarny",IF(LEN(telefony3412[[#This Row],[nr]])=8,"komórkowy","zagraniczny"))</f>
        <v>stacjonarny</v>
      </c>
      <c r="F1219" t="str">
        <f>TEXT(telefony__9[[#This Row],[zakonczenie]]-telefony__9[[#This Row],[rozpoczecie]],"h:mm:ss")</f>
        <v>0:07:03</v>
      </c>
      <c r="G1219">
        <f>CEILING((HOUR(telefony__9[[#This Row],[czas trwania]])*3600 + MINUTE(telefony__9[[#This Row],[czas trwania]])*60+SECOND(telefony__9[[#This Row],[czas trwania]]))/60,1)</f>
        <v>8</v>
      </c>
      <c r="H1219" s="3">
        <f>IF(telefony3412[[#This Row],[typ telefonu]]="stacjonarny",H1218+telefony3412[[#This Row],[czas w minutach]],H1218)</f>
        <v>7471</v>
      </c>
      <c r="I1219" s="3">
        <f>IF(telefony3412[[#This Row],[typ telefonu]]="komórkowy",I1218+telefony3412[[#This Row],[czas w minutach]],I1218)</f>
        <v>2559</v>
      </c>
      <c r="J1219" s="3">
        <f>IF(telefony3412[[#This Row],[typ telefonu]]="zagraniczny",J1218+telefony3412[[#This Row],[czas w minutach]],J1218)</f>
        <v>575</v>
      </c>
      <c r="K1219" s="3">
        <f>telefony3412[[#This Row],[ilość stacjonarny]]+telefony3412[[#This Row],[ilość komórkowy]]</f>
        <v>10030</v>
      </c>
    </row>
    <row r="1220" spans="1:11" x14ac:dyDescent="0.25">
      <c r="A1220" s="7">
        <v>1467591</v>
      </c>
      <c r="B1220" s="1">
        <v>42935</v>
      </c>
      <c r="C1220" s="2">
        <v>0.39607638888888891</v>
      </c>
      <c r="D1220" s="2">
        <v>0.40442129629629631</v>
      </c>
      <c r="E1220" t="str">
        <f>IF(LEN(telefony3412[[#This Row],[nr]])=7,"stacjonarny",IF(LEN(telefony3412[[#This Row],[nr]])=8,"komórkowy","zagraniczny"))</f>
        <v>stacjonarny</v>
      </c>
      <c r="F1220" t="str">
        <f>TEXT(telefony__9[[#This Row],[zakonczenie]]-telefony__9[[#This Row],[rozpoczecie]],"h:mm:ss")</f>
        <v>0:09:49</v>
      </c>
      <c r="G1220">
        <f>CEILING((HOUR(telefony__9[[#This Row],[czas trwania]])*3600 + MINUTE(telefony__9[[#This Row],[czas trwania]])*60+SECOND(telefony__9[[#This Row],[czas trwania]]))/60,1)</f>
        <v>10</v>
      </c>
      <c r="H1220" s="3">
        <f>IF(telefony3412[[#This Row],[typ telefonu]]="stacjonarny",H1219+telefony3412[[#This Row],[czas w minutach]],H1219)</f>
        <v>7481</v>
      </c>
      <c r="I1220" s="3">
        <f>IF(telefony3412[[#This Row],[typ telefonu]]="komórkowy",I1219+telefony3412[[#This Row],[czas w minutach]],I1219)</f>
        <v>2559</v>
      </c>
      <c r="J1220" s="3">
        <f>IF(telefony3412[[#This Row],[typ telefonu]]="zagraniczny",J1219+telefony3412[[#This Row],[czas w minutach]],J1219)</f>
        <v>575</v>
      </c>
      <c r="K1220" s="3">
        <f>telefony3412[[#This Row],[ilość stacjonarny]]+telefony3412[[#This Row],[ilość komórkowy]]</f>
        <v>10040</v>
      </c>
    </row>
    <row r="1221" spans="1:11" x14ac:dyDescent="0.25">
      <c r="A1221" s="7">
        <v>1588418</v>
      </c>
      <c r="B1221" s="1">
        <v>42935</v>
      </c>
      <c r="C1221" s="2">
        <v>0.42422453703703705</v>
      </c>
      <c r="D1221" s="2">
        <v>0.43512731481481481</v>
      </c>
      <c r="E1221" t="str">
        <f>IF(LEN(telefony3412[[#This Row],[nr]])=7,"stacjonarny",IF(LEN(telefony3412[[#This Row],[nr]])=8,"komórkowy","zagraniczny"))</f>
        <v>stacjonarny</v>
      </c>
      <c r="F1221" t="str">
        <f>TEXT(telefony__9[[#This Row],[zakonczenie]]-telefony__9[[#This Row],[rozpoczecie]],"h:mm:ss")</f>
        <v>0:08:04</v>
      </c>
      <c r="G1221">
        <f>CEILING((HOUR(telefony__9[[#This Row],[czas trwania]])*3600 + MINUTE(telefony__9[[#This Row],[czas trwania]])*60+SECOND(telefony__9[[#This Row],[czas trwania]]))/60,1)</f>
        <v>9</v>
      </c>
      <c r="H1221" s="3">
        <f>IF(telefony3412[[#This Row],[typ telefonu]]="stacjonarny",H1220+telefony3412[[#This Row],[czas w minutach]],H1220)</f>
        <v>7490</v>
      </c>
      <c r="I1221" s="3">
        <f>IF(telefony3412[[#This Row],[typ telefonu]]="komórkowy",I1220+telefony3412[[#This Row],[czas w minutach]],I1220)</f>
        <v>2559</v>
      </c>
      <c r="J1221" s="3">
        <f>IF(telefony3412[[#This Row],[typ telefonu]]="zagraniczny",J1220+telefony3412[[#This Row],[czas w minutach]],J1220)</f>
        <v>575</v>
      </c>
      <c r="K1221" s="3">
        <f>telefony3412[[#This Row],[ilość stacjonarny]]+telefony3412[[#This Row],[ilość komórkowy]]</f>
        <v>10049</v>
      </c>
    </row>
    <row r="1222" spans="1:11" x14ac:dyDescent="0.25">
      <c r="A1222" s="7">
        <v>2150051</v>
      </c>
      <c r="B1222" s="1">
        <v>42935</v>
      </c>
      <c r="C1222" s="2">
        <v>0.36310185185185184</v>
      </c>
      <c r="D1222" s="2">
        <v>0.36723379629629632</v>
      </c>
      <c r="E1222" t="str">
        <f>IF(LEN(telefony3412[[#This Row],[nr]])=7,"stacjonarny",IF(LEN(telefony3412[[#This Row],[nr]])=8,"komórkowy","zagraniczny"))</f>
        <v>stacjonarny</v>
      </c>
      <c r="F1222" t="str">
        <f>TEXT(telefony__9[[#This Row],[zakonczenie]]-telefony__9[[#This Row],[rozpoczecie]],"h:mm:ss")</f>
        <v>0:07:03</v>
      </c>
      <c r="G1222">
        <f>CEILING((HOUR(telefony__9[[#This Row],[czas trwania]])*3600 + MINUTE(telefony__9[[#This Row],[czas trwania]])*60+SECOND(telefony__9[[#This Row],[czas trwania]]))/60,1)</f>
        <v>8</v>
      </c>
      <c r="H1222" s="3">
        <f>IF(telefony3412[[#This Row],[typ telefonu]]="stacjonarny",H1221+telefony3412[[#This Row],[czas w minutach]],H1221)</f>
        <v>7498</v>
      </c>
      <c r="I1222" s="3">
        <f>IF(telefony3412[[#This Row],[typ telefonu]]="komórkowy",I1221+telefony3412[[#This Row],[czas w minutach]],I1221)</f>
        <v>2559</v>
      </c>
      <c r="J1222" s="3">
        <f>IF(telefony3412[[#This Row],[typ telefonu]]="zagraniczny",J1221+telefony3412[[#This Row],[czas w minutach]],J1221)</f>
        <v>575</v>
      </c>
      <c r="K1222" s="3">
        <f>telefony3412[[#This Row],[ilość stacjonarny]]+telefony3412[[#This Row],[ilość komórkowy]]</f>
        <v>10057</v>
      </c>
    </row>
    <row r="1223" spans="1:11" x14ac:dyDescent="0.25">
      <c r="A1223" s="7">
        <v>2302227</v>
      </c>
      <c r="B1223" s="1">
        <v>42935</v>
      </c>
      <c r="C1223" s="2">
        <v>0.50219907407407405</v>
      </c>
      <c r="D1223" s="2">
        <v>0.50804398148148144</v>
      </c>
      <c r="E1223" t="str">
        <f>IF(LEN(telefony3412[[#This Row],[nr]])=7,"stacjonarny",IF(LEN(telefony3412[[#This Row],[nr]])=8,"komórkowy","zagraniczny"))</f>
        <v>stacjonarny</v>
      </c>
      <c r="F1223" t="str">
        <f>TEXT(telefony__9[[#This Row],[zakonczenie]]-telefony__9[[#This Row],[rozpoczecie]],"h:mm:ss")</f>
        <v>0:07:38</v>
      </c>
      <c r="G1223">
        <f>CEILING((HOUR(telefony__9[[#This Row],[czas trwania]])*3600 + MINUTE(telefony__9[[#This Row],[czas trwania]])*60+SECOND(telefony__9[[#This Row],[czas trwania]]))/60,1)</f>
        <v>8</v>
      </c>
      <c r="H1223" s="3">
        <f>IF(telefony3412[[#This Row],[typ telefonu]]="stacjonarny",H1222+telefony3412[[#This Row],[czas w minutach]],H1222)</f>
        <v>7506</v>
      </c>
      <c r="I1223" s="3">
        <f>IF(telefony3412[[#This Row],[typ telefonu]]="komórkowy",I1222+telefony3412[[#This Row],[czas w minutach]],I1222)</f>
        <v>2559</v>
      </c>
      <c r="J1223" s="3">
        <f>IF(telefony3412[[#This Row],[typ telefonu]]="zagraniczny",J1222+telefony3412[[#This Row],[czas w minutach]],J1222)</f>
        <v>575</v>
      </c>
      <c r="K1223" s="3">
        <f>telefony3412[[#This Row],[ilość stacjonarny]]+telefony3412[[#This Row],[ilość komórkowy]]</f>
        <v>10065</v>
      </c>
    </row>
    <row r="1224" spans="1:11" x14ac:dyDescent="0.25">
      <c r="A1224" s="7">
        <v>2309436</v>
      </c>
      <c r="B1224" s="1">
        <v>42935</v>
      </c>
      <c r="C1224" s="2">
        <v>0.35304398148148147</v>
      </c>
      <c r="D1224" s="2">
        <v>0.35793981481481479</v>
      </c>
      <c r="E1224" t="str">
        <f>IF(LEN(telefony3412[[#This Row],[nr]])=7,"stacjonarny",IF(LEN(telefony3412[[#This Row],[nr]])=8,"komórkowy","zagraniczny"))</f>
        <v>stacjonarny</v>
      </c>
      <c r="F1224" t="str">
        <f>TEXT(telefony__9[[#This Row],[zakonczenie]]-telefony__9[[#This Row],[rozpoczecie]],"h:mm:ss")</f>
        <v>0:12:38</v>
      </c>
      <c r="G1224">
        <f>CEILING((HOUR(telefony__9[[#This Row],[czas trwania]])*3600 + MINUTE(telefony__9[[#This Row],[czas trwania]])*60+SECOND(telefony__9[[#This Row],[czas trwania]]))/60,1)</f>
        <v>13</v>
      </c>
      <c r="H1224" s="3">
        <f>IF(telefony3412[[#This Row],[typ telefonu]]="stacjonarny",H1223+telefony3412[[#This Row],[czas w minutach]],H1223)</f>
        <v>7519</v>
      </c>
      <c r="I1224" s="3">
        <f>IF(telefony3412[[#This Row],[typ telefonu]]="komórkowy",I1223+telefony3412[[#This Row],[czas w minutach]],I1223)</f>
        <v>2559</v>
      </c>
      <c r="J1224" s="3">
        <f>IF(telefony3412[[#This Row],[typ telefonu]]="zagraniczny",J1223+telefony3412[[#This Row],[czas w minutach]],J1223)</f>
        <v>575</v>
      </c>
      <c r="K1224" s="3">
        <f>telefony3412[[#This Row],[ilość stacjonarny]]+telefony3412[[#This Row],[ilość komórkowy]]</f>
        <v>10078</v>
      </c>
    </row>
    <row r="1225" spans="1:11" x14ac:dyDescent="0.25">
      <c r="A1225" s="7">
        <v>2402827</v>
      </c>
      <c r="B1225" s="1">
        <v>42935</v>
      </c>
      <c r="C1225" s="2">
        <v>0.59659722222222222</v>
      </c>
      <c r="D1225" s="2">
        <v>0.60329861111111116</v>
      </c>
      <c r="E1225" t="str">
        <f>IF(LEN(telefony3412[[#This Row],[nr]])=7,"stacjonarny",IF(LEN(telefony3412[[#This Row],[nr]])=8,"komórkowy","zagraniczny"))</f>
        <v>stacjonarny</v>
      </c>
      <c r="F1225" t="str">
        <f>TEXT(telefony__9[[#This Row],[zakonczenie]]-telefony__9[[#This Row],[rozpoczecie]],"h:mm:ss")</f>
        <v>0:05:57</v>
      </c>
      <c r="G1225">
        <f>CEILING((HOUR(telefony__9[[#This Row],[czas trwania]])*3600 + MINUTE(telefony__9[[#This Row],[czas trwania]])*60+SECOND(telefony__9[[#This Row],[czas trwania]]))/60,1)</f>
        <v>6</v>
      </c>
      <c r="H1225" s="3">
        <f>IF(telefony3412[[#This Row],[typ telefonu]]="stacjonarny",H1224+telefony3412[[#This Row],[czas w minutach]],H1224)</f>
        <v>7525</v>
      </c>
      <c r="I1225" s="3">
        <f>IF(telefony3412[[#This Row],[typ telefonu]]="komórkowy",I1224+telefony3412[[#This Row],[czas w minutach]],I1224)</f>
        <v>2559</v>
      </c>
      <c r="J1225" s="3">
        <f>IF(telefony3412[[#This Row],[typ telefonu]]="zagraniczny",J1224+telefony3412[[#This Row],[czas w minutach]],J1224)</f>
        <v>575</v>
      </c>
      <c r="K1225" s="3">
        <f>telefony3412[[#This Row],[ilość stacjonarny]]+telefony3412[[#This Row],[ilość komórkowy]]</f>
        <v>10084</v>
      </c>
    </row>
    <row r="1226" spans="1:11" x14ac:dyDescent="0.25">
      <c r="A1226" s="7">
        <v>2456290</v>
      </c>
      <c r="B1226" s="1">
        <v>42935</v>
      </c>
      <c r="C1226" s="2">
        <v>0.33592592592592591</v>
      </c>
      <c r="D1226" s="2">
        <v>0.34680555555555553</v>
      </c>
      <c r="E1226" t="str">
        <f>IF(LEN(telefony3412[[#This Row],[nr]])=7,"stacjonarny",IF(LEN(telefony3412[[#This Row],[nr]])=8,"komórkowy","zagraniczny"))</f>
        <v>stacjonarny</v>
      </c>
      <c r="F1226" t="str">
        <f>TEXT(telefony__9[[#This Row],[zakonczenie]]-telefony__9[[#This Row],[rozpoczecie]],"h:mm:ss")</f>
        <v>0:06:18</v>
      </c>
      <c r="G1226">
        <f>CEILING((HOUR(telefony__9[[#This Row],[czas trwania]])*3600 + MINUTE(telefony__9[[#This Row],[czas trwania]])*60+SECOND(telefony__9[[#This Row],[czas trwania]]))/60,1)</f>
        <v>7</v>
      </c>
      <c r="H1226" s="3">
        <f>IF(telefony3412[[#This Row],[typ telefonu]]="stacjonarny",H1225+telefony3412[[#This Row],[czas w minutach]],H1225)</f>
        <v>7532</v>
      </c>
      <c r="I1226" s="3">
        <f>IF(telefony3412[[#This Row],[typ telefonu]]="komórkowy",I1225+telefony3412[[#This Row],[czas w minutach]],I1225)</f>
        <v>2559</v>
      </c>
      <c r="J1226" s="3">
        <f>IF(telefony3412[[#This Row],[typ telefonu]]="zagraniczny",J1225+telefony3412[[#This Row],[czas w minutach]],J1225)</f>
        <v>575</v>
      </c>
      <c r="K1226" s="3">
        <f>telefony3412[[#This Row],[ilość stacjonarny]]+telefony3412[[#This Row],[ilość komórkowy]]</f>
        <v>10091</v>
      </c>
    </row>
    <row r="1227" spans="1:11" x14ac:dyDescent="0.25">
      <c r="A1227" s="7">
        <v>2475157</v>
      </c>
      <c r="B1227" s="1">
        <v>42935</v>
      </c>
      <c r="C1227" s="2">
        <v>0.39937499999999998</v>
      </c>
      <c r="D1227" s="2">
        <v>0.40332175925925928</v>
      </c>
      <c r="E1227" t="str">
        <f>IF(LEN(telefony3412[[#This Row],[nr]])=7,"stacjonarny",IF(LEN(telefony3412[[#This Row],[nr]])=8,"komórkowy","zagraniczny"))</f>
        <v>stacjonarny</v>
      </c>
      <c r="F1227" t="str">
        <f>TEXT(telefony__9[[#This Row],[zakonczenie]]-telefony__9[[#This Row],[rozpoczecie]],"h:mm:ss")</f>
        <v>0:06:05</v>
      </c>
      <c r="G1227">
        <f>CEILING((HOUR(telefony__9[[#This Row],[czas trwania]])*3600 + MINUTE(telefony__9[[#This Row],[czas trwania]])*60+SECOND(telefony__9[[#This Row],[czas trwania]]))/60,1)</f>
        <v>7</v>
      </c>
      <c r="H1227" s="3">
        <f>IF(telefony3412[[#This Row],[typ telefonu]]="stacjonarny",H1226+telefony3412[[#This Row],[czas w minutach]],H1226)</f>
        <v>7539</v>
      </c>
      <c r="I1227" s="3">
        <f>IF(telefony3412[[#This Row],[typ telefonu]]="komórkowy",I1226+telefony3412[[#This Row],[czas w minutach]],I1226)</f>
        <v>2559</v>
      </c>
      <c r="J1227" s="3">
        <f>IF(telefony3412[[#This Row],[typ telefonu]]="zagraniczny",J1226+telefony3412[[#This Row],[czas w minutach]],J1226)</f>
        <v>575</v>
      </c>
      <c r="K1227" s="3">
        <f>telefony3412[[#This Row],[ilość stacjonarny]]+telefony3412[[#This Row],[ilość komórkowy]]</f>
        <v>10098</v>
      </c>
    </row>
    <row r="1228" spans="1:11" x14ac:dyDescent="0.25">
      <c r="A1228" s="7">
        <v>2733008</v>
      </c>
      <c r="B1228" s="1">
        <v>42935</v>
      </c>
      <c r="C1228" s="2">
        <v>0.5879861111111111</v>
      </c>
      <c r="D1228" s="2">
        <v>0.59103009259259254</v>
      </c>
      <c r="E1228" t="str">
        <f>IF(LEN(telefony3412[[#This Row],[nr]])=7,"stacjonarny",IF(LEN(telefony3412[[#This Row],[nr]])=8,"komórkowy","zagraniczny"))</f>
        <v>stacjonarny</v>
      </c>
      <c r="F1228" t="str">
        <f>TEXT(telefony__9[[#This Row],[zakonczenie]]-telefony__9[[#This Row],[rozpoczecie]],"h:mm:ss")</f>
        <v>0:09:29</v>
      </c>
      <c r="G1228">
        <f>CEILING((HOUR(telefony__9[[#This Row],[czas trwania]])*3600 + MINUTE(telefony__9[[#This Row],[czas trwania]])*60+SECOND(telefony__9[[#This Row],[czas trwania]]))/60,1)</f>
        <v>10</v>
      </c>
      <c r="H1228" s="3">
        <f>IF(telefony3412[[#This Row],[typ telefonu]]="stacjonarny",H1227+telefony3412[[#This Row],[czas w minutach]],H1227)</f>
        <v>7549</v>
      </c>
      <c r="I1228" s="3">
        <f>IF(telefony3412[[#This Row],[typ telefonu]]="komórkowy",I1227+telefony3412[[#This Row],[czas w minutach]],I1227)</f>
        <v>2559</v>
      </c>
      <c r="J1228" s="3">
        <f>IF(telefony3412[[#This Row],[typ telefonu]]="zagraniczny",J1227+telefony3412[[#This Row],[czas w minutach]],J1227)</f>
        <v>575</v>
      </c>
      <c r="K1228" s="3">
        <f>telefony3412[[#This Row],[ilość stacjonarny]]+telefony3412[[#This Row],[ilość komórkowy]]</f>
        <v>10108</v>
      </c>
    </row>
    <row r="1229" spans="1:11" x14ac:dyDescent="0.25">
      <c r="A1229" s="7">
        <v>2873323</v>
      </c>
      <c r="B1229" s="1">
        <v>42935</v>
      </c>
      <c r="C1229" s="2">
        <v>0.58622685185185186</v>
      </c>
      <c r="D1229" s="2">
        <v>0.5921643518518519</v>
      </c>
      <c r="E1229" t="str">
        <f>IF(LEN(telefony3412[[#This Row],[nr]])=7,"stacjonarny",IF(LEN(telefony3412[[#This Row],[nr]])=8,"komórkowy","zagraniczny"))</f>
        <v>stacjonarny</v>
      </c>
      <c r="F1229" t="str">
        <f>TEXT(telefony__9[[#This Row],[zakonczenie]]-telefony__9[[#This Row],[rozpoczecie]],"h:mm:ss")</f>
        <v>0:03:02</v>
      </c>
      <c r="G1229">
        <f>CEILING((HOUR(telefony__9[[#This Row],[czas trwania]])*3600 + MINUTE(telefony__9[[#This Row],[czas trwania]])*60+SECOND(telefony__9[[#This Row],[czas trwania]]))/60,1)</f>
        <v>4</v>
      </c>
      <c r="H1229" s="3">
        <f>IF(telefony3412[[#This Row],[typ telefonu]]="stacjonarny",H1228+telefony3412[[#This Row],[czas w minutach]],H1228)</f>
        <v>7553</v>
      </c>
      <c r="I1229" s="3">
        <f>IF(telefony3412[[#This Row],[typ telefonu]]="komórkowy",I1228+telefony3412[[#This Row],[czas w minutach]],I1228)</f>
        <v>2559</v>
      </c>
      <c r="J1229" s="3">
        <f>IF(telefony3412[[#This Row],[typ telefonu]]="zagraniczny",J1228+telefony3412[[#This Row],[czas w minutach]],J1228)</f>
        <v>575</v>
      </c>
      <c r="K1229" s="3">
        <f>telefony3412[[#This Row],[ilość stacjonarny]]+telefony3412[[#This Row],[ilość komórkowy]]</f>
        <v>10112</v>
      </c>
    </row>
    <row r="1230" spans="1:11" x14ac:dyDescent="0.25">
      <c r="A1230" s="7">
        <v>3073815</v>
      </c>
      <c r="B1230" s="1">
        <v>42935</v>
      </c>
      <c r="C1230" s="2">
        <v>0.34309027777777779</v>
      </c>
      <c r="D1230" s="2">
        <v>0.34798611111111111</v>
      </c>
      <c r="E1230" t="str">
        <f>IF(LEN(telefony3412[[#This Row],[nr]])=7,"stacjonarny",IF(LEN(telefony3412[[#This Row],[nr]])=8,"komórkowy","zagraniczny"))</f>
        <v>stacjonarny</v>
      </c>
      <c r="F1230" t="str">
        <f>TEXT(telefony__9[[#This Row],[zakonczenie]]-telefony__9[[#This Row],[rozpoczecie]],"h:mm:ss")</f>
        <v>0:03:11</v>
      </c>
      <c r="G1230">
        <f>CEILING((HOUR(telefony__9[[#This Row],[czas trwania]])*3600 + MINUTE(telefony__9[[#This Row],[czas trwania]])*60+SECOND(telefony__9[[#This Row],[czas trwania]]))/60,1)</f>
        <v>4</v>
      </c>
      <c r="H1230" s="3">
        <f>IF(telefony3412[[#This Row],[typ telefonu]]="stacjonarny",H1229+telefony3412[[#This Row],[czas w minutach]],H1229)</f>
        <v>7557</v>
      </c>
      <c r="I1230" s="3">
        <f>IF(telefony3412[[#This Row],[typ telefonu]]="komórkowy",I1229+telefony3412[[#This Row],[czas w minutach]],I1229)</f>
        <v>2559</v>
      </c>
      <c r="J1230" s="3">
        <f>IF(telefony3412[[#This Row],[typ telefonu]]="zagraniczny",J1229+telefony3412[[#This Row],[czas w minutach]],J1229)</f>
        <v>575</v>
      </c>
      <c r="K1230" s="3">
        <f>telefony3412[[#This Row],[ilość stacjonarny]]+telefony3412[[#This Row],[ilość komórkowy]]</f>
        <v>10116</v>
      </c>
    </row>
    <row r="1231" spans="1:11" x14ac:dyDescent="0.25">
      <c r="A1231" s="7">
        <v>3109039</v>
      </c>
      <c r="B1231" s="1">
        <v>42935</v>
      </c>
      <c r="C1231" s="2">
        <v>0.38979166666666665</v>
      </c>
      <c r="D1231" s="2">
        <v>0.39171296296296299</v>
      </c>
      <c r="E1231" t="str">
        <f>IF(LEN(telefony3412[[#This Row],[nr]])=7,"stacjonarny",IF(LEN(telefony3412[[#This Row],[nr]])=8,"komórkowy","zagraniczny"))</f>
        <v>stacjonarny</v>
      </c>
      <c r="F1231" t="str">
        <f>TEXT(telefony__9[[#This Row],[zakonczenie]]-telefony__9[[#This Row],[rozpoczecie]],"h:mm:ss")</f>
        <v>0:10:41</v>
      </c>
      <c r="G1231">
        <f>CEILING((HOUR(telefony__9[[#This Row],[czas trwania]])*3600 + MINUTE(telefony__9[[#This Row],[czas trwania]])*60+SECOND(telefony__9[[#This Row],[czas trwania]]))/60,1)</f>
        <v>11</v>
      </c>
      <c r="H1231" s="3">
        <f>IF(telefony3412[[#This Row],[typ telefonu]]="stacjonarny",H1230+telefony3412[[#This Row],[czas w minutach]],H1230)</f>
        <v>7568</v>
      </c>
      <c r="I1231" s="3">
        <f>IF(telefony3412[[#This Row],[typ telefonu]]="komórkowy",I1230+telefony3412[[#This Row],[czas w minutach]],I1230)</f>
        <v>2559</v>
      </c>
      <c r="J1231" s="3">
        <f>IF(telefony3412[[#This Row],[typ telefonu]]="zagraniczny",J1230+telefony3412[[#This Row],[czas w minutach]],J1230)</f>
        <v>575</v>
      </c>
      <c r="K1231" s="3">
        <f>telefony3412[[#This Row],[ilość stacjonarny]]+telefony3412[[#This Row],[ilość komórkowy]]</f>
        <v>10127</v>
      </c>
    </row>
    <row r="1232" spans="1:11" x14ac:dyDescent="0.25">
      <c r="A1232" s="7">
        <v>3131883</v>
      </c>
      <c r="B1232" s="1">
        <v>42935</v>
      </c>
      <c r="C1232" s="2">
        <v>0.35712962962962963</v>
      </c>
      <c r="D1232" s="2">
        <v>0.36243055555555553</v>
      </c>
      <c r="E1232" t="str">
        <f>IF(LEN(telefony3412[[#This Row],[nr]])=7,"stacjonarny",IF(LEN(telefony3412[[#This Row],[nr]])=8,"komórkowy","zagraniczny"))</f>
        <v>stacjonarny</v>
      </c>
      <c r="F1232" t="str">
        <f>TEXT(telefony__9[[#This Row],[zakonczenie]]-telefony__9[[#This Row],[rozpoczecie]],"h:mm:ss")</f>
        <v>0:13:49</v>
      </c>
      <c r="G1232">
        <f>CEILING((HOUR(telefony__9[[#This Row],[czas trwania]])*3600 + MINUTE(telefony__9[[#This Row],[czas trwania]])*60+SECOND(telefony__9[[#This Row],[czas trwania]]))/60,1)</f>
        <v>14</v>
      </c>
      <c r="H1232" s="3">
        <f>IF(telefony3412[[#This Row],[typ telefonu]]="stacjonarny",H1231+telefony3412[[#This Row],[czas w minutach]],H1231)</f>
        <v>7582</v>
      </c>
      <c r="I1232" s="3">
        <f>IF(telefony3412[[#This Row],[typ telefonu]]="komórkowy",I1231+telefony3412[[#This Row],[czas w minutach]],I1231)</f>
        <v>2559</v>
      </c>
      <c r="J1232" s="3">
        <f>IF(telefony3412[[#This Row],[typ telefonu]]="zagraniczny",J1231+telefony3412[[#This Row],[czas w minutach]],J1231)</f>
        <v>575</v>
      </c>
      <c r="K1232" s="3">
        <f>telefony3412[[#This Row],[ilość stacjonarny]]+telefony3412[[#This Row],[ilość komórkowy]]</f>
        <v>10141</v>
      </c>
    </row>
    <row r="1233" spans="1:11" x14ac:dyDescent="0.25">
      <c r="A1233" s="7">
        <v>3422062</v>
      </c>
      <c r="B1233" s="1">
        <v>42935</v>
      </c>
      <c r="C1233" s="2">
        <v>0.43734953703703705</v>
      </c>
      <c r="D1233" s="2">
        <v>0.44071759259259258</v>
      </c>
      <c r="E1233" t="str">
        <f>IF(LEN(telefony3412[[#This Row],[nr]])=7,"stacjonarny",IF(LEN(telefony3412[[#This Row],[nr]])=8,"komórkowy","zagraniczny"))</f>
        <v>stacjonarny</v>
      </c>
      <c r="F1233" t="str">
        <f>TEXT(telefony__9[[#This Row],[zakonczenie]]-telefony__9[[#This Row],[rozpoczecie]],"h:mm:ss")</f>
        <v>0:14:14</v>
      </c>
      <c r="G1233">
        <f>CEILING((HOUR(telefony__9[[#This Row],[czas trwania]])*3600 + MINUTE(telefony__9[[#This Row],[czas trwania]])*60+SECOND(telefony__9[[#This Row],[czas trwania]]))/60,1)</f>
        <v>15</v>
      </c>
      <c r="H1233" s="3">
        <f>IF(telefony3412[[#This Row],[typ telefonu]]="stacjonarny",H1232+telefony3412[[#This Row],[czas w minutach]],H1232)</f>
        <v>7597</v>
      </c>
      <c r="I1233" s="3">
        <f>IF(telefony3412[[#This Row],[typ telefonu]]="komórkowy",I1232+telefony3412[[#This Row],[czas w minutach]],I1232)</f>
        <v>2559</v>
      </c>
      <c r="J1233" s="3">
        <f>IF(telefony3412[[#This Row],[typ telefonu]]="zagraniczny",J1232+telefony3412[[#This Row],[czas w minutach]],J1232)</f>
        <v>575</v>
      </c>
      <c r="K1233" s="3">
        <f>telefony3412[[#This Row],[ilość stacjonarny]]+telefony3412[[#This Row],[ilość komórkowy]]</f>
        <v>10156</v>
      </c>
    </row>
    <row r="1234" spans="1:11" x14ac:dyDescent="0.25">
      <c r="A1234" s="7">
        <v>3437033</v>
      </c>
      <c r="B1234" s="1">
        <v>42935</v>
      </c>
      <c r="C1234" s="2">
        <v>0.54439814814814813</v>
      </c>
      <c r="D1234" s="2">
        <v>0.54800925925925925</v>
      </c>
      <c r="E1234" t="str">
        <f>IF(LEN(telefony3412[[#This Row],[nr]])=7,"stacjonarny",IF(LEN(telefony3412[[#This Row],[nr]])=8,"komórkowy","zagraniczny"))</f>
        <v>stacjonarny</v>
      </c>
      <c r="F1234" t="str">
        <f>TEXT(telefony__9[[#This Row],[zakonczenie]]-telefony__9[[#This Row],[rozpoczecie]],"h:mm:ss")</f>
        <v>0:03:24</v>
      </c>
      <c r="G1234">
        <f>CEILING((HOUR(telefony__9[[#This Row],[czas trwania]])*3600 + MINUTE(telefony__9[[#This Row],[czas trwania]])*60+SECOND(telefony__9[[#This Row],[czas trwania]]))/60,1)</f>
        <v>4</v>
      </c>
      <c r="H1234" s="3">
        <f>IF(telefony3412[[#This Row],[typ telefonu]]="stacjonarny",H1233+telefony3412[[#This Row],[czas w minutach]],H1233)</f>
        <v>7601</v>
      </c>
      <c r="I1234" s="3">
        <f>IF(telefony3412[[#This Row],[typ telefonu]]="komórkowy",I1233+telefony3412[[#This Row],[czas w minutach]],I1233)</f>
        <v>2559</v>
      </c>
      <c r="J1234" s="3">
        <f>IF(telefony3412[[#This Row],[typ telefonu]]="zagraniczny",J1233+telefony3412[[#This Row],[czas w minutach]],J1233)</f>
        <v>575</v>
      </c>
      <c r="K1234" s="3">
        <f>telefony3412[[#This Row],[ilość stacjonarny]]+telefony3412[[#This Row],[ilość komórkowy]]</f>
        <v>10160</v>
      </c>
    </row>
    <row r="1235" spans="1:11" x14ac:dyDescent="0.25">
      <c r="A1235" s="7">
        <v>3563037</v>
      </c>
      <c r="B1235" s="1">
        <v>42935</v>
      </c>
      <c r="C1235" s="2">
        <v>0.50173611111111116</v>
      </c>
      <c r="D1235" s="2">
        <v>0.5130555555555556</v>
      </c>
      <c r="E1235" t="str">
        <f>IF(LEN(telefony3412[[#This Row],[nr]])=7,"stacjonarny",IF(LEN(telefony3412[[#This Row],[nr]])=8,"komórkowy","zagraniczny"))</f>
        <v>stacjonarny</v>
      </c>
      <c r="F1235" t="str">
        <f>TEXT(telefony__9[[#This Row],[zakonczenie]]-telefony__9[[#This Row],[rozpoczecie]],"h:mm:ss")</f>
        <v>0:02:46</v>
      </c>
      <c r="G1235">
        <f>CEILING((HOUR(telefony__9[[#This Row],[czas trwania]])*3600 + MINUTE(telefony__9[[#This Row],[czas trwania]])*60+SECOND(telefony__9[[#This Row],[czas trwania]]))/60,1)</f>
        <v>3</v>
      </c>
      <c r="H1235" s="3">
        <f>IF(telefony3412[[#This Row],[typ telefonu]]="stacjonarny",H1234+telefony3412[[#This Row],[czas w minutach]],H1234)</f>
        <v>7604</v>
      </c>
      <c r="I1235" s="3">
        <f>IF(telefony3412[[#This Row],[typ telefonu]]="komórkowy",I1234+telefony3412[[#This Row],[czas w minutach]],I1234)</f>
        <v>2559</v>
      </c>
      <c r="J1235" s="3">
        <f>IF(telefony3412[[#This Row],[typ telefonu]]="zagraniczny",J1234+telefony3412[[#This Row],[czas w minutach]],J1234)</f>
        <v>575</v>
      </c>
      <c r="K1235" s="3">
        <f>telefony3412[[#This Row],[ilość stacjonarny]]+telefony3412[[#This Row],[ilość komórkowy]]</f>
        <v>10163</v>
      </c>
    </row>
    <row r="1236" spans="1:11" x14ac:dyDescent="0.25">
      <c r="A1236" s="7">
        <v>3589291</v>
      </c>
      <c r="B1236" s="1">
        <v>42935</v>
      </c>
      <c r="C1236" s="2">
        <v>0.4896064814814815</v>
      </c>
      <c r="D1236" s="2">
        <v>0.49828703703703703</v>
      </c>
      <c r="E1236" t="str">
        <f>IF(LEN(telefony3412[[#This Row],[nr]])=7,"stacjonarny",IF(LEN(telefony3412[[#This Row],[nr]])=8,"komórkowy","zagraniczny"))</f>
        <v>stacjonarny</v>
      </c>
      <c r="F1236" t="str">
        <f>TEXT(telefony__9[[#This Row],[zakonczenie]]-telefony__9[[#This Row],[rozpoczecie]],"h:mm:ss")</f>
        <v>0:01:10</v>
      </c>
      <c r="G1236">
        <f>CEILING((HOUR(telefony__9[[#This Row],[czas trwania]])*3600 + MINUTE(telefony__9[[#This Row],[czas trwania]])*60+SECOND(telefony__9[[#This Row],[czas trwania]]))/60,1)</f>
        <v>2</v>
      </c>
      <c r="H1236" s="3">
        <f>IF(telefony3412[[#This Row],[typ telefonu]]="stacjonarny",H1235+telefony3412[[#This Row],[czas w minutach]],H1235)</f>
        <v>7606</v>
      </c>
      <c r="I1236" s="3">
        <f>IF(telefony3412[[#This Row],[typ telefonu]]="komórkowy",I1235+telefony3412[[#This Row],[czas w minutach]],I1235)</f>
        <v>2559</v>
      </c>
      <c r="J1236" s="3">
        <f>IF(telefony3412[[#This Row],[typ telefonu]]="zagraniczny",J1235+telefony3412[[#This Row],[czas w minutach]],J1235)</f>
        <v>575</v>
      </c>
      <c r="K1236" s="3">
        <f>telefony3412[[#This Row],[ilość stacjonarny]]+telefony3412[[#This Row],[ilość komórkowy]]</f>
        <v>10165</v>
      </c>
    </row>
    <row r="1237" spans="1:11" x14ac:dyDescent="0.25">
      <c r="A1237" s="7">
        <v>3858766</v>
      </c>
      <c r="B1237" s="1">
        <v>42935</v>
      </c>
      <c r="C1237" s="2">
        <v>0.60624999999999996</v>
      </c>
      <c r="D1237" s="2">
        <v>0.6083912037037037</v>
      </c>
      <c r="E1237" t="str">
        <f>IF(LEN(telefony3412[[#This Row],[nr]])=7,"stacjonarny",IF(LEN(telefony3412[[#This Row],[nr]])=8,"komórkowy","zagraniczny"))</f>
        <v>stacjonarny</v>
      </c>
      <c r="F1237" t="str">
        <f>TEXT(telefony__9[[#This Row],[zakonczenie]]-telefony__9[[#This Row],[rozpoczecie]],"h:mm:ss")</f>
        <v>0:16:00</v>
      </c>
      <c r="G1237">
        <f>CEILING((HOUR(telefony__9[[#This Row],[czas trwania]])*3600 + MINUTE(telefony__9[[#This Row],[czas trwania]])*60+SECOND(telefony__9[[#This Row],[czas trwania]]))/60,1)</f>
        <v>16</v>
      </c>
      <c r="H1237" s="3">
        <f>IF(telefony3412[[#This Row],[typ telefonu]]="stacjonarny",H1236+telefony3412[[#This Row],[czas w minutach]],H1236)</f>
        <v>7622</v>
      </c>
      <c r="I1237" s="3">
        <f>IF(telefony3412[[#This Row],[typ telefonu]]="komórkowy",I1236+telefony3412[[#This Row],[czas w minutach]],I1236)</f>
        <v>2559</v>
      </c>
      <c r="J1237" s="3">
        <f>IF(telefony3412[[#This Row],[typ telefonu]]="zagraniczny",J1236+telefony3412[[#This Row],[czas w minutach]],J1236)</f>
        <v>575</v>
      </c>
      <c r="K1237" s="3">
        <f>telefony3412[[#This Row],[ilość stacjonarny]]+telefony3412[[#This Row],[ilość komórkowy]]</f>
        <v>10181</v>
      </c>
    </row>
    <row r="1238" spans="1:11" x14ac:dyDescent="0.25">
      <c r="A1238" s="7">
        <v>4065787</v>
      </c>
      <c r="B1238" s="1">
        <v>42935</v>
      </c>
      <c r="C1238" s="2">
        <v>0.6021643518518518</v>
      </c>
      <c r="D1238" s="2">
        <v>0.61331018518518521</v>
      </c>
      <c r="E1238" t="str">
        <f>IF(LEN(telefony3412[[#This Row],[nr]])=7,"stacjonarny",IF(LEN(telefony3412[[#This Row],[nr]])=8,"komórkowy","zagraniczny"))</f>
        <v>stacjonarny</v>
      </c>
      <c r="F1238" t="str">
        <f>TEXT(telefony__9[[#This Row],[zakonczenie]]-telefony__9[[#This Row],[rozpoczecie]],"h:mm:ss")</f>
        <v>0:12:01</v>
      </c>
      <c r="G1238">
        <f>CEILING((HOUR(telefony__9[[#This Row],[czas trwania]])*3600 + MINUTE(telefony__9[[#This Row],[czas trwania]])*60+SECOND(telefony__9[[#This Row],[czas trwania]]))/60,1)</f>
        <v>13</v>
      </c>
      <c r="H1238" s="3">
        <f>IF(telefony3412[[#This Row],[typ telefonu]]="stacjonarny",H1237+telefony3412[[#This Row],[czas w minutach]],H1237)</f>
        <v>7635</v>
      </c>
      <c r="I1238" s="3">
        <f>IF(telefony3412[[#This Row],[typ telefonu]]="komórkowy",I1237+telefony3412[[#This Row],[czas w minutach]],I1237)</f>
        <v>2559</v>
      </c>
      <c r="J1238" s="3">
        <f>IF(telefony3412[[#This Row],[typ telefonu]]="zagraniczny",J1237+telefony3412[[#This Row],[czas w minutach]],J1237)</f>
        <v>575</v>
      </c>
      <c r="K1238" s="3">
        <f>telefony3412[[#This Row],[ilość stacjonarny]]+telefony3412[[#This Row],[ilość komórkowy]]</f>
        <v>10194</v>
      </c>
    </row>
    <row r="1239" spans="1:11" x14ac:dyDescent="0.25">
      <c r="A1239" s="7">
        <v>4079013</v>
      </c>
      <c r="B1239" s="1">
        <v>42935</v>
      </c>
      <c r="C1239" s="2">
        <v>0.41616898148148146</v>
      </c>
      <c r="D1239" s="2">
        <v>0.41717592592592595</v>
      </c>
      <c r="E1239" t="str">
        <f>IF(LEN(telefony3412[[#This Row],[nr]])=7,"stacjonarny",IF(LEN(telefony3412[[#This Row],[nr]])=8,"komórkowy","zagraniczny"))</f>
        <v>stacjonarny</v>
      </c>
      <c r="F1239" t="str">
        <f>TEXT(telefony__9[[#This Row],[zakonczenie]]-telefony__9[[#This Row],[rozpoczecie]],"h:mm:ss")</f>
        <v>0:05:41</v>
      </c>
      <c r="G1239">
        <f>CEILING((HOUR(telefony__9[[#This Row],[czas trwania]])*3600 + MINUTE(telefony__9[[#This Row],[czas trwania]])*60+SECOND(telefony__9[[#This Row],[czas trwania]]))/60,1)</f>
        <v>6</v>
      </c>
      <c r="H1239" s="3">
        <f>IF(telefony3412[[#This Row],[typ telefonu]]="stacjonarny",H1238+telefony3412[[#This Row],[czas w minutach]],H1238)</f>
        <v>7641</v>
      </c>
      <c r="I1239" s="3">
        <f>IF(telefony3412[[#This Row],[typ telefonu]]="komórkowy",I1238+telefony3412[[#This Row],[czas w minutach]],I1238)</f>
        <v>2559</v>
      </c>
      <c r="J1239" s="3">
        <f>IF(telefony3412[[#This Row],[typ telefonu]]="zagraniczny",J1238+telefony3412[[#This Row],[czas w minutach]],J1238)</f>
        <v>575</v>
      </c>
      <c r="K1239" s="3">
        <f>telefony3412[[#This Row],[ilość stacjonarny]]+telefony3412[[#This Row],[ilość komórkowy]]</f>
        <v>10200</v>
      </c>
    </row>
    <row r="1240" spans="1:11" x14ac:dyDescent="0.25">
      <c r="A1240" s="7">
        <v>4458725</v>
      </c>
      <c r="B1240" s="1">
        <v>42935</v>
      </c>
      <c r="C1240" s="2">
        <v>0.38533564814814814</v>
      </c>
      <c r="D1240" s="2">
        <v>0.39521990740740742</v>
      </c>
      <c r="E1240" t="str">
        <f>IF(LEN(telefony3412[[#This Row],[nr]])=7,"stacjonarny",IF(LEN(telefony3412[[#This Row],[nr]])=8,"komórkowy","zagraniczny"))</f>
        <v>stacjonarny</v>
      </c>
      <c r="F1240" t="str">
        <f>TEXT(telefony__9[[#This Row],[zakonczenie]]-telefony__9[[#This Row],[rozpoczecie]],"h:mm:ss")</f>
        <v>0:16:25</v>
      </c>
      <c r="G1240">
        <f>CEILING((HOUR(telefony__9[[#This Row],[czas trwania]])*3600 + MINUTE(telefony__9[[#This Row],[czas trwania]])*60+SECOND(telefony__9[[#This Row],[czas trwania]]))/60,1)</f>
        <v>17</v>
      </c>
      <c r="H1240" s="3">
        <f>IF(telefony3412[[#This Row],[typ telefonu]]="stacjonarny",H1239+telefony3412[[#This Row],[czas w minutach]],H1239)</f>
        <v>7658</v>
      </c>
      <c r="I1240" s="3">
        <f>IF(telefony3412[[#This Row],[typ telefonu]]="komórkowy",I1239+telefony3412[[#This Row],[czas w minutach]],I1239)</f>
        <v>2559</v>
      </c>
      <c r="J1240" s="3">
        <f>IF(telefony3412[[#This Row],[typ telefonu]]="zagraniczny",J1239+telefony3412[[#This Row],[czas w minutach]],J1239)</f>
        <v>575</v>
      </c>
      <c r="K1240" s="3">
        <f>telefony3412[[#This Row],[ilość stacjonarny]]+telefony3412[[#This Row],[ilość komórkowy]]</f>
        <v>10217</v>
      </c>
    </row>
    <row r="1241" spans="1:11" x14ac:dyDescent="0.25">
      <c r="A1241" s="7">
        <v>4469748</v>
      </c>
      <c r="B1241" s="1">
        <v>42935</v>
      </c>
      <c r="C1241" s="2">
        <v>0.41121527777777778</v>
      </c>
      <c r="D1241" s="2">
        <v>0.41483796296296294</v>
      </c>
      <c r="E1241" t="str">
        <f>IF(LEN(telefony3412[[#This Row],[nr]])=7,"stacjonarny",IF(LEN(telefony3412[[#This Row],[nr]])=8,"komórkowy","zagraniczny"))</f>
        <v>stacjonarny</v>
      </c>
      <c r="F1241" t="str">
        <f>TEXT(telefony__9[[#This Row],[zakonczenie]]-telefony__9[[#This Row],[rozpoczecie]],"h:mm:ss")</f>
        <v>0:03:23</v>
      </c>
      <c r="G1241">
        <f>CEILING((HOUR(telefony__9[[#This Row],[czas trwania]])*3600 + MINUTE(telefony__9[[#This Row],[czas trwania]])*60+SECOND(telefony__9[[#This Row],[czas trwania]]))/60,1)</f>
        <v>4</v>
      </c>
      <c r="H1241" s="3">
        <f>IF(telefony3412[[#This Row],[typ telefonu]]="stacjonarny",H1240+telefony3412[[#This Row],[czas w minutach]],H1240)</f>
        <v>7662</v>
      </c>
      <c r="I1241" s="3">
        <f>IF(telefony3412[[#This Row],[typ telefonu]]="komórkowy",I1240+telefony3412[[#This Row],[czas w minutach]],I1240)</f>
        <v>2559</v>
      </c>
      <c r="J1241" s="3">
        <f>IF(telefony3412[[#This Row],[typ telefonu]]="zagraniczny",J1240+telefony3412[[#This Row],[czas w minutach]],J1240)</f>
        <v>575</v>
      </c>
      <c r="K1241" s="3">
        <f>telefony3412[[#This Row],[ilość stacjonarny]]+telefony3412[[#This Row],[ilość komórkowy]]</f>
        <v>10221</v>
      </c>
    </row>
    <row r="1242" spans="1:11" x14ac:dyDescent="0.25">
      <c r="A1242" s="7">
        <v>4471203</v>
      </c>
      <c r="B1242" s="1">
        <v>42935</v>
      </c>
      <c r="C1242" s="2">
        <v>0.47298611111111111</v>
      </c>
      <c r="D1242" s="2">
        <v>0.48247685185185185</v>
      </c>
      <c r="E1242" t="str">
        <f>IF(LEN(telefony3412[[#This Row],[nr]])=7,"stacjonarny",IF(LEN(telefony3412[[#This Row],[nr]])=8,"komórkowy","zagraniczny"))</f>
        <v>stacjonarny</v>
      </c>
      <c r="F1242" t="str">
        <f>TEXT(telefony__9[[#This Row],[zakonczenie]]-telefony__9[[#This Row],[rozpoczecie]],"h:mm:ss")</f>
        <v>0:07:23</v>
      </c>
      <c r="G1242">
        <f>CEILING((HOUR(telefony__9[[#This Row],[czas trwania]])*3600 + MINUTE(telefony__9[[#This Row],[czas trwania]])*60+SECOND(telefony__9[[#This Row],[czas trwania]]))/60,1)</f>
        <v>8</v>
      </c>
      <c r="H1242" s="3">
        <f>IF(telefony3412[[#This Row],[typ telefonu]]="stacjonarny",H1241+telefony3412[[#This Row],[czas w minutach]],H1241)</f>
        <v>7670</v>
      </c>
      <c r="I1242" s="3">
        <f>IF(telefony3412[[#This Row],[typ telefonu]]="komórkowy",I1241+telefony3412[[#This Row],[czas w minutach]],I1241)</f>
        <v>2559</v>
      </c>
      <c r="J1242" s="3">
        <f>IF(telefony3412[[#This Row],[typ telefonu]]="zagraniczny",J1241+telefony3412[[#This Row],[czas w minutach]],J1241)</f>
        <v>575</v>
      </c>
      <c r="K1242" s="3">
        <f>telefony3412[[#This Row],[ilość stacjonarny]]+telefony3412[[#This Row],[ilość komórkowy]]</f>
        <v>10229</v>
      </c>
    </row>
    <row r="1243" spans="1:11" x14ac:dyDescent="0.25">
      <c r="A1243" s="7">
        <v>4714815</v>
      </c>
      <c r="B1243" s="1">
        <v>42935</v>
      </c>
      <c r="C1243" s="2">
        <v>0.37484953703703705</v>
      </c>
      <c r="D1243" s="2">
        <v>0.38143518518518521</v>
      </c>
      <c r="E1243" t="str">
        <f>IF(LEN(telefony3412[[#This Row],[nr]])=7,"stacjonarny",IF(LEN(telefony3412[[#This Row],[nr]])=8,"komórkowy","zagraniczny"))</f>
        <v>stacjonarny</v>
      </c>
      <c r="F1243" t="str">
        <f>TEXT(telefony__9[[#This Row],[zakonczenie]]-telefony__9[[#This Row],[rozpoczecie]],"h:mm:ss")</f>
        <v>0:05:13</v>
      </c>
      <c r="G1243">
        <f>CEILING((HOUR(telefony__9[[#This Row],[czas trwania]])*3600 + MINUTE(telefony__9[[#This Row],[czas trwania]])*60+SECOND(telefony__9[[#This Row],[czas trwania]]))/60,1)</f>
        <v>6</v>
      </c>
      <c r="H1243" s="3">
        <f>IF(telefony3412[[#This Row],[typ telefonu]]="stacjonarny",H1242+telefony3412[[#This Row],[czas w minutach]],H1242)</f>
        <v>7676</v>
      </c>
      <c r="I1243" s="3">
        <f>IF(telefony3412[[#This Row],[typ telefonu]]="komórkowy",I1242+telefony3412[[#This Row],[czas w minutach]],I1242)</f>
        <v>2559</v>
      </c>
      <c r="J1243" s="3">
        <f>IF(telefony3412[[#This Row],[typ telefonu]]="zagraniczny",J1242+telefony3412[[#This Row],[czas w minutach]],J1242)</f>
        <v>575</v>
      </c>
      <c r="K1243" s="3">
        <f>telefony3412[[#This Row],[ilość stacjonarny]]+telefony3412[[#This Row],[ilość komórkowy]]</f>
        <v>10235</v>
      </c>
    </row>
    <row r="1244" spans="1:11" x14ac:dyDescent="0.25">
      <c r="A1244" s="7">
        <v>4785864</v>
      </c>
      <c r="B1244" s="1">
        <v>42935</v>
      </c>
      <c r="C1244" s="2">
        <v>0.38833333333333331</v>
      </c>
      <c r="D1244" s="2">
        <v>0.39069444444444446</v>
      </c>
      <c r="E1244" t="str">
        <f>IF(LEN(telefony3412[[#This Row],[nr]])=7,"stacjonarny",IF(LEN(telefony3412[[#This Row],[nr]])=8,"komórkowy","zagraniczny"))</f>
        <v>stacjonarny</v>
      </c>
      <c r="F1244" t="str">
        <f>TEXT(telefony__9[[#This Row],[zakonczenie]]-telefony__9[[#This Row],[rozpoczecie]],"h:mm:ss")</f>
        <v>0:13:03</v>
      </c>
      <c r="G1244">
        <f>CEILING((HOUR(telefony__9[[#This Row],[czas trwania]])*3600 + MINUTE(telefony__9[[#This Row],[czas trwania]])*60+SECOND(telefony__9[[#This Row],[czas trwania]]))/60,1)</f>
        <v>14</v>
      </c>
      <c r="H1244" s="3">
        <f>IF(telefony3412[[#This Row],[typ telefonu]]="stacjonarny",H1243+telefony3412[[#This Row],[czas w minutach]],H1243)</f>
        <v>7690</v>
      </c>
      <c r="I1244" s="3">
        <f>IF(telefony3412[[#This Row],[typ telefonu]]="komórkowy",I1243+telefony3412[[#This Row],[czas w minutach]],I1243)</f>
        <v>2559</v>
      </c>
      <c r="J1244" s="3">
        <f>IF(telefony3412[[#This Row],[typ telefonu]]="zagraniczny",J1243+telefony3412[[#This Row],[czas w minutach]],J1243)</f>
        <v>575</v>
      </c>
      <c r="K1244" s="3">
        <f>telefony3412[[#This Row],[ilość stacjonarny]]+telefony3412[[#This Row],[ilość komórkowy]]</f>
        <v>10249</v>
      </c>
    </row>
    <row r="1245" spans="1:11" x14ac:dyDescent="0.25">
      <c r="A1245" s="7">
        <v>4911005</v>
      </c>
      <c r="B1245" s="1">
        <v>42935</v>
      </c>
      <c r="C1245" s="2">
        <v>0.44305555555555554</v>
      </c>
      <c r="D1245" s="2">
        <v>0.45006944444444447</v>
      </c>
      <c r="E1245" t="str">
        <f>IF(LEN(telefony3412[[#This Row],[nr]])=7,"stacjonarny",IF(LEN(telefony3412[[#This Row],[nr]])=8,"komórkowy","zagraniczny"))</f>
        <v>stacjonarny</v>
      </c>
      <c r="F1245" t="str">
        <f>TEXT(telefony__9[[#This Row],[zakonczenie]]-telefony__9[[#This Row],[rozpoczecie]],"h:mm:ss")</f>
        <v>0:01:27</v>
      </c>
      <c r="G1245">
        <f>CEILING((HOUR(telefony__9[[#This Row],[czas trwania]])*3600 + MINUTE(telefony__9[[#This Row],[czas trwania]])*60+SECOND(telefony__9[[#This Row],[czas trwania]]))/60,1)</f>
        <v>2</v>
      </c>
      <c r="H1245" s="3">
        <f>IF(telefony3412[[#This Row],[typ telefonu]]="stacjonarny",H1244+telefony3412[[#This Row],[czas w minutach]],H1244)</f>
        <v>7692</v>
      </c>
      <c r="I1245" s="3">
        <f>IF(telefony3412[[#This Row],[typ telefonu]]="komórkowy",I1244+telefony3412[[#This Row],[czas w minutach]],I1244)</f>
        <v>2559</v>
      </c>
      <c r="J1245" s="3">
        <f>IF(telefony3412[[#This Row],[typ telefonu]]="zagraniczny",J1244+telefony3412[[#This Row],[czas w minutach]],J1244)</f>
        <v>575</v>
      </c>
      <c r="K1245" s="3">
        <f>telefony3412[[#This Row],[ilość stacjonarny]]+telefony3412[[#This Row],[ilość komórkowy]]</f>
        <v>10251</v>
      </c>
    </row>
    <row r="1246" spans="1:11" x14ac:dyDescent="0.25">
      <c r="A1246" s="7">
        <v>4983193</v>
      </c>
      <c r="B1246" s="1">
        <v>42935</v>
      </c>
      <c r="C1246" s="2">
        <v>0.62288194444444445</v>
      </c>
      <c r="D1246" s="2">
        <v>0.63325231481481481</v>
      </c>
      <c r="E1246" t="str">
        <f>IF(LEN(telefony3412[[#This Row],[nr]])=7,"stacjonarny",IF(LEN(telefony3412[[#This Row],[nr]])=8,"komórkowy","zagraniczny"))</f>
        <v>stacjonarny</v>
      </c>
      <c r="F1246" t="str">
        <f>TEXT(telefony__9[[#This Row],[zakonczenie]]-telefony__9[[#This Row],[rozpoczecie]],"h:mm:ss")</f>
        <v>0:11:05</v>
      </c>
      <c r="G1246">
        <f>CEILING((HOUR(telefony__9[[#This Row],[czas trwania]])*3600 + MINUTE(telefony__9[[#This Row],[czas trwania]])*60+SECOND(telefony__9[[#This Row],[czas trwania]]))/60,1)</f>
        <v>12</v>
      </c>
      <c r="H1246" s="3">
        <f>IF(telefony3412[[#This Row],[typ telefonu]]="stacjonarny",H1245+telefony3412[[#This Row],[czas w minutach]],H1245)</f>
        <v>7704</v>
      </c>
      <c r="I1246" s="3">
        <f>IF(telefony3412[[#This Row],[typ telefonu]]="komórkowy",I1245+telefony3412[[#This Row],[czas w minutach]],I1245)</f>
        <v>2559</v>
      </c>
      <c r="J1246" s="3">
        <f>IF(telefony3412[[#This Row],[typ telefonu]]="zagraniczny",J1245+telefony3412[[#This Row],[czas w minutach]],J1245)</f>
        <v>575</v>
      </c>
      <c r="K1246" s="3">
        <f>telefony3412[[#This Row],[ilość stacjonarny]]+telefony3412[[#This Row],[ilość komórkowy]]</f>
        <v>10263</v>
      </c>
    </row>
    <row r="1247" spans="1:11" x14ac:dyDescent="0.25">
      <c r="A1247" s="7">
        <v>5027404</v>
      </c>
      <c r="B1247" s="1">
        <v>42935</v>
      </c>
      <c r="C1247" s="2">
        <v>0.45211805555555556</v>
      </c>
      <c r="D1247" s="2">
        <v>0.4598726851851852</v>
      </c>
      <c r="E1247" t="str">
        <f>IF(LEN(telefony3412[[#This Row],[nr]])=7,"stacjonarny",IF(LEN(telefony3412[[#This Row],[nr]])=8,"komórkowy","zagraniczny"))</f>
        <v>stacjonarny</v>
      </c>
      <c r="F1247" t="str">
        <f>TEXT(telefony__9[[#This Row],[zakonczenie]]-telefony__9[[#This Row],[rozpoczecie]],"h:mm:ss")</f>
        <v>0:13:36</v>
      </c>
      <c r="G1247">
        <f>CEILING((HOUR(telefony__9[[#This Row],[czas trwania]])*3600 + MINUTE(telefony__9[[#This Row],[czas trwania]])*60+SECOND(telefony__9[[#This Row],[czas trwania]]))/60,1)</f>
        <v>14</v>
      </c>
      <c r="H1247" s="3">
        <f>IF(telefony3412[[#This Row],[typ telefonu]]="stacjonarny",H1246+telefony3412[[#This Row],[czas w minutach]],H1246)</f>
        <v>7718</v>
      </c>
      <c r="I1247" s="3">
        <f>IF(telefony3412[[#This Row],[typ telefonu]]="komórkowy",I1246+telefony3412[[#This Row],[czas w minutach]],I1246)</f>
        <v>2559</v>
      </c>
      <c r="J1247" s="3">
        <f>IF(telefony3412[[#This Row],[typ telefonu]]="zagraniczny",J1246+telefony3412[[#This Row],[czas w minutach]],J1246)</f>
        <v>575</v>
      </c>
      <c r="K1247" s="3">
        <f>telefony3412[[#This Row],[ilość stacjonarny]]+telefony3412[[#This Row],[ilość komórkowy]]</f>
        <v>10277</v>
      </c>
    </row>
    <row r="1248" spans="1:11" x14ac:dyDescent="0.25">
      <c r="A1248" s="7">
        <v>5588421</v>
      </c>
      <c r="B1248" s="1">
        <v>42935</v>
      </c>
      <c r="C1248" s="2">
        <v>0.43365740740740738</v>
      </c>
      <c r="D1248" s="2">
        <v>0.43964120370370369</v>
      </c>
      <c r="E1248" t="str">
        <f>IF(LEN(telefony3412[[#This Row],[nr]])=7,"stacjonarny",IF(LEN(telefony3412[[#This Row],[nr]])=8,"komórkowy","zagraniczny"))</f>
        <v>stacjonarny</v>
      </c>
      <c r="F1248" t="str">
        <f>TEXT(telefony__9[[#This Row],[zakonczenie]]-telefony__9[[#This Row],[rozpoczecie]],"h:mm:ss")</f>
        <v>0:15:42</v>
      </c>
      <c r="G1248">
        <f>CEILING((HOUR(telefony__9[[#This Row],[czas trwania]])*3600 + MINUTE(telefony__9[[#This Row],[czas trwania]])*60+SECOND(telefony__9[[#This Row],[czas trwania]]))/60,1)</f>
        <v>16</v>
      </c>
      <c r="H1248" s="3">
        <f>IF(telefony3412[[#This Row],[typ telefonu]]="stacjonarny",H1247+telefony3412[[#This Row],[czas w minutach]],H1247)</f>
        <v>7734</v>
      </c>
      <c r="I1248" s="3">
        <f>IF(telefony3412[[#This Row],[typ telefonu]]="komórkowy",I1247+telefony3412[[#This Row],[czas w minutach]],I1247)</f>
        <v>2559</v>
      </c>
      <c r="J1248" s="3">
        <f>IF(telefony3412[[#This Row],[typ telefonu]]="zagraniczny",J1247+telefony3412[[#This Row],[czas w minutach]],J1247)</f>
        <v>575</v>
      </c>
      <c r="K1248" s="3">
        <f>telefony3412[[#This Row],[ilość stacjonarny]]+telefony3412[[#This Row],[ilość komórkowy]]</f>
        <v>10293</v>
      </c>
    </row>
    <row r="1249" spans="1:11" x14ac:dyDescent="0.25">
      <c r="A1249" s="7">
        <v>5696056</v>
      </c>
      <c r="B1249" s="1">
        <v>42935</v>
      </c>
      <c r="C1249" s="2">
        <v>0.62967592592592592</v>
      </c>
      <c r="D1249" s="2">
        <v>0.63277777777777777</v>
      </c>
      <c r="E1249" t="str">
        <f>IF(LEN(telefony3412[[#This Row],[nr]])=7,"stacjonarny",IF(LEN(telefony3412[[#This Row],[nr]])=8,"komórkowy","zagraniczny"))</f>
        <v>stacjonarny</v>
      </c>
      <c r="F1249" t="str">
        <f>TEXT(telefony__9[[#This Row],[zakonczenie]]-telefony__9[[#This Row],[rozpoczecie]],"h:mm:ss")</f>
        <v>0:07:32</v>
      </c>
      <c r="G1249">
        <f>CEILING((HOUR(telefony__9[[#This Row],[czas trwania]])*3600 + MINUTE(telefony__9[[#This Row],[czas trwania]])*60+SECOND(telefony__9[[#This Row],[czas trwania]]))/60,1)</f>
        <v>8</v>
      </c>
      <c r="H1249" s="3">
        <f>IF(telefony3412[[#This Row],[typ telefonu]]="stacjonarny",H1248+telefony3412[[#This Row],[czas w minutach]],H1248)</f>
        <v>7742</v>
      </c>
      <c r="I1249" s="3">
        <f>IF(telefony3412[[#This Row],[typ telefonu]]="komórkowy",I1248+telefony3412[[#This Row],[czas w minutach]],I1248)</f>
        <v>2559</v>
      </c>
      <c r="J1249" s="3">
        <f>IF(telefony3412[[#This Row],[typ telefonu]]="zagraniczny",J1248+telefony3412[[#This Row],[czas w minutach]],J1248)</f>
        <v>575</v>
      </c>
      <c r="K1249" s="3">
        <f>telefony3412[[#This Row],[ilość stacjonarny]]+telefony3412[[#This Row],[ilość komórkowy]]</f>
        <v>10301</v>
      </c>
    </row>
    <row r="1250" spans="1:11" x14ac:dyDescent="0.25">
      <c r="A1250" s="7">
        <v>5790304</v>
      </c>
      <c r="B1250" s="1">
        <v>42935</v>
      </c>
      <c r="C1250" s="2">
        <v>0.57974537037037033</v>
      </c>
      <c r="D1250" s="2">
        <v>0.58975694444444449</v>
      </c>
      <c r="E1250" t="str">
        <f>IF(LEN(telefony3412[[#This Row],[nr]])=7,"stacjonarny",IF(LEN(telefony3412[[#This Row],[nr]])=8,"komórkowy","zagraniczny"))</f>
        <v>stacjonarny</v>
      </c>
      <c r="F1250" t="str">
        <f>TEXT(telefony__9[[#This Row],[zakonczenie]]-telefony__9[[#This Row],[rozpoczecie]],"h:mm:ss")</f>
        <v>0:07:24</v>
      </c>
      <c r="G1250">
        <f>CEILING((HOUR(telefony__9[[#This Row],[czas trwania]])*3600 + MINUTE(telefony__9[[#This Row],[czas trwania]])*60+SECOND(telefony__9[[#This Row],[czas trwania]]))/60,1)</f>
        <v>8</v>
      </c>
      <c r="H1250" s="3">
        <f>IF(telefony3412[[#This Row],[typ telefonu]]="stacjonarny",H1249+telefony3412[[#This Row],[czas w minutach]],H1249)</f>
        <v>7750</v>
      </c>
      <c r="I1250" s="3">
        <f>IF(telefony3412[[#This Row],[typ telefonu]]="komórkowy",I1249+telefony3412[[#This Row],[czas w minutach]],I1249)</f>
        <v>2559</v>
      </c>
      <c r="J1250" s="3">
        <f>IF(telefony3412[[#This Row],[typ telefonu]]="zagraniczny",J1249+telefony3412[[#This Row],[czas w minutach]],J1249)</f>
        <v>575</v>
      </c>
      <c r="K1250" s="3">
        <f>telefony3412[[#This Row],[ilość stacjonarny]]+telefony3412[[#This Row],[ilość komórkowy]]</f>
        <v>10309</v>
      </c>
    </row>
    <row r="1251" spans="1:11" x14ac:dyDescent="0.25">
      <c r="A1251" s="7">
        <v>6023049</v>
      </c>
      <c r="B1251" s="1">
        <v>42935</v>
      </c>
      <c r="C1251" s="2">
        <v>0.39959490740740738</v>
      </c>
      <c r="D1251" s="2">
        <v>0.41099537037037037</v>
      </c>
      <c r="E1251" t="str">
        <f>IF(LEN(telefony3412[[#This Row],[nr]])=7,"stacjonarny",IF(LEN(telefony3412[[#This Row],[nr]])=8,"komórkowy","zagraniczny"))</f>
        <v>stacjonarny</v>
      </c>
      <c r="F1251" t="str">
        <f>TEXT(telefony__9[[#This Row],[zakonczenie]]-telefony__9[[#This Row],[rozpoczecie]],"h:mm:ss")</f>
        <v>0:14:20</v>
      </c>
      <c r="G1251">
        <f>CEILING((HOUR(telefony__9[[#This Row],[czas trwania]])*3600 + MINUTE(telefony__9[[#This Row],[czas trwania]])*60+SECOND(telefony__9[[#This Row],[czas trwania]]))/60,1)</f>
        <v>15</v>
      </c>
      <c r="H1251" s="3">
        <f>IF(telefony3412[[#This Row],[typ telefonu]]="stacjonarny",H1250+telefony3412[[#This Row],[czas w minutach]],H1250)</f>
        <v>7765</v>
      </c>
      <c r="I1251" s="3">
        <f>IF(telefony3412[[#This Row],[typ telefonu]]="komórkowy",I1250+telefony3412[[#This Row],[czas w minutach]],I1250)</f>
        <v>2559</v>
      </c>
      <c r="J1251" s="3">
        <f>IF(telefony3412[[#This Row],[typ telefonu]]="zagraniczny",J1250+telefony3412[[#This Row],[czas w minutach]],J1250)</f>
        <v>575</v>
      </c>
      <c r="K1251" s="3">
        <f>telefony3412[[#This Row],[ilość stacjonarny]]+telefony3412[[#This Row],[ilość komórkowy]]</f>
        <v>10324</v>
      </c>
    </row>
    <row r="1252" spans="1:11" x14ac:dyDescent="0.25">
      <c r="A1252" s="7">
        <v>6194112</v>
      </c>
      <c r="B1252" s="1">
        <v>42935</v>
      </c>
      <c r="C1252" s="2">
        <v>0.55174768518518513</v>
      </c>
      <c r="D1252" s="2">
        <v>0.5575</v>
      </c>
      <c r="E1252" t="str">
        <f>IF(LEN(telefony3412[[#This Row],[nr]])=7,"stacjonarny",IF(LEN(telefony3412[[#This Row],[nr]])=8,"komórkowy","zagraniczny"))</f>
        <v>stacjonarny</v>
      </c>
      <c r="F1252" t="str">
        <f>TEXT(telefony__9[[#This Row],[zakonczenie]]-telefony__9[[#This Row],[rozpoczecie]],"h:mm:ss")</f>
        <v>0:09:14</v>
      </c>
      <c r="G1252">
        <f>CEILING((HOUR(telefony__9[[#This Row],[czas trwania]])*3600 + MINUTE(telefony__9[[#This Row],[czas trwania]])*60+SECOND(telefony__9[[#This Row],[czas trwania]]))/60,1)</f>
        <v>10</v>
      </c>
      <c r="H1252" s="3">
        <f>IF(telefony3412[[#This Row],[typ telefonu]]="stacjonarny",H1251+telefony3412[[#This Row],[czas w minutach]],H1251)</f>
        <v>7775</v>
      </c>
      <c r="I1252" s="3">
        <f>IF(telefony3412[[#This Row],[typ telefonu]]="komórkowy",I1251+telefony3412[[#This Row],[czas w minutach]],I1251)</f>
        <v>2559</v>
      </c>
      <c r="J1252" s="3">
        <f>IF(telefony3412[[#This Row],[typ telefonu]]="zagraniczny",J1251+telefony3412[[#This Row],[czas w minutach]],J1251)</f>
        <v>575</v>
      </c>
      <c r="K1252" s="3">
        <f>telefony3412[[#This Row],[ilość stacjonarny]]+telefony3412[[#This Row],[ilość komórkowy]]</f>
        <v>10334</v>
      </c>
    </row>
    <row r="1253" spans="1:11" x14ac:dyDescent="0.25">
      <c r="A1253" s="7">
        <v>6305758</v>
      </c>
      <c r="B1253" s="1">
        <v>42935</v>
      </c>
      <c r="C1253" s="2">
        <v>0.42912037037037037</v>
      </c>
      <c r="D1253" s="2">
        <v>0.43425925925925923</v>
      </c>
      <c r="E1253" t="str">
        <f>IF(LEN(telefony3412[[#This Row],[nr]])=7,"stacjonarny",IF(LEN(telefony3412[[#This Row],[nr]])=8,"komórkowy","zagraniczny"))</f>
        <v>stacjonarny</v>
      </c>
      <c r="F1253" t="str">
        <f>TEXT(telefony__9[[#This Row],[zakonczenie]]-telefony__9[[#This Row],[rozpoczecie]],"h:mm:ss")</f>
        <v>0:08:37</v>
      </c>
      <c r="G1253">
        <f>CEILING((HOUR(telefony__9[[#This Row],[czas trwania]])*3600 + MINUTE(telefony__9[[#This Row],[czas trwania]])*60+SECOND(telefony__9[[#This Row],[czas trwania]]))/60,1)</f>
        <v>9</v>
      </c>
      <c r="H1253" s="3">
        <f>IF(telefony3412[[#This Row],[typ telefonu]]="stacjonarny",H1252+telefony3412[[#This Row],[czas w minutach]],H1252)</f>
        <v>7784</v>
      </c>
      <c r="I1253" s="3">
        <f>IF(telefony3412[[#This Row],[typ telefonu]]="komórkowy",I1252+telefony3412[[#This Row],[czas w minutach]],I1252)</f>
        <v>2559</v>
      </c>
      <c r="J1253" s="3">
        <f>IF(telefony3412[[#This Row],[typ telefonu]]="zagraniczny",J1252+telefony3412[[#This Row],[czas w minutach]],J1252)</f>
        <v>575</v>
      </c>
      <c r="K1253" s="3">
        <f>telefony3412[[#This Row],[ilość stacjonarny]]+telefony3412[[#This Row],[ilość komórkowy]]</f>
        <v>10343</v>
      </c>
    </row>
    <row r="1254" spans="1:11" x14ac:dyDescent="0.25">
      <c r="A1254" s="7">
        <v>6337931</v>
      </c>
      <c r="B1254" s="1">
        <v>42935</v>
      </c>
      <c r="C1254" s="2">
        <v>0.49625000000000002</v>
      </c>
      <c r="D1254" s="2">
        <v>0.5058449074074074</v>
      </c>
      <c r="E1254" t="str">
        <f>IF(LEN(telefony3412[[#This Row],[nr]])=7,"stacjonarny",IF(LEN(telefony3412[[#This Row],[nr]])=8,"komórkowy","zagraniczny"))</f>
        <v>stacjonarny</v>
      </c>
      <c r="F1254" t="str">
        <f>TEXT(telefony__9[[#This Row],[zakonczenie]]-telefony__9[[#This Row],[rozpoczecie]],"h:mm:ss")</f>
        <v>0:12:19</v>
      </c>
      <c r="G1254">
        <f>CEILING((HOUR(telefony__9[[#This Row],[czas trwania]])*3600 + MINUTE(telefony__9[[#This Row],[czas trwania]])*60+SECOND(telefony__9[[#This Row],[czas trwania]]))/60,1)</f>
        <v>13</v>
      </c>
      <c r="H1254" s="3">
        <f>IF(telefony3412[[#This Row],[typ telefonu]]="stacjonarny",H1253+telefony3412[[#This Row],[czas w minutach]],H1253)</f>
        <v>7797</v>
      </c>
      <c r="I1254" s="3">
        <f>IF(telefony3412[[#This Row],[typ telefonu]]="komórkowy",I1253+telefony3412[[#This Row],[czas w minutach]],I1253)</f>
        <v>2559</v>
      </c>
      <c r="J1254" s="3">
        <f>IF(telefony3412[[#This Row],[typ telefonu]]="zagraniczny",J1253+telefony3412[[#This Row],[czas w minutach]],J1253)</f>
        <v>575</v>
      </c>
      <c r="K1254" s="3">
        <f>telefony3412[[#This Row],[ilość stacjonarny]]+telefony3412[[#This Row],[ilość komórkowy]]</f>
        <v>10356</v>
      </c>
    </row>
    <row r="1255" spans="1:11" x14ac:dyDescent="0.25">
      <c r="A1255" s="7">
        <v>6386788</v>
      </c>
      <c r="B1255" s="1">
        <v>42935</v>
      </c>
      <c r="C1255" s="2">
        <v>0.48822916666666666</v>
      </c>
      <c r="D1255" s="2">
        <v>0.49540509259259258</v>
      </c>
      <c r="E1255" t="str">
        <f>IF(LEN(telefony3412[[#This Row],[nr]])=7,"stacjonarny",IF(LEN(telefony3412[[#This Row],[nr]])=8,"komórkowy","zagraniczny"))</f>
        <v>stacjonarny</v>
      </c>
      <c r="F1255" t="str">
        <f>TEXT(telefony__9[[#This Row],[zakonczenie]]-telefony__9[[#This Row],[rozpoczecie]],"h:mm:ss")</f>
        <v>0:04:51</v>
      </c>
      <c r="G1255">
        <f>CEILING((HOUR(telefony__9[[#This Row],[czas trwania]])*3600 + MINUTE(telefony__9[[#This Row],[czas trwania]])*60+SECOND(telefony__9[[#This Row],[czas trwania]]))/60,1)</f>
        <v>5</v>
      </c>
      <c r="H1255" s="3">
        <f>IF(telefony3412[[#This Row],[typ telefonu]]="stacjonarny",H1254+telefony3412[[#This Row],[czas w minutach]],H1254)</f>
        <v>7802</v>
      </c>
      <c r="I1255" s="3">
        <f>IF(telefony3412[[#This Row],[typ telefonu]]="komórkowy",I1254+telefony3412[[#This Row],[czas w minutach]],I1254)</f>
        <v>2559</v>
      </c>
      <c r="J1255" s="3">
        <f>IF(telefony3412[[#This Row],[typ telefonu]]="zagraniczny",J1254+telefony3412[[#This Row],[czas w minutach]],J1254)</f>
        <v>575</v>
      </c>
      <c r="K1255" s="3">
        <f>telefony3412[[#This Row],[ilość stacjonarny]]+telefony3412[[#This Row],[ilość komórkowy]]</f>
        <v>10361</v>
      </c>
    </row>
    <row r="1256" spans="1:11" x14ac:dyDescent="0.25">
      <c r="A1256" s="7">
        <v>6510330</v>
      </c>
      <c r="B1256" s="1">
        <v>42935</v>
      </c>
      <c r="C1256" s="2">
        <v>0.5971643518518519</v>
      </c>
      <c r="D1256" s="2">
        <v>0.60538194444444449</v>
      </c>
      <c r="E1256" t="str">
        <f>IF(LEN(telefony3412[[#This Row],[nr]])=7,"stacjonarny",IF(LEN(telefony3412[[#This Row],[nr]])=8,"komórkowy","zagraniczny"))</f>
        <v>stacjonarny</v>
      </c>
      <c r="F1256" t="str">
        <f>TEXT(telefony__9[[#This Row],[zakonczenie]]-telefony__9[[#This Row],[rozpoczecie]],"h:mm:ss")</f>
        <v>0:16:26</v>
      </c>
      <c r="G1256">
        <f>CEILING((HOUR(telefony__9[[#This Row],[czas trwania]])*3600 + MINUTE(telefony__9[[#This Row],[czas trwania]])*60+SECOND(telefony__9[[#This Row],[czas trwania]]))/60,1)</f>
        <v>17</v>
      </c>
      <c r="H1256" s="3">
        <f>IF(telefony3412[[#This Row],[typ telefonu]]="stacjonarny",H1255+telefony3412[[#This Row],[czas w minutach]],H1255)</f>
        <v>7819</v>
      </c>
      <c r="I1256" s="3">
        <f>IF(telefony3412[[#This Row],[typ telefonu]]="komórkowy",I1255+telefony3412[[#This Row],[czas w minutach]],I1255)</f>
        <v>2559</v>
      </c>
      <c r="J1256" s="3">
        <f>IF(telefony3412[[#This Row],[typ telefonu]]="zagraniczny",J1255+telefony3412[[#This Row],[czas w minutach]],J1255)</f>
        <v>575</v>
      </c>
      <c r="K1256" s="3">
        <f>telefony3412[[#This Row],[ilość stacjonarny]]+telefony3412[[#This Row],[ilość komórkowy]]</f>
        <v>10378</v>
      </c>
    </row>
    <row r="1257" spans="1:11" x14ac:dyDescent="0.25">
      <c r="A1257" s="7">
        <v>6551880</v>
      </c>
      <c r="B1257" s="1">
        <v>42935</v>
      </c>
      <c r="C1257" s="2">
        <v>0.50756944444444441</v>
      </c>
      <c r="D1257" s="2">
        <v>0.51126157407407402</v>
      </c>
      <c r="E1257" t="str">
        <f>IF(LEN(telefony3412[[#This Row],[nr]])=7,"stacjonarny",IF(LEN(telefony3412[[#This Row],[nr]])=8,"komórkowy","zagraniczny"))</f>
        <v>stacjonarny</v>
      </c>
      <c r="F1257" t="str">
        <f>TEXT(telefony__9[[#This Row],[zakonczenie]]-telefony__9[[#This Row],[rozpoczecie]],"h:mm:ss")</f>
        <v>0:10:06</v>
      </c>
      <c r="G1257">
        <f>CEILING((HOUR(telefony__9[[#This Row],[czas trwania]])*3600 + MINUTE(telefony__9[[#This Row],[czas trwania]])*60+SECOND(telefony__9[[#This Row],[czas trwania]]))/60,1)</f>
        <v>11</v>
      </c>
      <c r="H1257" s="3">
        <f>IF(telefony3412[[#This Row],[typ telefonu]]="stacjonarny",H1256+telefony3412[[#This Row],[czas w minutach]],H1256)</f>
        <v>7830</v>
      </c>
      <c r="I1257" s="3">
        <f>IF(telefony3412[[#This Row],[typ telefonu]]="komórkowy",I1256+telefony3412[[#This Row],[czas w minutach]],I1256)</f>
        <v>2559</v>
      </c>
      <c r="J1257" s="3">
        <f>IF(telefony3412[[#This Row],[typ telefonu]]="zagraniczny",J1256+telefony3412[[#This Row],[czas w minutach]],J1256)</f>
        <v>575</v>
      </c>
      <c r="K1257" s="3">
        <f>telefony3412[[#This Row],[ilość stacjonarny]]+telefony3412[[#This Row],[ilość komórkowy]]</f>
        <v>10389</v>
      </c>
    </row>
    <row r="1258" spans="1:11" x14ac:dyDescent="0.25">
      <c r="A1258" s="7">
        <v>6551880</v>
      </c>
      <c r="B1258" s="1">
        <v>42935</v>
      </c>
      <c r="C1258" s="2">
        <v>0.58071759259259259</v>
      </c>
      <c r="D1258" s="2">
        <v>0.59002314814814816</v>
      </c>
      <c r="E1258" t="str">
        <f>IF(LEN(telefony3412[[#This Row],[nr]])=7,"stacjonarny",IF(LEN(telefony3412[[#This Row],[nr]])=8,"komórkowy","zagraniczny"))</f>
        <v>stacjonarny</v>
      </c>
      <c r="F1258" t="str">
        <f>TEXT(telefony__9[[#This Row],[zakonczenie]]-telefony__9[[#This Row],[rozpoczecie]],"h:mm:ss")</f>
        <v>0:15:17</v>
      </c>
      <c r="G1258">
        <f>CEILING((HOUR(telefony__9[[#This Row],[czas trwania]])*3600 + MINUTE(telefony__9[[#This Row],[czas trwania]])*60+SECOND(telefony__9[[#This Row],[czas trwania]]))/60,1)</f>
        <v>16</v>
      </c>
      <c r="H1258" s="3">
        <f>IF(telefony3412[[#This Row],[typ telefonu]]="stacjonarny",H1257+telefony3412[[#This Row],[czas w minutach]],H1257)</f>
        <v>7846</v>
      </c>
      <c r="I1258" s="3">
        <f>IF(telefony3412[[#This Row],[typ telefonu]]="komórkowy",I1257+telefony3412[[#This Row],[czas w minutach]],I1257)</f>
        <v>2559</v>
      </c>
      <c r="J1258" s="3">
        <f>IF(telefony3412[[#This Row],[typ telefonu]]="zagraniczny",J1257+telefony3412[[#This Row],[czas w minutach]],J1257)</f>
        <v>575</v>
      </c>
      <c r="K1258" s="3">
        <f>telefony3412[[#This Row],[ilość stacjonarny]]+telefony3412[[#This Row],[ilość komórkowy]]</f>
        <v>10405</v>
      </c>
    </row>
    <row r="1259" spans="1:11" x14ac:dyDescent="0.25">
      <c r="A1259" s="7">
        <v>6574044</v>
      </c>
      <c r="B1259" s="1">
        <v>42935</v>
      </c>
      <c r="C1259" s="2">
        <v>0.38173611111111111</v>
      </c>
      <c r="D1259" s="2">
        <v>0.38915509259259257</v>
      </c>
      <c r="E1259" t="str">
        <f>IF(LEN(telefony3412[[#This Row],[nr]])=7,"stacjonarny",IF(LEN(telefony3412[[#This Row],[nr]])=8,"komórkowy","zagraniczny"))</f>
        <v>stacjonarny</v>
      </c>
      <c r="F1259" t="str">
        <f>TEXT(telefony__9[[#This Row],[zakonczenie]]-telefony__9[[#This Row],[rozpoczecie]],"h:mm:ss")</f>
        <v>0:11:10</v>
      </c>
      <c r="G1259">
        <f>CEILING((HOUR(telefony__9[[#This Row],[czas trwania]])*3600 + MINUTE(telefony__9[[#This Row],[czas trwania]])*60+SECOND(telefony__9[[#This Row],[czas trwania]]))/60,1)</f>
        <v>12</v>
      </c>
      <c r="H1259" s="3">
        <f>IF(telefony3412[[#This Row],[typ telefonu]]="stacjonarny",H1258+telefony3412[[#This Row],[czas w minutach]],H1258)</f>
        <v>7858</v>
      </c>
      <c r="I1259" s="3">
        <f>IF(telefony3412[[#This Row],[typ telefonu]]="komórkowy",I1258+telefony3412[[#This Row],[czas w minutach]],I1258)</f>
        <v>2559</v>
      </c>
      <c r="J1259" s="3">
        <f>IF(telefony3412[[#This Row],[typ telefonu]]="zagraniczny",J1258+telefony3412[[#This Row],[czas w minutach]],J1258)</f>
        <v>575</v>
      </c>
      <c r="K1259" s="3">
        <f>telefony3412[[#This Row],[ilość stacjonarny]]+telefony3412[[#This Row],[ilość komórkowy]]</f>
        <v>10417</v>
      </c>
    </row>
    <row r="1260" spans="1:11" x14ac:dyDescent="0.25">
      <c r="A1260" s="7">
        <v>6616163</v>
      </c>
      <c r="B1260" s="1">
        <v>42935</v>
      </c>
      <c r="C1260" s="2">
        <v>0.51325231481481481</v>
      </c>
      <c r="D1260" s="2">
        <v>0.51627314814814818</v>
      </c>
      <c r="E1260" t="str">
        <f>IF(LEN(telefony3412[[#This Row],[nr]])=7,"stacjonarny",IF(LEN(telefony3412[[#This Row],[nr]])=8,"komórkowy","zagraniczny"))</f>
        <v>stacjonarny</v>
      </c>
      <c r="F1260" t="str">
        <f>TEXT(telefony__9[[#This Row],[zakonczenie]]-telefony__9[[#This Row],[rozpoczecie]],"h:mm:ss")</f>
        <v>0:01:00</v>
      </c>
      <c r="G1260">
        <f>CEILING((HOUR(telefony__9[[#This Row],[czas trwania]])*3600 + MINUTE(telefony__9[[#This Row],[czas trwania]])*60+SECOND(telefony__9[[#This Row],[czas trwania]]))/60,1)</f>
        <v>1</v>
      </c>
      <c r="H1260" s="3">
        <f>IF(telefony3412[[#This Row],[typ telefonu]]="stacjonarny",H1259+telefony3412[[#This Row],[czas w minutach]],H1259)</f>
        <v>7859</v>
      </c>
      <c r="I1260" s="3">
        <f>IF(telefony3412[[#This Row],[typ telefonu]]="komórkowy",I1259+telefony3412[[#This Row],[czas w minutach]],I1259)</f>
        <v>2559</v>
      </c>
      <c r="J1260" s="3">
        <f>IF(telefony3412[[#This Row],[typ telefonu]]="zagraniczny",J1259+telefony3412[[#This Row],[czas w minutach]],J1259)</f>
        <v>575</v>
      </c>
      <c r="K1260" s="3">
        <f>telefony3412[[#This Row],[ilość stacjonarny]]+telefony3412[[#This Row],[ilość komórkowy]]</f>
        <v>10418</v>
      </c>
    </row>
    <row r="1261" spans="1:11" x14ac:dyDescent="0.25">
      <c r="A1261" s="7">
        <v>6763741</v>
      </c>
      <c r="B1261" s="1">
        <v>42935</v>
      </c>
      <c r="C1261" s="2">
        <v>0.35040509259259262</v>
      </c>
      <c r="D1261" s="2">
        <v>0.35600694444444442</v>
      </c>
      <c r="E1261" t="str">
        <f>IF(LEN(telefony3412[[#This Row],[nr]])=7,"stacjonarny",IF(LEN(telefony3412[[#This Row],[nr]])=8,"komórkowy","zagraniczny"))</f>
        <v>stacjonarny</v>
      </c>
      <c r="F1261" t="str">
        <f>TEXT(telefony__9[[#This Row],[zakonczenie]]-telefony__9[[#This Row],[rozpoczecie]],"h:mm:ss")</f>
        <v>0:00:40</v>
      </c>
      <c r="G1261">
        <f>CEILING((HOUR(telefony__9[[#This Row],[czas trwania]])*3600 + MINUTE(telefony__9[[#This Row],[czas trwania]])*60+SECOND(telefony__9[[#This Row],[czas trwania]]))/60,1)</f>
        <v>1</v>
      </c>
      <c r="H1261" s="3">
        <f>IF(telefony3412[[#This Row],[typ telefonu]]="stacjonarny",H1260+telefony3412[[#This Row],[czas w minutach]],H1260)</f>
        <v>7860</v>
      </c>
      <c r="I1261" s="3">
        <f>IF(telefony3412[[#This Row],[typ telefonu]]="komórkowy",I1260+telefony3412[[#This Row],[czas w minutach]],I1260)</f>
        <v>2559</v>
      </c>
      <c r="J1261" s="3">
        <f>IF(telefony3412[[#This Row],[typ telefonu]]="zagraniczny",J1260+telefony3412[[#This Row],[czas w minutach]],J1260)</f>
        <v>575</v>
      </c>
      <c r="K1261" s="3">
        <f>telefony3412[[#This Row],[ilość stacjonarny]]+telefony3412[[#This Row],[ilość komórkowy]]</f>
        <v>10419</v>
      </c>
    </row>
    <row r="1262" spans="1:11" x14ac:dyDescent="0.25">
      <c r="A1262" s="7">
        <v>6855900</v>
      </c>
      <c r="B1262" s="1">
        <v>42935</v>
      </c>
      <c r="C1262" s="2">
        <v>0.59090277777777778</v>
      </c>
      <c r="D1262" s="2">
        <v>0.5923842592592593</v>
      </c>
      <c r="E1262" t="str">
        <f>IF(LEN(telefony3412[[#This Row],[nr]])=7,"stacjonarny",IF(LEN(telefony3412[[#This Row],[nr]])=8,"komórkowy","zagraniczny"))</f>
        <v>stacjonarny</v>
      </c>
      <c r="F1262" t="str">
        <f>TEXT(telefony__9[[#This Row],[zakonczenie]]-telefony__9[[#This Row],[rozpoczecie]],"h:mm:ss")</f>
        <v>0:12:22</v>
      </c>
      <c r="G1262">
        <f>CEILING((HOUR(telefony__9[[#This Row],[czas trwania]])*3600 + MINUTE(telefony__9[[#This Row],[czas trwania]])*60+SECOND(telefony__9[[#This Row],[czas trwania]]))/60,1)</f>
        <v>13</v>
      </c>
      <c r="H1262" s="3">
        <f>IF(telefony3412[[#This Row],[typ telefonu]]="stacjonarny",H1261+telefony3412[[#This Row],[czas w minutach]],H1261)</f>
        <v>7873</v>
      </c>
      <c r="I1262" s="3">
        <f>IF(telefony3412[[#This Row],[typ telefonu]]="komórkowy",I1261+telefony3412[[#This Row],[czas w minutach]],I1261)</f>
        <v>2559</v>
      </c>
      <c r="J1262" s="3">
        <f>IF(telefony3412[[#This Row],[typ telefonu]]="zagraniczny",J1261+telefony3412[[#This Row],[czas w minutach]],J1261)</f>
        <v>575</v>
      </c>
      <c r="K1262" s="3">
        <f>telefony3412[[#This Row],[ilość stacjonarny]]+telefony3412[[#This Row],[ilość komórkowy]]</f>
        <v>10432</v>
      </c>
    </row>
    <row r="1263" spans="1:11" x14ac:dyDescent="0.25">
      <c r="A1263" s="7">
        <v>6892980</v>
      </c>
      <c r="B1263" s="1">
        <v>42935</v>
      </c>
      <c r="C1263" s="2">
        <v>0.52288194444444447</v>
      </c>
      <c r="D1263" s="2">
        <v>0.52722222222222226</v>
      </c>
      <c r="E1263" t="str">
        <f>IF(LEN(telefony3412[[#This Row],[nr]])=7,"stacjonarny",IF(LEN(telefony3412[[#This Row],[nr]])=8,"komórkowy","zagraniczny"))</f>
        <v>stacjonarny</v>
      </c>
      <c r="F1263" t="str">
        <f>TEXT(telefony__9[[#This Row],[zakonczenie]]-telefony__9[[#This Row],[rozpoczecie]],"h:mm:ss")</f>
        <v>0:04:03</v>
      </c>
      <c r="G1263">
        <f>CEILING((HOUR(telefony__9[[#This Row],[czas trwania]])*3600 + MINUTE(telefony__9[[#This Row],[czas trwania]])*60+SECOND(telefony__9[[#This Row],[czas trwania]]))/60,1)</f>
        <v>5</v>
      </c>
      <c r="H1263" s="3">
        <f>IF(telefony3412[[#This Row],[typ telefonu]]="stacjonarny",H1262+telefony3412[[#This Row],[czas w minutach]],H1262)</f>
        <v>7878</v>
      </c>
      <c r="I1263" s="3">
        <f>IF(telefony3412[[#This Row],[typ telefonu]]="komórkowy",I1262+telefony3412[[#This Row],[czas w minutach]],I1262)</f>
        <v>2559</v>
      </c>
      <c r="J1263" s="3">
        <f>IF(telefony3412[[#This Row],[typ telefonu]]="zagraniczny",J1262+telefony3412[[#This Row],[czas w minutach]],J1262)</f>
        <v>575</v>
      </c>
      <c r="K1263" s="3">
        <f>telefony3412[[#This Row],[ilość stacjonarny]]+telefony3412[[#This Row],[ilość komórkowy]]</f>
        <v>10437</v>
      </c>
    </row>
    <row r="1264" spans="1:11" x14ac:dyDescent="0.25">
      <c r="A1264" s="7">
        <v>7292887</v>
      </c>
      <c r="B1264" s="1">
        <v>42935</v>
      </c>
      <c r="C1264" s="2">
        <v>0.58810185185185182</v>
      </c>
      <c r="D1264" s="2">
        <v>0.59202546296296299</v>
      </c>
      <c r="E1264" t="str">
        <f>IF(LEN(telefony3412[[#This Row],[nr]])=7,"stacjonarny",IF(LEN(telefony3412[[#This Row],[nr]])=8,"komórkowy","zagraniczny"))</f>
        <v>stacjonarny</v>
      </c>
      <c r="F1264" t="str">
        <f>TEXT(telefony__9[[#This Row],[zakonczenie]]-telefony__9[[#This Row],[rozpoczecie]],"h:mm:ss")</f>
        <v>0:13:40</v>
      </c>
      <c r="G1264">
        <f>CEILING((HOUR(telefony__9[[#This Row],[czas trwania]])*3600 + MINUTE(telefony__9[[#This Row],[czas trwania]])*60+SECOND(telefony__9[[#This Row],[czas trwania]]))/60,1)</f>
        <v>14</v>
      </c>
      <c r="H1264" s="3">
        <f>IF(telefony3412[[#This Row],[typ telefonu]]="stacjonarny",H1263+telefony3412[[#This Row],[czas w minutach]],H1263)</f>
        <v>7892</v>
      </c>
      <c r="I1264" s="3">
        <f>IF(telefony3412[[#This Row],[typ telefonu]]="komórkowy",I1263+telefony3412[[#This Row],[czas w minutach]],I1263)</f>
        <v>2559</v>
      </c>
      <c r="J1264" s="3">
        <f>IF(telefony3412[[#This Row],[typ telefonu]]="zagraniczny",J1263+telefony3412[[#This Row],[czas w minutach]],J1263)</f>
        <v>575</v>
      </c>
      <c r="K1264" s="3">
        <f>telefony3412[[#This Row],[ilość stacjonarny]]+telefony3412[[#This Row],[ilość komórkowy]]</f>
        <v>10451</v>
      </c>
    </row>
    <row r="1265" spans="1:11" x14ac:dyDescent="0.25">
      <c r="A1265" s="7">
        <v>7340326</v>
      </c>
      <c r="B1265" s="1">
        <v>42935</v>
      </c>
      <c r="C1265" s="2">
        <v>0.3898611111111111</v>
      </c>
      <c r="D1265" s="2">
        <v>0.39067129629629632</v>
      </c>
      <c r="E1265" t="str">
        <f>IF(LEN(telefony3412[[#This Row],[nr]])=7,"stacjonarny",IF(LEN(telefony3412[[#This Row],[nr]])=8,"komórkowy","zagraniczny"))</f>
        <v>stacjonarny</v>
      </c>
      <c r="F1265" t="str">
        <f>TEXT(telefony__9[[#This Row],[zakonczenie]]-telefony__9[[#This Row],[rozpoczecie]],"h:mm:ss")</f>
        <v>0:15:57</v>
      </c>
      <c r="G1265">
        <f>CEILING((HOUR(telefony__9[[#This Row],[czas trwania]])*3600 + MINUTE(telefony__9[[#This Row],[czas trwania]])*60+SECOND(telefony__9[[#This Row],[czas trwania]]))/60,1)</f>
        <v>16</v>
      </c>
      <c r="H1265" s="3">
        <f>IF(telefony3412[[#This Row],[typ telefonu]]="stacjonarny",H1264+telefony3412[[#This Row],[czas w minutach]],H1264)</f>
        <v>7908</v>
      </c>
      <c r="I1265" s="3">
        <f>IF(telefony3412[[#This Row],[typ telefonu]]="komórkowy",I1264+telefony3412[[#This Row],[czas w minutach]],I1264)</f>
        <v>2559</v>
      </c>
      <c r="J1265" s="3">
        <f>IF(telefony3412[[#This Row],[typ telefonu]]="zagraniczny",J1264+telefony3412[[#This Row],[czas w minutach]],J1264)</f>
        <v>575</v>
      </c>
      <c r="K1265" s="3">
        <f>telefony3412[[#This Row],[ilość stacjonarny]]+telefony3412[[#This Row],[ilość komórkowy]]</f>
        <v>10467</v>
      </c>
    </row>
    <row r="1266" spans="1:11" x14ac:dyDescent="0.25">
      <c r="A1266" s="7">
        <v>7364500</v>
      </c>
      <c r="B1266" s="1">
        <v>42935</v>
      </c>
      <c r="C1266" s="2">
        <v>0.5682638888888889</v>
      </c>
      <c r="D1266" s="2">
        <v>0.57974537037037033</v>
      </c>
      <c r="E1266" t="str">
        <f>IF(LEN(telefony3412[[#This Row],[nr]])=7,"stacjonarny",IF(LEN(telefony3412[[#This Row],[nr]])=8,"komórkowy","zagraniczny"))</f>
        <v>stacjonarny</v>
      </c>
      <c r="F1266" t="str">
        <f>TEXT(telefony__9[[#This Row],[zakonczenie]]-telefony__9[[#This Row],[rozpoczecie]],"h:mm:ss")</f>
        <v>0:14:55</v>
      </c>
      <c r="G1266">
        <f>CEILING((HOUR(telefony__9[[#This Row],[czas trwania]])*3600 + MINUTE(telefony__9[[#This Row],[czas trwania]])*60+SECOND(telefony__9[[#This Row],[czas trwania]]))/60,1)</f>
        <v>15</v>
      </c>
      <c r="H1266" s="3">
        <f>IF(telefony3412[[#This Row],[typ telefonu]]="stacjonarny",H1265+telefony3412[[#This Row],[czas w minutach]],H1265)</f>
        <v>7923</v>
      </c>
      <c r="I1266" s="3">
        <f>IF(telefony3412[[#This Row],[typ telefonu]]="komórkowy",I1265+telefony3412[[#This Row],[czas w minutach]],I1265)</f>
        <v>2559</v>
      </c>
      <c r="J1266" s="3">
        <f>IF(telefony3412[[#This Row],[typ telefonu]]="zagraniczny",J1265+telefony3412[[#This Row],[czas w minutach]],J1265)</f>
        <v>575</v>
      </c>
      <c r="K1266" s="3">
        <f>telefony3412[[#This Row],[ilość stacjonarny]]+telefony3412[[#This Row],[ilość komórkowy]]</f>
        <v>10482</v>
      </c>
    </row>
    <row r="1267" spans="1:11" x14ac:dyDescent="0.25">
      <c r="A1267" s="7">
        <v>7571642</v>
      </c>
      <c r="B1267" s="1">
        <v>42935</v>
      </c>
      <c r="C1267" s="2">
        <v>0.53540509259259261</v>
      </c>
      <c r="D1267" s="2">
        <v>0.53540509259259261</v>
      </c>
      <c r="E1267" t="str">
        <f>IF(LEN(telefony3412[[#This Row],[nr]])=7,"stacjonarny",IF(LEN(telefony3412[[#This Row],[nr]])=8,"komórkowy","zagraniczny"))</f>
        <v>stacjonarny</v>
      </c>
      <c r="F1267" t="str">
        <f>TEXT(telefony__9[[#This Row],[zakonczenie]]-telefony__9[[#This Row],[rozpoczecie]],"h:mm:ss")</f>
        <v>0:16:11</v>
      </c>
      <c r="G1267">
        <f>CEILING((HOUR(telefony__9[[#This Row],[czas trwania]])*3600 + MINUTE(telefony__9[[#This Row],[czas trwania]])*60+SECOND(telefony__9[[#This Row],[czas trwania]]))/60,1)</f>
        <v>17</v>
      </c>
      <c r="H1267" s="3">
        <f>IF(telefony3412[[#This Row],[typ telefonu]]="stacjonarny",H1266+telefony3412[[#This Row],[czas w minutach]],H1266)</f>
        <v>7940</v>
      </c>
      <c r="I1267" s="3">
        <f>IF(telefony3412[[#This Row],[typ telefonu]]="komórkowy",I1266+telefony3412[[#This Row],[czas w minutach]],I1266)</f>
        <v>2559</v>
      </c>
      <c r="J1267" s="3">
        <f>IF(telefony3412[[#This Row],[typ telefonu]]="zagraniczny",J1266+telefony3412[[#This Row],[czas w minutach]],J1266)</f>
        <v>575</v>
      </c>
      <c r="K1267" s="3">
        <f>telefony3412[[#This Row],[ilość stacjonarny]]+telefony3412[[#This Row],[ilość komórkowy]]</f>
        <v>10499</v>
      </c>
    </row>
    <row r="1268" spans="1:11" x14ac:dyDescent="0.25">
      <c r="A1268" s="7">
        <v>7589993</v>
      </c>
      <c r="B1268" s="1">
        <v>42935</v>
      </c>
      <c r="C1268" s="2">
        <v>0.43185185185185188</v>
      </c>
      <c r="D1268" s="2">
        <v>0.4382638888888889</v>
      </c>
      <c r="E1268" t="str">
        <f>IF(LEN(telefony3412[[#This Row],[nr]])=7,"stacjonarny",IF(LEN(telefony3412[[#This Row],[nr]])=8,"komórkowy","zagraniczny"))</f>
        <v>stacjonarny</v>
      </c>
      <c r="F1268" t="str">
        <f>TEXT(telefony__9[[#This Row],[zakonczenie]]-telefony__9[[#This Row],[rozpoczecie]],"h:mm:ss")</f>
        <v>0:10:20</v>
      </c>
      <c r="G1268">
        <f>CEILING((HOUR(telefony__9[[#This Row],[czas trwania]])*3600 + MINUTE(telefony__9[[#This Row],[czas trwania]])*60+SECOND(telefony__9[[#This Row],[czas trwania]]))/60,1)</f>
        <v>11</v>
      </c>
      <c r="H1268" s="3">
        <f>IF(telefony3412[[#This Row],[typ telefonu]]="stacjonarny",H1267+telefony3412[[#This Row],[czas w minutach]],H1267)</f>
        <v>7951</v>
      </c>
      <c r="I1268" s="3">
        <f>IF(telefony3412[[#This Row],[typ telefonu]]="komórkowy",I1267+telefony3412[[#This Row],[czas w minutach]],I1267)</f>
        <v>2559</v>
      </c>
      <c r="J1268" s="3">
        <f>IF(telefony3412[[#This Row],[typ telefonu]]="zagraniczny",J1267+telefony3412[[#This Row],[czas w minutach]],J1267)</f>
        <v>575</v>
      </c>
      <c r="K1268" s="3">
        <f>telefony3412[[#This Row],[ilość stacjonarny]]+telefony3412[[#This Row],[ilość komórkowy]]</f>
        <v>10510</v>
      </c>
    </row>
    <row r="1269" spans="1:11" x14ac:dyDescent="0.25">
      <c r="A1269" s="7">
        <v>7632647</v>
      </c>
      <c r="B1269" s="1">
        <v>42935</v>
      </c>
      <c r="C1269" s="2">
        <v>0.54052083333333334</v>
      </c>
      <c r="D1269" s="2">
        <v>0.54195601851851849</v>
      </c>
      <c r="E1269" t="str">
        <f>IF(LEN(telefony3412[[#This Row],[nr]])=7,"stacjonarny",IF(LEN(telefony3412[[#This Row],[nr]])=8,"komórkowy","zagraniczny"))</f>
        <v>stacjonarny</v>
      </c>
      <c r="F1269" t="str">
        <f>TEXT(telefony__9[[#This Row],[zakonczenie]]-telefony__9[[#This Row],[rozpoczecie]],"h:mm:ss")</f>
        <v>0:12:30</v>
      </c>
      <c r="G1269">
        <f>CEILING((HOUR(telefony__9[[#This Row],[czas trwania]])*3600 + MINUTE(telefony__9[[#This Row],[czas trwania]])*60+SECOND(telefony__9[[#This Row],[czas trwania]]))/60,1)</f>
        <v>13</v>
      </c>
      <c r="H1269" s="3">
        <f>IF(telefony3412[[#This Row],[typ telefonu]]="stacjonarny",H1268+telefony3412[[#This Row],[czas w minutach]],H1268)</f>
        <v>7964</v>
      </c>
      <c r="I1269" s="3">
        <f>IF(telefony3412[[#This Row],[typ telefonu]]="komórkowy",I1268+telefony3412[[#This Row],[czas w minutach]],I1268)</f>
        <v>2559</v>
      </c>
      <c r="J1269" s="3">
        <f>IF(telefony3412[[#This Row],[typ telefonu]]="zagraniczny",J1268+telefony3412[[#This Row],[czas w minutach]],J1268)</f>
        <v>575</v>
      </c>
      <c r="K1269" s="3">
        <f>telefony3412[[#This Row],[ilość stacjonarny]]+telefony3412[[#This Row],[ilość komórkowy]]</f>
        <v>10523</v>
      </c>
    </row>
    <row r="1270" spans="1:11" x14ac:dyDescent="0.25">
      <c r="A1270" s="7">
        <v>7677384</v>
      </c>
      <c r="B1270" s="1">
        <v>42935</v>
      </c>
      <c r="C1270" s="2">
        <v>0.55121527777777779</v>
      </c>
      <c r="D1270" s="2">
        <v>0.55539351851851848</v>
      </c>
      <c r="E1270" t="str">
        <f>IF(LEN(telefony3412[[#This Row],[nr]])=7,"stacjonarny",IF(LEN(telefony3412[[#This Row],[nr]])=8,"komórkowy","zagraniczny"))</f>
        <v>stacjonarny</v>
      </c>
      <c r="F1270" t="str">
        <f>TEXT(telefony__9[[#This Row],[zakonczenie]]-telefony__9[[#This Row],[rozpoczecie]],"h:mm:ss")</f>
        <v>0:07:15</v>
      </c>
      <c r="G1270">
        <f>CEILING((HOUR(telefony__9[[#This Row],[czas trwania]])*3600 + MINUTE(telefony__9[[#This Row],[czas trwania]])*60+SECOND(telefony__9[[#This Row],[czas trwania]]))/60,1)</f>
        <v>8</v>
      </c>
      <c r="H1270" s="3">
        <f>IF(telefony3412[[#This Row],[typ telefonu]]="stacjonarny",H1269+telefony3412[[#This Row],[czas w minutach]],H1269)</f>
        <v>7972</v>
      </c>
      <c r="I1270" s="3">
        <f>IF(telefony3412[[#This Row],[typ telefonu]]="komórkowy",I1269+telefony3412[[#This Row],[czas w minutach]],I1269)</f>
        <v>2559</v>
      </c>
      <c r="J1270" s="3">
        <f>IF(telefony3412[[#This Row],[typ telefonu]]="zagraniczny",J1269+telefony3412[[#This Row],[czas w minutach]],J1269)</f>
        <v>575</v>
      </c>
      <c r="K1270" s="3">
        <f>telefony3412[[#This Row],[ilość stacjonarny]]+telefony3412[[#This Row],[ilość komórkowy]]</f>
        <v>10531</v>
      </c>
    </row>
    <row r="1271" spans="1:11" x14ac:dyDescent="0.25">
      <c r="A1271" s="7">
        <v>7751076</v>
      </c>
      <c r="B1271" s="1">
        <v>42935</v>
      </c>
      <c r="C1271" s="2">
        <v>0.41996527777777776</v>
      </c>
      <c r="D1271" s="2">
        <v>0.42766203703703703</v>
      </c>
      <c r="E1271" t="str">
        <f>IF(LEN(telefony3412[[#This Row],[nr]])=7,"stacjonarny",IF(LEN(telefony3412[[#This Row],[nr]])=8,"komórkowy","zagraniczny"))</f>
        <v>stacjonarny</v>
      </c>
      <c r="F1271" t="str">
        <f>TEXT(telefony__9[[#This Row],[zakonczenie]]-telefony__9[[#This Row],[rozpoczecie]],"h:mm:ss")</f>
        <v>0:13:49</v>
      </c>
      <c r="G1271">
        <f>CEILING((HOUR(telefony__9[[#This Row],[czas trwania]])*3600 + MINUTE(telefony__9[[#This Row],[czas trwania]])*60+SECOND(telefony__9[[#This Row],[czas trwania]]))/60,1)</f>
        <v>14</v>
      </c>
      <c r="H1271" s="3">
        <f>IF(telefony3412[[#This Row],[typ telefonu]]="stacjonarny",H1270+telefony3412[[#This Row],[czas w minutach]],H1270)</f>
        <v>7986</v>
      </c>
      <c r="I1271" s="3">
        <f>IF(telefony3412[[#This Row],[typ telefonu]]="komórkowy",I1270+telefony3412[[#This Row],[czas w minutach]],I1270)</f>
        <v>2559</v>
      </c>
      <c r="J1271" s="3">
        <f>IF(telefony3412[[#This Row],[typ telefonu]]="zagraniczny",J1270+telefony3412[[#This Row],[czas w minutach]],J1270)</f>
        <v>575</v>
      </c>
      <c r="K1271" s="3">
        <f>telefony3412[[#This Row],[ilość stacjonarny]]+telefony3412[[#This Row],[ilość komórkowy]]</f>
        <v>10545</v>
      </c>
    </row>
    <row r="1272" spans="1:11" x14ac:dyDescent="0.25">
      <c r="A1272" s="7">
        <v>7865428</v>
      </c>
      <c r="B1272" s="1">
        <v>42935</v>
      </c>
      <c r="C1272" s="2">
        <v>0.3941898148148148</v>
      </c>
      <c r="D1272" s="2">
        <v>0.40530092592592593</v>
      </c>
      <c r="E1272" t="str">
        <f>IF(LEN(telefony3412[[#This Row],[nr]])=7,"stacjonarny",IF(LEN(telefony3412[[#This Row],[nr]])=8,"komórkowy","zagraniczny"))</f>
        <v>stacjonarny</v>
      </c>
      <c r="F1272" t="str">
        <f>TEXT(telefony__9[[#This Row],[zakonczenie]]-telefony__9[[#This Row],[rozpoczecie]],"h:mm:ss")</f>
        <v>0:16:18</v>
      </c>
      <c r="G1272">
        <f>CEILING((HOUR(telefony__9[[#This Row],[czas trwania]])*3600 + MINUTE(telefony__9[[#This Row],[czas trwania]])*60+SECOND(telefony__9[[#This Row],[czas trwania]]))/60,1)</f>
        <v>17</v>
      </c>
      <c r="H1272" s="3">
        <f>IF(telefony3412[[#This Row],[typ telefonu]]="stacjonarny",H1271+telefony3412[[#This Row],[czas w minutach]],H1271)</f>
        <v>8003</v>
      </c>
      <c r="I1272" s="3">
        <f>IF(telefony3412[[#This Row],[typ telefonu]]="komórkowy",I1271+telefony3412[[#This Row],[czas w minutach]],I1271)</f>
        <v>2559</v>
      </c>
      <c r="J1272" s="3">
        <f>IF(telefony3412[[#This Row],[typ telefonu]]="zagraniczny",J1271+telefony3412[[#This Row],[czas w minutach]],J1271)</f>
        <v>575</v>
      </c>
      <c r="K1272" s="3">
        <f>telefony3412[[#This Row],[ilość stacjonarny]]+telefony3412[[#This Row],[ilość komórkowy]]</f>
        <v>10562</v>
      </c>
    </row>
    <row r="1273" spans="1:11" x14ac:dyDescent="0.25">
      <c r="A1273" s="7">
        <v>8250018</v>
      </c>
      <c r="B1273" s="1">
        <v>42935</v>
      </c>
      <c r="C1273" s="2">
        <v>0.47843750000000002</v>
      </c>
      <c r="D1273" s="2">
        <v>0.48951388888888892</v>
      </c>
      <c r="E1273" t="str">
        <f>IF(LEN(telefony3412[[#This Row],[nr]])=7,"stacjonarny",IF(LEN(telefony3412[[#This Row],[nr]])=8,"komórkowy","zagraniczny"))</f>
        <v>stacjonarny</v>
      </c>
      <c r="F1273" t="str">
        <f>TEXT(telefony__9[[#This Row],[zakonczenie]]-telefony__9[[#This Row],[rozpoczecie]],"h:mm:ss")</f>
        <v>0:08:25</v>
      </c>
      <c r="G1273">
        <f>CEILING((HOUR(telefony__9[[#This Row],[czas trwania]])*3600 + MINUTE(telefony__9[[#This Row],[czas trwania]])*60+SECOND(telefony__9[[#This Row],[czas trwania]]))/60,1)</f>
        <v>9</v>
      </c>
      <c r="H1273" s="3">
        <f>IF(telefony3412[[#This Row],[typ telefonu]]="stacjonarny",H1272+telefony3412[[#This Row],[czas w minutach]],H1272)</f>
        <v>8012</v>
      </c>
      <c r="I1273" s="3">
        <f>IF(telefony3412[[#This Row],[typ telefonu]]="komórkowy",I1272+telefony3412[[#This Row],[czas w minutach]],I1272)</f>
        <v>2559</v>
      </c>
      <c r="J1273" s="3">
        <f>IF(telefony3412[[#This Row],[typ telefonu]]="zagraniczny",J1272+telefony3412[[#This Row],[czas w minutach]],J1272)</f>
        <v>575</v>
      </c>
      <c r="K1273" s="3">
        <f>telefony3412[[#This Row],[ilość stacjonarny]]+telefony3412[[#This Row],[ilość komórkowy]]</f>
        <v>10571</v>
      </c>
    </row>
    <row r="1274" spans="1:11" x14ac:dyDescent="0.25">
      <c r="A1274" s="7">
        <v>8487003</v>
      </c>
      <c r="B1274" s="1">
        <v>42935</v>
      </c>
      <c r="C1274" s="2">
        <v>0.61648148148148152</v>
      </c>
      <c r="D1274" s="2">
        <v>0.62589120370370366</v>
      </c>
      <c r="E1274" t="str">
        <f>IF(LEN(telefony3412[[#This Row],[nr]])=7,"stacjonarny",IF(LEN(telefony3412[[#This Row],[nr]])=8,"komórkowy","zagraniczny"))</f>
        <v>stacjonarny</v>
      </c>
      <c r="F1274" t="str">
        <f>TEXT(telefony__9[[#This Row],[zakonczenie]]-telefony__9[[#This Row],[rozpoczecie]],"h:mm:ss")</f>
        <v>0:07:47</v>
      </c>
      <c r="G1274">
        <f>CEILING((HOUR(telefony__9[[#This Row],[czas trwania]])*3600 + MINUTE(telefony__9[[#This Row],[czas trwania]])*60+SECOND(telefony__9[[#This Row],[czas trwania]]))/60,1)</f>
        <v>8</v>
      </c>
      <c r="H1274" s="3">
        <f>IF(telefony3412[[#This Row],[typ telefonu]]="stacjonarny",H1273+telefony3412[[#This Row],[czas w minutach]],H1273)</f>
        <v>8020</v>
      </c>
      <c r="I1274" s="3">
        <f>IF(telefony3412[[#This Row],[typ telefonu]]="komórkowy",I1273+telefony3412[[#This Row],[czas w minutach]],I1273)</f>
        <v>2559</v>
      </c>
      <c r="J1274" s="3">
        <f>IF(telefony3412[[#This Row],[typ telefonu]]="zagraniczny",J1273+telefony3412[[#This Row],[czas w minutach]],J1273)</f>
        <v>575</v>
      </c>
      <c r="K1274" s="3">
        <f>telefony3412[[#This Row],[ilość stacjonarny]]+telefony3412[[#This Row],[ilość komórkowy]]</f>
        <v>10579</v>
      </c>
    </row>
    <row r="1275" spans="1:11" x14ac:dyDescent="0.25">
      <c r="A1275" s="7">
        <v>8690793</v>
      </c>
      <c r="B1275" s="1">
        <v>42935</v>
      </c>
      <c r="C1275" s="2">
        <v>0.61207175925925927</v>
      </c>
      <c r="D1275" s="2">
        <v>0.61613425925925924</v>
      </c>
      <c r="E1275" t="str">
        <f>IF(LEN(telefony3412[[#This Row],[nr]])=7,"stacjonarny",IF(LEN(telefony3412[[#This Row],[nr]])=8,"komórkowy","zagraniczny"))</f>
        <v>stacjonarny</v>
      </c>
      <c r="F1275" t="str">
        <f>TEXT(telefony__9[[#This Row],[zakonczenie]]-telefony__9[[#This Row],[rozpoczecie]],"h:mm:ss")</f>
        <v>0:05:19</v>
      </c>
      <c r="G1275">
        <f>CEILING((HOUR(telefony__9[[#This Row],[czas trwania]])*3600 + MINUTE(telefony__9[[#This Row],[czas trwania]])*60+SECOND(telefony__9[[#This Row],[czas trwania]]))/60,1)</f>
        <v>6</v>
      </c>
      <c r="H1275" s="3">
        <f>IF(telefony3412[[#This Row],[typ telefonu]]="stacjonarny",H1274+telefony3412[[#This Row],[czas w minutach]],H1274)</f>
        <v>8026</v>
      </c>
      <c r="I1275" s="3">
        <f>IF(telefony3412[[#This Row],[typ telefonu]]="komórkowy",I1274+telefony3412[[#This Row],[czas w minutach]],I1274)</f>
        <v>2559</v>
      </c>
      <c r="J1275" s="3">
        <f>IF(telefony3412[[#This Row],[typ telefonu]]="zagraniczny",J1274+telefony3412[[#This Row],[czas w minutach]],J1274)</f>
        <v>575</v>
      </c>
      <c r="K1275" s="3">
        <f>telefony3412[[#This Row],[ilość stacjonarny]]+telefony3412[[#This Row],[ilość komórkowy]]</f>
        <v>10585</v>
      </c>
    </row>
    <row r="1276" spans="1:11" x14ac:dyDescent="0.25">
      <c r="A1276" s="7">
        <v>9254070</v>
      </c>
      <c r="B1276" s="1">
        <v>42935</v>
      </c>
      <c r="C1276" s="2">
        <v>0.49270833333333336</v>
      </c>
      <c r="D1276" s="2">
        <v>0.49774305555555554</v>
      </c>
      <c r="E1276" t="str">
        <f>IF(LEN(telefony3412[[#This Row],[nr]])=7,"stacjonarny",IF(LEN(telefony3412[[#This Row],[nr]])=8,"komórkowy","zagraniczny"))</f>
        <v>stacjonarny</v>
      </c>
      <c r="F1276" t="str">
        <f>TEXT(telefony__9[[#This Row],[zakonczenie]]-telefony__9[[#This Row],[rozpoczecie]],"h:mm:ss")</f>
        <v>0:04:21</v>
      </c>
      <c r="G1276">
        <f>CEILING((HOUR(telefony__9[[#This Row],[czas trwania]])*3600 + MINUTE(telefony__9[[#This Row],[czas trwania]])*60+SECOND(telefony__9[[#This Row],[czas trwania]]))/60,1)</f>
        <v>5</v>
      </c>
      <c r="H1276" s="3">
        <f>IF(telefony3412[[#This Row],[typ telefonu]]="stacjonarny",H1275+telefony3412[[#This Row],[czas w minutach]],H1275)</f>
        <v>8031</v>
      </c>
      <c r="I1276" s="3">
        <f>IF(telefony3412[[#This Row],[typ telefonu]]="komórkowy",I1275+telefony3412[[#This Row],[czas w minutach]],I1275)</f>
        <v>2559</v>
      </c>
      <c r="J1276" s="3">
        <f>IF(telefony3412[[#This Row],[typ telefonu]]="zagraniczny",J1275+telefony3412[[#This Row],[czas w minutach]],J1275)</f>
        <v>575</v>
      </c>
      <c r="K1276" s="3">
        <f>telefony3412[[#This Row],[ilość stacjonarny]]+telefony3412[[#This Row],[ilość komórkowy]]</f>
        <v>10590</v>
      </c>
    </row>
    <row r="1277" spans="1:11" x14ac:dyDescent="0.25">
      <c r="A1277" s="7">
        <v>9305031</v>
      </c>
      <c r="B1277" s="1">
        <v>42935</v>
      </c>
      <c r="C1277" s="2">
        <v>0.43827546296296294</v>
      </c>
      <c r="D1277" s="2">
        <v>0.44968750000000002</v>
      </c>
      <c r="E1277" t="str">
        <f>IF(LEN(telefony3412[[#This Row],[nr]])=7,"stacjonarny",IF(LEN(telefony3412[[#This Row],[nr]])=8,"komórkowy","zagraniczny"))</f>
        <v>stacjonarny</v>
      </c>
      <c r="F1277" t="str">
        <f>TEXT(telefony__9[[#This Row],[zakonczenie]]-telefony__9[[#This Row],[rozpoczecie]],"h:mm:ss")</f>
        <v>0:04:35</v>
      </c>
      <c r="G1277">
        <f>CEILING((HOUR(telefony__9[[#This Row],[czas trwania]])*3600 + MINUTE(telefony__9[[#This Row],[czas trwania]])*60+SECOND(telefony__9[[#This Row],[czas trwania]]))/60,1)</f>
        <v>5</v>
      </c>
      <c r="H1277" s="3">
        <f>IF(telefony3412[[#This Row],[typ telefonu]]="stacjonarny",H1276+telefony3412[[#This Row],[czas w minutach]],H1276)</f>
        <v>8036</v>
      </c>
      <c r="I1277" s="3">
        <f>IF(telefony3412[[#This Row],[typ telefonu]]="komórkowy",I1276+telefony3412[[#This Row],[czas w minutach]],I1276)</f>
        <v>2559</v>
      </c>
      <c r="J1277" s="3">
        <f>IF(telefony3412[[#This Row],[typ telefonu]]="zagraniczny",J1276+telefony3412[[#This Row],[czas w minutach]],J1276)</f>
        <v>575</v>
      </c>
      <c r="K1277" s="3">
        <f>telefony3412[[#This Row],[ilość stacjonarny]]+telefony3412[[#This Row],[ilość komórkowy]]</f>
        <v>10595</v>
      </c>
    </row>
    <row r="1278" spans="1:11" x14ac:dyDescent="0.25">
      <c r="A1278" s="7">
        <v>9418587</v>
      </c>
      <c r="B1278" s="1">
        <v>42935</v>
      </c>
      <c r="C1278" s="2">
        <v>0.5591666666666667</v>
      </c>
      <c r="D1278" s="2">
        <v>0.56074074074074076</v>
      </c>
      <c r="E1278" t="str">
        <f>IF(LEN(telefony3412[[#This Row],[nr]])=7,"stacjonarny",IF(LEN(telefony3412[[#This Row],[nr]])=8,"komórkowy","zagraniczny"))</f>
        <v>stacjonarny</v>
      </c>
      <c r="F1278" t="str">
        <f>TEXT(telefony__9[[#This Row],[zakonczenie]]-telefony__9[[#This Row],[rozpoczecie]],"h:mm:ss")</f>
        <v>0:06:15</v>
      </c>
      <c r="G1278">
        <f>CEILING((HOUR(telefony__9[[#This Row],[czas trwania]])*3600 + MINUTE(telefony__9[[#This Row],[czas trwania]])*60+SECOND(telefony__9[[#This Row],[czas trwania]]))/60,1)</f>
        <v>7</v>
      </c>
      <c r="H1278" s="3">
        <f>IF(telefony3412[[#This Row],[typ telefonu]]="stacjonarny",H1277+telefony3412[[#This Row],[czas w minutach]],H1277)</f>
        <v>8043</v>
      </c>
      <c r="I1278" s="3">
        <f>IF(telefony3412[[#This Row],[typ telefonu]]="komórkowy",I1277+telefony3412[[#This Row],[czas w minutach]],I1277)</f>
        <v>2559</v>
      </c>
      <c r="J1278" s="3">
        <f>IF(telefony3412[[#This Row],[typ telefonu]]="zagraniczny",J1277+telefony3412[[#This Row],[czas w minutach]],J1277)</f>
        <v>575</v>
      </c>
      <c r="K1278" s="3">
        <f>telefony3412[[#This Row],[ilość stacjonarny]]+telefony3412[[#This Row],[ilość komórkowy]]</f>
        <v>10602</v>
      </c>
    </row>
    <row r="1279" spans="1:11" x14ac:dyDescent="0.25">
      <c r="A1279" s="7">
        <v>9475290</v>
      </c>
      <c r="B1279" s="1">
        <v>42935</v>
      </c>
      <c r="C1279" s="2">
        <v>0.38512731481481483</v>
      </c>
      <c r="D1279" s="2">
        <v>0.3947222222222222</v>
      </c>
      <c r="E1279" t="str">
        <f>IF(LEN(telefony3412[[#This Row],[nr]])=7,"stacjonarny",IF(LEN(telefony3412[[#This Row],[nr]])=8,"komórkowy","zagraniczny"))</f>
        <v>stacjonarny</v>
      </c>
      <c r="F1279" t="str">
        <f>TEXT(telefony__9[[#This Row],[zakonczenie]]-telefony__9[[#This Row],[rozpoczecie]],"h:mm:ss")</f>
        <v>0:14:35</v>
      </c>
      <c r="G1279">
        <f>CEILING((HOUR(telefony__9[[#This Row],[czas trwania]])*3600 + MINUTE(telefony__9[[#This Row],[czas trwania]])*60+SECOND(telefony__9[[#This Row],[czas trwania]]))/60,1)</f>
        <v>15</v>
      </c>
      <c r="H1279" s="3">
        <f>IF(telefony3412[[#This Row],[typ telefonu]]="stacjonarny",H1278+telefony3412[[#This Row],[czas w minutach]],H1278)</f>
        <v>8058</v>
      </c>
      <c r="I1279" s="3">
        <f>IF(telefony3412[[#This Row],[typ telefonu]]="komórkowy",I1278+telefony3412[[#This Row],[czas w minutach]],I1278)</f>
        <v>2559</v>
      </c>
      <c r="J1279" s="3">
        <f>IF(telefony3412[[#This Row],[typ telefonu]]="zagraniczny",J1278+telefony3412[[#This Row],[czas w minutach]],J1278)</f>
        <v>575</v>
      </c>
      <c r="K1279" s="3">
        <f>telefony3412[[#This Row],[ilość stacjonarny]]+telefony3412[[#This Row],[ilość komórkowy]]</f>
        <v>10617</v>
      </c>
    </row>
    <row r="1280" spans="1:11" x14ac:dyDescent="0.25">
      <c r="A1280" s="7">
        <v>9570286</v>
      </c>
      <c r="B1280" s="1">
        <v>42935</v>
      </c>
      <c r="C1280" s="2">
        <v>0.53594907407407411</v>
      </c>
      <c r="D1280" s="2">
        <v>0.54584490740740743</v>
      </c>
      <c r="E1280" t="str">
        <f>IF(LEN(telefony3412[[#This Row],[nr]])=7,"stacjonarny",IF(LEN(telefony3412[[#This Row],[nr]])=8,"komórkowy","zagraniczny"))</f>
        <v>stacjonarny</v>
      </c>
      <c r="F1280" t="str">
        <f>TEXT(telefony__9[[#This Row],[zakonczenie]]-telefony__9[[#This Row],[rozpoczecie]],"h:mm:ss")</f>
        <v>0:16:35</v>
      </c>
      <c r="G1280">
        <f>CEILING((HOUR(telefony__9[[#This Row],[czas trwania]])*3600 + MINUTE(telefony__9[[#This Row],[czas trwania]])*60+SECOND(telefony__9[[#This Row],[czas trwania]]))/60,1)</f>
        <v>17</v>
      </c>
      <c r="H1280" s="3">
        <f>IF(telefony3412[[#This Row],[typ telefonu]]="stacjonarny",H1279+telefony3412[[#This Row],[czas w minutach]],H1279)</f>
        <v>8075</v>
      </c>
      <c r="I1280" s="3">
        <f>IF(telefony3412[[#This Row],[typ telefonu]]="komórkowy",I1279+telefony3412[[#This Row],[czas w minutach]],I1279)</f>
        <v>2559</v>
      </c>
      <c r="J1280" s="3">
        <f>IF(telefony3412[[#This Row],[typ telefonu]]="zagraniczny",J1279+telefony3412[[#This Row],[czas w minutach]],J1279)</f>
        <v>575</v>
      </c>
      <c r="K1280" s="3">
        <f>telefony3412[[#This Row],[ilość stacjonarny]]+telefony3412[[#This Row],[ilość komórkowy]]</f>
        <v>10634</v>
      </c>
    </row>
    <row r="1281" spans="1:11" x14ac:dyDescent="0.25">
      <c r="A1281" s="7">
        <v>9662407</v>
      </c>
      <c r="B1281" s="1">
        <v>42935</v>
      </c>
      <c r="C1281" s="2">
        <v>0.43509259259259259</v>
      </c>
      <c r="D1281" s="2">
        <v>0.44364583333333335</v>
      </c>
      <c r="E1281" t="str">
        <f>IF(LEN(telefony3412[[#This Row],[nr]])=7,"stacjonarny",IF(LEN(telefony3412[[#This Row],[nr]])=8,"komórkowy","zagraniczny"))</f>
        <v>stacjonarny</v>
      </c>
      <c r="F1281" t="str">
        <f>TEXT(telefony__9[[#This Row],[zakonczenie]]-telefony__9[[#This Row],[rozpoczecie]],"h:mm:ss")</f>
        <v>0:10:24</v>
      </c>
      <c r="G1281">
        <f>CEILING((HOUR(telefony__9[[#This Row],[czas trwania]])*3600 + MINUTE(telefony__9[[#This Row],[czas trwania]])*60+SECOND(telefony__9[[#This Row],[czas trwania]]))/60,1)</f>
        <v>11</v>
      </c>
      <c r="H1281" s="3">
        <f>IF(telefony3412[[#This Row],[typ telefonu]]="stacjonarny",H1280+telefony3412[[#This Row],[czas w minutach]],H1280)</f>
        <v>8086</v>
      </c>
      <c r="I1281" s="3">
        <f>IF(telefony3412[[#This Row],[typ telefonu]]="komórkowy",I1280+telefony3412[[#This Row],[czas w minutach]],I1280)</f>
        <v>2559</v>
      </c>
      <c r="J1281" s="3">
        <f>IF(telefony3412[[#This Row],[typ telefonu]]="zagraniczny",J1280+telefony3412[[#This Row],[czas w minutach]],J1280)</f>
        <v>575</v>
      </c>
      <c r="K1281" s="3">
        <f>telefony3412[[#This Row],[ilość stacjonarny]]+telefony3412[[#This Row],[ilość komórkowy]]</f>
        <v>10645</v>
      </c>
    </row>
    <row r="1282" spans="1:11" x14ac:dyDescent="0.25">
      <c r="A1282" s="7">
        <v>9773176</v>
      </c>
      <c r="B1282" s="1">
        <v>42935</v>
      </c>
      <c r="C1282" s="2">
        <v>0.59719907407407402</v>
      </c>
      <c r="D1282" s="2">
        <v>0.60488425925925926</v>
      </c>
      <c r="E1282" t="str">
        <f>IF(LEN(telefony3412[[#This Row],[nr]])=7,"stacjonarny",IF(LEN(telefony3412[[#This Row],[nr]])=8,"komórkowy","zagraniczny"))</f>
        <v>stacjonarny</v>
      </c>
      <c r="F1282" t="str">
        <f>TEXT(telefony__9[[#This Row],[zakonczenie]]-telefony__9[[#This Row],[rozpoczecie]],"h:mm:ss")</f>
        <v>0:00:00</v>
      </c>
      <c r="G1282">
        <f>CEILING((HOUR(telefony__9[[#This Row],[czas trwania]])*3600 + MINUTE(telefony__9[[#This Row],[czas trwania]])*60+SECOND(telefony__9[[#This Row],[czas trwania]]))/60,1)</f>
        <v>0</v>
      </c>
      <c r="H1282" s="3">
        <f>IF(telefony3412[[#This Row],[typ telefonu]]="stacjonarny",H1281+telefony3412[[#This Row],[czas w minutach]],H1281)</f>
        <v>8086</v>
      </c>
      <c r="I1282" s="3">
        <f>IF(telefony3412[[#This Row],[typ telefonu]]="komórkowy",I1281+telefony3412[[#This Row],[czas w minutach]],I1281)</f>
        <v>2559</v>
      </c>
      <c r="J1282" s="3">
        <f>IF(telefony3412[[#This Row],[typ telefonu]]="zagraniczny",J1281+telefony3412[[#This Row],[czas w minutach]],J1281)</f>
        <v>575</v>
      </c>
      <c r="K1282" s="3">
        <f>telefony3412[[#This Row],[ilość stacjonarny]]+telefony3412[[#This Row],[ilość komórkowy]]</f>
        <v>10645</v>
      </c>
    </row>
    <row r="1283" spans="1:11" x14ac:dyDescent="0.25">
      <c r="A1283" s="7">
        <v>9776810</v>
      </c>
      <c r="B1283" s="1">
        <v>42935</v>
      </c>
      <c r="C1283" s="2">
        <v>0.34704861111111113</v>
      </c>
      <c r="D1283" s="2">
        <v>0.35386574074074073</v>
      </c>
      <c r="E1283" t="str">
        <f>IF(LEN(telefony3412[[#This Row],[nr]])=7,"stacjonarny",IF(LEN(telefony3412[[#This Row],[nr]])=8,"komórkowy","zagraniczny"))</f>
        <v>stacjonarny</v>
      </c>
      <c r="F1283" t="str">
        <f>TEXT(telefony__9[[#This Row],[zakonczenie]]-telefony__9[[#This Row],[rozpoczecie]],"h:mm:ss")</f>
        <v>0:14:15</v>
      </c>
      <c r="G1283">
        <f>CEILING((HOUR(telefony__9[[#This Row],[czas trwania]])*3600 + MINUTE(telefony__9[[#This Row],[czas trwania]])*60+SECOND(telefony__9[[#This Row],[czas trwania]]))/60,1)</f>
        <v>15</v>
      </c>
      <c r="H1283" s="3">
        <f>IF(telefony3412[[#This Row],[typ telefonu]]="stacjonarny",H1282+telefony3412[[#This Row],[czas w minutach]],H1282)</f>
        <v>8101</v>
      </c>
      <c r="I1283" s="3">
        <f>IF(telefony3412[[#This Row],[typ telefonu]]="komórkowy",I1282+telefony3412[[#This Row],[czas w minutach]],I1282)</f>
        <v>2559</v>
      </c>
      <c r="J1283" s="3">
        <f>IF(telefony3412[[#This Row],[typ telefonu]]="zagraniczny",J1282+telefony3412[[#This Row],[czas w minutach]],J1282)</f>
        <v>575</v>
      </c>
      <c r="K1283" s="3">
        <f>telefony3412[[#This Row],[ilość stacjonarny]]+telefony3412[[#This Row],[ilość komórkowy]]</f>
        <v>10660</v>
      </c>
    </row>
    <row r="1284" spans="1:11" x14ac:dyDescent="0.25">
      <c r="A1284" s="7">
        <v>13674393</v>
      </c>
      <c r="B1284" s="1">
        <v>42935</v>
      </c>
      <c r="C1284" s="2">
        <v>0.57313657407407403</v>
      </c>
      <c r="D1284" s="2">
        <v>0.57559027777777783</v>
      </c>
      <c r="E1284" t="str">
        <f>IF(LEN(telefony3412[[#This Row],[nr]])=7,"stacjonarny",IF(LEN(telefony3412[[#This Row],[nr]])=8,"komórkowy","zagraniczny"))</f>
        <v>komórkowy</v>
      </c>
      <c r="F1284" t="str">
        <f>TEXT(telefony__9[[#This Row],[zakonczenie]]-telefony__9[[#This Row],[rozpoczecie]],"h:mm:ss")</f>
        <v>0:02:04</v>
      </c>
      <c r="G1284">
        <f>CEILING((HOUR(telefony__9[[#This Row],[czas trwania]])*3600 + MINUTE(telefony__9[[#This Row],[czas trwania]])*60+SECOND(telefony__9[[#This Row],[czas trwania]]))/60,1)</f>
        <v>3</v>
      </c>
      <c r="H1284" s="3">
        <f>IF(telefony3412[[#This Row],[typ telefonu]]="stacjonarny",H1283+telefony3412[[#This Row],[czas w minutach]],H1283)</f>
        <v>8101</v>
      </c>
      <c r="I1284" s="3">
        <f>IF(telefony3412[[#This Row],[typ telefonu]]="komórkowy",I1283+telefony3412[[#This Row],[czas w minutach]],I1283)</f>
        <v>2562</v>
      </c>
      <c r="J1284" s="3">
        <f>IF(telefony3412[[#This Row],[typ telefonu]]="zagraniczny",J1283+telefony3412[[#This Row],[czas w minutach]],J1283)</f>
        <v>575</v>
      </c>
      <c r="K1284" s="3">
        <f>telefony3412[[#This Row],[ilość stacjonarny]]+telefony3412[[#This Row],[ilość komórkowy]]</f>
        <v>10663</v>
      </c>
    </row>
    <row r="1285" spans="1:11" x14ac:dyDescent="0.25">
      <c r="A1285" s="7">
        <v>20424852</v>
      </c>
      <c r="B1285" s="1">
        <v>42935</v>
      </c>
      <c r="C1285" s="2">
        <v>0.46773148148148147</v>
      </c>
      <c r="D1285" s="2">
        <v>0.47054398148148147</v>
      </c>
      <c r="E1285" t="str">
        <f>IF(LEN(telefony3412[[#This Row],[nr]])=7,"stacjonarny",IF(LEN(telefony3412[[#This Row],[nr]])=8,"komórkowy","zagraniczny"))</f>
        <v>komórkowy</v>
      </c>
      <c r="F1285" t="str">
        <f>TEXT(telefony__9[[#This Row],[zakonczenie]]-telefony__9[[#This Row],[rozpoczecie]],"h:mm:ss")</f>
        <v>0:05:12</v>
      </c>
      <c r="G1285">
        <f>CEILING((HOUR(telefony__9[[#This Row],[czas trwania]])*3600 + MINUTE(telefony__9[[#This Row],[czas trwania]])*60+SECOND(telefony__9[[#This Row],[czas trwania]]))/60,1)</f>
        <v>6</v>
      </c>
      <c r="H1285" s="3">
        <f>IF(telefony3412[[#This Row],[typ telefonu]]="stacjonarny",H1284+telefony3412[[#This Row],[czas w minutach]],H1284)</f>
        <v>8101</v>
      </c>
      <c r="I1285" s="3">
        <f>IF(telefony3412[[#This Row],[typ telefonu]]="komórkowy",I1284+telefony3412[[#This Row],[czas w minutach]],I1284)</f>
        <v>2568</v>
      </c>
      <c r="J1285" s="3">
        <f>IF(telefony3412[[#This Row],[typ telefonu]]="zagraniczny",J1284+telefony3412[[#This Row],[czas w minutach]],J1284)</f>
        <v>575</v>
      </c>
      <c r="K1285" s="3">
        <f>telefony3412[[#This Row],[ilość stacjonarny]]+telefony3412[[#This Row],[ilość komórkowy]]</f>
        <v>10669</v>
      </c>
    </row>
    <row r="1286" spans="1:11" x14ac:dyDescent="0.25">
      <c r="A1286" s="7">
        <v>23300236</v>
      </c>
      <c r="B1286" s="1">
        <v>42935</v>
      </c>
      <c r="C1286" s="2">
        <v>0.37094907407407407</v>
      </c>
      <c r="D1286" s="2">
        <v>0.37517361111111114</v>
      </c>
      <c r="E1286" t="str">
        <f>IF(LEN(telefony3412[[#This Row],[nr]])=7,"stacjonarny",IF(LEN(telefony3412[[#This Row],[nr]])=8,"komórkowy","zagraniczny"))</f>
        <v>komórkowy</v>
      </c>
      <c r="F1286" t="str">
        <f>TEXT(telefony__9[[#This Row],[zakonczenie]]-telefony__9[[#This Row],[rozpoczecie]],"h:mm:ss")</f>
        <v>0:03:20</v>
      </c>
      <c r="G1286">
        <f>CEILING((HOUR(telefony__9[[#This Row],[czas trwania]])*3600 + MINUTE(telefony__9[[#This Row],[czas trwania]])*60+SECOND(telefony__9[[#This Row],[czas trwania]]))/60,1)</f>
        <v>4</v>
      </c>
      <c r="H1286" s="3">
        <f>IF(telefony3412[[#This Row],[typ telefonu]]="stacjonarny",H1285+telefony3412[[#This Row],[czas w minutach]],H1285)</f>
        <v>8101</v>
      </c>
      <c r="I1286" s="3">
        <f>IF(telefony3412[[#This Row],[typ telefonu]]="komórkowy",I1285+telefony3412[[#This Row],[czas w minutach]],I1285)</f>
        <v>2572</v>
      </c>
      <c r="J1286" s="3">
        <f>IF(telefony3412[[#This Row],[typ telefonu]]="zagraniczny",J1285+telefony3412[[#This Row],[czas w minutach]],J1285)</f>
        <v>575</v>
      </c>
      <c r="K1286" s="3">
        <f>telefony3412[[#This Row],[ilość stacjonarny]]+telefony3412[[#This Row],[ilość komórkowy]]</f>
        <v>10673</v>
      </c>
    </row>
    <row r="1287" spans="1:11" x14ac:dyDescent="0.25">
      <c r="A1287" s="7">
        <v>24454566</v>
      </c>
      <c r="B1287" s="1">
        <v>42935</v>
      </c>
      <c r="C1287" s="2">
        <v>0.50749999999999995</v>
      </c>
      <c r="D1287" s="2">
        <v>0.51290509259259254</v>
      </c>
      <c r="E1287" t="str">
        <f>IF(LEN(telefony3412[[#This Row],[nr]])=7,"stacjonarny",IF(LEN(telefony3412[[#This Row],[nr]])=8,"komórkowy","zagraniczny"))</f>
        <v>komórkowy</v>
      </c>
      <c r="F1287" t="str">
        <f>TEXT(telefony__9[[#This Row],[zakonczenie]]-telefony__9[[#This Row],[rozpoczecie]],"h:mm:ss")</f>
        <v>0:06:01</v>
      </c>
      <c r="G1287">
        <f>CEILING((HOUR(telefony__9[[#This Row],[czas trwania]])*3600 + MINUTE(telefony__9[[#This Row],[czas trwania]])*60+SECOND(telefony__9[[#This Row],[czas trwania]]))/60,1)</f>
        <v>7</v>
      </c>
      <c r="H1287" s="3">
        <f>IF(telefony3412[[#This Row],[typ telefonu]]="stacjonarny",H1286+telefony3412[[#This Row],[czas w minutach]],H1286)</f>
        <v>8101</v>
      </c>
      <c r="I1287" s="3">
        <f>IF(telefony3412[[#This Row],[typ telefonu]]="komórkowy",I1286+telefony3412[[#This Row],[czas w minutach]],I1286)</f>
        <v>2579</v>
      </c>
      <c r="J1287" s="3">
        <f>IF(telefony3412[[#This Row],[typ telefonu]]="zagraniczny",J1286+telefony3412[[#This Row],[czas w minutach]],J1286)</f>
        <v>575</v>
      </c>
      <c r="K1287" s="3">
        <f>telefony3412[[#This Row],[ilość stacjonarny]]+telefony3412[[#This Row],[ilość komórkowy]]</f>
        <v>10680</v>
      </c>
    </row>
    <row r="1288" spans="1:11" x14ac:dyDescent="0.25">
      <c r="A1288" s="7">
        <v>25574074</v>
      </c>
      <c r="B1288" s="1">
        <v>42935</v>
      </c>
      <c r="C1288" s="2">
        <v>0.61081018518518515</v>
      </c>
      <c r="D1288" s="2">
        <v>0.62118055555555551</v>
      </c>
      <c r="E1288" t="str">
        <f>IF(LEN(telefony3412[[#This Row],[nr]])=7,"stacjonarny",IF(LEN(telefony3412[[#This Row],[nr]])=8,"komórkowy","zagraniczny"))</f>
        <v>komórkowy</v>
      </c>
      <c r="F1288" t="str">
        <f>TEXT(telefony__9[[#This Row],[zakonczenie]]-telefony__9[[#This Row],[rozpoczecie]],"h:mm:ss")</f>
        <v>0:08:17</v>
      </c>
      <c r="G1288">
        <f>CEILING((HOUR(telefony__9[[#This Row],[czas trwania]])*3600 + MINUTE(telefony__9[[#This Row],[czas trwania]])*60+SECOND(telefony__9[[#This Row],[czas trwania]]))/60,1)</f>
        <v>9</v>
      </c>
      <c r="H1288" s="3">
        <f>IF(telefony3412[[#This Row],[typ telefonu]]="stacjonarny",H1287+telefony3412[[#This Row],[czas w minutach]],H1287)</f>
        <v>8101</v>
      </c>
      <c r="I1288" s="3">
        <f>IF(telefony3412[[#This Row],[typ telefonu]]="komórkowy",I1287+telefony3412[[#This Row],[czas w minutach]],I1287)</f>
        <v>2588</v>
      </c>
      <c r="J1288" s="3">
        <f>IF(telefony3412[[#This Row],[typ telefonu]]="zagraniczny",J1287+telefony3412[[#This Row],[czas w minutach]],J1287)</f>
        <v>575</v>
      </c>
      <c r="K1288" s="3">
        <f>telefony3412[[#This Row],[ilość stacjonarny]]+telefony3412[[#This Row],[ilość komórkowy]]</f>
        <v>10689</v>
      </c>
    </row>
    <row r="1289" spans="1:11" x14ac:dyDescent="0.25">
      <c r="A1289" s="7">
        <v>27610972</v>
      </c>
      <c r="B1289" s="1">
        <v>42935</v>
      </c>
      <c r="C1289" s="2">
        <v>0.33888888888888891</v>
      </c>
      <c r="D1289" s="2">
        <v>0.3502777777777778</v>
      </c>
      <c r="E1289" t="str">
        <f>IF(LEN(telefony3412[[#This Row],[nr]])=7,"stacjonarny",IF(LEN(telefony3412[[#This Row],[nr]])=8,"komórkowy","zagraniczny"))</f>
        <v>komórkowy</v>
      </c>
      <c r="F1289" t="str">
        <f>TEXT(telefony__9[[#This Row],[zakonczenie]]-telefony__9[[#This Row],[rozpoczecie]],"h:mm:ss")</f>
        <v>0:15:22</v>
      </c>
      <c r="G1289">
        <f>CEILING((HOUR(telefony__9[[#This Row],[czas trwania]])*3600 + MINUTE(telefony__9[[#This Row],[czas trwania]])*60+SECOND(telefony__9[[#This Row],[czas trwania]]))/60,1)</f>
        <v>16</v>
      </c>
      <c r="H1289" s="3">
        <f>IF(telefony3412[[#This Row],[typ telefonu]]="stacjonarny",H1288+telefony3412[[#This Row],[czas w minutach]],H1288)</f>
        <v>8101</v>
      </c>
      <c r="I1289" s="3">
        <f>IF(telefony3412[[#This Row],[typ telefonu]]="komórkowy",I1288+telefony3412[[#This Row],[czas w minutach]],I1288)</f>
        <v>2604</v>
      </c>
      <c r="J1289" s="3">
        <f>IF(telefony3412[[#This Row],[typ telefonu]]="zagraniczny",J1288+telefony3412[[#This Row],[czas w minutach]],J1288)</f>
        <v>575</v>
      </c>
      <c r="K1289" s="3">
        <f>telefony3412[[#This Row],[ilość stacjonarny]]+telefony3412[[#This Row],[ilość komórkowy]]</f>
        <v>10705</v>
      </c>
    </row>
    <row r="1290" spans="1:11" x14ac:dyDescent="0.25">
      <c r="A1290" s="7">
        <v>27684909</v>
      </c>
      <c r="B1290" s="1">
        <v>42935</v>
      </c>
      <c r="C1290" s="2">
        <v>0.42166666666666669</v>
      </c>
      <c r="D1290" s="2">
        <v>0.43111111111111111</v>
      </c>
      <c r="E1290" t="str">
        <f>IF(LEN(telefony3412[[#This Row],[nr]])=7,"stacjonarny",IF(LEN(telefony3412[[#This Row],[nr]])=8,"komórkowy","zagraniczny"))</f>
        <v>komórkowy</v>
      </c>
      <c r="F1290" t="str">
        <f>TEXT(telefony__9[[#This Row],[zakonczenie]]-telefony__9[[#This Row],[rozpoczecie]],"h:mm:ss")</f>
        <v>0:02:16</v>
      </c>
      <c r="G1290">
        <f>CEILING((HOUR(telefony__9[[#This Row],[czas trwania]])*3600 + MINUTE(telefony__9[[#This Row],[czas trwania]])*60+SECOND(telefony__9[[#This Row],[czas trwania]]))/60,1)</f>
        <v>3</v>
      </c>
      <c r="H1290" s="3">
        <f>IF(telefony3412[[#This Row],[typ telefonu]]="stacjonarny",H1289+telefony3412[[#This Row],[czas w minutach]],H1289)</f>
        <v>8101</v>
      </c>
      <c r="I1290" s="3">
        <f>IF(telefony3412[[#This Row],[typ telefonu]]="komórkowy",I1289+telefony3412[[#This Row],[czas w minutach]],I1289)</f>
        <v>2607</v>
      </c>
      <c r="J1290" s="3">
        <f>IF(telefony3412[[#This Row],[typ telefonu]]="zagraniczny",J1289+telefony3412[[#This Row],[czas w minutach]],J1289)</f>
        <v>575</v>
      </c>
      <c r="K1290" s="3">
        <f>telefony3412[[#This Row],[ilość stacjonarny]]+telefony3412[[#This Row],[ilość komórkowy]]</f>
        <v>10708</v>
      </c>
    </row>
    <row r="1291" spans="1:11" x14ac:dyDescent="0.25">
      <c r="A1291" s="7">
        <v>38244568</v>
      </c>
      <c r="B1291" s="1">
        <v>42935</v>
      </c>
      <c r="C1291" s="2">
        <v>0.45768518518518519</v>
      </c>
      <c r="D1291" s="2">
        <v>0.45837962962962964</v>
      </c>
      <c r="E1291" t="str">
        <f>IF(LEN(telefony3412[[#This Row],[nr]])=7,"stacjonarny",IF(LEN(telefony3412[[#This Row],[nr]])=8,"komórkowy","zagraniczny"))</f>
        <v>komórkowy</v>
      </c>
      <c r="F1291" t="str">
        <f>TEXT(telefony__9[[#This Row],[zakonczenie]]-telefony__9[[#This Row],[rozpoczecie]],"h:mm:ss")</f>
        <v>0:07:26</v>
      </c>
      <c r="G1291">
        <f>CEILING((HOUR(telefony__9[[#This Row],[czas trwania]])*3600 + MINUTE(telefony__9[[#This Row],[czas trwania]])*60+SECOND(telefony__9[[#This Row],[czas trwania]]))/60,1)</f>
        <v>8</v>
      </c>
      <c r="H1291" s="3">
        <f>IF(telefony3412[[#This Row],[typ telefonu]]="stacjonarny",H1290+telefony3412[[#This Row],[czas w minutach]],H1290)</f>
        <v>8101</v>
      </c>
      <c r="I1291" s="3">
        <f>IF(telefony3412[[#This Row],[typ telefonu]]="komórkowy",I1290+telefony3412[[#This Row],[czas w minutach]],I1290)</f>
        <v>2615</v>
      </c>
      <c r="J1291" s="3">
        <f>IF(telefony3412[[#This Row],[typ telefonu]]="zagraniczny",J1290+telefony3412[[#This Row],[czas w minutach]],J1290)</f>
        <v>575</v>
      </c>
      <c r="K1291" s="3">
        <f>telefony3412[[#This Row],[ilość stacjonarny]]+telefony3412[[#This Row],[ilość komórkowy]]</f>
        <v>10716</v>
      </c>
    </row>
    <row r="1292" spans="1:11" x14ac:dyDescent="0.25">
      <c r="A1292" s="7">
        <v>39210366</v>
      </c>
      <c r="B1292" s="1">
        <v>42935</v>
      </c>
      <c r="C1292" s="2">
        <v>0.40234953703703702</v>
      </c>
      <c r="D1292" s="2">
        <v>0.40469907407407407</v>
      </c>
      <c r="E1292" t="str">
        <f>IF(LEN(telefony3412[[#This Row],[nr]])=7,"stacjonarny",IF(LEN(telefony3412[[#This Row],[nr]])=8,"komórkowy","zagraniczny"))</f>
        <v>komórkowy</v>
      </c>
      <c r="F1292" t="str">
        <f>TEXT(telefony__9[[#This Row],[zakonczenie]]-telefony__9[[#This Row],[rozpoczecie]],"h:mm:ss")</f>
        <v>0:16:32</v>
      </c>
      <c r="G1292">
        <f>CEILING((HOUR(telefony__9[[#This Row],[czas trwania]])*3600 + MINUTE(telefony__9[[#This Row],[czas trwania]])*60+SECOND(telefony__9[[#This Row],[czas trwania]]))/60,1)</f>
        <v>17</v>
      </c>
      <c r="H1292" s="3">
        <f>IF(telefony3412[[#This Row],[typ telefonu]]="stacjonarny",H1291+telefony3412[[#This Row],[czas w minutach]],H1291)</f>
        <v>8101</v>
      </c>
      <c r="I1292" s="3">
        <f>IF(telefony3412[[#This Row],[typ telefonu]]="komórkowy",I1291+telefony3412[[#This Row],[czas w minutach]],I1291)</f>
        <v>2632</v>
      </c>
      <c r="J1292" s="3">
        <f>IF(telefony3412[[#This Row],[typ telefonu]]="zagraniczny",J1291+telefony3412[[#This Row],[czas w minutach]],J1291)</f>
        <v>575</v>
      </c>
      <c r="K1292" s="3">
        <f>telefony3412[[#This Row],[ilość stacjonarny]]+telefony3412[[#This Row],[ilość komórkowy]]</f>
        <v>10733</v>
      </c>
    </row>
    <row r="1293" spans="1:11" x14ac:dyDescent="0.25">
      <c r="A1293" s="7">
        <v>41852472</v>
      </c>
      <c r="B1293" s="1">
        <v>42935</v>
      </c>
      <c r="C1293" s="2">
        <v>0.60868055555555556</v>
      </c>
      <c r="D1293" s="2">
        <v>0.61019675925925931</v>
      </c>
      <c r="E1293" t="str">
        <f>IF(LEN(telefony3412[[#This Row],[nr]])=7,"stacjonarny",IF(LEN(telefony3412[[#This Row],[nr]])=8,"komórkowy","zagraniczny"))</f>
        <v>komórkowy</v>
      </c>
      <c r="F1293" t="str">
        <f>TEXT(telefony__9[[#This Row],[zakonczenie]]-telefony__9[[#This Row],[rozpoczecie]],"h:mm:ss")</f>
        <v>0:13:32</v>
      </c>
      <c r="G1293">
        <f>CEILING((HOUR(telefony__9[[#This Row],[czas trwania]])*3600 + MINUTE(telefony__9[[#This Row],[czas trwania]])*60+SECOND(telefony__9[[#This Row],[czas trwania]]))/60,1)</f>
        <v>14</v>
      </c>
      <c r="H1293" s="3">
        <f>IF(telefony3412[[#This Row],[typ telefonu]]="stacjonarny",H1292+telefony3412[[#This Row],[czas w minutach]],H1292)</f>
        <v>8101</v>
      </c>
      <c r="I1293" s="3">
        <f>IF(telefony3412[[#This Row],[typ telefonu]]="komórkowy",I1292+telefony3412[[#This Row],[czas w minutach]],I1292)</f>
        <v>2646</v>
      </c>
      <c r="J1293" s="3">
        <f>IF(telefony3412[[#This Row],[typ telefonu]]="zagraniczny",J1292+telefony3412[[#This Row],[czas w minutach]],J1292)</f>
        <v>575</v>
      </c>
      <c r="K1293" s="3">
        <f>telefony3412[[#This Row],[ilość stacjonarny]]+telefony3412[[#This Row],[ilość komórkowy]]</f>
        <v>10747</v>
      </c>
    </row>
    <row r="1294" spans="1:11" x14ac:dyDescent="0.25">
      <c r="A1294" s="7">
        <v>45015009</v>
      </c>
      <c r="B1294" s="1">
        <v>42935</v>
      </c>
      <c r="C1294" s="2">
        <v>0.46546296296296297</v>
      </c>
      <c r="D1294" s="2">
        <v>0.4740509259259259</v>
      </c>
      <c r="E1294" t="str">
        <f>IF(LEN(telefony3412[[#This Row],[nr]])=7,"stacjonarny",IF(LEN(telefony3412[[#This Row],[nr]])=8,"komórkowy","zagraniczny"))</f>
        <v>komórkowy</v>
      </c>
      <c r="F1294" t="str">
        <f>TEXT(telefony__9[[#This Row],[zakonczenie]]-telefony__9[[#This Row],[rozpoczecie]],"h:mm:ss")</f>
        <v>0:09:41</v>
      </c>
      <c r="G1294">
        <f>CEILING((HOUR(telefony__9[[#This Row],[czas trwania]])*3600 + MINUTE(telefony__9[[#This Row],[czas trwania]])*60+SECOND(telefony__9[[#This Row],[czas trwania]]))/60,1)</f>
        <v>10</v>
      </c>
      <c r="H1294" s="3">
        <f>IF(telefony3412[[#This Row],[typ telefonu]]="stacjonarny",H1293+telefony3412[[#This Row],[czas w minutach]],H1293)</f>
        <v>8101</v>
      </c>
      <c r="I1294" s="3">
        <f>IF(telefony3412[[#This Row],[typ telefonu]]="komórkowy",I1293+telefony3412[[#This Row],[czas w minutach]],I1293)</f>
        <v>2656</v>
      </c>
      <c r="J1294" s="3">
        <f>IF(telefony3412[[#This Row],[typ telefonu]]="zagraniczny",J1293+telefony3412[[#This Row],[czas w minutach]],J1293)</f>
        <v>575</v>
      </c>
      <c r="K1294" s="3">
        <f>telefony3412[[#This Row],[ilość stacjonarny]]+telefony3412[[#This Row],[ilość komórkowy]]</f>
        <v>10757</v>
      </c>
    </row>
    <row r="1295" spans="1:11" x14ac:dyDescent="0.25">
      <c r="A1295" s="7">
        <v>45373038</v>
      </c>
      <c r="B1295" s="1">
        <v>42935</v>
      </c>
      <c r="C1295" s="2">
        <v>0.43180555555555555</v>
      </c>
      <c r="D1295" s="2">
        <v>0.44175925925925924</v>
      </c>
      <c r="E1295" t="str">
        <f>IF(LEN(telefony3412[[#This Row],[nr]])=7,"stacjonarny",IF(LEN(telefony3412[[#This Row],[nr]])=8,"komórkowy","zagraniczny"))</f>
        <v>komórkowy</v>
      </c>
      <c r="F1295" t="str">
        <f>TEXT(telefony__9[[#This Row],[zakonczenie]]-telefony__9[[#This Row],[rozpoczecie]],"h:mm:ss")</f>
        <v>0:03:32</v>
      </c>
      <c r="G1295">
        <f>CEILING((HOUR(telefony__9[[#This Row],[czas trwania]])*3600 + MINUTE(telefony__9[[#This Row],[czas trwania]])*60+SECOND(telefony__9[[#This Row],[czas trwania]]))/60,1)</f>
        <v>4</v>
      </c>
      <c r="H1295" s="3">
        <f>IF(telefony3412[[#This Row],[typ telefonu]]="stacjonarny",H1294+telefony3412[[#This Row],[czas w minutach]],H1294)</f>
        <v>8101</v>
      </c>
      <c r="I1295" s="3">
        <f>IF(telefony3412[[#This Row],[typ telefonu]]="komórkowy",I1294+telefony3412[[#This Row],[czas w minutach]],I1294)</f>
        <v>2660</v>
      </c>
      <c r="J1295" s="3">
        <f>IF(telefony3412[[#This Row],[typ telefonu]]="zagraniczny",J1294+telefony3412[[#This Row],[czas w minutach]],J1294)</f>
        <v>575</v>
      </c>
      <c r="K1295" s="3">
        <f>telefony3412[[#This Row],[ilość stacjonarny]]+telefony3412[[#This Row],[ilość komórkowy]]</f>
        <v>10761</v>
      </c>
    </row>
    <row r="1296" spans="1:11" x14ac:dyDescent="0.25">
      <c r="A1296" s="7">
        <v>47596793</v>
      </c>
      <c r="B1296" s="1">
        <v>42935</v>
      </c>
      <c r="C1296" s="2">
        <v>0.38059027777777776</v>
      </c>
      <c r="D1296" s="2">
        <v>0.38280092592592591</v>
      </c>
      <c r="E1296" t="str">
        <f>IF(LEN(telefony3412[[#This Row],[nr]])=7,"stacjonarny",IF(LEN(telefony3412[[#This Row],[nr]])=8,"komórkowy","zagraniczny"))</f>
        <v>komórkowy</v>
      </c>
      <c r="F1296" t="str">
        <f>TEXT(telefony__9[[#This Row],[zakonczenie]]-telefony__9[[#This Row],[rozpoczecie]],"h:mm:ss")</f>
        <v>0:08:06</v>
      </c>
      <c r="G1296">
        <f>CEILING((HOUR(telefony__9[[#This Row],[czas trwania]])*3600 + MINUTE(telefony__9[[#This Row],[czas trwania]])*60+SECOND(telefony__9[[#This Row],[czas trwania]]))/60,1)</f>
        <v>9</v>
      </c>
      <c r="H1296" s="3">
        <f>IF(telefony3412[[#This Row],[typ telefonu]]="stacjonarny",H1295+telefony3412[[#This Row],[czas w minutach]],H1295)</f>
        <v>8101</v>
      </c>
      <c r="I1296" s="3">
        <f>IF(telefony3412[[#This Row],[typ telefonu]]="komórkowy",I1295+telefony3412[[#This Row],[czas w minutach]],I1295)</f>
        <v>2669</v>
      </c>
      <c r="J1296" s="3">
        <f>IF(telefony3412[[#This Row],[typ telefonu]]="zagraniczny",J1295+telefony3412[[#This Row],[czas w minutach]],J1295)</f>
        <v>575</v>
      </c>
      <c r="K1296" s="3">
        <f>telefony3412[[#This Row],[ilość stacjonarny]]+telefony3412[[#This Row],[ilość komórkowy]]</f>
        <v>10770</v>
      </c>
    </row>
    <row r="1297" spans="1:11" x14ac:dyDescent="0.25">
      <c r="A1297" s="7">
        <v>50583407</v>
      </c>
      <c r="B1297" s="1">
        <v>42935</v>
      </c>
      <c r="C1297" s="2">
        <v>0.62137731481481484</v>
      </c>
      <c r="D1297" s="2">
        <v>0.63218750000000001</v>
      </c>
      <c r="E1297" t="str">
        <f>IF(LEN(telefony3412[[#This Row],[nr]])=7,"stacjonarny",IF(LEN(telefony3412[[#This Row],[nr]])=8,"komórkowy","zagraniczny"))</f>
        <v>komórkowy</v>
      </c>
      <c r="F1297" t="str">
        <f>TEXT(telefony__9[[#This Row],[zakonczenie]]-telefony__9[[#This Row],[rozpoczecie]],"h:mm:ss")</f>
        <v>0:14:25</v>
      </c>
      <c r="G1297">
        <f>CEILING((HOUR(telefony__9[[#This Row],[czas trwania]])*3600 + MINUTE(telefony__9[[#This Row],[czas trwania]])*60+SECOND(telefony__9[[#This Row],[czas trwania]]))/60,1)</f>
        <v>15</v>
      </c>
      <c r="H1297" s="3">
        <f>IF(telefony3412[[#This Row],[typ telefonu]]="stacjonarny",H1296+telefony3412[[#This Row],[czas w minutach]],H1296)</f>
        <v>8101</v>
      </c>
      <c r="I1297" s="3">
        <f>IF(telefony3412[[#This Row],[typ telefonu]]="komórkowy",I1296+telefony3412[[#This Row],[czas w minutach]],I1296)</f>
        <v>2684</v>
      </c>
      <c r="J1297" s="3">
        <f>IF(telefony3412[[#This Row],[typ telefonu]]="zagraniczny",J1296+telefony3412[[#This Row],[czas w minutach]],J1296)</f>
        <v>575</v>
      </c>
      <c r="K1297" s="3">
        <f>telefony3412[[#This Row],[ilość stacjonarny]]+telefony3412[[#This Row],[ilość komórkowy]]</f>
        <v>10785</v>
      </c>
    </row>
    <row r="1298" spans="1:11" x14ac:dyDescent="0.25">
      <c r="A1298" s="7">
        <v>52064221</v>
      </c>
      <c r="B1298" s="1">
        <v>42935</v>
      </c>
      <c r="C1298" s="2">
        <v>0.52766203703703707</v>
      </c>
      <c r="D1298" s="2">
        <v>0.53917824074074072</v>
      </c>
      <c r="E1298" t="str">
        <f>IF(LEN(telefony3412[[#This Row],[nr]])=7,"stacjonarny",IF(LEN(telefony3412[[#This Row],[nr]])=8,"komórkowy","zagraniczny"))</f>
        <v>komórkowy</v>
      </c>
      <c r="F1298" t="str">
        <f>TEXT(telefony__9[[#This Row],[zakonczenie]]-telefony__9[[#This Row],[rozpoczecie]],"h:mm:ss")</f>
        <v>0:13:24</v>
      </c>
      <c r="G1298">
        <f>CEILING((HOUR(telefony__9[[#This Row],[czas trwania]])*3600 + MINUTE(telefony__9[[#This Row],[czas trwania]])*60+SECOND(telefony__9[[#This Row],[czas trwania]]))/60,1)</f>
        <v>14</v>
      </c>
      <c r="H1298" s="3">
        <f>IF(telefony3412[[#This Row],[typ telefonu]]="stacjonarny",H1297+telefony3412[[#This Row],[czas w minutach]],H1297)</f>
        <v>8101</v>
      </c>
      <c r="I1298" s="3">
        <f>IF(telefony3412[[#This Row],[typ telefonu]]="komórkowy",I1297+telefony3412[[#This Row],[czas w minutach]],I1297)</f>
        <v>2698</v>
      </c>
      <c r="J1298" s="3">
        <f>IF(telefony3412[[#This Row],[typ telefonu]]="zagraniczny",J1297+telefony3412[[#This Row],[czas w minutach]],J1297)</f>
        <v>575</v>
      </c>
      <c r="K1298" s="3">
        <f>telefony3412[[#This Row],[ilość stacjonarny]]+telefony3412[[#This Row],[ilość komórkowy]]</f>
        <v>10799</v>
      </c>
    </row>
    <row r="1299" spans="1:11" x14ac:dyDescent="0.25">
      <c r="A1299" s="7">
        <v>64900068</v>
      </c>
      <c r="B1299" s="1">
        <v>42935</v>
      </c>
      <c r="C1299" s="2">
        <v>0.46217592592592593</v>
      </c>
      <c r="D1299" s="2">
        <v>0.46263888888888888</v>
      </c>
      <c r="E1299" t="str">
        <f>IF(LEN(telefony3412[[#This Row],[nr]])=7,"stacjonarny",IF(LEN(telefony3412[[#This Row],[nr]])=8,"komórkowy","zagraniczny"))</f>
        <v>komórkowy</v>
      </c>
      <c r="F1299" t="str">
        <f>TEXT(telefony__9[[#This Row],[zakonczenie]]-telefony__9[[#This Row],[rozpoczecie]],"h:mm:ss")</f>
        <v>0:08:33</v>
      </c>
      <c r="G1299">
        <f>CEILING((HOUR(telefony__9[[#This Row],[czas trwania]])*3600 + MINUTE(telefony__9[[#This Row],[czas trwania]])*60+SECOND(telefony__9[[#This Row],[czas trwania]]))/60,1)</f>
        <v>9</v>
      </c>
      <c r="H1299" s="3">
        <f>IF(telefony3412[[#This Row],[typ telefonu]]="stacjonarny",H1298+telefony3412[[#This Row],[czas w minutach]],H1298)</f>
        <v>8101</v>
      </c>
      <c r="I1299" s="3">
        <f>IF(telefony3412[[#This Row],[typ telefonu]]="komórkowy",I1298+telefony3412[[#This Row],[czas w minutach]],I1298)</f>
        <v>2707</v>
      </c>
      <c r="J1299" s="3">
        <f>IF(telefony3412[[#This Row],[typ telefonu]]="zagraniczny",J1298+telefony3412[[#This Row],[czas w minutach]],J1298)</f>
        <v>575</v>
      </c>
      <c r="K1299" s="3">
        <f>telefony3412[[#This Row],[ilość stacjonarny]]+telefony3412[[#This Row],[ilość komórkowy]]</f>
        <v>10808</v>
      </c>
    </row>
    <row r="1300" spans="1:11" x14ac:dyDescent="0.25">
      <c r="A1300" s="7">
        <v>66465215</v>
      </c>
      <c r="B1300" s="1">
        <v>42935</v>
      </c>
      <c r="C1300" s="2">
        <v>0.48381944444444447</v>
      </c>
      <c r="D1300" s="2">
        <v>0.49505787037037036</v>
      </c>
      <c r="E1300" t="str">
        <f>IF(LEN(telefony3412[[#This Row],[nr]])=7,"stacjonarny",IF(LEN(telefony3412[[#This Row],[nr]])=8,"komórkowy","zagraniczny"))</f>
        <v>komórkowy</v>
      </c>
      <c r="F1300" t="str">
        <f>TEXT(telefony__9[[#This Row],[zakonczenie]]-telefony__9[[#This Row],[rozpoczecie]],"h:mm:ss")</f>
        <v>0:04:23</v>
      </c>
      <c r="G1300">
        <f>CEILING((HOUR(telefony__9[[#This Row],[czas trwania]])*3600 + MINUTE(telefony__9[[#This Row],[czas trwania]])*60+SECOND(telefony__9[[#This Row],[czas trwania]]))/60,1)</f>
        <v>5</v>
      </c>
      <c r="H1300" s="3">
        <f>IF(telefony3412[[#This Row],[typ telefonu]]="stacjonarny",H1299+telefony3412[[#This Row],[czas w minutach]],H1299)</f>
        <v>8101</v>
      </c>
      <c r="I1300" s="3">
        <f>IF(telefony3412[[#This Row],[typ telefonu]]="komórkowy",I1299+telefony3412[[#This Row],[czas w minutach]],I1299)</f>
        <v>2712</v>
      </c>
      <c r="J1300" s="3">
        <f>IF(telefony3412[[#This Row],[typ telefonu]]="zagraniczny",J1299+telefony3412[[#This Row],[czas w minutach]],J1299)</f>
        <v>575</v>
      </c>
      <c r="K1300" s="3">
        <f>telefony3412[[#This Row],[ilość stacjonarny]]+telefony3412[[#This Row],[ilość komórkowy]]</f>
        <v>10813</v>
      </c>
    </row>
    <row r="1301" spans="1:11" x14ac:dyDescent="0.25">
      <c r="A1301" s="7">
        <v>67913744</v>
      </c>
      <c r="B1301" s="1">
        <v>42935</v>
      </c>
      <c r="C1301" s="2">
        <v>0.55387731481481484</v>
      </c>
      <c r="D1301" s="2">
        <v>0.5645486111111111</v>
      </c>
      <c r="E1301" t="str">
        <f>IF(LEN(telefony3412[[#This Row],[nr]])=7,"stacjonarny",IF(LEN(telefony3412[[#This Row],[nr]])=8,"komórkowy","zagraniczny"))</f>
        <v>komórkowy</v>
      </c>
      <c r="F1301" t="str">
        <f>TEXT(telefony__9[[#This Row],[zakonczenie]]-telefony__9[[#This Row],[rozpoczecie]],"h:mm:ss")</f>
        <v>0:05:39</v>
      </c>
      <c r="G1301">
        <f>CEILING((HOUR(telefony__9[[#This Row],[czas trwania]])*3600 + MINUTE(telefony__9[[#This Row],[czas trwania]])*60+SECOND(telefony__9[[#This Row],[czas trwania]]))/60,1)</f>
        <v>6</v>
      </c>
      <c r="H1301" s="3">
        <f>IF(telefony3412[[#This Row],[typ telefonu]]="stacjonarny",H1300+telefony3412[[#This Row],[czas w minutach]],H1300)</f>
        <v>8101</v>
      </c>
      <c r="I1301" s="3">
        <f>IF(telefony3412[[#This Row],[typ telefonu]]="komórkowy",I1300+telefony3412[[#This Row],[czas w minutach]],I1300)</f>
        <v>2718</v>
      </c>
      <c r="J1301" s="3">
        <f>IF(telefony3412[[#This Row],[typ telefonu]]="zagraniczny",J1300+telefony3412[[#This Row],[czas w minutach]],J1300)</f>
        <v>575</v>
      </c>
      <c r="K1301" s="3">
        <f>telefony3412[[#This Row],[ilość stacjonarny]]+telefony3412[[#This Row],[ilość komórkowy]]</f>
        <v>10819</v>
      </c>
    </row>
    <row r="1302" spans="1:11" x14ac:dyDescent="0.25">
      <c r="A1302" s="7">
        <v>69001821</v>
      </c>
      <c r="B1302" s="1">
        <v>42935</v>
      </c>
      <c r="C1302" s="2">
        <v>0.35835648148148147</v>
      </c>
      <c r="D1302" s="2">
        <v>0.36712962962962964</v>
      </c>
      <c r="E1302" t="str">
        <f>IF(LEN(telefony3412[[#This Row],[nr]])=7,"stacjonarny",IF(LEN(telefony3412[[#This Row],[nr]])=8,"komórkowy","zagraniczny"))</f>
        <v>komórkowy</v>
      </c>
      <c r="F1302" t="str">
        <f>TEXT(telefony__9[[#This Row],[zakonczenie]]-telefony__9[[#This Row],[rozpoczecie]],"h:mm:ss")</f>
        <v>0:02:08</v>
      </c>
      <c r="G1302">
        <f>CEILING((HOUR(telefony__9[[#This Row],[czas trwania]])*3600 + MINUTE(telefony__9[[#This Row],[czas trwania]])*60+SECOND(telefony__9[[#This Row],[czas trwania]]))/60,1)</f>
        <v>3</v>
      </c>
      <c r="H1302" s="3">
        <f>IF(telefony3412[[#This Row],[typ telefonu]]="stacjonarny",H1301+telefony3412[[#This Row],[czas w minutach]],H1301)</f>
        <v>8101</v>
      </c>
      <c r="I1302" s="3">
        <f>IF(telefony3412[[#This Row],[typ telefonu]]="komórkowy",I1301+telefony3412[[#This Row],[czas w minutach]],I1301)</f>
        <v>2721</v>
      </c>
      <c r="J1302" s="3">
        <f>IF(telefony3412[[#This Row],[typ telefonu]]="zagraniczny",J1301+telefony3412[[#This Row],[czas w minutach]],J1301)</f>
        <v>575</v>
      </c>
      <c r="K1302" s="3">
        <f>telefony3412[[#This Row],[ilość stacjonarny]]+telefony3412[[#This Row],[ilość komórkowy]]</f>
        <v>10822</v>
      </c>
    </row>
    <row r="1303" spans="1:11" x14ac:dyDescent="0.25">
      <c r="A1303" s="7">
        <v>69273048</v>
      </c>
      <c r="B1303" s="1">
        <v>42935</v>
      </c>
      <c r="C1303" s="2">
        <v>0.56847222222222227</v>
      </c>
      <c r="D1303" s="2">
        <v>0.57787037037037037</v>
      </c>
      <c r="E1303" t="str">
        <f>IF(LEN(telefony3412[[#This Row],[nr]])=7,"stacjonarny",IF(LEN(telefony3412[[#This Row],[nr]])=8,"komórkowy","zagraniczny"))</f>
        <v>komórkowy</v>
      </c>
      <c r="F1303" t="str">
        <f>TEXT(telefony__9[[#This Row],[zakonczenie]]-telefony__9[[#This Row],[rozpoczecie]],"h:mm:ss")</f>
        <v>0:09:39</v>
      </c>
      <c r="G1303">
        <f>CEILING((HOUR(telefony__9[[#This Row],[czas trwania]])*3600 + MINUTE(telefony__9[[#This Row],[czas trwania]])*60+SECOND(telefony__9[[#This Row],[czas trwania]]))/60,1)</f>
        <v>10</v>
      </c>
      <c r="H1303" s="3">
        <f>IF(telefony3412[[#This Row],[typ telefonu]]="stacjonarny",H1302+telefony3412[[#This Row],[czas w minutach]],H1302)</f>
        <v>8101</v>
      </c>
      <c r="I1303" s="3">
        <f>IF(telefony3412[[#This Row],[typ telefonu]]="komórkowy",I1302+telefony3412[[#This Row],[czas w minutach]],I1302)</f>
        <v>2731</v>
      </c>
      <c r="J1303" s="3">
        <f>IF(telefony3412[[#This Row],[typ telefonu]]="zagraniczny",J1302+telefony3412[[#This Row],[czas w minutach]],J1302)</f>
        <v>575</v>
      </c>
      <c r="K1303" s="3">
        <f>telefony3412[[#This Row],[ilość stacjonarny]]+telefony3412[[#This Row],[ilość komórkowy]]</f>
        <v>10832</v>
      </c>
    </row>
    <row r="1304" spans="1:11" x14ac:dyDescent="0.25">
      <c r="A1304" s="7">
        <v>80038636</v>
      </c>
      <c r="B1304" s="1">
        <v>42935</v>
      </c>
      <c r="C1304" s="2">
        <v>0.38028935185185186</v>
      </c>
      <c r="D1304" s="2">
        <v>0.38239583333333332</v>
      </c>
      <c r="E1304" t="str">
        <f>IF(LEN(telefony3412[[#This Row],[nr]])=7,"stacjonarny",IF(LEN(telefony3412[[#This Row],[nr]])=8,"komórkowy","zagraniczny"))</f>
        <v>komórkowy</v>
      </c>
      <c r="F1304" t="str">
        <f>TEXT(telefony__9[[#This Row],[zakonczenie]]-telefony__9[[#This Row],[rozpoczecie]],"h:mm:ss")</f>
        <v>0:11:50</v>
      </c>
      <c r="G1304">
        <f>CEILING((HOUR(telefony__9[[#This Row],[czas trwania]])*3600 + MINUTE(telefony__9[[#This Row],[czas trwania]])*60+SECOND(telefony__9[[#This Row],[czas trwania]]))/60,1)</f>
        <v>12</v>
      </c>
      <c r="H1304" s="3">
        <f>IF(telefony3412[[#This Row],[typ telefonu]]="stacjonarny",H1303+telefony3412[[#This Row],[czas w minutach]],H1303)</f>
        <v>8101</v>
      </c>
      <c r="I1304" s="3">
        <f>IF(telefony3412[[#This Row],[typ telefonu]]="komórkowy",I1303+telefony3412[[#This Row],[czas w minutach]],I1303)</f>
        <v>2743</v>
      </c>
      <c r="J1304" s="3">
        <f>IF(telefony3412[[#This Row],[typ telefonu]]="zagraniczny",J1303+telefony3412[[#This Row],[czas w minutach]],J1303)</f>
        <v>575</v>
      </c>
      <c r="K1304" s="3">
        <f>telefony3412[[#This Row],[ilość stacjonarny]]+telefony3412[[#This Row],[ilość komórkowy]]</f>
        <v>10844</v>
      </c>
    </row>
    <row r="1305" spans="1:11" x14ac:dyDescent="0.25">
      <c r="A1305" s="7">
        <v>81575080</v>
      </c>
      <c r="B1305" s="1">
        <v>42935</v>
      </c>
      <c r="C1305" s="2">
        <v>0.54996527777777782</v>
      </c>
      <c r="D1305" s="2">
        <v>0.55228009259259259</v>
      </c>
      <c r="E1305" t="str">
        <f>IF(LEN(telefony3412[[#This Row],[nr]])=7,"stacjonarny",IF(LEN(telefony3412[[#This Row],[nr]])=8,"komórkowy","zagraniczny"))</f>
        <v>komórkowy</v>
      </c>
      <c r="F1305" t="str">
        <f>TEXT(telefony__9[[#This Row],[zakonczenie]]-telefony__9[[#This Row],[rozpoczecie]],"h:mm:ss")</f>
        <v>0:11:04</v>
      </c>
      <c r="G1305">
        <f>CEILING((HOUR(telefony__9[[#This Row],[czas trwania]])*3600 + MINUTE(telefony__9[[#This Row],[czas trwania]])*60+SECOND(telefony__9[[#This Row],[czas trwania]]))/60,1)</f>
        <v>12</v>
      </c>
      <c r="H1305" s="3">
        <f>IF(telefony3412[[#This Row],[typ telefonu]]="stacjonarny",H1304+telefony3412[[#This Row],[czas w minutach]],H1304)</f>
        <v>8101</v>
      </c>
      <c r="I1305" s="3">
        <f>IF(telefony3412[[#This Row],[typ telefonu]]="komórkowy",I1304+telefony3412[[#This Row],[czas w minutach]],I1304)</f>
        <v>2755</v>
      </c>
      <c r="J1305" s="3">
        <f>IF(telefony3412[[#This Row],[typ telefonu]]="zagraniczny",J1304+telefony3412[[#This Row],[czas w minutach]],J1304)</f>
        <v>575</v>
      </c>
      <c r="K1305" s="3">
        <f>telefony3412[[#This Row],[ilość stacjonarny]]+telefony3412[[#This Row],[ilość komórkowy]]</f>
        <v>10856</v>
      </c>
    </row>
    <row r="1306" spans="1:11" x14ac:dyDescent="0.25">
      <c r="A1306" s="7">
        <v>90880011</v>
      </c>
      <c r="B1306" s="1">
        <v>42935</v>
      </c>
      <c r="C1306" s="2">
        <v>0.40743055555555557</v>
      </c>
      <c r="D1306" s="2">
        <v>0.41255787037037039</v>
      </c>
      <c r="E1306" t="str">
        <f>IF(LEN(telefony3412[[#This Row],[nr]])=7,"stacjonarny",IF(LEN(telefony3412[[#This Row],[nr]])=8,"komórkowy","zagraniczny"))</f>
        <v>komórkowy</v>
      </c>
      <c r="F1306" t="str">
        <f>TEXT(telefony__9[[#This Row],[zakonczenie]]-telefony__9[[#This Row],[rozpoczecie]],"h:mm:ss")</f>
        <v>0:16:03</v>
      </c>
      <c r="G1306">
        <f>CEILING((HOUR(telefony__9[[#This Row],[czas trwania]])*3600 + MINUTE(telefony__9[[#This Row],[czas trwania]])*60+SECOND(telefony__9[[#This Row],[czas trwania]]))/60,1)</f>
        <v>17</v>
      </c>
      <c r="H1306" s="3">
        <f>IF(telefony3412[[#This Row],[typ telefonu]]="stacjonarny",H1305+telefony3412[[#This Row],[czas w minutach]],H1305)</f>
        <v>8101</v>
      </c>
      <c r="I1306" s="3">
        <f>IF(telefony3412[[#This Row],[typ telefonu]]="komórkowy",I1305+telefony3412[[#This Row],[czas w minutach]],I1305)</f>
        <v>2772</v>
      </c>
      <c r="J1306" s="3">
        <f>IF(telefony3412[[#This Row],[typ telefonu]]="zagraniczny",J1305+telefony3412[[#This Row],[czas w minutach]],J1305)</f>
        <v>575</v>
      </c>
      <c r="K1306" s="3">
        <f>telefony3412[[#This Row],[ilość stacjonarny]]+telefony3412[[#This Row],[ilość komórkowy]]</f>
        <v>10873</v>
      </c>
    </row>
    <row r="1307" spans="1:11" x14ac:dyDescent="0.25">
      <c r="A1307" s="7">
        <v>96381896</v>
      </c>
      <c r="B1307" s="1">
        <v>42935</v>
      </c>
      <c r="C1307" s="2">
        <v>0.5173726851851852</v>
      </c>
      <c r="D1307" s="2">
        <v>0.52055555555555555</v>
      </c>
      <c r="E1307" t="str">
        <f>IF(LEN(telefony3412[[#This Row],[nr]])=7,"stacjonarny",IF(LEN(telefony3412[[#This Row],[nr]])=8,"komórkowy","zagraniczny"))</f>
        <v>komórkowy</v>
      </c>
      <c r="F1307" t="str">
        <f>TEXT(telefony__9[[#This Row],[zakonczenie]]-telefony__9[[#This Row],[rozpoczecie]],"h:mm:ss")</f>
        <v>0:11:27</v>
      </c>
      <c r="G1307">
        <f>CEILING((HOUR(telefony__9[[#This Row],[czas trwania]])*3600 + MINUTE(telefony__9[[#This Row],[czas trwania]])*60+SECOND(telefony__9[[#This Row],[czas trwania]]))/60,1)</f>
        <v>12</v>
      </c>
      <c r="H1307" s="3">
        <f>IF(telefony3412[[#This Row],[typ telefonu]]="stacjonarny",H1306+telefony3412[[#This Row],[czas w minutach]],H1306)</f>
        <v>8101</v>
      </c>
      <c r="I1307" s="3">
        <f>IF(telefony3412[[#This Row],[typ telefonu]]="komórkowy",I1306+telefony3412[[#This Row],[czas w minutach]],I1306)</f>
        <v>2784</v>
      </c>
      <c r="J1307" s="3">
        <f>IF(telefony3412[[#This Row],[typ telefonu]]="zagraniczny",J1306+telefony3412[[#This Row],[czas w minutach]],J1306)</f>
        <v>575</v>
      </c>
      <c r="K1307" s="3">
        <f>telefony3412[[#This Row],[ilość stacjonarny]]+telefony3412[[#This Row],[ilość komórkowy]]</f>
        <v>10885</v>
      </c>
    </row>
    <row r="1308" spans="1:11" x14ac:dyDescent="0.25">
      <c r="A1308" s="7">
        <v>1161028310</v>
      </c>
      <c r="B1308" s="1">
        <v>42935</v>
      </c>
      <c r="C1308" s="2">
        <v>0.47843750000000002</v>
      </c>
      <c r="D1308" s="2">
        <v>0.48879629629629628</v>
      </c>
      <c r="E1308" t="str">
        <f>IF(LEN(telefony3412[[#This Row],[nr]])=7,"stacjonarny",IF(LEN(telefony3412[[#This Row],[nr]])=8,"komórkowy","zagraniczny"))</f>
        <v>zagraniczny</v>
      </c>
      <c r="F1308" t="str">
        <f>TEXT(telefony__9[[#This Row],[zakonczenie]]-telefony__9[[#This Row],[rozpoczecie]],"h:mm:ss")</f>
        <v>0:03:05</v>
      </c>
      <c r="G1308">
        <f>CEILING((HOUR(telefony__9[[#This Row],[czas trwania]])*3600 + MINUTE(telefony__9[[#This Row],[czas trwania]])*60+SECOND(telefony__9[[#This Row],[czas trwania]]))/60,1)</f>
        <v>4</v>
      </c>
      <c r="H1308" s="3">
        <f>IF(telefony3412[[#This Row],[typ telefonu]]="stacjonarny",H1307+telefony3412[[#This Row],[czas w minutach]],H1307)</f>
        <v>8101</v>
      </c>
      <c r="I1308" s="3">
        <f>IF(telefony3412[[#This Row],[typ telefonu]]="komórkowy",I1307+telefony3412[[#This Row],[czas w minutach]],I1307)</f>
        <v>2784</v>
      </c>
      <c r="J1308" s="3">
        <f>IF(telefony3412[[#This Row],[typ telefonu]]="zagraniczny",J1307+telefony3412[[#This Row],[czas w minutach]],J1307)</f>
        <v>579</v>
      </c>
      <c r="K1308" s="3">
        <f>telefony3412[[#This Row],[ilość stacjonarny]]+telefony3412[[#This Row],[ilość komórkowy]]</f>
        <v>10885</v>
      </c>
    </row>
    <row r="1309" spans="1:11" x14ac:dyDescent="0.25">
      <c r="A1309" s="7">
        <v>3273221616</v>
      </c>
      <c r="B1309" s="1">
        <v>42935</v>
      </c>
      <c r="C1309" s="2">
        <v>0.56276620370370367</v>
      </c>
      <c r="D1309" s="2">
        <v>0.56792824074074078</v>
      </c>
      <c r="E1309" t="str">
        <f>IF(LEN(telefony3412[[#This Row],[nr]])=7,"stacjonarny",IF(LEN(telefony3412[[#This Row],[nr]])=8,"komórkowy","zagraniczny"))</f>
        <v>zagraniczny</v>
      </c>
      <c r="F1309" t="str">
        <f>TEXT(telefony__9[[#This Row],[zakonczenie]]-telefony__9[[#This Row],[rozpoczecie]],"h:mm:ss")</f>
        <v>0:02:11</v>
      </c>
      <c r="G1309">
        <f>CEILING((HOUR(telefony__9[[#This Row],[czas trwania]])*3600 + MINUTE(telefony__9[[#This Row],[czas trwania]])*60+SECOND(telefony__9[[#This Row],[czas trwania]]))/60,1)</f>
        <v>3</v>
      </c>
      <c r="H1309" s="3">
        <f>IF(telefony3412[[#This Row],[typ telefonu]]="stacjonarny",H1308+telefony3412[[#This Row],[czas w minutach]],H1308)</f>
        <v>8101</v>
      </c>
      <c r="I1309" s="3">
        <f>IF(telefony3412[[#This Row],[typ telefonu]]="komórkowy",I1308+telefony3412[[#This Row],[czas w minutach]],I1308)</f>
        <v>2784</v>
      </c>
      <c r="J1309" s="3">
        <f>IF(telefony3412[[#This Row],[typ telefonu]]="zagraniczny",J1308+telefony3412[[#This Row],[czas w minutach]],J1308)</f>
        <v>582</v>
      </c>
      <c r="K1309" s="3">
        <f>telefony3412[[#This Row],[ilość stacjonarny]]+telefony3412[[#This Row],[ilość komórkowy]]</f>
        <v>10885</v>
      </c>
    </row>
    <row r="1310" spans="1:11" x14ac:dyDescent="0.25">
      <c r="A1310" s="7">
        <v>3931739393</v>
      </c>
      <c r="B1310" s="1">
        <v>42935</v>
      </c>
      <c r="C1310" s="2">
        <v>0.4127662037037037</v>
      </c>
      <c r="D1310" s="2">
        <v>0.42182870370370368</v>
      </c>
      <c r="E1310" t="str">
        <f>IF(LEN(telefony3412[[#This Row],[nr]])=7,"stacjonarny",IF(LEN(telefony3412[[#This Row],[nr]])=8,"komórkowy","zagraniczny"))</f>
        <v>zagraniczny</v>
      </c>
      <c r="F1310" t="str">
        <f>TEXT(telefony__9[[#This Row],[zakonczenie]]-telefony__9[[#This Row],[rozpoczecie]],"h:mm:ss")</f>
        <v>0:14:56</v>
      </c>
      <c r="G1310">
        <f>CEILING((HOUR(telefony__9[[#This Row],[czas trwania]])*3600 + MINUTE(telefony__9[[#This Row],[czas trwania]])*60+SECOND(telefony__9[[#This Row],[czas trwania]]))/60,1)</f>
        <v>15</v>
      </c>
      <c r="H1310" s="3">
        <f>IF(telefony3412[[#This Row],[typ telefonu]]="stacjonarny",H1309+telefony3412[[#This Row],[czas w minutach]],H1309)</f>
        <v>8101</v>
      </c>
      <c r="I1310" s="3">
        <f>IF(telefony3412[[#This Row],[typ telefonu]]="komórkowy",I1309+telefony3412[[#This Row],[czas w minutach]],I1309)</f>
        <v>2784</v>
      </c>
      <c r="J1310" s="3">
        <f>IF(telefony3412[[#This Row],[typ telefonu]]="zagraniczny",J1309+telefony3412[[#This Row],[czas w minutach]],J1309)</f>
        <v>597</v>
      </c>
      <c r="K1310" s="3">
        <f>telefony3412[[#This Row],[ilość stacjonarny]]+telefony3412[[#This Row],[ilość komórkowy]]</f>
        <v>10885</v>
      </c>
    </row>
    <row r="1311" spans="1:11" x14ac:dyDescent="0.25">
      <c r="A1311" s="7">
        <v>4303543625</v>
      </c>
      <c r="B1311" s="1">
        <v>42935</v>
      </c>
      <c r="C1311" s="2">
        <v>0.60291666666666666</v>
      </c>
      <c r="D1311" s="2">
        <v>0.61086805555555557</v>
      </c>
      <c r="E1311" t="str">
        <f>IF(LEN(telefony3412[[#This Row],[nr]])=7,"stacjonarny",IF(LEN(telefony3412[[#This Row],[nr]])=8,"komórkowy","zagraniczny"))</f>
        <v>zagraniczny</v>
      </c>
      <c r="F1311" t="str">
        <f>TEXT(telefony__9[[#This Row],[zakonczenie]]-telefony__9[[#This Row],[rozpoczecie]],"h:mm:ss")</f>
        <v>0:05:51</v>
      </c>
      <c r="G1311">
        <f>CEILING((HOUR(telefony__9[[#This Row],[czas trwania]])*3600 + MINUTE(telefony__9[[#This Row],[czas trwania]])*60+SECOND(telefony__9[[#This Row],[czas trwania]]))/60,1)</f>
        <v>6</v>
      </c>
      <c r="H1311" s="3">
        <f>IF(telefony3412[[#This Row],[typ telefonu]]="stacjonarny",H1310+telefony3412[[#This Row],[czas w minutach]],H1310)</f>
        <v>8101</v>
      </c>
      <c r="I1311" s="3">
        <f>IF(telefony3412[[#This Row],[typ telefonu]]="komórkowy",I1310+telefony3412[[#This Row],[czas w minutach]],I1310)</f>
        <v>2784</v>
      </c>
      <c r="J1311" s="3">
        <f>IF(telefony3412[[#This Row],[typ telefonu]]="zagraniczny",J1310+telefony3412[[#This Row],[czas w minutach]],J1310)</f>
        <v>603</v>
      </c>
      <c r="K1311" s="3">
        <f>telefony3412[[#This Row],[ilość stacjonarny]]+telefony3412[[#This Row],[ilość komórkowy]]</f>
        <v>10885</v>
      </c>
    </row>
    <row r="1312" spans="1:11" x14ac:dyDescent="0.25">
      <c r="A1312" s="7">
        <v>5111892302</v>
      </c>
      <c r="B1312" s="1">
        <v>42935</v>
      </c>
      <c r="C1312" s="2">
        <v>0.53209490740740739</v>
      </c>
      <c r="D1312" s="2">
        <v>0.53931712962962963</v>
      </c>
      <c r="E1312" t="str">
        <f>IF(LEN(telefony3412[[#This Row],[nr]])=7,"stacjonarny",IF(LEN(telefony3412[[#This Row],[nr]])=8,"komórkowy","zagraniczny"))</f>
        <v>zagraniczny</v>
      </c>
      <c r="F1312" t="str">
        <f>TEXT(telefony__9[[#This Row],[zakonczenie]]-telefony__9[[#This Row],[rozpoczecie]],"h:mm:ss")</f>
        <v>0:13:33</v>
      </c>
      <c r="G1312">
        <f>CEILING((HOUR(telefony__9[[#This Row],[czas trwania]])*3600 + MINUTE(telefony__9[[#This Row],[czas trwania]])*60+SECOND(telefony__9[[#This Row],[czas trwania]]))/60,1)</f>
        <v>14</v>
      </c>
      <c r="H1312" s="3">
        <f>IF(telefony3412[[#This Row],[typ telefonu]]="stacjonarny",H1311+telefony3412[[#This Row],[czas w minutach]],H1311)</f>
        <v>8101</v>
      </c>
      <c r="I1312" s="3">
        <f>IF(telefony3412[[#This Row],[typ telefonu]]="komórkowy",I1311+telefony3412[[#This Row],[czas w minutach]],I1311)</f>
        <v>2784</v>
      </c>
      <c r="J1312" s="3">
        <f>IF(telefony3412[[#This Row],[typ telefonu]]="zagraniczny",J1311+telefony3412[[#This Row],[czas w minutach]],J1311)</f>
        <v>617</v>
      </c>
      <c r="K1312" s="3">
        <f>telefony3412[[#This Row],[ilość stacjonarny]]+telefony3412[[#This Row],[ilość komórkowy]]</f>
        <v>10885</v>
      </c>
    </row>
    <row r="1313" spans="1:11" x14ac:dyDescent="0.25">
      <c r="A1313" s="7">
        <v>5273579381</v>
      </c>
      <c r="B1313" s="1">
        <v>42935</v>
      </c>
      <c r="C1313" s="2">
        <v>0.57525462962962959</v>
      </c>
      <c r="D1313" s="2">
        <v>0.58087962962962958</v>
      </c>
      <c r="E1313" t="str">
        <f>IF(LEN(telefony3412[[#This Row],[nr]])=7,"stacjonarny",IF(LEN(telefony3412[[#This Row],[nr]])=8,"komórkowy","zagraniczny"))</f>
        <v>zagraniczny</v>
      </c>
      <c r="F1313" t="str">
        <f>TEXT(telefony__9[[#This Row],[zakonczenie]]-telefony__9[[#This Row],[rozpoczecie]],"h:mm:ss")</f>
        <v>0:15:34</v>
      </c>
      <c r="G1313">
        <f>CEILING((HOUR(telefony__9[[#This Row],[czas trwania]])*3600 + MINUTE(telefony__9[[#This Row],[czas trwania]])*60+SECOND(telefony__9[[#This Row],[czas trwania]]))/60,1)</f>
        <v>16</v>
      </c>
      <c r="H1313" s="3">
        <f>IF(telefony3412[[#This Row],[typ telefonu]]="stacjonarny",H1312+telefony3412[[#This Row],[czas w minutach]],H1312)</f>
        <v>8101</v>
      </c>
      <c r="I1313" s="3">
        <f>IF(telefony3412[[#This Row],[typ telefonu]]="komórkowy",I1312+telefony3412[[#This Row],[czas w minutach]],I1312)</f>
        <v>2784</v>
      </c>
      <c r="J1313" s="3">
        <f>IF(telefony3412[[#This Row],[typ telefonu]]="zagraniczny",J1312+telefony3412[[#This Row],[czas w minutach]],J1312)</f>
        <v>633</v>
      </c>
      <c r="K1313" s="3">
        <f>telefony3412[[#This Row],[ilość stacjonarny]]+telefony3412[[#This Row],[ilość komórkowy]]</f>
        <v>10885</v>
      </c>
    </row>
    <row r="1314" spans="1:11" x14ac:dyDescent="0.25">
      <c r="A1314" s="7">
        <v>5333653356</v>
      </c>
      <c r="B1314" s="1">
        <v>42935</v>
      </c>
      <c r="C1314" s="2">
        <v>0.42684027777777778</v>
      </c>
      <c r="D1314" s="2">
        <v>0.43207175925925928</v>
      </c>
      <c r="E1314" t="str">
        <f>IF(LEN(telefony3412[[#This Row],[nr]])=7,"stacjonarny",IF(LEN(telefony3412[[#This Row],[nr]])=8,"komórkowy","zagraniczny"))</f>
        <v>zagraniczny</v>
      </c>
      <c r="F1314" t="str">
        <f>TEXT(telefony__9[[#This Row],[zakonczenie]]-telefony__9[[#This Row],[rozpoczecie]],"h:mm:ss")</f>
        <v>0:14:56</v>
      </c>
      <c r="G1314">
        <f>CEILING((HOUR(telefony__9[[#This Row],[czas trwania]])*3600 + MINUTE(telefony__9[[#This Row],[czas trwania]])*60+SECOND(telefony__9[[#This Row],[czas trwania]]))/60,1)</f>
        <v>15</v>
      </c>
      <c r="H1314" s="3">
        <f>IF(telefony3412[[#This Row],[typ telefonu]]="stacjonarny",H1313+telefony3412[[#This Row],[czas w minutach]],H1313)</f>
        <v>8101</v>
      </c>
      <c r="I1314" s="3">
        <f>IF(telefony3412[[#This Row],[typ telefonu]]="komórkowy",I1313+telefony3412[[#This Row],[czas w minutach]],I1313)</f>
        <v>2784</v>
      </c>
      <c r="J1314" s="3">
        <f>IF(telefony3412[[#This Row],[typ telefonu]]="zagraniczny",J1313+telefony3412[[#This Row],[czas w minutach]],J1313)</f>
        <v>648</v>
      </c>
      <c r="K1314" s="3">
        <f>telefony3412[[#This Row],[ilość stacjonarny]]+telefony3412[[#This Row],[ilość komórkowy]]</f>
        <v>10885</v>
      </c>
    </row>
    <row r="1315" spans="1:11" x14ac:dyDescent="0.25">
      <c r="A1315" s="7">
        <v>5341697748</v>
      </c>
      <c r="B1315" s="1">
        <v>42935</v>
      </c>
      <c r="C1315" s="2">
        <v>0.52349537037037042</v>
      </c>
      <c r="D1315" s="2">
        <v>0.53362268518518519</v>
      </c>
      <c r="E1315" t="str">
        <f>IF(LEN(telefony3412[[#This Row],[nr]])=7,"stacjonarny",IF(LEN(telefony3412[[#This Row],[nr]])=8,"komórkowy","zagraniczny"))</f>
        <v>zagraniczny</v>
      </c>
      <c r="F1315" t="str">
        <f>TEXT(telefony__9[[#This Row],[zakonczenie]]-telefony__9[[#This Row],[rozpoczecie]],"h:mm:ss")</f>
        <v>0:00:58</v>
      </c>
      <c r="G1315">
        <f>CEILING((HOUR(telefony__9[[#This Row],[czas trwania]])*3600 + MINUTE(telefony__9[[#This Row],[czas trwania]])*60+SECOND(telefony__9[[#This Row],[czas trwania]]))/60,1)</f>
        <v>1</v>
      </c>
      <c r="H1315" s="3">
        <f>IF(telefony3412[[#This Row],[typ telefonu]]="stacjonarny",H1314+telefony3412[[#This Row],[czas w minutach]],H1314)</f>
        <v>8101</v>
      </c>
      <c r="I1315" s="3">
        <f>IF(telefony3412[[#This Row],[typ telefonu]]="komórkowy",I1314+telefony3412[[#This Row],[czas w minutach]],I1314)</f>
        <v>2784</v>
      </c>
      <c r="J1315" s="3">
        <f>IF(telefony3412[[#This Row],[typ telefonu]]="zagraniczny",J1314+telefony3412[[#This Row],[czas w minutach]],J1314)</f>
        <v>649</v>
      </c>
      <c r="K1315" s="3">
        <f>telefony3412[[#This Row],[ilość stacjonarny]]+telefony3412[[#This Row],[ilość komórkowy]]</f>
        <v>10885</v>
      </c>
    </row>
    <row r="1316" spans="1:11" x14ac:dyDescent="0.25">
      <c r="A1316" s="7">
        <v>9967523741</v>
      </c>
      <c r="B1316" s="1">
        <v>42935</v>
      </c>
      <c r="C1316" s="2">
        <v>0.36886574074074074</v>
      </c>
      <c r="D1316" s="2">
        <v>0.37324074074074076</v>
      </c>
      <c r="E1316" t="str">
        <f>IF(LEN(telefony3412[[#This Row],[nr]])=7,"stacjonarny",IF(LEN(telefony3412[[#This Row],[nr]])=8,"komórkowy","zagraniczny"))</f>
        <v>zagraniczny</v>
      </c>
      <c r="F1316" t="str">
        <f>TEXT(telefony__9[[#This Row],[zakonczenie]]-telefony__9[[#This Row],[rozpoczecie]],"h:mm:ss")</f>
        <v>0:04:28</v>
      </c>
      <c r="G1316">
        <f>CEILING((HOUR(telefony__9[[#This Row],[czas trwania]])*3600 + MINUTE(telefony__9[[#This Row],[czas trwania]])*60+SECOND(telefony__9[[#This Row],[czas trwania]]))/60,1)</f>
        <v>5</v>
      </c>
      <c r="H1316" s="3">
        <f>IF(telefony3412[[#This Row],[typ telefonu]]="stacjonarny",H1315+telefony3412[[#This Row],[czas w minutach]],H1315)</f>
        <v>8101</v>
      </c>
      <c r="I1316" s="3">
        <f>IF(telefony3412[[#This Row],[typ telefonu]]="komórkowy",I1315+telefony3412[[#This Row],[czas w minutach]],I1315)</f>
        <v>2784</v>
      </c>
      <c r="J1316" s="3">
        <f>IF(telefony3412[[#This Row],[typ telefonu]]="zagraniczny",J1315+telefony3412[[#This Row],[czas w minutach]],J1315)</f>
        <v>654</v>
      </c>
      <c r="K1316" s="3">
        <f>telefony3412[[#This Row],[ilość stacjonarny]]+telefony3412[[#This Row],[ilość komórkowy]]</f>
        <v>10885</v>
      </c>
    </row>
    <row r="1317" spans="1:11" x14ac:dyDescent="0.25">
      <c r="A1317" s="7">
        <v>1043289</v>
      </c>
      <c r="B1317" s="1">
        <v>42936</v>
      </c>
      <c r="C1317" s="2">
        <v>0.60990740740740745</v>
      </c>
      <c r="D1317" s="2">
        <v>0.61383101851851851</v>
      </c>
      <c r="E1317" t="str">
        <f>IF(LEN(telefony3412[[#This Row],[nr]])=7,"stacjonarny",IF(LEN(telefony3412[[#This Row],[nr]])=8,"komórkowy","zagraniczny"))</f>
        <v>stacjonarny</v>
      </c>
      <c r="F1317" t="str">
        <f>TEXT(telefony__9[[#This Row],[zakonczenie]]-telefony__9[[#This Row],[rozpoczecie]],"h:mm:ss")</f>
        <v>0:03:56</v>
      </c>
      <c r="G1317">
        <f>CEILING((HOUR(telefony__9[[#This Row],[czas trwania]])*3600 + MINUTE(telefony__9[[#This Row],[czas trwania]])*60+SECOND(telefony__9[[#This Row],[czas trwania]]))/60,1)</f>
        <v>4</v>
      </c>
      <c r="H1317" s="3">
        <f>IF(telefony3412[[#This Row],[typ telefonu]]="stacjonarny",H1316+telefony3412[[#This Row],[czas w minutach]],H1316)</f>
        <v>8105</v>
      </c>
      <c r="I1317" s="3">
        <f>IF(telefony3412[[#This Row],[typ telefonu]]="komórkowy",I1316+telefony3412[[#This Row],[czas w minutach]],I1316)</f>
        <v>2784</v>
      </c>
      <c r="J1317" s="3">
        <f>IF(telefony3412[[#This Row],[typ telefonu]]="zagraniczny",J1316+telefony3412[[#This Row],[czas w minutach]],J1316)</f>
        <v>654</v>
      </c>
      <c r="K1317" s="3">
        <f>telefony3412[[#This Row],[ilość stacjonarny]]+telefony3412[[#This Row],[ilość komórkowy]]</f>
        <v>10889</v>
      </c>
    </row>
    <row r="1318" spans="1:11" x14ac:dyDescent="0.25">
      <c r="A1318" s="7">
        <v>1068000</v>
      </c>
      <c r="B1318" s="1">
        <v>42936</v>
      </c>
      <c r="C1318" s="2">
        <v>0.60251157407407407</v>
      </c>
      <c r="D1318" s="2">
        <v>0.60608796296296297</v>
      </c>
      <c r="E1318" t="str">
        <f>IF(LEN(telefony3412[[#This Row],[nr]])=7,"stacjonarny",IF(LEN(telefony3412[[#This Row],[nr]])=8,"komórkowy","zagraniczny"))</f>
        <v>stacjonarny</v>
      </c>
      <c r="F1318" t="str">
        <f>TEXT(telefony__9[[#This Row],[zakonczenie]]-telefony__9[[#This Row],[rozpoczecie]],"h:mm:ss")</f>
        <v>0:02:35</v>
      </c>
      <c r="G1318">
        <f>CEILING((HOUR(telefony__9[[#This Row],[czas trwania]])*3600 + MINUTE(telefony__9[[#This Row],[czas trwania]])*60+SECOND(telefony__9[[#This Row],[czas trwania]]))/60,1)</f>
        <v>3</v>
      </c>
      <c r="H1318" s="3">
        <f>IF(telefony3412[[#This Row],[typ telefonu]]="stacjonarny",H1317+telefony3412[[#This Row],[czas w minutach]],H1317)</f>
        <v>8108</v>
      </c>
      <c r="I1318" s="3">
        <f>IF(telefony3412[[#This Row],[typ telefonu]]="komórkowy",I1317+telefony3412[[#This Row],[czas w minutach]],I1317)</f>
        <v>2784</v>
      </c>
      <c r="J1318" s="3">
        <f>IF(telefony3412[[#This Row],[typ telefonu]]="zagraniczny",J1317+telefony3412[[#This Row],[czas w minutach]],J1317)</f>
        <v>654</v>
      </c>
      <c r="K1318" s="3">
        <f>telefony3412[[#This Row],[ilość stacjonarny]]+telefony3412[[#This Row],[ilość komórkowy]]</f>
        <v>10892</v>
      </c>
    </row>
    <row r="1319" spans="1:11" x14ac:dyDescent="0.25">
      <c r="A1319" s="7">
        <v>1119016</v>
      </c>
      <c r="B1319" s="1">
        <v>42936</v>
      </c>
      <c r="C1319" s="2">
        <v>0.50880787037037034</v>
      </c>
      <c r="D1319" s="2">
        <v>0.51409722222222221</v>
      </c>
      <c r="E1319" t="str">
        <f>IF(LEN(telefony3412[[#This Row],[nr]])=7,"stacjonarny",IF(LEN(telefony3412[[#This Row],[nr]])=8,"komórkowy","zagraniczny"))</f>
        <v>stacjonarny</v>
      </c>
      <c r="F1319" t="str">
        <f>TEXT(telefony__9[[#This Row],[zakonczenie]]-telefony__9[[#This Row],[rozpoczecie]],"h:mm:ss")</f>
        <v>0:16:26</v>
      </c>
      <c r="G1319">
        <f>CEILING((HOUR(telefony__9[[#This Row],[czas trwania]])*3600 + MINUTE(telefony__9[[#This Row],[czas trwania]])*60+SECOND(telefony__9[[#This Row],[czas trwania]]))/60,1)</f>
        <v>17</v>
      </c>
      <c r="H1319" s="3">
        <f>IF(telefony3412[[#This Row],[typ telefonu]]="stacjonarny",H1318+telefony3412[[#This Row],[czas w minutach]],H1318)</f>
        <v>8125</v>
      </c>
      <c r="I1319" s="3">
        <f>IF(telefony3412[[#This Row],[typ telefonu]]="komórkowy",I1318+telefony3412[[#This Row],[czas w minutach]],I1318)</f>
        <v>2784</v>
      </c>
      <c r="J1319" s="3">
        <f>IF(telefony3412[[#This Row],[typ telefonu]]="zagraniczny",J1318+telefony3412[[#This Row],[czas w minutach]],J1318)</f>
        <v>654</v>
      </c>
      <c r="K1319" s="3">
        <f>telefony3412[[#This Row],[ilość stacjonarny]]+telefony3412[[#This Row],[ilość komórkowy]]</f>
        <v>10909</v>
      </c>
    </row>
    <row r="1320" spans="1:11" x14ac:dyDescent="0.25">
      <c r="A1320" s="7">
        <v>1268336</v>
      </c>
      <c r="B1320" s="1">
        <v>42936</v>
      </c>
      <c r="C1320" s="2">
        <v>0.43172453703703706</v>
      </c>
      <c r="D1320" s="2">
        <v>0.44153935185185184</v>
      </c>
      <c r="E1320" t="str">
        <f>IF(LEN(telefony3412[[#This Row],[nr]])=7,"stacjonarny",IF(LEN(telefony3412[[#This Row],[nr]])=8,"komórkowy","zagraniczny"))</f>
        <v>stacjonarny</v>
      </c>
      <c r="F1320" t="str">
        <f>TEXT(telefony__9[[#This Row],[zakonczenie]]-telefony__9[[#This Row],[rozpoczecie]],"h:mm:ss")</f>
        <v>0:03:26</v>
      </c>
      <c r="G1320">
        <f>CEILING((HOUR(telefony__9[[#This Row],[czas trwania]])*3600 + MINUTE(telefony__9[[#This Row],[czas trwania]])*60+SECOND(telefony__9[[#This Row],[czas trwania]]))/60,1)</f>
        <v>4</v>
      </c>
      <c r="H1320" s="3">
        <f>IF(telefony3412[[#This Row],[typ telefonu]]="stacjonarny",H1319+telefony3412[[#This Row],[czas w minutach]],H1319)</f>
        <v>8129</v>
      </c>
      <c r="I1320" s="3">
        <f>IF(telefony3412[[#This Row],[typ telefonu]]="komórkowy",I1319+telefony3412[[#This Row],[czas w minutach]],I1319)</f>
        <v>2784</v>
      </c>
      <c r="J1320" s="3">
        <f>IF(telefony3412[[#This Row],[typ telefonu]]="zagraniczny",J1319+telefony3412[[#This Row],[czas w minutach]],J1319)</f>
        <v>654</v>
      </c>
      <c r="K1320" s="3">
        <f>telefony3412[[#This Row],[ilość stacjonarny]]+telefony3412[[#This Row],[ilość komórkowy]]</f>
        <v>10913</v>
      </c>
    </row>
    <row r="1321" spans="1:11" x14ac:dyDescent="0.25">
      <c r="A1321" s="7">
        <v>1294973</v>
      </c>
      <c r="B1321" s="1">
        <v>42936</v>
      </c>
      <c r="C1321" s="2">
        <v>0.59783564814814816</v>
      </c>
      <c r="D1321" s="2">
        <v>0.60715277777777776</v>
      </c>
      <c r="E1321" t="str">
        <f>IF(LEN(telefony3412[[#This Row],[nr]])=7,"stacjonarny",IF(LEN(telefony3412[[#This Row],[nr]])=8,"komórkowy","zagraniczny"))</f>
        <v>stacjonarny</v>
      </c>
      <c r="F1321" t="str">
        <f>TEXT(telefony__9[[#This Row],[zakonczenie]]-telefony__9[[#This Row],[rozpoczecie]],"h:mm:ss")</f>
        <v>0:02:02</v>
      </c>
      <c r="G1321">
        <f>CEILING((HOUR(telefony__9[[#This Row],[czas trwania]])*3600 + MINUTE(telefony__9[[#This Row],[czas trwania]])*60+SECOND(telefony__9[[#This Row],[czas trwania]]))/60,1)</f>
        <v>3</v>
      </c>
      <c r="H1321" s="3">
        <f>IF(telefony3412[[#This Row],[typ telefonu]]="stacjonarny",H1320+telefony3412[[#This Row],[czas w minutach]],H1320)</f>
        <v>8132</v>
      </c>
      <c r="I1321" s="3">
        <f>IF(telefony3412[[#This Row],[typ telefonu]]="komórkowy",I1320+telefony3412[[#This Row],[czas w minutach]],I1320)</f>
        <v>2784</v>
      </c>
      <c r="J1321" s="3">
        <f>IF(telefony3412[[#This Row],[typ telefonu]]="zagraniczny",J1320+telefony3412[[#This Row],[czas w minutach]],J1320)</f>
        <v>654</v>
      </c>
      <c r="K1321" s="3">
        <f>telefony3412[[#This Row],[ilość stacjonarny]]+telefony3412[[#This Row],[ilość komórkowy]]</f>
        <v>10916</v>
      </c>
    </row>
    <row r="1322" spans="1:11" x14ac:dyDescent="0.25">
      <c r="A1322" s="7">
        <v>1467591</v>
      </c>
      <c r="B1322" s="1">
        <v>42936</v>
      </c>
      <c r="C1322" s="2">
        <v>0.60277777777777775</v>
      </c>
      <c r="D1322" s="2">
        <v>0.61222222222222222</v>
      </c>
      <c r="E1322" t="str">
        <f>IF(LEN(telefony3412[[#This Row],[nr]])=7,"stacjonarny",IF(LEN(telefony3412[[#This Row],[nr]])=8,"komórkowy","zagraniczny"))</f>
        <v>stacjonarny</v>
      </c>
      <c r="F1322" t="str">
        <f>TEXT(telefony__9[[#This Row],[zakonczenie]]-telefony__9[[#This Row],[rozpoczecie]],"h:mm:ss")</f>
        <v>0:03:16</v>
      </c>
      <c r="G1322">
        <f>CEILING((HOUR(telefony__9[[#This Row],[czas trwania]])*3600 + MINUTE(telefony__9[[#This Row],[czas trwania]])*60+SECOND(telefony__9[[#This Row],[czas trwania]]))/60,1)</f>
        <v>4</v>
      </c>
      <c r="H1322" s="3">
        <f>IF(telefony3412[[#This Row],[typ telefonu]]="stacjonarny",H1321+telefony3412[[#This Row],[czas w minutach]],H1321)</f>
        <v>8136</v>
      </c>
      <c r="I1322" s="3">
        <f>IF(telefony3412[[#This Row],[typ telefonu]]="komórkowy",I1321+telefony3412[[#This Row],[czas w minutach]],I1321)</f>
        <v>2784</v>
      </c>
      <c r="J1322" s="3">
        <f>IF(telefony3412[[#This Row],[typ telefonu]]="zagraniczny",J1321+telefony3412[[#This Row],[czas w minutach]],J1321)</f>
        <v>654</v>
      </c>
      <c r="K1322" s="3">
        <f>telefony3412[[#This Row],[ilość stacjonarny]]+telefony3412[[#This Row],[ilość komórkowy]]</f>
        <v>10920</v>
      </c>
    </row>
    <row r="1323" spans="1:11" x14ac:dyDescent="0.25">
      <c r="A1323" s="7">
        <v>1747389</v>
      </c>
      <c r="B1323" s="1">
        <v>42936</v>
      </c>
      <c r="C1323" s="2">
        <v>0.45795138888888887</v>
      </c>
      <c r="D1323" s="2">
        <v>0.46004629629629629</v>
      </c>
      <c r="E1323" t="str">
        <f>IF(LEN(telefony3412[[#This Row],[nr]])=7,"stacjonarny",IF(LEN(telefony3412[[#This Row],[nr]])=8,"komórkowy","zagraniczny"))</f>
        <v>stacjonarny</v>
      </c>
      <c r="F1323" t="str">
        <f>TEXT(telefony__9[[#This Row],[zakonczenie]]-telefony__9[[#This Row],[rozpoczecie]],"h:mm:ss")</f>
        <v>0:13:51</v>
      </c>
      <c r="G1323">
        <f>CEILING((HOUR(telefony__9[[#This Row],[czas trwania]])*3600 + MINUTE(telefony__9[[#This Row],[czas trwania]])*60+SECOND(telefony__9[[#This Row],[czas trwania]]))/60,1)</f>
        <v>14</v>
      </c>
      <c r="H1323" s="3">
        <f>IF(telefony3412[[#This Row],[typ telefonu]]="stacjonarny",H1322+telefony3412[[#This Row],[czas w minutach]],H1322)</f>
        <v>8150</v>
      </c>
      <c r="I1323" s="3">
        <f>IF(telefony3412[[#This Row],[typ telefonu]]="komórkowy",I1322+telefony3412[[#This Row],[czas w minutach]],I1322)</f>
        <v>2784</v>
      </c>
      <c r="J1323" s="3">
        <f>IF(telefony3412[[#This Row],[typ telefonu]]="zagraniczny",J1322+telefony3412[[#This Row],[czas w minutach]],J1322)</f>
        <v>654</v>
      </c>
      <c r="K1323" s="3">
        <f>telefony3412[[#This Row],[ilość stacjonarny]]+telefony3412[[#This Row],[ilość komórkowy]]</f>
        <v>10934</v>
      </c>
    </row>
    <row r="1324" spans="1:11" x14ac:dyDescent="0.25">
      <c r="A1324" s="7">
        <v>1898174</v>
      </c>
      <c r="B1324" s="1">
        <v>42936</v>
      </c>
      <c r="C1324" s="2">
        <v>0.34371527777777777</v>
      </c>
      <c r="D1324" s="2">
        <v>0.34609953703703705</v>
      </c>
      <c r="E1324" t="str">
        <f>IF(LEN(telefony3412[[#This Row],[nr]])=7,"stacjonarny",IF(LEN(telefony3412[[#This Row],[nr]])=8,"komórkowy","zagraniczny"))</f>
        <v>stacjonarny</v>
      </c>
      <c r="F1324" t="str">
        <f>TEXT(telefony__9[[#This Row],[zakonczenie]]-telefony__9[[#This Row],[rozpoczecie]],"h:mm:ss")</f>
        <v>0:14:23</v>
      </c>
      <c r="G1324">
        <f>CEILING((HOUR(telefony__9[[#This Row],[czas trwania]])*3600 + MINUTE(telefony__9[[#This Row],[czas trwania]])*60+SECOND(telefony__9[[#This Row],[czas trwania]]))/60,1)</f>
        <v>15</v>
      </c>
      <c r="H1324" s="3">
        <f>IF(telefony3412[[#This Row],[typ telefonu]]="stacjonarny",H1323+telefony3412[[#This Row],[czas w minutach]],H1323)</f>
        <v>8165</v>
      </c>
      <c r="I1324" s="3">
        <f>IF(telefony3412[[#This Row],[typ telefonu]]="komórkowy",I1323+telefony3412[[#This Row],[czas w minutach]],I1323)</f>
        <v>2784</v>
      </c>
      <c r="J1324" s="3">
        <f>IF(telefony3412[[#This Row],[typ telefonu]]="zagraniczny",J1323+telefony3412[[#This Row],[czas w minutach]],J1323)</f>
        <v>654</v>
      </c>
      <c r="K1324" s="3">
        <f>telefony3412[[#This Row],[ilość stacjonarny]]+telefony3412[[#This Row],[ilość komórkowy]]</f>
        <v>10949</v>
      </c>
    </row>
    <row r="1325" spans="1:11" x14ac:dyDescent="0.25">
      <c r="A1325" s="7">
        <v>1911796</v>
      </c>
      <c r="B1325" s="1">
        <v>42936</v>
      </c>
      <c r="C1325" s="2">
        <v>0.37506944444444446</v>
      </c>
      <c r="D1325" s="2">
        <v>0.38142361111111112</v>
      </c>
      <c r="E1325" t="str">
        <f>IF(LEN(telefony3412[[#This Row],[nr]])=7,"stacjonarny",IF(LEN(telefony3412[[#This Row],[nr]])=8,"komórkowy","zagraniczny"))</f>
        <v>stacjonarny</v>
      </c>
      <c r="F1325" t="str">
        <f>TEXT(telefony__9[[#This Row],[zakonczenie]]-telefony__9[[#This Row],[rozpoczecie]],"h:mm:ss")</f>
        <v>0:04:42</v>
      </c>
      <c r="G1325">
        <f>CEILING((HOUR(telefony__9[[#This Row],[czas trwania]])*3600 + MINUTE(telefony__9[[#This Row],[czas trwania]])*60+SECOND(telefony__9[[#This Row],[czas trwania]]))/60,1)</f>
        <v>5</v>
      </c>
      <c r="H1325" s="3">
        <f>IF(telefony3412[[#This Row],[typ telefonu]]="stacjonarny",H1324+telefony3412[[#This Row],[czas w minutach]],H1324)</f>
        <v>8170</v>
      </c>
      <c r="I1325" s="3">
        <f>IF(telefony3412[[#This Row],[typ telefonu]]="komórkowy",I1324+telefony3412[[#This Row],[czas w minutach]],I1324)</f>
        <v>2784</v>
      </c>
      <c r="J1325" s="3">
        <f>IF(telefony3412[[#This Row],[typ telefonu]]="zagraniczny",J1324+telefony3412[[#This Row],[czas w minutach]],J1324)</f>
        <v>654</v>
      </c>
      <c r="K1325" s="3">
        <f>telefony3412[[#This Row],[ilość stacjonarny]]+telefony3412[[#This Row],[ilość komórkowy]]</f>
        <v>10954</v>
      </c>
    </row>
    <row r="1326" spans="1:11" x14ac:dyDescent="0.25">
      <c r="A1326" s="7">
        <v>2089993</v>
      </c>
      <c r="B1326" s="1">
        <v>42936</v>
      </c>
      <c r="C1326" s="2">
        <v>0.39810185185185187</v>
      </c>
      <c r="D1326" s="2">
        <v>0.39876157407407409</v>
      </c>
      <c r="E1326" t="str">
        <f>IF(LEN(telefony3412[[#This Row],[nr]])=7,"stacjonarny",IF(LEN(telefony3412[[#This Row],[nr]])=8,"komórkowy","zagraniczny"))</f>
        <v>stacjonarny</v>
      </c>
      <c r="F1326" t="str">
        <f>TEXT(telefony__9[[#This Row],[zakonczenie]]-telefony__9[[#This Row],[rozpoczecie]],"h:mm:ss")</f>
        <v>0:02:16</v>
      </c>
      <c r="G1326">
        <f>CEILING((HOUR(telefony__9[[#This Row],[czas trwania]])*3600 + MINUTE(telefony__9[[#This Row],[czas trwania]])*60+SECOND(telefony__9[[#This Row],[czas trwania]]))/60,1)</f>
        <v>3</v>
      </c>
      <c r="H1326" s="3">
        <f>IF(telefony3412[[#This Row],[typ telefonu]]="stacjonarny",H1325+telefony3412[[#This Row],[czas w minutach]],H1325)</f>
        <v>8173</v>
      </c>
      <c r="I1326" s="3">
        <f>IF(telefony3412[[#This Row],[typ telefonu]]="komórkowy",I1325+telefony3412[[#This Row],[czas w minutach]],I1325)</f>
        <v>2784</v>
      </c>
      <c r="J1326" s="3">
        <f>IF(telefony3412[[#This Row],[typ telefonu]]="zagraniczny",J1325+telefony3412[[#This Row],[czas w minutach]],J1325)</f>
        <v>654</v>
      </c>
      <c r="K1326" s="3">
        <f>telefony3412[[#This Row],[ilość stacjonarny]]+telefony3412[[#This Row],[ilość komórkowy]]</f>
        <v>10957</v>
      </c>
    </row>
    <row r="1327" spans="1:11" x14ac:dyDescent="0.25">
      <c r="A1327" s="7">
        <v>2289072</v>
      </c>
      <c r="B1327" s="1">
        <v>42936</v>
      </c>
      <c r="C1327" s="2">
        <v>0.56320601851851848</v>
      </c>
      <c r="D1327" s="2">
        <v>0.57020833333333332</v>
      </c>
      <c r="E1327" t="str">
        <f>IF(LEN(telefony3412[[#This Row],[nr]])=7,"stacjonarny",IF(LEN(telefony3412[[#This Row],[nr]])=8,"komórkowy","zagraniczny"))</f>
        <v>stacjonarny</v>
      </c>
      <c r="F1327" t="str">
        <f>TEXT(telefony__9[[#This Row],[zakonczenie]]-telefony__9[[#This Row],[rozpoczecie]],"h:mm:ss")</f>
        <v>0:13:12</v>
      </c>
      <c r="G1327">
        <f>CEILING((HOUR(telefony__9[[#This Row],[czas trwania]])*3600 + MINUTE(telefony__9[[#This Row],[czas trwania]])*60+SECOND(telefony__9[[#This Row],[czas trwania]]))/60,1)</f>
        <v>14</v>
      </c>
      <c r="H1327" s="3">
        <f>IF(telefony3412[[#This Row],[typ telefonu]]="stacjonarny",H1326+telefony3412[[#This Row],[czas w minutach]],H1326)</f>
        <v>8187</v>
      </c>
      <c r="I1327" s="3">
        <f>IF(telefony3412[[#This Row],[typ telefonu]]="komórkowy",I1326+telefony3412[[#This Row],[czas w minutach]],I1326)</f>
        <v>2784</v>
      </c>
      <c r="J1327" s="3">
        <f>IF(telefony3412[[#This Row],[typ telefonu]]="zagraniczny",J1326+telefony3412[[#This Row],[czas w minutach]],J1326)</f>
        <v>654</v>
      </c>
      <c r="K1327" s="3">
        <f>telefony3412[[#This Row],[ilość stacjonarny]]+telefony3412[[#This Row],[ilość komórkowy]]</f>
        <v>10971</v>
      </c>
    </row>
    <row r="1328" spans="1:11" x14ac:dyDescent="0.25">
      <c r="A1328" s="7">
        <v>2406196</v>
      </c>
      <c r="B1328" s="1">
        <v>42936</v>
      </c>
      <c r="C1328" s="2">
        <v>0.47244212962962961</v>
      </c>
      <c r="D1328" s="2">
        <v>0.48127314814814814</v>
      </c>
      <c r="E1328" t="str">
        <f>IF(LEN(telefony3412[[#This Row],[nr]])=7,"stacjonarny",IF(LEN(telefony3412[[#This Row],[nr]])=8,"komórkowy","zagraniczny"))</f>
        <v>stacjonarny</v>
      </c>
      <c r="F1328" t="str">
        <f>TEXT(telefony__9[[#This Row],[zakonczenie]]-telefony__9[[#This Row],[rozpoczecie]],"h:mm:ss")</f>
        <v>0:09:09</v>
      </c>
      <c r="G1328">
        <f>CEILING((HOUR(telefony__9[[#This Row],[czas trwania]])*3600 + MINUTE(telefony__9[[#This Row],[czas trwania]])*60+SECOND(telefony__9[[#This Row],[czas trwania]]))/60,1)</f>
        <v>10</v>
      </c>
      <c r="H1328" s="3">
        <f>IF(telefony3412[[#This Row],[typ telefonu]]="stacjonarny",H1327+telefony3412[[#This Row],[czas w minutach]],H1327)</f>
        <v>8197</v>
      </c>
      <c r="I1328" s="3">
        <f>IF(telefony3412[[#This Row],[typ telefonu]]="komórkowy",I1327+telefony3412[[#This Row],[czas w minutach]],I1327)</f>
        <v>2784</v>
      </c>
      <c r="J1328" s="3">
        <f>IF(telefony3412[[#This Row],[typ telefonu]]="zagraniczny",J1327+telefony3412[[#This Row],[czas w minutach]],J1327)</f>
        <v>654</v>
      </c>
      <c r="K1328" s="3">
        <f>telefony3412[[#This Row],[ilość stacjonarny]]+telefony3412[[#This Row],[ilość komórkowy]]</f>
        <v>10981</v>
      </c>
    </row>
    <row r="1329" spans="1:11" x14ac:dyDescent="0.25">
      <c r="A1329" s="7">
        <v>2635121</v>
      </c>
      <c r="B1329" s="1">
        <v>42936</v>
      </c>
      <c r="C1329" s="2">
        <v>0.39906249999999999</v>
      </c>
      <c r="D1329" s="2">
        <v>0.40487268518518521</v>
      </c>
      <c r="E1329" t="str">
        <f>IF(LEN(telefony3412[[#This Row],[nr]])=7,"stacjonarny",IF(LEN(telefony3412[[#This Row],[nr]])=8,"komórkowy","zagraniczny"))</f>
        <v>stacjonarny</v>
      </c>
      <c r="F1329" t="str">
        <f>TEXT(telefony__9[[#This Row],[zakonczenie]]-telefony__9[[#This Row],[rozpoczecie]],"h:mm:ss")</f>
        <v>0:04:00</v>
      </c>
      <c r="G1329">
        <f>CEILING((HOUR(telefony__9[[#This Row],[czas trwania]])*3600 + MINUTE(telefony__9[[#This Row],[czas trwania]])*60+SECOND(telefony__9[[#This Row],[czas trwania]]))/60,1)</f>
        <v>4</v>
      </c>
      <c r="H1329" s="3">
        <f>IF(telefony3412[[#This Row],[typ telefonu]]="stacjonarny",H1328+telefony3412[[#This Row],[czas w minutach]],H1328)</f>
        <v>8201</v>
      </c>
      <c r="I1329" s="3">
        <f>IF(telefony3412[[#This Row],[typ telefonu]]="komórkowy",I1328+telefony3412[[#This Row],[czas w minutach]],I1328)</f>
        <v>2784</v>
      </c>
      <c r="J1329" s="3">
        <f>IF(telefony3412[[#This Row],[typ telefonu]]="zagraniczny",J1328+telefony3412[[#This Row],[czas w minutach]],J1328)</f>
        <v>654</v>
      </c>
      <c r="K1329" s="3">
        <f>telefony3412[[#This Row],[ilość stacjonarny]]+telefony3412[[#This Row],[ilość komórkowy]]</f>
        <v>10985</v>
      </c>
    </row>
    <row r="1330" spans="1:11" x14ac:dyDescent="0.25">
      <c r="A1330" s="7">
        <v>2771511</v>
      </c>
      <c r="B1330" s="1">
        <v>42936</v>
      </c>
      <c r="C1330" s="2">
        <v>0.41271990740740738</v>
      </c>
      <c r="D1330" s="2">
        <v>0.41487268518518516</v>
      </c>
      <c r="E1330" t="str">
        <f>IF(LEN(telefony3412[[#This Row],[nr]])=7,"stacjonarny",IF(LEN(telefony3412[[#This Row],[nr]])=8,"komórkowy","zagraniczny"))</f>
        <v>stacjonarny</v>
      </c>
      <c r="F1330" t="str">
        <f>TEXT(telefony__9[[#This Row],[zakonczenie]]-telefony__9[[#This Row],[rozpoczecie]],"h:mm:ss")</f>
        <v>0:15:46</v>
      </c>
      <c r="G1330">
        <f>CEILING((HOUR(telefony__9[[#This Row],[czas trwania]])*3600 + MINUTE(telefony__9[[#This Row],[czas trwania]])*60+SECOND(telefony__9[[#This Row],[czas trwania]]))/60,1)</f>
        <v>16</v>
      </c>
      <c r="H1330" s="3">
        <f>IF(telefony3412[[#This Row],[typ telefonu]]="stacjonarny",H1329+telefony3412[[#This Row],[czas w minutach]],H1329)</f>
        <v>8217</v>
      </c>
      <c r="I1330" s="3">
        <f>IF(telefony3412[[#This Row],[typ telefonu]]="komórkowy",I1329+telefony3412[[#This Row],[czas w minutach]],I1329)</f>
        <v>2784</v>
      </c>
      <c r="J1330" s="3">
        <f>IF(telefony3412[[#This Row],[typ telefonu]]="zagraniczny",J1329+telefony3412[[#This Row],[czas w minutach]],J1329)</f>
        <v>654</v>
      </c>
      <c r="K1330" s="3">
        <f>telefony3412[[#This Row],[ilość stacjonarny]]+telefony3412[[#This Row],[ilość komórkowy]]</f>
        <v>11001</v>
      </c>
    </row>
    <row r="1331" spans="1:11" x14ac:dyDescent="0.25">
      <c r="A1331" s="7">
        <v>2841969</v>
      </c>
      <c r="B1331" s="1">
        <v>42936</v>
      </c>
      <c r="C1331" s="2">
        <v>0.51512731481481477</v>
      </c>
      <c r="D1331" s="2">
        <v>0.51556712962962958</v>
      </c>
      <c r="E1331" t="str">
        <f>IF(LEN(telefony3412[[#This Row],[nr]])=7,"stacjonarny",IF(LEN(telefony3412[[#This Row],[nr]])=8,"komórkowy","zagraniczny"))</f>
        <v>stacjonarny</v>
      </c>
      <c r="F1331" t="str">
        <f>TEXT(telefony__9[[#This Row],[zakonczenie]]-telefony__9[[#This Row],[rozpoczecie]],"h:mm:ss")</f>
        <v>0:16:36</v>
      </c>
      <c r="G1331">
        <f>CEILING((HOUR(telefony__9[[#This Row],[czas trwania]])*3600 + MINUTE(telefony__9[[#This Row],[czas trwania]])*60+SECOND(telefony__9[[#This Row],[czas trwania]]))/60,1)</f>
        <v>17</v>
      </c>
      <c r="H1331" s="3">
        <f>IF(telefony3412[[#This Row],[typ telefonu]]="stacjonarny",H1330+telefony3412[[#This Row],[czas w minutach]],H1330)</f>
        <v>8234</v>
      </c>
      <c r="I1331" s="3">
        <f>IF(telefony3412[[#This Row],[typ telefonu]]="komórkowy",I1330+telefony3412[[#This Row],[czas w minutach]],I1330)</f>
        <v>2784</v>
      </c>
      <c r="J1331" s="3">
        <f>IF(telefony3412[[#This Row],[typ telefonu]]="zagraniczny",J1330+telefony3412[[#This Row],[czas w minutach]],J1330)</f>
        <v>654</v>
      </c>
      <c r="K1331" s="3">
        <f>telefony3412[[#This Row],[ilość stacjonarny]]+telefony3412[[#This Row],[ilość komórkowy]]</f>
        <v>11018</v>
      </c>
    </row>
    <row r="1332" spans="1:11" x14ac:dyDescent="0.25">
      <c r="A1332" s="7">
        <v>3086185</v>
      </c>
      <c r="B1332" s="1">
        <v>42936</v>
      </c>
      <c r="C1332" s="2">
        <v>0.38394675925925925</v>
      </c>
      <c r="D1332" s="2">
        <v>0.39547453703703705</v>
      </c>
      <c r="E1332" t="str">
        <f>IF(LEN(telefony3412[[#This Row],[nr]])=7,"stacjonarny",IF(LEN(telefony3412[[#This Row],[nr]])=8,"komórkowy","zagraniczny"))</f>
        <v>stacjonarny</v>
      </c>
      <c r="F1332" t="str">
        <f>TEXT(telefony__9[[#This Row],[zakonczenie]]-telefony__9[[#This Row],[rozpoczecie]],"h:mm:ss")</f>
        <v>0:12:05</v>
      </c>
      <c r="G1332">
        <f>CEILING((HOUR(telefony__9[[#This Row],[czas trwania]])*3600 + MINUTE(telefony__9[[#This Row],[czas trwania]])*60+SECOND(telefony__9[[#This Row],[czas trwania]]))/60,1)</f>
        <v>13</v>
      </c>
      <c r="H1332" s="3">
        <f>IF(telefony3412[[#This Row],[typ telefonu]]="stacjonarny",H1331+telefony3412[[#This Row],[czas w minutach]],H1331)</f>
        <v>8247</v>
      </c>
      <c r="I1332" s="3">
        <f>IF(telefony3412[[#This Row],[typ telefonu]]="komórkowy",I1331+telefony3412[[#This Row],[czas w minutach]],I1331)</f>
        <v>2784</v>
      </c>
      <c r="J1332" s="3">
        <f>IF(telefony3412[[#This Row],[typ telefonu]]="zagraniczny",J1331+telefony3412[[#This Row],[czas w minutach]],J1331)</f>
        <v>654</v>
      </c>
      <c r="K1332" s="3">
        <f>telefony3412[[#This Row],[ilość stacjonarny]]+telefony3412[[#This Row],[ilość komórkowy]]</f>
        <v>11031</v>
      </c>
    </row>
    <row r="1333" spans="1:11" x14ac:dyDescent="0.25">
      <c r="A1333" s="7">
        <v>3109133</v>
      </c>
      <c r="B1333" s="1">
        <v>42936</v>
      </c>
      <c r="C1333" s="2">
        <v>0.58564814814814814</v>
      </c>
      <c r="D1333" s="2">
        <v>0.58964120370370365</v>
      </c>
      <c r="E1333" t="str">
        <f>IF(LEN(telefony3412[[#This Row],[nr]])=7,"stacjonarny",IF(LEN(telefony3412[[#This Row],[nr]])=8,"komórkowy","zagraniczny"))</f>
        <v>stacjonarny</v>
      </c>
      <c r="F1333" t="str">
        <f>TEXT(telefony__9[[#This Row],[zakonczenie]]-telefony__9[[#This Row],[rozpoczecie]],"h:mm:ss")</f>
        <v>0:00:40</v>
      </c>
      <c r="G1333">
        <f>CEILING((HOUR(telefony__9[[#This Row],[czas trwania]])*3600 + MINUTE(telefony__9[[#This Row],[czas trwania]])*60+SECOND(telefony__9[[#This Row],[czas trwania]]))/60,1)</f>
        <v>1</v>
      </c>
      <c r="H1333" s="3">
        <f>IF(telefony3412[[#This Row],[typ telefonu]]="stacjonarny",H1332+telefony3412[[#This Row],[czas w minutach]],H1332)</f>
        <v>8248</v>
      </c>
      <c r="I1333" s="3">
        <f>IF(telefony3412[[#This Row],[typ telefonu]]="komórkowy",I1332+telefony3412[[#This Row],[czas w minutach]],I1332)</f>
        <v>2784</v>
      </c>
      <c r="J1333" s="3">
        <f>IF(telefony3412[[#This Row],[typ telefonu]]="zagraniczny",J1332+telefony3412[[#This Row],[czas w minutach]],J1332)</f>
        <v>654</v>
      </c>
      <c r="K1333" s="3">
        <f>telefony3412[[#This Row],[ilość stacjonarny]]+telefony3412[[#This Row],[ilość komórkowy]]</f>
        <v>11032</v>
      </c>
    </row>
    <row r="1334" spans="1:11" x14ac:dyDescent="0.25">
      <c r="A1334" s="7">
        <v>3134379</v>
      </c>
      <c r="B1334" s="1">
        <v>42936</v>
      </c>
      <c r="C1334" s="2">
        <v>0.508275462962963</v>
      </c>
      <c r="D1334" s="2">
        <v>0.51652777777777781</v>
      </c>
      <c r="E1334" t="str">
        <f>IF(LEN(telefony3412[[#This Row],[nr]])=7,"stacjonarny",IF(LEN(telefony3412[[#This Row],[nr]])=8,"komórkowy","zagraniczny"))</f>
        <v>stacjonarny</v>
      </c>
      <c r="F1334" t="str">
        <f>TEXT(telefony__9[[#This Row],[zakonczenie]]-telefony__9[[#This Row],[rozpoczecie]],"h:mm:ss")</f>
        <v>0:13:14</v>
      </c>
      <c r="G1334">
        <f>CEILING((HOUR(telefony__9[[#This Row],[czas trwania]])*3600 + MINUTE(telefony__9[[#This Row],[czas trwania]])*60+SECOND(telefony__9[[#This Row],[czas trwania]]))/60,1)</f>
        <v>14</v>
      </c>
      <c r="H1334" s="3">
        <f>IF(telefony3412[[#This Row],[typ telefonu]]="stacjonarny",H1333+telefony3412[[#This Row],[czas w minutach]],H1333)</f>
        <v>8262</v>
      </c>
      <c r="I1334" s="3">
        <f>IF(telefony3412[[#This Row],[typ telefonu]]="komórkowy",I1333+telefony3412[[#This Row],[czas w minutach]],I1333)</f>
        <v>2784</v>
      </c>
      <c r="J1334" s="3">
        <f>IF(telefony3412[[#This Row],[typ telefonu]]="zagraniczny",J1333+telefony3412[[#This Row],[czas w minutach]],J1333)</f>
        <v>654</v>
      </c>
      <c r="K1334" s="3">
        <f>telefony3412[[#This Row],[ilość stacjonarny]]+telefony3412[[#This Row],[ilość komórkowy]]</f>
        <v>11046</v>
      </c>
    </row>
    <row r="1335" spans="1:11" x14ac:dyDescent="0.25">
      <c r="A1335" s="7">
        <v>3136675</v>
      </c>
      <c r="B1335" s="1">
        <v>42936</v>
      </c>
      <c r="C1335" s="2">
        <v>0.49833333333333335</v>
      </c>
      <c r="D1335" s="2">
        <v>0.50942129629629629</v>
      </c>
      <c r="E1335" t="str">
        <f>IF(LEN(telefony3412[[#This Row],[nr]])=7,"stacjonarny",IF(LEN(telefony3412[[#This Row],[nr]])=8,"komórkowy","zagraniczny"))</f>
        <v>stacjonarny</v>
      </c>
      <c r="F1335" t="str">
        <f>TEXT(telefony__9[[#This Row],[zakonczenie]]-telefony__9[[#This Row],[rozpoczecie]],"h:mm:ss")</f>
        <v>0:05:41</v>
      </c>
      <c r="G1335">
        <f>CEILING((HOUR(telefony__9[[#This Row],[czas trwania]])*3600 + MINUTE(telefony__9[[#This Row],[czas trwania]])*60+SECOND(telefony__9[[#This Row],[czas trwania]]))/60,1)</f>
        <v>6</v>
      </c>
      <c r="H1335" s="3">
        <f>IF(telefony3412[[#This Row],[typ telefonu]]="stacjonarny",H1334+telefony3412[[#This Row],[czas w minutach]],H1334)</f>
        <v>8268</v>
      </c>
      <c r="I1335" s="3">
        <f>IF(telefony3412[[#This Row],[typ telefonu]]="komórkowy",I1334+telefony3412[[#This Row],[czas w minutach]],I1334)</f>
        <v>2784</v>
      </c>
      <c r="J1335" s="3">
        <f>IF(telefony3412[[#This Row],[typ telefonu]]="zagraniczny",J1334+telefony3412[[#This Row],[czas w minutach]],J1334)</f>
        <v>654</v>
      </c>
      <c r="K1335" s="3">
        <f>telefony3412[[#This Row],[ilość stacjonarny]]+telefony3412[[#This Row],[ilość komórkowy]]</f>
        <v>11052</v>
      </c>
    </row>
    <row r="1336" spans="1:11" x14ac:dyDescent="0.25">
      <c r="A1336" s="7">
        <v>3153023</v>
      </c>
      <c r="B1336" s="1">
        <v>42936</v>
      </c>
      <c r="C1336" s="2">
        <v>0.45503472222222224</v>
      </c>
      <c r="D1336" s="2">
        <v>0.45876157407407409</v>
      </c>
      <c r="E1336" t="str">
        <f>IF(LEN(telefony3412[[#This Row],[nr]])=7,"stacjonarny",IF(LEN(telefony3412[[#This Row],[nr]])=8,"komórkowy","zagraniczny"))</f>
        <v>stacjonarny</v>
      </c>
      <c r="F1336" t="str">
        <f>TEXT(telefony__9[[#This Row],[zakonczenie]]-telefony__9[[#This Row],[rozpoczecie]],"h:mm:ss")</f>
        <v>0:00:57</v>
      </c>
      <c r="G1336">
        <f>CEILING((HOUR(telefony__9[[#This Row],[czas trwania]])*3600 + MINUTE(telefony__9[[#This Row],[czas trwania]])*60+SECOND(telefony__9[[#This Row],[czas trwania]]))/60,1)</f>
        <v>1</v>
      </c>
      <c r="H1336" s="3">
        <f>IF(telefony3412[[#This Row],[typ telefonu]]="stacjonarny",H1335+telefony3412[[#This Row],[czas w minutach]],H1335)</f>
        <v>8269</v>
      </c>
      <c r="I1336" s="3">
        <f>IF(telefony3412[[#This Row],[typ telefonu]]="komórkowy",I1335+telefony3412[[#This Row],[czas w minutach]],I1335)</f>
        <v>2784</v>
      </c>
      <c r="J1336" s="3">
        <f>IF(telefony3412[[#This Row],[typ telefonu]]="zagraniczny",J1335+telefony3412[[#This Row],[czas w minutach]],J1335)</f>
        <v>654</v>
      </c>
      <c r="K1336" s="3">
        <f>telefony3412[[#This Row],[ilość stacjonarny]]+telefony3412[[#This Row],[ilość komórkowy]]</f>
        <v>11053</v>
      </c>
    </row>
    <row r="1337" spans="1:11" x14ac:dyDescent="0.25">
      <c r="A1337" s="7">
        <v>3382699</v>
      </c>
      <c r="B1337" s="1">
        <v>42936</v>
      </c>
      <c r="C1337" s="2">
        <v>0.59053240740740742</v>
      </c>
      <c r="D1337" s="2">
        <v>0.59318287037037032</v>
      </c>
      <c r="E1337" t="str">
        <f>IF(LEN(telefony3412[[#This Row],[nr]])=7,"stacjonarny",IF(LEN(telefony3412[[#This Row],[nr]])=8,"komórkowy","zagraniczny"))</f>
        <v>stacjonarny</v>
      </c>
      <c r="F1337" t="str">
        <f>TEXT(telefony__9[[#This Row],[zakonczenie]]-telefony__9[[#This Row],[rozpoczecie]],"h:mm:ss")</f>
        <v>0:08:22</v>
      </c>
      <c r="G1337">
        <f>CEILING((HOUR(telefony__9[[#This Row],[czas trwania]])*3600 + MINUTE(telefony__9[[#This Row],[czas trwania]])*60+SECOND(telefony__9[[#This Row],[czas trwania]]))/60,1)</f>
        <v>9</v>
      </c>
      <c r="H1337" s="3">
        <f>IF(telefony3412[[#This Row],[typ telefonu]]="stacjonarny",H1336+telefony3412[[#This Row],[czas w minutach]],H1336)</f>
        <v>8278</v>
      </c>
      <c r="I1337" s="3">
        <f>IF(telefony3412[[#This Row],[typ telefonu]]="komórkowy",I1336+telefony3412[[#This Row],[czas w minutach]],I1336)</f>
        <v>2784</v>
      </c>
      <c r="J1337" s="3">
        <f>IF(telefony3412[[#This Row],[typ telefonu]]="zagraniczny",J1336+telefony3412[[#This Row],[czas w minutach]],J1336)</f>
        <v>654</v>
      </c>
      <c r="K1337" s="3">
        <f>telefony3412[[#This Row],[ilość stacjonarny]]+telefony3412[[#This Row],[ilość komórkowy]]</f>
        <v>11062</v>
      </c>
    </row>
    <row r="1338" spans="1:11" x14ac:dyDescent="0.25">
      <c r="A1338" s="7">
        <v>3539762</v>
      </c>
      <c r="B1338" s="1">
        <v>42936</v>
      </c>
      <c r="C1338" s="2">
        <v>0.51028935185185187</v>
      </c>
      <c r="D1338" s="2">
        <v>0.52089120370370368</v>
      </c>
      <c r="E1338" t="str">
        <f>IF(LEN(telefony3412[[#This Row],[nr]])=7,"stacjonarny",IF(LEN(telefony3412[[#This Row],[nr]])=8,"komórkowy","zagraniczny"))</f>
        <v>stacjonarny</v>
      </c>
      <c r="F1338" t="str">
        <f>TEXT(telefony__9[[#This Row],[zakonczenie]]-telefony__9[[#This Row],[rozpoczecie]],"h:mm:ss")</f>
        <v>0:07:33</v>
      </c>
      <c r="G1338">
        <f>CEILING((HOUR(telefony__9[[#This Row],[czas trwania]])*3600 + MINUTE(telefony__9[[#This Row],[czas trwania]])*60+SECOND(telefony__9[[#This Row],[czas trwania]]))/60,1)</f>
        <v>8</v>
      </c>
      <c r="H1338" s="3">
        <f>IF(telefony3412[[#This Row],[typ telefonu]]="stacjonarny",H1337+telefony3412[[#This Row],[czas w minutach]],H1337)</f>
        <v>8286</v>
      </c>
      <c r="I1338" s="3">
        <f>IF(telefony3412[[#This Row],[typ telefonu]]="komórkowy",I1337+telefony3412[[#This Row],[czas w minutach]],I1337)</f>
        <v>2784</v>
      </c>
      <c r="J1338" s="3">
        <f>IF(telefony3412[[#This Row],[typ telefonu]]="zagraniczny",J1337+telefony3412[[#This Row],[czas w minutach]],J1337)</f>
        <v>654</v>
      </c>
      <c r="K1338" s="3">
        <f>telefony3412[[#This Row],[ilość stacjonarny]]+telefony3412[[#This Row],[ilość komórkowy]]</f>
        <v>11070</v>
      </c>
    </row>
    <row r="1339" spans="1:11" x14ac:dyDescent="0.25">
      <c r="A1339" s="7">
        <v>3574623</v>
      </c>
      <c r="B1339" s="1">
        <v>42936</v>
      </c>
      <c r="C1339" s="2">
        <v>0.33447916666666666</v>
      </c>
      <c r="D1339" s="2">
        <v>0.33721064814814816</v>
      </c>
      <c r="E1339" t="str">
        <f>IF(LEN(telefony3412[[#This Row],[nr]])=7,"stacjonarny",IF(LEN(telefony3412[[#This Row],[nr]])=8,"komórkowy","zagraniczny"))</f>
        <v>stacjonarny</v>
      </c>
      <c r="F1339" t="str">
        <f>TEXT(telefony__9[[#This Row],[zakonczenie]]-telefony__9[[#This Row],[rozpoczecie]],"h:mm:ss")</f>
        <v>0:01:14</v>
      </c>
      <c r="G1339">
        <f>CEILING((HOUR(telefony__9[[#This Row],[czas trwania]])*3600 + MINUTE(telefony__9[[#This Row],[czas trwania]])*60+SECOND(telefony__9[[#This Row],[czas trwania]]))/60,1)</f>
        <v>2</v>
      </c>
      <c r="H1339" s="3">
        <f>IF(telefony3412[[#This Row],[typ telefonu]]="stacjonarny",H1338+telefony3412[[#This Row],[czas w minutach]],H1338)</f>
        <v>8288</v>
      </c>
      <c r="I1339" s="3">
        <f>IF(telefony3412[[#This Row],[typ telefonu]]="komórkowy",I1338+telefony3412[[#This Row],[czas w minutach]],I1338)</f>
        <v>2784</v>
      </c>
      <c r="J1339" s="3">
        <f>IF(telefony3412[[#This Row],[typ telefonu]]="zagraniczny",J1338+telefony3412[[#This Row],[czas w minutach]],J1338)</f>
        <v>654</v>
      </c>
      <c r="K1339" s="3">
        <f>telefony3412[[#This Row],[ilość stacjonarny]]+telefony3412[[#This Row],[ilość komórkowy]]</f>
        <v>11072</v>
      </c>
    </row>
    <row r="1340" spans="1:11" x14ac:dyDescent="0.25">
      <c r="A1340" s="7">
        <v>3704193</v>
      </c>
      <c r="B1340" s="1">
        <v>42936</v>
      </c>
      <c r="C1340" s="2">
        <v>0.57671296296296293</v>
      </c>
      <c r="D1340" s="2">
        <v>0.58539351851851851</v>
      </c>
      <c r="E1340" t="str">
        <f>IF(LEN(telefony3412[[#This Row],[nr]])=7,"stacjonarny",IF(LEN(telefony3412[[#This Row],[nr]])=8,"komórkowy","zagraniczny"))</f>
        <v>stacjonarny</v>
      </c>
      <c r="F1340" t="str">
        <f>TEXT(telefony__9[[#This Row],[zakonczenie]]-telefony__9[[#This Row],[rozpoczecie]],"h:mm:ss")</f>
        <v>0:14:12</v>
      </c>
      <c r="G1340">
        <f>CEILING((HOUR(telefony__9[[#This Row],[czas trwania]])*3600 + MINUTE(telefony__9[[#This Row],[czas trwania]])*60+SECOND(telefony__9[[#This Row],[czas trwania]]))/60,1)</f>
        <v>15</v>
      </c>
      <c r="H1340" s="3">
        <f>IF(telefony3412[[#This Row],[typ telefonu]]="stacjonarny",H1339+telefony3412[[#This Row],[czas w minutach]],H1339)</f>
        <v>8303</v>
      </c>
      <c r="I1340" s="3">
        <f>IF(telefony3412[[#This Row],[typ telefonu]]="komórkowy",I1339+telefony3412[[#This Row],[czas w minutach]],I1339)</f>
        <v>2784</v>
      </c>
      <c r="J1340" s="3">
        <f>IF(telefony3412[[#This Row],[typ telefonu]]="zagraniczny",J1339+telefony3412[[#This Row],[czas w minutach]],J1339)</f>
        <v>654</v>
      </c>
      <c r="K1340" s="3">
        <f>telefony3412[[#This Row],[ilość stacjonarny]]+telefony3412[[#This Row],[ilość komórkowy]]</f>
        <v>11087</v>
      </c>
    </row>
    <row r="1341" spans="1:11" x14ac:dyDescent="0.25">
      <c r="A1341" s="7">
        <v>3757504</v>
      </c>
      <c r="B1341" s="1">
        <v>42936</v>
      </c>
      <c r="C1341" s="2">
        <v>0.57105324074074071</v>
      </c>
      <c r="D1341" s="2">
        <v>0.57465277777777779</v>
      </c>
      <c r="E1341" t="str">
        <f>IF(LEN(telefony3412[[#This Row],[nr]])=7,"stacjonarny",IF(LEN(telefony3412[[#This Row],[nr]])=8,"komórkowy","zagraniczny"))</f>
        <v>stacjonarny</v>
      </c>
      <c r="F1341" t="str">
        <f>TEXT(telefony__9[[#This Row],[zakonczenie]]-telefony__9[[#This Row],[rozpoczecie]],"h:mm:ss")</f>
        <v>0:03:06</v>
      </c>
      <c r="G1341">
        <f>CEILING((HOUR(telefony__9[[#This Row],[czas trwania]])*3600 + MINUTE(telefony__9[[#This Row],[czas trwania]])*60+SECOND(telefony__9[[#This Row],[czas trwania]]))/60,1)</f>
        <v>4</v>
      </c>
      <c r="H1341" s="3">
        <f>IF(telefony3412[[#This Row],[typ telefonu]]="stacjonarny",H1340+telefony3412[[#This Row],[czas w minutach]],H1340)</f>
        <v>8307</v>
      </c>
      <c r="I1341" s="3">
        <f>IF(telefony3412[[#This Row],[typ telefonu]]="komórkowy",I1340+telefony3412[[#This Row],[czas w minutach]],I1340)</f>
        <v>2784</v>
      </c>
      <c r="J1341" s="3">
        <f>IF(telefony3412[[#This Row],[typ telefonu]]="zagraniczny",J1340+telefony3412[[#This Row],[czas w minutach]],J1340)</f>
        <v>654</v>
      </c>
      <c r="K1341" s="3">
        <f>telefony3412[[#This Row],[ilość stacjonarny]]+telefony3412[[#This Row],[ilość komórkowy]]</f>
        <v>11091</v>
      </c>
    </row>
    <row r="1342" spans="1:11" x14ac:dyDescent="0.25">
      <c r="A1342" s="7">
        <v>3851940</v>
      </c>
      <c r="B1342" s="1">
        <v>42936</v>
      </c>
      <c r="C1342" s="2">
        <v>0.36473379629629632</v>
      </c>
      <c r="D1342" s="2">
        <v>0.36630787037037038</v>
      </c>
      <c r="E1342" t="str">
        <f>IF(LEN(telefony3412[[#This Row],[nr]])=7,"stacjonarny",IF(LEN(telefony3412[[#This Row],[nr]])=8,"komórkowy","zagraniczny"))</f>
        <v>stacjonarny</v>
      </c>
      <c r="F1342" t="str">
        <f>TEXT(telefony__9[[#This Row],[zakonczenie]]-telefony__9[[#This Row],[rozpoczecie]],"h:mm:ss")</f>
        <v>0:00:34</v>
      </c>
      <c r="G1342">
        <f>CEILING((HOUR(telefony__9[[#This Row],[czas trwania]])*3600 + MINUTE(telefony__9[[#This Row],[czas trwania]])*60+SECOND(telefony__9[[#This Row],[czas trwania]]))/60,1)</f>
        <v>1</v>
      </c>
      <c r="H1342" s="3">
        <f>IF(telefony3412[[#This Row],[typ telefonu]]="stacjonarny",H1341+telefony3412[[#This Row],[czas w minutach]],H1341)</f>
        <v>8308</v>
      </c>
      <c r="I1342" s="3">
        <f>IF(telefony3412[[#This Row],[typ telefonu]]="komórkowy",I1341+telefony3412[[#This Row],[czas w minutach]],I1341)</f>
        <v>2784</v>
      </c>
      <c r="J1342" s="3">
        <f>IF(telefony3412[[#This Row],[typ telefonu]]="zagraniczny",J1341+telefony3412[[#This Row],[czas w minutach]],J1341)</f>
        <v>654</v>
      </c>
      <c r="K1342" s="3">
        <f>telefony3412[[#This Row],[ilość stacjonarny]]+telefony3412[[#This Row],[ilość komórkowy]]</f>
        <v>11092</v>
      </c>
    </row>
    <row r="1343" spans="1:11" x14ac:dyDescent="0.25">
      <c r="A1343" s="7">
        <v>3979680</v>
      </c>
      <c r="B1343" s="1">
        <v>42936</v>
      </c>
      <c r="C1343" s="2">
        <v>0.53820601851851857</v>
      </c>
      <c r="D1343" s="2">
        <v>0.54369212962962965</v>
      </c>
      <c r="E1343" t="str">
        <f>IF(LEN(telefony3412[[#This Row],[nr]])=7,"stacjonarny",IF(LEN(telefony3412[[#This Row],[nr]])=8,"komórkowy","zagraniczny"))</f>
        <v>stacjonarny</v>
      </c>
      <c r="F1343" t="str">
        <f>TEXT(telefony__9[[#This Row],[zakonczenie]]-telefony__9[[#This Row],[rozpoczecie]],"h:mm:ss")</f>
        <v>0:07:25</v>
      </c>
      <c r="G1343">
        <f>CEILING((HOUR(telefony__9[[#This Row],[czas trwania]])*3600 + MINUTE(telefony__9[[#This Row],[czas trwania]])*60+SECOND(telefony__9[[#This Row],[czas trwania]]))/60,1)</f>
        <v>8</v>
      </c>
      <c r="H1343" s="3">
        <f>IF(telefony3412[[#This Row],[typ telefonu]]="stacjonarny",H1342+telefony3412[[#This Row],[czas w minutach]],H1342)</f>
        <v>8316</v>
      </c>
      <c r="I1343" s="3">
        <f>IF(telefony3412[[#This Row],[typ telefonu]]="komórkowy",I1342+telefony3412[[#This Row],[czas w minutach]],I1342)</f>
        <v>2784</v>
      </c>
      <c r="J1343" s="3">
        <f>IF(telefony3412[[#This Row],[typ telefonu]]="zagraniczny",J1342+telefony3412[[#This Row],[czas w minutach]],J1342)</f>
        <v>654</v>
      </c>
      <c r="K1343" s="3">
        <f>telefony3412[[#This Row],[ilość stacjonarny]]+telefony3412[[#This Row],[ilość komórkowy]]</f>
        <v>11100</v>
      </c>
    </row>
    <row r="1344" spans="1:11" x14ac:dyDescent="0.25">
      <c r="A1344" s="7">
        <v>4034491</v>
      </c>
      <c r="B1344" s="1">
        <v>42936</v>
      </c>
      <c r="C1344" s="2">
        <v>0.48813657407407407</v>
      </c>
      <c r="D1344" s="2">
        <v>0.49116898148148147</v>
      </c>
      <c r="E1344" t="str">
        <f>IF(LEN(telefony3412[[#This Row],[nr]])=7,"stacjonarny",IF(LEN(telefony3412[[#This Row],[nr]])=8,"komórkowy","zagraniczny"))</f>
        <v>stacjonarny</v>
      </c>
      <c r="F1344" t="str">
        <f>TEXT(telefony__9[[#This Row],[zakonczenie]]-telefony__9[[#This Row],[rozpoczecie]],"h:mm:ss")</f>
        <v>0:14:04</v>
      </c>
      <c r="G1344">
        <f>CEILING((HOUR(telefony__9[[#This Row],[czas trwania]])*3600 + MINUTE(telefony__9[[#This Row],[czas trwania]])*60+SECOND(telefony__9[[#This Row],[czas trwania]]))/60,1)</f>
        <v>15</v>
      </c>
      <c r="H1344" s="3">
        <f>IF(telefony3412[[#This Row],[typ telefonu]]="stacjonarny",H1343+telefony3412[[#This Row],[czas w minutach]],H1343)</f>
        <v>8331</v>
      </c>
      <c r="I1344" s="3">
        <f>IF(telefony3412[[#This Row],[typ telefonu]]="komórkowy",I1343+telefony3412[[#This Row],[czas w minutach]],I1343)</f>
        <v>2784</v>
      </c>
      <c r="J1344" s="3">
        <f>IF(telefony3412[[#This Row],[typ telefonu]]="zagraniczny",J1343+telefony3412[[#This Row],[czas w minutach]],J1343)</f>
        <v>654</v>
      </c>
      <c r="K1344" s="3">
        <f>telefony3412[[#This Row],[ilość stacjonarny]]+telefony3412[[#This Row],[ilość komórkowy]]</f>
        <v>11115</v>
      </c>
    </row>
    <row r="1345" spans="1:11" x14ac:dyDescent="0.25">
      <c r="A1345" s="7">
        <v>4094662</v>
      </c>
      <c r="B1345" s="1">
        <v>42936</v>
      </c>
      <c r="C1345" s="2">
        <v>0.50581018518518517</v>
      </c>
      <c r="D1345" s="2">
        <v>0.51442129629629629</v>
      </c>
      <c r="E1345" t="str">
        <f>IF(LEN(telefony3412[[#This Row],[nr]])=7,"stacjonarny",IF(LEN(telefony3412[[#This Row],[nr]])=8,"komórkowy","zagraniczny"))</f>
        <v>stacjonarny</v>
      </c>
      <c r="F1345" t="str">
        <f>TEXT(telefony__9[[#This Row],[zakonczenie]]-telefony__9[[#This Row],[rozpoczecie]],"h:mm:ss")</f>
        <v>0:15:50</v>
      </c>
      <c r="G1345">
        <f>CEILING((HOUR(telefony__9[[#This Row],[czas trwania]])*3600 + MINUTE(telefony__9[[#This Row],[czas trwania]])*60+SECOND(telefony__9[[#This Row],[czas trwania]]))/60,1)</f>
        <v>16</v>
      </c>
      <c r="H1345" s="3">
        <f>IF(telefony3412[[#This Row],[typ telefonu]]="stacjonarny",H1344+telefony3412[[#This Row],[czas w minutach]],H1344)</f>
        <v>8347</v>
      </c>
      <c r="I1345" s="3">
        <f>IF(telefony3412[[#This Row],[typ telefonu]]="komórkowy",I1344+telefony3412[[#This Row],[czas w minutach]],I1344)</f>
        <v>2784</v>
      </c>
      <c r="J1345" s="3">
        <f>IF(telefony3412[[#This Row],[typ telefonu]]="zagraniczny",J1344+telefony3412[[#This Row],[czas w minutach]],J1344)</f>
        <v>654</v>
      </c>
      <c r="K1345" s="3">
        <f>telefony3412[[#This Row],[ilość stacjonarny]]+telefony3412[[#This Row],[ilość komórkowy]]</f>
        <v>11131</v>
      </c>
    </row>
    <row r="1346" spans="1:11" x14ac:dyDescent="0.25">
      <c r="A1346" s="7">
        <v>4305632</v>
      </c>
      <c r="B1346" s="1">
        <v>42936</v>
      </c>
      <c r="C1346" s="2">
        <v>0.42534722222222221</v>
      </c>
      <c r="D1346" s="2">
        <v>0.43634259259259262</v>
      </c>
      <c r="E1346" t="str">
        <f>IF(LEN(telefony3412[[#This Row],[nr]])=7,"stacjonarny",IF(LEN(telefony3412[[#This Row],[nr]])=8,"komórkowy","zagraniczny"))</f>
        <v>stacjonarny</v>
      </c>
      <c r="F1346" t="str">
        <f>TEXT(telefony__9[[#This Row],[zakonczenie]]-telefony__9[[#This Row],[rozpoczecie]],"h:mm:ss")</f>
        <v>0:05:29</v>
      </c>
      <c r="G1346">
        <f>CEILING((HOUR(telefony__9[[#This Row],[czas trwania]])*3600 + MINUTE(telefony__9[[#This Row],[czas trwania]])*60+SECOND(telefony__9[[#This Row],[czas trwania]]))/60,1)</f>
        <v>6</v>
      </c>
      <c r="H1346" s="3">
        <f>IF(telefony3412[[#This Row],[typ telefonu]]="stacjonarny",H1345+telefony3412[[#This Row],[czas w minutach]],H1345)</f>
        <v>8353</v>
      </c>
      <c r="I1346" s="3">
        <f>IF(telefony3412[[#This Row],[typ telefonu]]="komórkowy",I1345+telefony3412[[#This Row],[czas w minutach]],I1345)</f>
        <v>2784</v>
      </c>
      <c r="J1346" s="3">
        <f>IF(telefony3412[[#This Row],[typ telefonu]]="zagraniczny",J1345+telefony3412[[#This Row],[czas w minutach]],J1345)</f>
        <v>654</v>
      </c>
      <c r="K1346" s="3">
        <f>telefony3412[[#This Row],[ilość stacjonarny]]+telefony3412[[#This Row],[ilość komórkowy]]</f>
        <v>11137</v>
      </c>
    </row>
    <row r="1347" spans="1:11" x14ac:dyDescent="0.25">
      <c r="A1347" s="7">
        <v>4376637</v>
      </c>
      <c r="B1347" s="1">
        <v>42936</v>
      </c>
      <c r="C1347" s="2">
        <v>0.61559027777777775</v>
      </c>
      <c r="D1347" s="2">
        <v>0.62532407407407409</v>
      </c>
      <c r="E1347" t="str">
        <f>IF(LEN(telefony3412[[#This Row],[nr]])=7,"stacjonarny",IF(LEN(telefony3412[[#This Row],[nr]])=8,"komórkowy","zagraniczny"))</f>
        <v>stacjonarny</v>
      </c>
      <c r="F1347" t="str">
        <f>TEXT(telefony__9[[#This Row],[zakonczenie]]-telefony__9[[#This Row],[rozpoczecie]],"h:mm:ss")</f>
        <v>0:14:08</v>
      </c>
      <c r="G1347">
        <f>CEILING((HOUR(telefony__9[[#This Row],[czas trwania]])*3600 + MINUTE(telefony__9[[#This Row],[czas trwania]])*60+SECOND(telefony__9[[#This Row],[czas trwania]]))/60,1)</f>
        <v>15</v>
      </c>
      <c r="H1347" s="3">
        <f>IF(telefony3412[[#This Row],[typ telefonu]]="stacjonarny",H1346+telefony3412[[#This Row],[czas w minutach]],H1346)</f>
        <v>8368</v>
      </c>
      <c r="I1347" s="3">
        <f>IF(telefony3412[[#This Row],[typ telefonu]]="komórkowy",I1346+telefony3412[[#This Row],[czas w minutach]],I1346)</f>
        <v>2784</v>
      </c>
      <c r="J1347" s="3">
        <f>IF(telefony3412[[#This Row],[typ telefonu]]="zagraniczny",J1346+telefony3412[[#This Row],[czas w minutach]],J1346)</f>
        <v>654</v>
      </c>
      <c r="K1347" s="3">
        <f>telefony3412[[#This Row],[ilość stacjonarny]]+telefony3412[[#This Row],[ilość komórkowy]]</f>
        <v>11152</v>
      </c>
    </row>
    <row r="1348" spans="1:11" x14ac:dyDescent="0.25">
      <c r="A1348" s="7">
        <v>4577789</v>
      </c>
      <c r="B1348" s="1">
        <v>42936</v>
      </c>
      <c r="C1348" s="2">
        <v>0.57781249999999995</v>
      </c>
      <c r="D1348" s="2">
        <v>0.57953703703703707</v>
      </c>
      <c r="E1348" t="str">
        <f>IF(LEN(telefony3412[[#This Row],[nr]])=7,"stacjonarny",IF(LEN(telefony3412[[#This Row],[nr]])=8,"komórkowy","zagraniczny"))</f>
        <v>stacjonarny</v>
      </c>
      <c r="F1348" t="str">
        <f>TEXT(telefony__9[[#This Row],[zakonczenie]]-telefony__9[[#This Row],[rozpoczecie]],"h:mm:ss")</f>
        <v>0:14:27</v>
      </c>
      <c r="G1348">
        <f>CEILING((HOUR(telefony__9[[#This Row],[czas trwania]])*3600 + MINUTE(telefony__9[[#This Row],[czas trwania]])*60+SECOND(telefony__9[[#This Row],[czas trwania]]))/60,1)</f>
        <v>15</v>
      </c>
      <c r="H1348" s="3">
        <f>IF(telefony3412[[#This Row],[typ telefonu]]="stacjonarny",H1347+telefony3412[[#This Row],[czas w minutach]],H1347)</f>
        <v>8383</v>
      </c>
      <c r="I1348" s="3">
        <f>IF(telefony3412[[#This Row],[typ telefonu]]="komórkowy",I1347+telefony3412[[#This Row],[czas w minutach]],I1347)</f>
        <v>2784</v>
      </c>
      <c r="J1348" s="3">
        <f>IF(telefony3412[[#This Row],[typ telefonu]]="zagraniczny",J1347+telefony3412[[#This Row],[czas w minutach]],J1347)</f>
        <v>654</v>
      </c>
      <c r="K1348" s="3">
        <f>telefony3412[[#This Row],[ilość stacjonarny]]+telefony3412[[#This Row],[ilość komórkowy]]</f>
        <v>11167</v>
      </c>
    </row>
    <row r="1349" spans="1:11" x14ac:dyDescent="0.25">
      <c r="A1349" s="7">
        <v>4606501</v>
      </c>
      <c r="B1349" s="1">
        <v>42936</v>
      </c>
      <c r="C1349" s="2">
        <v>0.36222222222222222</v>
      </c>
      <c r="D1349" s="2">
        <v>0.36548611111111112</v>
      </c>
      <c r="E1349" t="str">
        <f>IF(LEN(telefony3412[[#This Row],[nr]])=7,"stacjonarny",IF(LEN(telefony3412[[#This Row],[nr]])=8,"komórkowy","zagraniczny"))</f>
        <v>stacjonarny</v>
      </c>
      <c r="F1349" t="str">
        <f>TEXT(telefony__9[[#This Row],[zakonczenie]]-telefony__9[[#This Row],[rozpoczecie]],"h:mm:ss")</f>
        <v>0:10:34</v>
      </c>
      <c r="G1349">
        <f>CEILING((HOUR(telefony__9[[#This Row],[czas trwania]])*3600 + MINUTE(telefony__9[[#This Row],[czas trwania]])*60+SECOND(telefony__9[[#This Row],[czas trwania]]))/60,1)</f>
        <v>11</v>
      </c>
      <c r="H1349" s="3">
        <f>IF(telefony3412[[#This Row],[typ telefonu]]="stacjonarny",H1348+telefony3412[[#This Row],[czas w minutach]],H1348)</f>
        <v>8394</v>
      </c>
      <c r="I1349" s="3">
        <f>IF(telefony3412[[#This Row],[typ telefonu]]="komórkowy",I1348+telefony3412[[#This Row],[czas w minutach]],I1348)</f>
        <v>2784</v>
      </c>
      <c r="J1349" s="3">
        <f>IF(telefony3412[[#This Row],[typ telefonu]]="zagraniczny",J1348+telefony3412[[#This Row],[czas w minutach]],J1348)</f>
        <v>654</v>
      </c>
      <c r="K1349" s="3">
        <f>telefony3412[[#This Row],[ilość stacjonarny]]+telefony3412[[#This Row],[ilość komórkowy]]</f>
        <v>11178</v>
      </c>
    </row>
    <row r="1350" spans="1:11" x14ac:dyDescent="0.25">
      <c r="A1350" s="7">
        <v>4698731</v>
      </c>
      <c r="B1350" s="1">
        <v>42936</v>
      </c>
      <c r="C1350" s="2">
        <v>0.35894675925925928</v>
      </c>
      <c r="D1350" s="2">
        <v>0.3689351851851852</v>
      </c>
      <c r="E1350" t="str">
        <f>IF(LEN(telefony3412[[#This Row],[nr]])=7,"stacjonarny",IF(LEN(telefony3412[[#This Row],[nr]])=8,"komórkowy","zagraniczny"))</f>
        <v>stacjonarny</v>
      </c>
      <c r="F1350" t="str">
        <f>TEXT(telefony__9[[#This Row],[zakonczenie]]-telefony__9[[#This Row],[rozpoczecie]],"h:mm:ss")</f>
        <v>0:05:49</v>
      </c>
      <c r="G1350">
        <f>CEILING((HOUR(telefony__9[[#This Row],[czas trwania]])*3600 + MINUTE(telefony__9[[#This Row],[czas trwania]])*60+SECOND(telefony__9[[#This Row],[czas trwania]]))/60,1)</f>
        <v>6</v>
      </c>
      <c r="H1350" s="3">
        <f>IF(telefony3412[[#This Row],[typ telefonu]]="stacjonarny",H1349+telefony3412[[#This Row],[czas w minutach]],H1349)</f>
        <v>8400</v>
      </c>
      <c r="I1350" s="3">
        <f>IF(telefony3412[[#This Row],[typ telefonu]]="komórkowy",I1349+telefony3412[[#This Row],[czas w minutach]],I1349)</f>
        <v>2784</v>
      </c>
      <c r="J1350" s="3">
        <f>IF(telefony3412[[#This Row],[typ telefonu]]="zagraniczny",J1349+telefony3412[[#This Row],[czas w minutach]],J1349)</f>
        <v>654</v>
      </c>
      <c r="K1350" s="3">
        <f>telefony3412[[#This Row],[ilość stacjonarny]]+telefony3412[[#This Row],[ilość komórkowy]]</f>
        <v>11184</v>
      </c>
    </row>
    <row r="1351" spans="1:11" x14ac:dyDescent="0.25">
      <c r="A1351" s="7">
        <v>4738129</v>
      </c>
      <c r="B1351" s="1">
        <v>42936</v>
      </c>
      <c r="C1351" s="2">
        <v>0.4503935185185185</v>
      </c>
      <c r="D1351" s="2">
        <v>0.46037037037037037</v>
      </c>
      <c r="E1351" t="str">
        <f>IF(LEN(telefony3412[[#This Row],[nr]])=7,"stacjonarny",IF(LEN(telefony3412[[#This Row],[nr]])=8,"komórkowy","zagraniczny"))</f>
        <v>stacjonarny</v>
      </c>
      <c r="F1351" t="str">
        <f>TEXT(telefony__9[[#This Row],[zakonczenie]]-telefony__9[[#This Row],[rozpoczecie]],"h:mm:ss")</f>
        <v>0:14:22</v>
      </c>
      <c r="G1351">
        <f>CEILING((HOUR(telefony__9[[#This Row],[czas trwania]])*3600 + MINUTE(telefony__9[[#This Row],[czas trwania]])*60+SECOND(telefony__9[[#This Row],[czas trwania]]))/60,1)</f>
        <v>15</v>
      </c>
      <c r="H1351" s="3">
        <f>IF(telefony3412[[#This Row],[typ telefonu]]="stacjonarny",H1350+telefony3412[[#This Row],[czas w minutach]],H1350)</f>
        <v>8415</v>
      </c>
      <c r="I1351" s="3">
        <f>IF(telefony3412[[#This Row],[typ telefonu]]="komórkowy",I1350+telefony3412[[#This Row],[czas w minutach]],I1350)</f>
        <v>2784</v>
      </c>
      <c r="J1351" s="3">
        <f>IF(telefony3412[[#This Row],[typ telefonu]]="zagraniczny",J1350+telefony3412[[#This Row],[czas w minutach]],J1350)</f>
        <v>654</v>
      </c>
      <c r="K1351" s="3">
        <f>telefony3412[[#This Row],[ilość stacjonarny]]+telefony3412[[#This Row],[ilość komórkowy]]</f>
        <v>11199</v>
      </c>
    </row>
    <row r="1352" spans="1:11" x14ac:dyDescent="0.25">
      <c r="A1352" s="7">
        <v>4844054</v>
      </c>
      <c r="B1352" s="1">
        <v>42936</v>
      </c>
      <c r="C1352" s="2">
        <v>0.34857638888888887</v>
      </c>
      <c r="D1352" s="2">
        <v>0.34998842592592594</v>
      </c>
      <c r="E1352" t="str">
        <f>IF(LEN(telefony3412[[#This Row],[nr]])=7,"stacjonarny",IF(LEN(telefony3412[[#This Row],[nr]])=8,"komórkowy","zagraniczny"))</f>
        <v>stacjonarny</v>
      </c>
      <c r="F1352" t="str">
        <f>TEXT(telefony__9[[#This Row],[zakonczenie]]-telefony__9[[#This Row],[rozpoczecie]],"h:mm:ss")</f>
        <v>0:05:22</v>
      </c>
      <c r="G1352">
        <f>CEILING((HOUR(telefony__9[[#This Row],[czas trwania]])*3600 + MINUTE(telefony__9[[#This Row],[czas trwania]])*60+SECOND(telefony__9[[#This Row],[czas trwania]]))/60,1)</f>
        <v>6</v>
      </c>
      <c r="H1352" s="3">
        <f>IF(telefony3412[[#This Row],[typ telefonu]]="stacjonarny",H1351+telefony3412[[#This Row],[czas w minutach]],H1351)</f>
        <v>8421</v>
      </c>
      <c r="I1352" s="3">
        <f>IF(telefony3412[[#This Row],[typ telefonu]]="komórkowy",I1351+telefony3412[[#This Row],[czas w minutach]],I1351)</f>
        <v>2784</v>
      </c>
      <c r="J1352" s="3">
        <f>IF(telefony3412[[#This Row],[typ telefonu]]="zagraniczny",J1351+telefony3412[[#This Row],[czas w minutach]],J1351)</f>
        <v>654</v>
      </c>
      <c r="K1352" s="3">
        <f>telefony3412[[#This Row],[ilość stacjonarny]]+telefony3412[[#This Row],[ilość komórkowy]]</f>
        <v>11205</v>
      </c>
    </row>
    <row r="1353" spans="1:11" x14ac:dyDescent="0.25">
      <c r="A1353" s="7">
        <v>4923459</v>
      </c>
      <c r="B1353" s="1">
        <v>42936</v>
      </c>
      <c r="C1353" s="2">
        <v>0.54450231481481481</v>
      </c>
      <c r="D1353" s="2">
        <v>0.55406250000000001</v>
      </c>
      <c r="E1353" t="str">
        <f>IF(LEN(telefony3412[[#This Row],[nr]])=7,"stacjonarny",IF(LEN(telefony3412[[#This Row],[nr]])=8,"komórkowy","zagraniczny"))</f>
        <v>stacjonarny</v>
      </c>
      <c r="F1353" t="str">
        <f>TEXT(telefony__9[[#This Row],[zakonczenie]]-telefony__9[[#This Row],[rozpoczecie]],"h:mm:ss")</f>
        <v>0:03:01</v>
      </c>
      <c r="G1353">
        <f>CEILING((HOUR(telefony__9[[#This Row],[czas trwania]])*3600 + MINUTE(telefony__9[[#This Row],[czas trwania]])*60+SECOND(telefony__9[[#This Row],[czas trwania]]))/60,1)</f>
        <v>4</v>
      </c>
      <c r="H1353" s="3">
        <f>IF(telefony3412[[#This Row],[typ telefonu]]="stacjonarny",H1352+telefony3412[[#This Row],[czas w minutach]],H1352)</f>
        <v>8425</v>
      </c>
      <c r="I1353" s="3">
        <f>IF(telefony3412[[#This Row],[typ telefonu]]="komórkowy",I1352+telefony3412[[#This Row],[czas w minutach]],I1352)</f>
        <v>2784</v>
      </c>
      <c r="J1353" s="3">
        <f>IF(telefony3412[[#This Row],[typ telefonu]]="zagraniczny",J1352+telefony3412[[#This Row],[czas w minutach]],J1352)</f>
        <v>654</v>
      </c>
      <c r="K1353" s="3">
        <f>telefony3412[[#This Row],[ilość stacjonarny]]+telefony3412[[#This Row],[ilość komórkowy]]</f>
        <v>11209</v>
      </c>
    </row>
    <row r="1354" spans="1:11" x14ac:dyDescent="0.25">
      <c r="A1354" s="7">
        <v>5016981</v>
      </c>
      <c r="B1354" s="1">
        <v>42936</v>
      </c>
      <c r="C1354" s="2">
        <v>0.59693287037037035</v>
      </c>
      <c r="D1354" s="2">
        <v>0.59743055555555558</v>
      </c>
      <c r="E1354" t="str">
        <f>IF(LEN(telefony3412[[#This Row],[nr]])=7,"stacjonarny",IF(LEN(telefony3412[[#This Row],[nr]])=8,"komórkowy","zagraniczny"))</f>
        <v>stacjonarny</v>
      </c>
      <c r="F1354" t="str">
        <f>TEXT(telefony__9[[#This Row],[zakonczenie]]-telefony__9[[#This Row],[rozpoczecie]],"h:mm:ss")</f>
        <v>0:00:29</v>
      </c>
      <c r="G1354">
        <f>CEILING((HOUR(telefony__9[[#This Row],[czas trwania]])*3600 + MINUTE(telefony__9[[#This Row],[czas trwania]])*60+SECOND(telefony__9[[#This Row],[czas trwania]]))/60,1)</f>
        <v>1</v>
      </c>
      <c r="H1354" s="3">
        <f>IF(telefony3412[[#This Row],[typ telefonu]]="stacjonarny",H1353+telefony3412[[#This Row],[czas w minutach]],H1353)</f>
        <v>8426</v>
      </c>
      <c r="I1354" s="3">
        <f>IF(telefony3412[[#This Row],[typ telefonu]]="komórkowy",I1353+telefony3412[[#This Row],[czas w minutach]],I1353)</f>
        <v>2784</v>
      </c>
      <c r="J1354" s="3">
        <f>IF(telefony3412[[#This Row],[typ telefonu]]="zagraniczny",J1353+telefony3412[[#This Row],[czas w minutach]],J1353)</f>
        <v>654</v>
      </c>
      <c r="K1354" s="3">
        <f>telefony3412[[#This Row],[ilość stacjonarny]]+telefony3412[[#This Row],[ilość komórkowy]]</f>
        <v>11210</v>
      </c>
    </row>
    <row r="1355" spans="1:11" x14ac:dyDescent="0.25">
      <c r="A1355" s="7">
        <v>5019634</v>
      </c>
      <c r="B1355" s="1">
        <v>42936</v>
      </c>
      <c r="C1355" s="2">
        <v>0.48032407407407407</v>
      </c>
      <c r="D1355" s="2">
        <v>0.4916550925925926</v>
      </c>
      <c r="E1355" t="str">
        <f>IF(LEN(telefony3412[[#This Row],[nr]])=7,"stacjonarny",IF(LEN(telefony3412[[#This Row],[nr]])=8,"komórkowy","zagraniczny"))</f>
        <v>stacjonarny</v>
      </c>
      <c r="F1355" t="str">
        <f>TEXT(telefony__9[[#This Row],[zakonczenie]]-telefony__9[[#This Row],[rozpoczecie]],"h:mm:ss")</f>
        <v>0:05:16</v>
      </c>
      <c r="G1355">
        <f>CEILING((HOUR(telefony__9[[#This Row],[czas trwania]])*3600 + MINUTE(telefony__9[[#This Row],[czas trwania]])*60+SECOND(telefony__9[[#This Row],[czas trwania]]))/60,1)</f>
        <v>6</v>
      </c>
      <c r="H1355" s="3">
        <f>IF(telefony3412[[#This Row],[typ telefonu]]="stacjonarny",H1354+telefony3412[[#This Row],[czas w minutach]],H1354)</f>
        <v>8432</v>
      </c>
      <c r="I1355" s="3">
        <f>IF(telefony3412[[#This Row],[typ telefonu]]="komórkowy",I1354+telefony3412[[#This Row],[czas w minutach]],I1354)</f>
        <v>2784</v>
      </c>
      <c r="J1355" s="3">
        <f>IF(telefony3412[[#This Row],[typ telefonu]]="zagraniczny",J1354+telefony3412[[#This Row],[czas w minutach]],J1354)</f>
        <v>654</v>
      </c>
      <c r="K1355" s="3">
        <f>telefony3412[[#This Row],[ilość stacjonarny]]+telefony3412[[#This Row],[ilość komórkowy]]</f>
        <v>11216</v>
      </c>
    </row>
    <row r="1356" spans="1:11" x14ac:dyDescent="0.25">
      <c r="A1356" s="7">
        <v>5254694</v>
      </c>
      <c r="B1356" s="1">
        <v>42936</v>
      </c>
      <c r="C1356" s="2">
        <v>0.5330555555555555</v>
      </c>
      <c r="D1356" s="2">
        <v>0.54049768518518515</v>
      </c>
      <c r="E1356" t="str">
        <f>IF(LEN(telefony3412[[#This Row],[nr]])=7,"stacjonarny",IF(LEN(telefony3412[[#This Row],[nr]])=8,"komórkowy","zagraniczny"))</f>
        <v>stacjonarny</v>
      </c>
      <c r="F1356" t="str">
        <f>TEXT(telefony__9[[#This Row],[zakonczenie]]-telefony__9[[#This Row],[rozpoczecie]],"h:mm:ss")</f>
        <v>0:11:04</v>
      </c>
      <c r="G1356">
        <f>CEILING((HOUR(telefony__9[[#This Row],[czas trwania]])*3600 + MINUTE(telefony__9[[#This Row],[czas trwania]])*60+SECOND(telefony__9[[#This Row],[czas trwania]]))/60,1)</f>
        <v>12</v>
      </c>
      <c r="H1356" s="3">
        <f>IF(telefony3412[[#This Row],[typ telefonu]]="stacjonarny",H1355+telefony3412[[#This Row],[czas w minutach]],H1355)</f>
        <v>8444</v>
      </c>
      <c r="I1356" s="3">
        <f>IF(telefony3412[[#This Row],[typ telefonu]]="komórkowy",I1355+telefony3412[[#This Row],[czas w minutach]],I1355)</f>
        <v>2784</v>
      </c>
      <c r="J1356" s="3">
        <f>IF(telefony3412[[#This Row],[typ telefonu]]="zagraniczny",J1355+telefony3412[[#This Row],[czas w minutach]],J1355)</f>
        <v>654</v>
      </c>
      <c r="K1356" s="3">
        <f>telefony3412[[#This Row],[ilość stacjonarny]]+telefony3412[[#This Row],[ilość komórkowy]]</f>
        <v>11228</v>
      </c>
    </row>
    <row r="1357" spans="1:11" x14ac:dyDescent="0.25">
      <c r="A1357" s="7">
        <v>5305478</v>
      </c>
      <c r="B1357" s="1">
        <v>42936</v>
      </c>
      <c r="C1357" s="2">
        <v>0.41980324074074077</v>
      </c>
      <c r="D1357" s="2">
        <v>0.42957175925925928</v>
      </c>
      <c r="E1357" t="str">
        <f>IF(LEN(telefony3412[[#This Row],[nr]])=7,"stacjonarny",IF(LEN(telefony3412[[#This Row],[nr]])=8,"komórkowy","zagraniczny"))</f>
        <v>stacjonarny</v>
      </c>
      <c r="F1357" t="str">
        <f>TEXT(telefony__9[[#This Row],[zakonczenie]]-telefony__9[[#This Row],[rozpoczecie]],"h:mm:ss")</f>
        <v>0:00:36</v>
      </c>
      <c r="G1357">
        <f>CEILING((HOUR(telefony__9[[#This Row],[czas trwania]])*3600 + MINUTE(telefony__9[[#This Row],[czas trwania]])*60+SECOND(telefony__9[[#This Row],[czas trwania]]))/60,1)</f>
        <v>1</v>
      </c>
      <c r="H1357" s="3">
        <f>IF(telefony3412[[#This Row],[typ telefonu]]="stacjonarny",H1356+telefony3412[[#This Row],[czas w minutach]],H1356)</f>
        <v>8445</v>
      </c>
      <c r="I1357" s="3">
        <f>IF(telefony3412[[#This Row],[typ telefonu]]="komórkowy",I1356+telefony3412[[#This Row],[czas w minutach]],I1356)</f>
        <v>2784</v>
      </c>
      <c r="J1357" s="3">
        <f>IF(telefony3412[[#This Row],[typ telefonu]]="zagraniczny",J1356+telefony3412[[#This Row],[czas w minutach]],J1356)</f>
        <v>654</v>
      </c>
      <c r="K1357" s="3">
        <f>telefony3412[[#This Row],[ilość stacjonarny]]+telefony3412[[#This Row],[ilość komórkowy]]</f>
        <v>11229</v>
      </c>
    </row>
    <row r="1358" spans="1:11" x14ac:dyDescent="0.25">
      <c r="A1358" s="7">
        <v>5610335</v>
      </c>
      <c r="B1358" s="1">
        <v>42936</v>
      </c>
      <c r="C1358" s="2">
        <v>0.39055555555555554</v>
      </c>
      <c r="D1358" s="2">
        <v>0.39101851851851854</v>
      </c>
      <c r="E1358" t="str">
        <f>IF(LEN(telefony3412[[#This Row],[nr]])=7,"stacjonarny",IF(LEN(telefony3412[[#This Row],[nr]])=8,"komórkowy","zagraniczny"))</f>
        <v>stacjonarny</v>
      </c>
      <c r="F1358" t="str">
        <f>TEXT(telefony__9[[#This Row],[zakonczenie]]-telefony__9[[#This Row],[rozpoczecie]],"h:mm:ss")</f>
        <v>0:12:43</v>
      </c>
      <c r="G1358">
        <f>CEILING((HOUR(telefony__9[[#This Row],[czas trwania]])*3600 + MINUTE(telefony__9[[#This Row],[czas trwania]])*60+SECOND(telefony__9[[#This Row],[czas trwania]]))/60,1)</f>
        <v>13</v>
      </c>
      <c r="H1358" s="3">
        <f>IF(telefony3412[[#This Row],[typ telefonu]]="stacjonarny",H1357+telefony3412[[#This Row],[czas w minutach]],H1357)</f>
        <v>8458</v>
      </c>
      <c r="I1358" s="3">
        <f>IF(telefony3412[[#This Row],[typ telefonu]]="komórkowy",I1357+telefony3412[[#This Row],[czas w minutach]],I1357)</f>
        <v>2784</v>
      </c>
      <c r="J1358" s="3">
        <f>IF(telefony3412[[#This Row],[typ telefonu]]="zagraniczny",J1357+telefony3412[[#This Row],[czas w minutach]],J1357)</f>
        <v>654</v>
      </c>
      <c r="K1358" s="3">
        <f>telefony3412[[#This Row],[ilość stacjonarny]]+telefony3412[[#This Row],[ilość komórkowy]]</f>
        <v>11242</v>
      </c>
    </row>
    <row r="1359" spans="1:11" x14ac:dyDescent="0.25">
      <c r="A1359" s="7">
        <v>5613566</v>
      </c>
      <c r="B1359" s="1">
        <v>42936</v>
      </c>
      <c r="C1359" s="2">
        <v>0.47105324074074073</v>
      </c>
      <c r="D1359" s="2">
        <v>0.47146990740740741</v>
      </c>
      <c r="E1359" t="str">
        <f>IF(LEN(telefony3412[[#This Row],[nr]])=7,"stacjonarny",IF(LEN(telefony3412[[#This Row],[nr]])=8,"komórkowy","zagraniczny"))</f>
        <v>stacjonarny</v>
      </c>
      <c r="F1359" t="str">
        <f>TEXT(telefony__9[[#This Row],[zakonczenie]]-telefony__9[[#This Row],[rozpoczecie]],"h:mm:ss")</f>
        <v>0:02:12</v>
      </c>
      <c r="G1359">
        <f>CEILING((HOUR(telefony__9[[#This Row],[czas trwania]])*3600 + MINUTE(telefony__9[[#This Row],[czas trwania]])*60+SECOND(telefony__9[[#This Row],[czas trwania]]))/60,1)</f>
        <v>3</v>
      </c>
      <c r="H1359" s="3">
        <f>IF(telefony3412[[#This Row],[typ telefonu]]="stacjonarny",H1358+telefony3412[[#This Row],[czas w minutach]],H1358)</f>
        <v>8461</v>
      </c>
      <c r="I1359" s="3">
        <f>IF(telefony3412[[#This Row],[typ telefonu]]="komórkowy",I1358+telefony3412[[#This Row],[czas w minutach]],I1358)</f>
        <v>2784</v>
      </c>
      <c r="J1359" s="3">
        <f>IF(telefony3412[[#This Row],[typ telefonu]]="zagraniczny",J1358+telefony3412[[#This Row],[czas w minutach]],J1358)</f>
        <v>654</v>
      </c>
      <c r="K1359" s="3">
        <f>telefony3412[[#This Row],[ilość stacjonarny]]+telefony3412[[#This Row],[ilość komórkowy]]</f>
        <v>11245</v>
      </c>
    </row>
    <row r="1360" spans="1:11" x14ac:dyDescent="0.25">
      <c r="A1360" s="7">
        <v>5730350</v>
      </c>
      <c r="B1360" s="1">
        <v>42936</v>
      </c>
      <c r="C1360" s="2">
        <v>0.58206018518518521</v>
      </c>
      <c r="D1360" s="2">
        <v>0.59037037037037032</v>
      </c>
      <c r="E1360" t="str">
        <f>IF(LEN(telefony3412[[#This Row],[nr]])=7,"stacjonarny",IF(LEN(telefony3412[[#This Row],[nr]])=8,"komórkowy","zagraniczny"))</f>
        <v>stacjonarny</v>
      </c>
      <c r="F1360" t="str">
        <f>TEXT(telefony__9[[#This Row],[zakonczenie]]-telefony__9[[#This Row],[rozpoczecie]],"h:mm:ss")</f>
        <v>0:16:19</v>
      </c>
      <c r="G1360">
        <f>CEILING((HOUR(telefony__9[[#This Row],[czas trwania]])*3600 + MINUTE(telefony__9[[#This Row],[czas trwania]])*60+SECOND(telefony__9[[#This Row],[czas trwania]]))/60,1)</f>
        <v>17</v>
      </c>
      <c r="H1360" s="3">
        <f>IF(telefony3412[[#This Row],[typ telefonu]]="stacjonarny",H1359+telefony3412[[#This Row],[czas w minutach]],H1359)</f>
        <v>8478</v>
      </c>
      <c r="I1360" s="3">
        <f>IF(telefony3412[[#This Row],[typ telefonu]]="komórkowy",I1359+telefony3412[[#This Row],[czas w minutach]],I1359)</f>
        <v>2784</v>
      </c>
      <c r="J1360" s="3">
        <f>IF(telefony3412[[#This Row],[typ telefonu]]="zagraniczny",J1359+telefony3412[[#This Row],[czas w minutach]],J1359)</f>
        <v>654</v>
      </c>
      <c r="K1360" s="3">
        <f>telefony3412[[#This Row],[ilość stacjonarny]]+telefony3412[[#This Row],[ilość komórkowy]]</f>
        <v>11262</v>
      </c>
    </row>
    <row r="1361" spans="1:11" x14ac:dyDescent="0.25">
      <c r="A1361" s="7">
        <v>5900664</v>
      </c>
      <c r="B1361" s="1">
        <v>42936</v>
      </c>
      <c r="C1361" s="2">
        <v>0.3558912037037037</v>
      </c>
      <c r="D1361" s="2">
        <v>0.36550925925925926</v>
      </c>
      <c r="E1361" t="str">
        <f>IF(LEN(telefony3412[[#This Row],[nr]])=7,"stacjonarny",IF(LEN(telefony3412[[#This Row],[nr]])=8,"komórkowy","zagraniczny"))</f>
        <v>stacjonarny</v>
      </c>
      <c r="F1361" t="str">
        <f>TEXT(telefony__9[[#This Row],[zakonczenie]]-telefony__9[[#This Row],[rozpoczecie]],"h:mm:ss")</f>
        <v>0:07:28</v>
      </c>
      <c r="G1361">
        <f>CEILING((HOUR(telefony__9[[#This Row],[czas trwania]])*3600 + MINUTE(telefony__9[[#This Row],[czas trwania]])*60+SECOND(telefony__9[[#This Row],[czas trwania]]))/60,1)</f>
        <v>8</v>
      </c>
      <c r="H1361" s="3">
        <f>IF(telefony3412[[#This Row],[typ telefonu]]="stacjonarny",H1360+telefony3412[[#This Row],[czas w minutach]],H1360)</f>
        <v>8486</v>
      </c>
      <c r="I1361" s="3">
        <f>IF(telefony3412[[#This Row],[typ telefonu]]="komórkowy",I1360+telefony3412[[#This Row],[czas w minutach]],I1360)</f>
        <v>2784</v>
      </c>
      <c r="J1361" s="3">
        <f>IF(telefony3412[[#This Row],[typ telefonu]]="zagraniczny",J1360+telefony3412[[#This Row],[czas w minutach]],J1360)</f>
        <v>654</v>
      </c>
      <c r="K1361" s="3">
        <f>telefony3412[[#This Row],[ilość stacjonarny]]+telefony3412[[#This Row],[ilość komórkowy]]</f>
        <v>11270</v>
      </c>
    </row>
    <row r="1362" spans="1:11" x14ac:dyDescent="0.25">
      <c r="A1362" s="7">
        <v>5980925</v>
      </c>
      <c r="B1362" s="1">
        <v>42936</v>
      </c>
      <c r="C1362" s="2">
        <v>0.60282407407407412</v>
      </c>
      <c r="D1362" s="2">
        <v>0.61041666666666672</v>
      </c>
      <c r="E1362" t="str">
        <f>IF(LEN(telefony3412[[#This Row],[nr]])=7,"stacjonarny",IF(LEN(telefony3412[[#This Row],[nr]])=8,"komórkowy","zagraniczny"))</f>
        <v>stacjonarny</v>
      </c>
      <c r="F1362" t="str">
        <f>TEXT(telefony__9[[#This Row],[zakonczenie]]-telefony__9[[#This Row],[rozpoczecie]],"h:mm:ss")</f>
        <v>0:04:22</v>
      </c>
      <c r="G1362">
        <f>CEILING((HOUR(telefony__9[[#This Row],[czas trwania]])*3600 + MINUTE(telefony__9[[#This Row],[czas trwania]])*60+SECOND(telefony__9[[#This Row],[czas trwania]]))/60,1)</f>
        <v>5</v>
      </c>
      <c r="H1362" s="3">
        <f>IF(telefony3412[[#This Row],[typ telefonu]]="stacjonarny",H1361+telefony3412[[#This Row],[czas w minutach]],H1361)</f>
        <v>8491</v>
      </c>
      <c r="I1362" s="3">
        <f>IF(telefony3412[[#This Row],[typ telefonu]]="komórkowy",I1361+telefony3412[[#This Row],[czas w minutach]],I1361)</f>
        <v>2784</v>
      </c>
      <c r="J1362" s="3">
        <f>IF(telefony3412[[#This Row],[typ telefonu]]="zagraniczny",J1361+telefony3412[[#This Row],[czas w minutach]],J1361)</f>
        <v>654</v>
      </c>
      <c r="K1362" s="3">
        <f>telefony3412[[#This Row],[ilość stacjonarny]]+telefony3412[[#This Row],[ilość komórkowy]]</f>
        <v>11275</v>
      </c>
    </row>
    <row r="1363" spans="1:11" x14ac:dyDescent="0.25">
      <c r="A1363" s="7">
        <v>6068132</v>
      </c>
      <c r="B1363" s="1">
        <v>42936</v>
      </c>
      <c r="C1363" s="2">
        <v>0.52225694444444448</v>
      </c>
      <c r="D1363" s="2">
        <v>0.5236574074074074</v>
      </c>
      <c r="E1363" t="str">
        <f>IF(LEN(telefony3412[[#This Row],[nr]])=7,"stacjonarny",IF(LEN(telefony3412[[#This Row],[nr]])=8,"komórkowy","zagraniczny"))</f>
        <v>stacjonarny</v>
      </c>
      <c r="F1363" t="str">
        <f>TEXT(telefony__9[[#This Row],[zakonczenie]]-telefony__9[[#This Row],[rozpoczecie]],"h:mm:ss")</f>
        <v>0:06:21</v>
      </c>
      <c r="G1363">
        <f>CEILING((HOUR(telefony__9[[#This Row],[czas trwania]])*3600 + MINUTE(telefony__9[[#This Row],[czas trwania]])*60+SECOND(telefony__9[[#This Row],[czas trwania]]))/60,1)</f>
        <v>7</v>
      </c>
      <c r="H1363" s="3">
        <f>IF(telefony3412[[#This Row],[typ telefonu]]="stacjonarny",H1362+telefony3412[[#This Row],[czas w minutach]],H1362)</f>
        <v>8498</v>
      </c>
      <c r="I1363" s="3">
        <f>IF(telefony3412[[#This Row],[typ telefonu]]="komórkowy",I1362+telefony3412[[#This Row],[czas w minutach]],I1362)</f>
        <v>2784</v>
      </c>
      <c r="J1363" s="3">
        <f>IF(telefony3412[[#This Row],[typ telefonu]]="zagraniczny",J1362+telefony3412[[#This Row],[czas w minutach]],J1362)</f>
        <v>654</v>
      </c>
      <c r="K1363" s="3">
        <f>telefony3412[[#This Row],[ilość stacjonarny]]+telefony3412[[#This Row],[ilość komórkowy]]</f>
        <v>11282</v>
      </c>
    </row>
    <row r="1364" spans="1:11" x14ac:dyDescent="0.25">
      <c r="A1364" s="7">
        <v>6426011</v>
      </c>
      <c r="B1364" s="1">
        <v>42936</v>
      </c>
      <c r="C1364" s="2">
        <v>0.62078703703703708</v>
      </c>
      <c r="D1364" s="2">
        <v>0.62863425925925931</v>
      </c>
      <c r="E1364" t="str">
        <f>IF(LEN(telefony3412[[#This Row],[nr]])=7,"stacjonarny",IF(LEN(telefony3412[[#This Row],[nr]])=8,"komórkowy","zagraniczny"))</f>
        <v>stacjonarny</v>
      </c>
      <c r="F1364" t="str">
        <f>TEXT(telefony__9[[#This Row],[zakonczenie]]-telefony__9[[#This Row],[rozpoczecie]],"h:mm:ss")</f>
        <v>0:03:51</v>
      </c>
      <c r="G1364">
        <f>CEILING((HOUR(telefony__9[[#This Row],[czas trwania]])*3600 + MINUTE(telefony__9[[#This Row],[czas trwania]])*60+SECOND(telefony__9[[#This Row],[czas trwania]]))/60,1)</f>
        <v>4</v>
      </c>
      <c r="H1364" s="3">
        <f>IF(telefony3412[[#This Row],[typ telefonu]]="stacjonarny",H1363+telefony3412[[#This Row],[czas w minutach]],H1363)</f>
        <v>8502</v>
      </c>
      <c r="I1364" s="3">
        <f>IF(telefony3412[[#This Row],[typ telefonu]]="komórkowy",I1363+telefony3412[[#This Row],[czas w minutach]],I1363)</f>
        <v>2784</v>
      </c>
      <c r="J1364" s="3">
        <f>IF(telefony3412[[#This Row],[typ telefonu]]="zagraniczny",J1363+telefony3412[[#This Row],[czas w minutach]],J1363)</f>
        <v>654</v>
      </c>
      <c r="K1364" s="3">
        <f>telefony3412[[#This Row],[ilość stacjonarny]]+telefony3412[[#This Row],[ilość komórkowy]]</f>
        <v>11286</v>
      </c>
    </row>
    <row r="1365" spans="1:11" x14ac:dyDescent="0.25">
      <c r="A1365" s="7">
        <v>6523054</v>
      </c>
      <c r="B1365" s="1">
        <v>42936</v>
      </c>
      <c r="C1365" s="2">
        <v>0.52813657407407411</v>
      </c>
      <c r="D1365" s="2">
        <v>0.53877314814814814</v>
      </c>
      <c r="E1365" t="str">
        <f>IF(LEN(telefony3412[[#This Row],[nr]])=7,"stacjonarny",IF(LEN(telefony3412[[#This Row],[nr]])=8,"komórkowy","zagraniczny"))</f>
        <v>stacjonarny</v>
      </c>
      <c r="F1365" t="str">
        <f>TEXT(telefony__9[[#This Row],[zakonczenie]]-telefony__9[[#This Row],[rozpoczecie]],"h:mm:ss")</f>
        <v>0:00:11</v>
      </c>
      <c r="G1365">
        <f>CEILING((HOUR(telefony__9[[#This Row],[czas trwania]])*3600 + MINUTE(telefony__9[[#This Row],[czas trwania]])*60+SECOND(telefony__9[[#This Row],[czas trwania]]))/60,1)</f>
        <v>1</v>
      </c>
      <c r="H1365" s="3">
        <f>IF(telefony3412[[#This Row],[typ telefonu]]="stacjonarny",H1364+telefony3412[[#This Row],[czas w minutach]],H1364)</f>
        <v>8503</v>
      </c>
      <c r="I1365" s="3">
        <f>IF(telefony3412[[#This Row],[typ telefonu]]="komórkowy",I1364+telefony3412[[#This Row],[czas w minutach]],I1364)</f>
        <v>2784</v>
      </c>
      <c r="J1365" s="3">
        <f>IF(telefony3412[[#This Row],[typ telefonu]]="zagraniczny",J1364+telefony3412[[#This Row],[czas w minutach]],J1364)</f>
        <v>654</v>
      </c>
      <c r="K1365" s="3">
        <f>telefony3412[[#This Row],[ilość stacjonarny]]+telefony3412[[#This Row],[ilość komórkowy]]</f>
        <v>11287</v>
      </c>
    </row>
    <row r="1366" spans="1:11" x14ac:dyDescent="0.25">
      <c r="A1366" s="7">
        <v>6530661</v>
      </c>
      <c r="B1366" s="1">
        <v>42936</v>
      </c>
      <c r="C1366" s="2">
        <v>0.40709490740740739</v>
      </c>
      <c r="D1366" s="2">
        <v>0.40795138888888888</v>
      </c>
      <c r="E1366" t="str">
        <f>IF(LEN(telefony3412[[#This Row],[nr]])=7,"stacjonarny",IF(LEN(telefony3412[[#This Row],[nr]])=8,"komórkowy","zagraniczny"))</f>
        <v>stacjonarny</v>
      </c>
      <c r="F1366" t="str">
        <f>TEXT(telefony__9[[#This Row],[zakonczenie]]-telefony__9[[#This Row],[rozpoczecie]],"h:mm:ss")</f>
        <v>0:15:58</v>
      </c>
      <c r="G1366">
        <f>CEILING((HOUR(telefony__9[[#This Row],[czas trwania]])*3600 + MINUTE(telefony__9[[#This Row],[czas trwania]])*60+SECOND(telefony__9[[#This Row],[czas trwania]]))/60,1)</f>
        <v>16</v>
      </c>
      <c r="H1366" s="3">
        <f>IF(telefony3412[[#This Row],[typ telefonu]]="stacjonarny",H1365+telefony3412[[#This Row],[czas w minutach]],H1365)</f>
        <v>8519</v>
      </c>
      <c r="I1366" s="3">
        <f>IF(telefony3412[[#This Row],[typ telefonu]]="komórkowy",I1365+telefony3412[[#This Row],[czas w minutach]],I1365)</f>
        <v>2784</v>
      </c>
      <c r="J1366" s="3">
        <f>IF(telefony3412[[#This Row],[typ telefonu]]="zagraniczny",J1365+telefony3412[[#This Row],[czas w minutach]],J1365)</f>
        <v>654</v>
      </c>
      <c r="K1366" s="3">
        <f>telefony3412[[#This Row],[ilość stacjonarny]]+telefony3412[[#This Row],[ilość komórkowy]]</f>
        <v>11303</v>
      </c>
    </row>
    <row r="1367" spans="1:11" x14ac:dyDescent="0.25">
      <c r="A1367" s="7">
        <v>6552755</v>
      </c>
      <c r="B1367" s="1">
        <v>42936</v>
      </c>
      <c r="C1367" s="2">
        <v>0.55306712962962967</v>
      </c>
      <c r="D1367" s="2">
        <v>0.56304398148148149</v>
      </c>
      <c r="E1367" t="str">
        <f>IF(LEN(telefony3412[[#This Row],[nr]])=7,"stacjonarny",IF(LEN(telefony3412[[#This Row],[nr]])=8,"komórkowy","zagraniczny"))</f>
        <v>stacjonarny</v>
      </c>
      <c r="F1367" t="str">
        <f>TEXT(telefony__9[[#This Row],[zakonczenie]]-telefony__9[[#This Row],[rozpoczecie]],"h:mm:ss")</f>
        <v>0:00:12</v>
      </c>
      <c r="G1367">
        <f>CEILING((HOUR(telefony__9[[#This Row],[czas trwania]])*3600 + MINUTE(telefony__9[[#This Row],[czas trwania]])*60+SECOND(telefony__9[[#This Row],[czas trwania]]))/60,1)</f>
        <v>1</v>
      </c>
      <c r="H1367" s="3">
        <f>IF(telefony3412[[#This Row],[typ telefonu]]="stacjonarny",H1366+telefony3412[[#This Row],[czas w minutach]],H1366)</f>
        <v>8520</v>
      </c>
      <c r="I1367" s="3">
        <f>IF(telefony3412[[#This Row],[typ telefonu]]="komórkowy",I1366+telefony3412[[#This Row],[czas w minutach]],I1366)</f>
        <v>2784</v>
      </c>
      <c r="J1367" s="3">
        <f>IF(telefony3412[[#This Row],[typ telefonu]]="zagraniczny",J1366+telefony3412[[#This Row],[czas w minutach]],J1366)</f>
        <v>654</v>
      </c>
      <c r="K1367" s="3">
        <f>telefony3412[[#This Row],[ilość stacjonarny]]+telefony3412[[#This Row],[ilość komórkowy]]</f>
        <v>11304</v>
      </c>
    </row>
    <row r="1368" spans="1:11" x14ac:dyDescent="0.25">
      <c r="A1368" s="7">
        <v>6719542</v>
      </c>
      <c r="B1368" s="1">
        <v>42936</v>
      </c>
      <c r="C1368" s="2">
        <v>0.54556712962962961</v>
      </c>
      <c r="D1368" s="2">
        <v>0.54894675925925929</v>
      </c>
      <c r="E1368" t="str">
        <f>IF(LEN(telefony3412[[#This Row],[nr]])=7,"stacjonarny",IF(LEN(telefony3412[[#This Row],[nr]])=8,"komórkowy","zagraniczny"))</f>
        <v>stacjonarny</v>
      </c>
      <c r="F1368" t="str">
        <f>TEXT(telefony__9[[#This Row],[zakonczenie]]-telefony__9[[#This Row],[rozpoczecie]],"h:mm:ss")</f>
        <v>0:12:24</v>
      </c>
      <c r="G1368">
        <f>CEILING((HOUR(telefony__9[[#This Row],[czas trwania]])*3600 + MINUTE(telefony__9[[#This Row],[czas trwania]])*60+SECOND(telefony__9[[#This Row],[czas trwania]]))/60,1)</f>
        <v>13</v>
      </c>
      <c r="H1368" s="3">
        <f>IF(telefony3412[[#This Row],[typ telefonu]]="stacjonarny",H1367+telefony3412[[#This Row],[czas w minutach]],H1367)</f>
        <v>8533</v>
      </c>
      <c r="I1368" s="3">
        <f>IF(telefony3412[[#This Row],[typ telefonu]]="komórkowy",I1367+telefony3412[[#This Row],[czas w minutach]],I1367)</f>
        <v>2784</v>
      </c>
      <c r="J1368" s="3">
        <f>IF(telefony3412[[#This Row],[typ telefonu]]="zagraniczny",J1367+telefony3412[[#This Row],[czas w minutach]],J1367)</f>
        <v>654</v>
      </c>
      <c r="K1368" s="3">
        <f>telefony3412[[#This Row],[ilość stacjonarny]]+telefony3412[[#This Row],[ilość komórkowy]]</f>
        <v>11317</v>
      </c>
    </row>
    <row r="1369" spans="1:11" x14ac:dyDescent="0.25">
      <c r="A1369" s="7">
        <v>6725216</v>
      </c>
      <c r="B1369" s="1">
        <v>42936</v>
      </c>
      <c r="C1369" s="2">
        <v>0.40190972222222221</v>
      </c>
      <c r="D1369" s="2">
        <v>0.40715277777777775</v>
      </c>
      <c r="E1369" t="str">
        <f>IF(LEN(telefony3412[[#This Row],[nr]])=7,"stacjonarny",IF(LEN(telefony3412[[#This Row],[nr]])=8,"komórkowy","zagraniczny"))</f>
        <v>stacjonarny</v>
      </c>
      <c r="F1369" t="str">
        <f>TEXT(telefony__9[[#This Row],[zakonczenie]]-telefony__9[[#This Row],[rozpoczecie]],"h:mm:ss")</f>
        <v>0:11:53</v>
      </c>
      <c r="G1369">
        <f>CEILING((HOUR(telefony__9[[#This Row],[czas trwania]])*3600 + MINUTE(telefony__9[[#This Row],[czas trwania]])*60+SECOND(telefony__9[[#This Row],[czas trwania]]))/60,1)</f>
        <v>12</v>
      </c>
      <c r="H1369" s="3">
        <f>IF(telefony3412[[#This Row],[typ telefonu]]="stacjonarny",H1368+telefony3412[[#This Row],[czas w minutach]],H1368)</f>
        <v>8545</v>
      </c>
      <c r="I1369" s="3">
        <f>IF(telefony3412[[#This Row],[typ telefonu]]="komórkowy",I1368+telefony3412[[#This Row],[czas w minutach]],I1368)</f>
        <v>2784</v>
      </c>
      <c r="J1369" s="3">
        <f>IF(telefony3412[[#This Row],[typ telefonu]]="zagraniczny",J1368+telefony3412[[#This Row],[czas w minutach]],J1368)</f>
        <v>654</v>
      </c>
      <c r="K1369" s="3">
        <f>telefony3412[[#This Row],[ilość stacjonarny]]+telefony3412[[#This Row],[ilość komórkowy]]</f>
        <v>11329</v>
      </c>
    </row>
    <row r="1370" spans="1:11" x14ac:dyDescent="0.25">
      <c r="A1370" s="7">
        <v>7076463</v>
      </c>
      <c r="B1370" s="1">
        <v>42936</v>
      </c>
      <c r="C1370" s="2">
        <v>0.49519675925925927</v>
      </c>
      <c r="D1370" s="2">
        <v>0.49532407407407408</v>
      </c>
      <c r="E1370" t="str">
        <f>IF(LEN(telefony3412[[#This Row],[nr]])=7,"stacjonarny",IF(LEN(telefony3412[[#This Row],[nr]])=8,"komórkowy","zagraniczny"))</f>
        <v>stacjonarny</v>
      </c>
      <c r="F1370" t="str">
        <f>TEXT(telefony__9[[#This Row],[zakonczenie]]-telefony__9[[#This Row],[rozpoczecie]],"h:mm:ss")</f>
        <v>0:07:37</v>
      </c>
      <c r="G1370">
        <f>CEILING((HOUR(telefony__9[[#This Row],[czas trwania]])*3600 + MINUTE(telefony__9[[#This Row],[czas trwania]])*60+SECOND(telefony__9[[#This Row],[czas trwania]]))/60,1)</f>
        <v>8</v>
      </c>
      <c r="H1370" s="3">
        <f>IF(telefony3412[[#This Row],[typ telefonu]]="stacjonarny",H1369+telefony3412[[#This Row],[czas w minutach]],H1369)</f>
        <v>8553</v>
      </c>
      <c r="I1370" s="3">
        <f>IF(telefony3412[[#This Row],[typ telefonu]]="komórkowy",I1369+telefony3412[[#This Row],[czas w minutach]],I1369)</f>
        <v>2784</v>
      </c>
      <c r="J1370" s="3">
        <f>IF(telefony3412[[#This Row],[typ telefonu]]="zagraniczny",J1369+telefony3412[[#This Row],[czas w minutach]],J1369)</f>
        <v>654</v>
      </c>
      <c r="K1370" s="3">
        <f>telefony3412[[#This Row],[ilość stacjonarny]]+telefony3412[[#This Row],[ilość komórkowy]]</f>
        <v>11337</v>
      </c>
    </row>
    <row r="1371" spans="1:11" x14ac:dyDescent="0.25">
      <c r="A1371" s="7">
        <v>7288626</v>
      </c>
      <c r="B1371" s="1">
        <v>42936</v>
      </c>
      <c r="C1371" s="2">
        <v>0.43606481481481479</v>
      </c>
      <c r="D1371" s="2">
        <v>0.44609953703703703</v>
      </c>
      <c r="E1371" t="str">
        <f>IF(LEN(telefony3412[[#This Row],[nr]])=7,"stacjonarny",IF(LEN(telefony3412[[#This Row],[nr]])=8,"komórkowy","zagraniczny"))</f>
        <v>stacjonarny</v>
      </c>
      <c r="F1371" t="str">
        <f>TEXT(telefony__9[[#This Row],[zakonczenie]]-telefony__9[[#This Row],[rozpoczecie]],"h:mm:ss")</f>
        <v>0:15:16</v>
      </c>
      <c r="G1371">
        <f>CEILING((HOUR(telefony__9[[#This Row],[czas trwania]])*3600 + MINUTE(telefony__9[[#This Row],[czas trwania]])*60+SECOND(telefony__9[[#This Row],[czas trwania]]))/60,1)</f>
        <v>16</v>
      </c>
      <c r="H1371" s="3">
        <f>IF(telefony3412[[#This Row],[typ telefonu]]="stacjonarny",H1370+telefony3412[[#This Row],[czas w minutach]],H1370)</f>
        <v>8569</v>
      </c>
      <c r="I1371" s="3">
        <f>IF(telefony3412[[#This Row],[typ telefonu]]="komórkowy",I1370+telefony3412[[#This Row],[czas w minutach]],I1370)</f>
        <v>2784</v>
      </c>
      <c r="J1371" s="3">
        <f>IF(telefony3412[[#This Row],[typ telefonu]]="zagraniczny",J1370+telefony3412[[#This Row],[czas w minutach]],J1370)</f>
        <v>654</v>
      </c>
      <c r="K1371" s="3">
        <f>telefony3412[[#This Row],[ilość stacjonarny]]+telefony3412[[#This Row],[ilość komórkowy]]</f>
        <v>11353</v>
      </c>
    </row>
    <row r="1372" spans="1:11" x14ac:dyDescent="0.25">
      <c r="A1372" s="7">
        <v>7362963</v>
      </c>
      <c r="B1372" s="1">
        <v>42936</v>
      </c>
      <c r="C1372" s="2">
        <v>0.37658564814814816</v>
      </c>
      <c r="D1372" s="2">
        <v>0.37936342592592592</v>
      </c>
      <c r="E1372" t="str">
        <f>IF(LEN(telefony3412[[#This Row],[nr]])=7,"stacjonarny",IF(LEN(telefony3412[[#This Row],[nr]])=8,"komórkowy","zagraniczny"))</f>
        <v>stacjonarny</v>
      </c>
      <c r="F1372" t="str">
        <f>TEXT(telefony__9[[#This Row],[zakonczenie]]-telefony__9[[#This Row],[rozpoczecie]],"h:mm:ss")</f>
        <v>0:03:58</v>
      </c>
      <c r="G1372">
        <f>CEILING((HOUR(telefony__9[[#This Row],[czas trwania]])*3600 + MINUTE(telefony__9[[#This Row],[czas trwania]])*60+SECOND(telefony__9[[#This Row],[czas trwania]]))/60,1)</f>
        <v>4</v>
      </c>
      <c r="H1372" s="3">
        <f>IF(telefony3412[[#This Row],[typ telefonu]]="stacjonarny",H1371+telefony3412[[#This Row],[czas w minutach]],H1371)</f>
        <v>8573</v>
      </c>
      <c r="I1372" s="3">
        <f>IF(telefony3412[[#This Row],[typ telefonu]]="komórkowy",I1371+telefony3412[[#This Row],[czas w minutach]],I1371)</f>
        <v>2784</v>
      </c>
      <c r="J1372" s="3">
        <f>IF(telefony3412[[#This Row],[typ telefonu]]="zagraniczny",J1371+telefony3412[[#This Row],[czas w minutach]],J1371)</f>
        <v>654</v>
      </c>
      <c r="K1372" s="3">
        <f>telefony3412[[#This Row],[ilość stacjonarny]]+telefony3412[[#This Row],[ilość komórkowy]]</f>
        <v>11357</v>
      </c>
    </row>
    <row r="1373" spans="1:11" x14ac:dyDescent="0.25">
      <c r="A1373" s="7">
        <v>7432767</v>
      </c>
      <c r="B1373" s="1">
        <v>42936</v>
      </c>
      <c r="C1373" s="2">
        <v>0.39446759259259262</v>
      </c>
      <c r="D1373" s="2">
        <v>0.39841435185185187</v>
      </c>
      <c r="E1373" t="str">
        <f>IF(LEN(telefony3412[[#This Row],[nr]])=7,"stacjonarny",IF(LEN(telefony3412[[#This Row],[nr]])=8,"komórkowy","zagraniczny"))</f>
        <v>stacjonarny</v>
      </c>
      <c r="F1373" t="str">
        <f>TEXT(telefony__9[[#This Row],[zakonczenie]]-telefony__9[[#This Row],[rozpoczecie]],"h:mm:ss")</f>
        <v>0:00:38</v>
      </c>
      <c r="G1373">
        <f>CEILING((HOUR(telefony__9[[#This Row],[czas trwania]])*3600 + MINUTE(telefony__9[[#This Row],[czas trwania]])*60+SECOND(telefony__9[[#This Row],[czas trwania]]))/60,1)</f>
        <v>1</v>
      </c>
      <c r="H1373" s="3">
        <f>IF(telefony3412[[#This Row],[typ telefonu]]="stacjonarny",H1372+telefony3412[[#This Row],[czas w minutach]],H1372)</f>
        <v>8574</v>
      </c>
      <c r="I1373" s="3">
        <f>IF(telefony3412[[#This Row],[typ telefonu]]="komórkowy",I1372+telefony3412[[#This Row],[czas w minutach]],I1372)</f>
        <v>2784</v>
      </c>
      <c r="J1373" s="3">
        <f>IF(telefony3412[[#This Row],[typ telefonu]]="zagraniczny",J1372+telefony3412[[#This Row],[czas w minutach]],J1372)</f>
        <v>654</v>
      </c>
      <c r="K1373" s="3">
        <f>telefony3412[[#This Row],[ilość stacjonarny]]+telefony3412[[#This Row],[ilość komórkowy]]</f>
        <v>11358</v>
      </c>
    </row>
    <row r="1374" spans="1:11" x14ac:dyDescent="0.25">
      <c r="A1374" s="7">
        <v>7471152</v>
      </c>
      <c r="B1374" s="1">
        <v>42936</v>
      </c>
      <c r="C1374" s="2">
        <v>0.41456018518518517</v>
      </c>
      <c r="D1374" s="2">
        <v>0.41495370370370371</v>
      </c>
      <c r="E1374" t="str">
        <f>IF(LEN(telefony3412[[#This Row],[nr]])=7,"stacjonarny",IF(LEN(telefony3412[[#This Row],[nr]])=8,"komórkowy","zagraniczny"))</f>
        <v>stacjonarny</v>
      </c>
      <c r="F1374" t="str">
        <f>TEXT(telefony__9[[#This Row],[zakonczenie]]-telefony__9[[#This Row],[rozpoczecie]],"h:mm:ss")</f>
        <v>0:15:52</v>
      </c>
      <c r="G1374">
        <f>CEILING((HOUR(telefony__9[[#This Row],[czas trwania]])*3600 + MINUTE(telefony__9[[#This Row],[czas trwania]])*60+SECOND(telefony__9[[#This Row],[czas trwania]]))/60,1)</f>
        <v>16</v>
      </c>
      <c r="H1374" s="3">
        <f>IF(telefony3412[[#This Row],[typ telefonu]]="stacjonarny",H1373+telefony3412[[#This Row],[czas w minutach]],H1373)</f>
        <v>8590</v>
      </c>
      <c r="I1374" s="3">
        <f>IF(telefony3412[[#This Row],[typ telefonu]]="komórkowy",I1373+telefony3412[[#This Row],[czas w minutach]],I1373)</f>
        <v>2784</v>
      </c>
      <c r="J1374" s="3">
        <f>IF(telefony3412[[#This Row],[typ telefonu]]="zagraniczny",J1373+telefony3412[[#This Row],[czas w minutach]],J1373)</f>
        <v>654</v>
      </c>
      <c r="K1374" s="3">
        <f>telefony3412[[#This Row],[ilość stacjonarny]]+telefony3412[[#This Row],[ilość komórkowy]]</f>
        <v>11374</v>
      </c>
    </row>
    <row r="1375" spans="1:11" x14ac:dyDescent="0.25">
      <c r="A1375" s="7">
        <v>7622819</v>
      </c>
      <c r="B1375" s="1">
        <v>42936</v>
      </c>
      <c r="C1375" s="2">
        <v>0.38599537037037035</v>
      </c>
      <c r="D1375" s="2">
        <v>0.39438657407407407</v>
      </c>
      <c r="E1375" t="str">
        <f>IF(LEN(telefony3412[[#This Row],[nr]])=7,"stacjonarny",IF(LEN(telefony3412[[#This Row],[nr]])=8,"komórkowy","zagraniczny"))</f>
        <v>stacjonarny</v>
      </c>
      <c r="F1375" t="str">
        <f>TEXT(telefony__9[[#This Row],[zakonczenie]]-telefony__9[[#This Row],[rozpoczecie]],"h:mm:ss")</f>
        <v>0:02:01</v>
      </c>
      <c r="G1375">
        <f>CEILING((HOUR(telefony__9[[#This Row],[czas trwania]])*3600 + MINUTE(telefony__9[[#This Row],[czas trwania]])*60+SECOND(telefony__9[[#This Row],[czas trwania]]))/60,1)</f>
        <v>3</v>
      </c>
      <c r="H1375" s="3">
        <f>IF(telefony3412[[#This Row],[typ telefonu]]="stacjonarny",H1374+telefony3412[[#This Row],[czas w minutach]],H1374)</f>
        <v>8593</v>
      </c>
      <c r="I1375" s="3">
        <f>IF(telefony3412[[#This Row],[typ telefonu]]="komórkowy",I1374+telefony3412[[#This Row],[czas w minutach]],I1374)</f>
        <v>2784</v>
      </c>
      <c r="J1375" s="3">
        <f>IF(telefony3412[[#This Row],[typ telefonu]]="zagraniczny",J1374+telefony3412[[#This Row],[czas w minutach]],J1374)</f>
        <v>654</v>
      </c>
      <c r="K1375" s="3">
        <f>telefony3412[[#This Row],[ilość stacjonarny]]+telefony3412[[#This Row],[ilość komórkowy]]</f>
        <v>11377</v>
      </c>
    </row>
    <row r="1376" spans="1:11" x14ac:dyDescent="0.25">
      <c r="A1376" s="7">
        <v>7701901</v>
      </c>
      <c r="B1376" s="1">
        <v>42936</v>
      </c>
      <c r="C1376" s="2">
        <v>0.3533101851851852</v>
      </c>
      <c r="D1376" s="2">
        <v>0.3555787037037037</v>
      </c>
      <c r="E1376" t="str">
        <f>IF(LEN(telefony3412[[#This Row],[nr]])=7,"stacjonarny",IF(LEN(telefony3412[[#This Row],[nr]])=8,"komórkowy","zagraniczny"))</f>
        <v>stacjonarny</v>
      </c>
      <c r="F1376" t="str">
        <f>TEXT(telefony__9[[#This Row],[zakonczenie]]-telefony__9[[#This Row],[rozpoczecie]],"h:mm:ss")</f>
        <v>0:12:00</v>
      </c>
      <c r="G1376">
        <f>CEILING((HOUR(telefony__9[[#This Row],[czas trwania]])*3600 + MINUTE(telefony__9[[#This Row],[czas trwania]])*60+SECOND(telefony__9[[#This Row],[czas trwania]]))/60,1)</f>
        <v>12</v>
      </c>
      <c r="H1376" s="3">
        <f>IF(telefony3412[[#This Row],[typ telefonu]]="stacjonarny",H1375+telefony3412[[#This Row],[czas w minutach]],H1375)</f>
        <v>8605</v>
      </c>
      <c r="I1376" s="3">
        <f>IF(telefony3412[[#This Row],[typ telefonu]]="komórkowy",I1375+telefony3412[[#This Row],[czas w minutach]],I1375)</f>
        <v>2784</v>
      </c>
      <c r="J1376" s="3">
        <f>IF(telefony3412[[#This Row],[typ telefonu]]="zagraniczny",J1375+telefony3412[[#This Row],[czas w minutach]],J1375)</f>
        <v>654</v>
      </c>
      <c r="K1376" s="3">
        <f>telefony3412[[#This Row],[ilość stacjonarny]]+telefony3412[[#This Row],[ilość komórkowy]]</f>
        <v>11389</v>
      </c>
    </row>
    <row r="1377" spans="1:11" x14ac:dyDescent="0.25">
      <c r="A1377" s="7">
        <v>7769531</v>
      </c>
      <c r="B1377" s="1">
        <v>42936</v>
      </c>
      <c r="C1377" s="2">
        <v>0.60048611111111116</v>
      </c>
      <c r="D1377" s="2">
        <v>0.60371527777777778</v>
      </c>
      <c r="E1377" t="str">
        <f>IF(LEN(telefony3412[[#This Row],[nr]])=7,"stacjonarny",IF(LEN(telefony3412[[#This Row],[nr]])=8,"komórkowy","zagraniczny"))</f>
        <v>stacjonarny</v>
      </c>
      <c r="F1377" t="str">
        <f>TEXT(telefony__9[[#This Row],[zakonczenie]]-telefony__9[[#This Row],[rozpoczecie]],"h:mm:ss")</f>
        <v>0:07:15</v>
      </c>
      <c r="G1377">
        <f>CEILING((HOUR(telefony__9[[#This Row],[czas trwania]])*3600 + MINUTE(telefony__9[[#This Row],[czas trwania]])*60+SECOND(telefony__9[[#This Row],[czas trwania]]))/60,1)</f>
        <v>8</v>
      </c>
      <c r="H1377" s="3">
        <f>IF(telefony3412[[#This Row],[typ telefonu]]="stacjonarny",H1376+telefony3412[[#This Row],[czas w minutach]],H1376)</f>
        <v>8613</v>
      </c>
      <c r="I1377" s="3">
        <f>IF(telefony3412[[#This Row],[typ telefonu]]="komórkowy",I1376+telefony3412[[#This Row],[czas w minutach]],I1376)</f>
        <v>2784</v>
      </c>
      <c r="J1377" s="3">
        <f>IF(telefony3412[[#This Row],[typ telefonu]]="zagraniczny",J1376+telefony3412[[#This Row],[czas w minutach]],J1376)</f>
        <v>654</v>
      </c>
      <c r="K1377" s="3">
        <f>telefony3412[[#This Row],[ilość stacjonarny]]+telefony3412[[#This Row],[ilość komórkowy]]</f>
        <v>11397</v>
      </c>
    </row>
    <row r="1378" spans="1:11" x14ac:dyDescent="0.25">
      <c r="A1378" s="7">
        <v>7826456</v>
      </c>
      <c r="B1378" s="1">
        <v>42936</v>
      </c>
      <c r="C1378" s="2">
        <v>0.50298611111111113</v>
      </c>
      <c r="D1378" s="2">
        <v>0.50312500000000004</v>
      </c>
      <c r="E1378" t="str">
        <f>IF(LEN(telefony3412[[#This Row],[nr]])=7,"stacjonarny",IF(LEN(telefony3412[[#This Row],[nr]])=8,"komórkowy","zagraniczny"))</f>
        <v>stacjonarny</v>
      </c>
      <c r="F1378" t="str">
        <f>TEXT(telefony__9[[#This Row],[zakonczenie]]-telefony__9[[#This Row],[rozpoczecie]],"h:mm:ss")</f>
        <v>0:15:19</v>
      </c>
      <c r="G1378">
        <f>CEILING((HOUR(telefony__9[[#This Row],[czas trwania]])*3600 + MINUTE(telefony__9[[#This Row],[czas trwania]])*60+SECOND(telefony__9[[#This Row],[czas trwania]]))/60,1)</f>
        <v>16</v>
      </c>
      <c r="H1378" s="3">
        <f>IF(telefony3412[[#This Row],[typ telefonu]]="stacjonarny",H1377+telefony3412[[#This Row],[czas w minutach]],H1377)</f>
        <v>8629</v>
      </c>
      <c r="I1378" s="3">
        <f>IF(telefony3412[[#This Row],[typ telefonu]]="komórkowy",I1377+telefony3412[[#This Row],[czas w minutach]],I1377)</f>
        <v>2784</v>
      </c>
      <c r="J1378" s="3">
        <f>IF(telefony3412[[#This Row],[typ telefonu]]="zagraniczny",J1377+telefony3412[[#This Row],[czas w minutach]],J1377)</f>
        <v>654</v>
      </c>
      <c r="K1378" s="3">
        <f>telefony3412[[#This Row],[ilość stacjonarny]]+telefony3412[[#This Row],[ilość komórkowy]]</f>
        <v>11413</v>
      </c>
    </row>
    <row r="1379" spans="1:11" x14ac:dyDescent="0.25">
      <c r="A1379" s="7">
        <v>7972076</v>
      </c>
      <c r="B1379" s="1">
        <v>42936</v>
      </c>
      <c r="C1379" s="2">
        <v>0.37011574074074072</v>
      </c>
      <c r="D1379" s="2">
        <v>0.37928240740740743</v>
      </c>
      <c r="E1379" t="str">
        <f>IF(LEN(telefony3412[[#This Row],[nr]])=7,"stacjonarny",IF(LEN(telefony3412[[#This Row],[nr]])=8,"komórkowy","zagraniczny"))</f>
        <v>stacjonarny</v>
      </c>
      <c r="F1379" t="str">
        <f>TEXT(telefony__9[[#This Row],[zakonczenie]]-telefony__9[[#This Row],[rozpoczecie]],"h:mm:ss")</f>
        <v>0:06:10</v>
      </c>
      <c r="G1379">
        <f>CEILING((HOUR(telefony__9[[#This Row],[czas trwania]])*3600 + MINUTE(telefony__9[[#This Row],[czas trwania]])*60+SECOND(telefony__9[[#This Row],[czas trwania]]))/60,1)</f>
        <v>7</v>
      </c>
      <c r="H1379" s="3">
        <f>IF(telefony3412[[#This Row],[typ telefonu]]="stacjonarny",H1378+telefony3412[[#This Row],[czas w minutach]],H1378)</f>
        <v>8636</v>
      </c>
      <c r="I1379" s="3">
        <f>IF(telefony3412[[#This Row],[typ telefonu]]="komórkowy",I1378+telefony3412[[#This Row],[czas w minutach]],I1378)</f>
        <v>2784</v>
      </c>
      <c r="J1379" s="3">
        <f>IF(telefony3412[[#This Row],[typ telefonu]]="zagraniczny",J1378+telefony3412[[#This Row],[czas w minutach]],J1378)</f>
        <v>654</v>
      </c>
      <c r="K1379" s="3">
        <f>telefony3412[[#This Row],[ilość stacjonarny]]+telefony3412[[#This Row],[ilość komórkowy]]</f>
        <v>11420</v>
      </c>
    </row>
    <row r="1380" spans="1:11" x14ac:dyDescent="0.25">
      <c r="A1380" s="7">
        <v>8195842</v>
      </c>
      <c r="B1380" s="1">
        <v>42936</v>
      </c>
      <c r="C1380" s="2">
        <v>0.52240740740740743</v>
      </c>
      <c r="D1380" s="2">
        <v>0.53074074074074074</v>
      </c>
      <c r="E1380" t="str">
        <f>IF(LEN(telefony3412[[#This Row],[nr]])=7,"stacjonarny",IF(LEN(telefony3412[[#This Row],[nr]])=8,"komórkowy","zagraniczny"))</f>
        <v>stacjonarny</v>
      </c>
      <c r="F1380" t="str">
        <f>TEXT(telefony__9[[#This Row],[zakonczenie]]-telefony__9[[#This Row],[rozpoczecie]],"h:mm:ss")</f>
        <v>0:10:43</v>
      </c>
      <c r="G1380">
        <f>CEILING((HOUR(telefony__9[[#This Row],[czas trwania]])*3600 + MINUTE(telefony__9[[#This Row],[czas trwania]])*60+SECOND(telefony__9[[#This Row],[czas trwania]]))/60,1)</f>
        <v>11</v>
      </c>
      <c r="H1380" s="3">
        <f>IF(telefony3412[[#This Row],[typ telefonu]]="stacjonarny",H1379+telefony3412[[#This Row],[czas w minutach]],H1379)</f>
        <v>8647</v>
      </c>
      <c r="I1380" s="3">
        <f>IF(telefony3412[[#This Row],[typ telefonu]]="komórkowy",I1379+telefony3412[[#This Row],[czas w minutach]],I1379)</f>
        <v>2784</v>
      </c>
      <c r="J1380" s="3">
        <f>IF(telefony3412[[#This Row],[typ telefonu]]="zagraniczny",J1379+telefony3412[[#This Row],[czas w minutach]],J1379)</f>
        <v>654</v>
      </c>
      <c r="K1380" s="3">
        <f>telefony3412[[#This Row],[ilość stacjonarny]]+telefony3412[[#This Row],[ilość komórkowy]]</f>
        <v>11431</v>
      </c>
    </row>
    <row r="1381" spans="1:11" x14ac:dyDescent="0.25">
      <c r="A1381" s="7">
        <v>8252939</v>
      </c>
      <c r="B1381" s="1">
        <v>42936</v>
      </c>
      <c r="C1381" s="2">
        <v>0.61320601851851853</v>
      </c>
      <c r="D1381" s="2">
        <v>0.62115740740740744</v>
      </c>
      <c r="E1381" t="str">
        <f>IF(LEN(telefony3412[[#This Row],[nr]])=7,"stacjonarny",IF(LEN(telefony3412[[#This Row],[nr]])=8,"komórkowy","zagraniczny"))</f>
        <v>stacjonarny</v>
      </c>
      <c r="F1381" t="str">
        <f>TEXT(telefony__9[[#This Row],[zakonczenie]]-telefony__9[[#This Row],[rozpoczecie]],"h:mm:ss")</f>
        <v>0:07:54</v>
      </c>
      <c r="G1381">
        <f>CEILING((HOUR(telefony__9[[#This Row],[czas trwania]])*3600 + MINUTE(telefony__9[[#This Row],[czas trwania]])*60+SECOND(telefony__9[[#This Row],[czas trwania]]))/60,1)</f>
        <v>8</v>
      </c>
      <c r="H1381" s="3">
        <f>IF(telefony3412[[#This Row],[typ telefonu]]="stacjonarny",H1380+telefony3412[[#This Row],[czas w minutach]],H1380)</f>
        <v>8655</v>
      </c>
      <c r="I1381" s="3">
        <f>IF(telefony3412[[#This Row],[typ telefonu]]="komórkowy",I1380+telefony3412[[#This Row],[czas w minutach]],I1380)</f>
        <v>2784</v>
      </c>
      <c r="J1381" s="3">
        <f>IF(telefony3412[[#This Row],[typ telefonu]]="zagraniczny",J1380+telefony3412[[#This Row],[czas w minutach]],J1380)</f>
        <v>654</v>
      </c>
      <c r="K1381" s="3">
        <f>telefony3412[[#This Row],[ilość stacjonarny]]+telefony3412[[#This Row],[ilość komórkowy]]</f>
        <v>11439</v>
      </c>
    </row>
    <row r="1382" spans="1:11" x14ac:dyDescent="0.25">
      <c r="A1382" s="7">
        <v>8501225</v>
      </c>
      <c r="B1382" s="1">
        <v>42936</v>
      </c>
      <c r="C1382" s="2">
        <v>0.57517361111111109</v>
      </c>
      <c r="D1382" s="2">
        <v>0.57784722222222218</v>
      </c>
      <c r="E1382" t="str">
        <f>IF(LEN(telefony3412[[#This Row],[nr]])=7,"stacjonarny",IF(LEN(telefony3412[[#This Row],[nr]])=8,"komórkowy","zagraniczny"))</f>
        <v>stacjonarny</v>
      </c>
      <c r="F1382" t="str">
        <f>TEXT(telefony__9[[#This Row],[zakonczenie]]-telefony__9[[#This Row],[rozpoczecie]],"h:mm:ss")</f>
        <v>0:06:37</v>
      </c>
      <c r="G1382">
        <f>CEILING((HOUR(telefony__9[[#This Row],[czas trwania]])*3600 + MINUTE(telefony__9[[#This Row],[czas trwania]])*60+SECOND(telefony__9[[#This Row],[czas trwania]]))/60,1)</f>
        <v>7</v>
      </c>
      <c r="H1382" s="3">
        <f>IF(telefony3412[[#This Row],[typ telefonu]]="stacjonarny",H1381+telefony3412[[#This Row],[czas w minutach]],H1381)</f>
        <v>8662</v>
      </c>
      <c r="I1382" s="3">
        <f>IF(telefony3412[[#This Row],[typ telefonu]]="komórkowy",I1381+telefony3412[[#This Row],[czas w minutach]],I1381)</f>
        <v>2784</v>
      </c>
      <c r="J1382" s="3">
        <f>IF(telefony3412[[#This Row],[typ telefonu]]="zagraniczny",J1381+telefony3412[[#This Row],[czas w minutach]],J1381)</f>
        <v>654</v>
      </c>
      <c r="K1382" s="3">
        <f>telefony3412[[#This Row],[ilość stacjonarny]]+telefony3412[[#This Row],[ilość komórkowy]]</f>
        <v>11446</v>
      </c>
    </row>
    <row r="1383" spans="1:11" x14ac:dyDescent="0.25">
      <c r="A1383" s="7">
        <v>8679036</v>
      </c>
      <c r="B1383" s="1">
        <v>42936</v>
      </c>
      <c r="C1383" s="2">
        <v>0.55827546296296293</v>
      </c>
      <c r="D1383" s="2">
        <v>0.55864583333333329</v>
      </c>
      <c r="E1383" t="str">
        <f>IF(LEN(telefony3412[[#This Row],[nr]])=7,"stacjonarny",IF(LEN(telefony3412[[#This Row],[nr]])=8,"komórkowy","zagraniczny"))</f>
        <v>stacjonarny</v>
      </c>
      <c r="F1383" t="str">
        <f>TEXT(telefony__9[[#This Row],[zakonczenie]]-telefony__9[[#This Row],[rozpoczecie]],"h:mm:ss")</f>
        <v>0:13:46</v>
      </c>
      <c r="G1383">
        <f>CEILING((HOUR(telefony__9[[#This Row],[czas trwania]])*3600 + MINUTE(telefony__9[[#This Row],[czas trwania]])*60+SECOND(telefony__9[[#This Row],[czas trwania]]))/60,1)</f>
        <v>14</v>
      </c>
      <c r="H1383" s="3">
        <f>IF(telefony3412[[#This Row],[typ telefonu]]="stacjonarny",H1382+telefony3412[[#This Row],[czas w minutach]],H1382)</f>
        <v>8676</v>
      </c>
      <c r="I1383" s="3">
        <f>IF(telefony3412[[#This Row],[typ telefonu]]="komórkowy",I1382+telefony3412[[#This Row],[czas w minutach]],I1382)</f>
        <v>2784</v>
      </c>
      <c r="J1383" s="3">
        <f>IF(telefony3412[[#This Row],[typ telefonu]]="zagraniczny",J1382+telefony3412[[#This Row],[czas w minutach]],J1382)</f>
        <v>654</v>
      </c>
      <c r="K1383" s="3">
        <f>telefony3412[[#This Row],[ilość stacjonarny]]+telefony3412[[#This Row],[ilość komórkowy]]</f>
        <v>11460</v>
      </c>
    </row>
    <row r="1384" spans="1:11" x14ac:dyDescent="0.25">
      <c r="A1384" s="7">
        <v>8691743</v>
      </c>
      <c r="B1384" s="1">
        <v>42936</v>
      </c>
      <c r="C1384" s="2">
        <v>0.41228009259259257</v>
      </c>
      <c r="D1384" s="2">
        <v>0.42214120370370373</v>
      </c>
      <c r="E1384" t="str">
        <f>IF(LEN(telefony3412[[#This Row],[nr]])=7,"stacjonarny",IF(LEN(telefony3412[[#This Row],[nr]])=8,"komórkowy","zagraniczny"))</f>
        <v>stacjonarny</v>
      </c>
      <c r="F1384" t="str">
        <f>TEXT(telefony__9[[#This Row],[zakonczenie]]-telefony__9[[#This Row],[rozpoczecie]],"h:mm:ss")</f>
        <v>0:04:52</v>
      </c>
      <c r="G1384">
        <f>CEILING((HOUR(telefony__9[[#This Row],[czas trwania]])*3600 + MINUTE(telefony__9[[#This Row],[czas trwania]])*60+SECOND(telefony__9[[#This Row],[czas trwania]]))/60,1)</f>
        <v>5</v>
      </c>
      <c r="H1384" s="3">
        <f>IF(telefony3412[[#This Row],[typ telefonu]]="stacjonarny",H1383+telefony3412[[#This Row],[czas w minutach]],H1383)</f>
        <v>8681</v>
      </c>
      <c r="I1384" s="3">
        <f>IF(telefony3412[[#This Row],[typ telefonu]]="komórkowy",I1383+telefony3412[[#This Row],[czas w minutach]],I1383)</f>
        <v>2784</v>
      </c>
      <c r="J1384" s="3">
        <f>IF(telefony3412[[#This Row],[typ telefonu]]="zagraniczny",J1383+telefony3412[[#This Row],[czas w minutach]],J1383)</f>
        <v>654</v>
      </c>
      <c r="K1384" s="3">
        <f>telefony3412[[#This Row],[ilość stacjonarny]]+telefony3412[[#This Row],[ilość komórkowy]]</f>
        <v>11465</v>
      </c>
    </row>
    <row r="1385" spans="1:11" x14ac:dyDescent="0.25">
      <c r="A1385" s="7">
        <v>8953850</v>
      </c>
      <c r="B1385" s="1">
        <v>42936</v>
      </c>
      <c r="C1385" s="2">
        <v>0.58328703703703699</v>
      </c>
      <c r="D1385" s="2">
        <v>0.5920023148148148</v>
      </c>
      <c r="E1385" t="str">
        <f>IF(LEN(telefony3412[[#This Row],[nr]])=7,"stacjonarny",IF(LEN(telefony3412[[#This Row],[nr]])=8,"komórkowy","zagraniczny"))</f>
        <v>stacjonarny</v>
      </c>
      <c r="F1385" t="str">
        <f>TEXT(telefony__9[[#This Row],[zakonczenie]]-telefony__9[[#This Row],[rozpoczecie]],"h:mm:ss")</f>
        <v>0:09:10</v>
      </c>
      <c r="G1385">
        <f>CEILING((HOUR(telefony__9[[#This Row],[czas trwania]])*3600 + MINUTE(telefony__9[[#This Row],[czas trwania]])*60+SECOND(telefony__9[[#This Row],[czas trwania]]))/60,1)</f>
        <v>10</v>
      </c>
      <c r="H1385" s="3">
        <f>IF(telefony3412[[#This Row],[typ telefonu]]="stacjonarny",H1384+telefony3412[[#This Row],[czas w minutach]],H1384)</f>
        <v>8691</v>
      </c>
      <c r="I1385" s="3">
        <f>IF(telefony3412[[#This Row],[typ telefonu]]="komórkowy",I1384+telefony3412[[#This Row],[czas w minutach]],I1384)</f>
        <v>2784</v>
      </c>
      <c r="J1385" s="3">
        <f>IF(telefony3412[[#This Row],[typ telefonu]]="zagraniczny",J1384+telefony3412[[#This Row],[czas w minutach]],J1384)</f>
        <v>654</v>
      </c>
      <c r="K1385" s="3">
        <f>telefony3412[[#This Row],[ilość stacjonarny]]+telefony3412[[#This Row],[ilość komórkowy]]</f>
        <v>11475</v>
      </c>
    </row>
    <row r="1386" spans="1:11" x14ac:dyDescent="0.25">
      <c r="A1386" s="7">
        <v>9046365</v>
      </c>
      <c r="B1386" s="1">
        <v>42936</v>
      </c>
      <c r="C1386" s="2">
        <v>0.47531250000000003</v>
      </c>
      <c r="D1386" s="2">
        <v>0.47684027777777777</v>
      </c>
      <c r="E1386" t="str">
        <f>IF(LEN(telefony3412[[#This Row],[nr]])=7,"stacjonarny",IF(LEN(telefony3412[[#This Row],[nr]])=8,"komórkowy","zagraniczny"))</f>
        <v>stacjonarny</v>
      </c>
      <c r="F1386" t="str">
        <f>TEXT(telefony__9[[#This Row],[zakonczenie]]-telefony__9[[#This Row],[rozpoczecie]],"h:mm:ss")</f>
        <v>0:14:22</v>
      </c>
      <c r="G1386">
        <f>CEILING((HOUR(telefony__9[[#This Row],[czas trwania]])*3600 + MINUTE(telefony__9[[#This Row],[czas trwania]])*60+SECOND(telefony__9[[#This Row],[czas trwania]]))/60,1)</f>
        <v>15</v>
      </c>
      <c r="H1386" s="3">
        <f>IF(telefony3412[[#This Row],[typ telefonu]]="stacjonarny",H1385+telefony3412[[#This Row],[czas w minutach]],H1385)</f>
        <v>8706</v>
      </c>
      <c r="I1386" s="3">
        <f>IF(telefony3412[[#This Row],[typ telefonu]]="komórkowy",I1385+telefony3412[[#This Row],[czas w minutach]],I1385)</f>
        <v>2784</v>
      </c>
      <c r="J1386" s="3">
        <f>IF(telefony3412[[#This Row],[typ telefonu]]="zagraniczny",J1385+telefony3412[[#This Row],[czas w minutach]],J1385)</f>
        <v>654</v>
      </c>
      <c r="K1386" s="3">
        <f>telefony3412[[#This Row],[ilość stacjonarny]]+telefony3412[[#This Row],[ilość komórkowy]]</f>
        <v>11490</v>
      </c>
    </row>
    <row r="1387" spans="1:11" x14ac:dyDescent="0.25">
      <c r="A1387" s="7">
        <v>9132555</v>
      </c>
      <c r="B1387" s="1">
        <v>42936</v>
      </c>
      <c r="C1387" s="2">
        <v>0.59621527777777783</v>
      </c>
      <c r="D1387" s="2">
        <v>0.59906250000000005</v>
      </c>
      <c r="E1387" t="str">
        <f>IF(LEN(telefony3412[[#This Row],[nr]])=7,"stacjonarny",IF(LEN(telefony3412[[#This Row],[nr]])=8,"komórkowy","zagraniczny"))</f>
        <v>stacjonarny</v>
      </c>
      <c r="F1387" t="str">
        <f>TEXT(telefony__9[[#This Row],[zakonczenie]]-telefony__9[[#This Row],[rozpoczecie]],"h:mm:ss")</f>
        <v>0:16:07</v>
      </c>
      <c r="G1387">
        <f>CEILING((HOUR(telefony__9[[#This Row],[czas trwania]])*3600 + MINUTE(telefony__9[[#This Row],[czas trwania]])*60+SECOND(telefony__9[[#This Row],[czas trwania]]))/60,1)</f>
        <v>17</v>
      </c>
      <c r="H1387" s="3">
        <f>IF(telefony3412[[#This Row],[typ telefonu]]="stacjonarny",H1386+telefony3412[[#This Row],[czas w minutach]],H1386)</f>
        <v>8723</v>
      </c>
      <c r="I1387" s="3">
        <f>IF(telefony3412[[#This Row],[typ telefonu]]="komórkowy",I1386+telefony3412[[#This Row],[czas w minutach]],I1386)</f>
        <v>2784</v>
      </c>
      <c r="J1387" s="3">
        <f>IF(telefony3412[[#This Row],[typ telefonu]]="zagraniczny",J1386+telefony3412[[#This Row],[czas w minutach]],J1386)</f>
        <v>654</v>
      </c>
      <c r="K1387" s="3">
        <f>telefony3412[[#This Row],[ilość stacjonarny]]+telefony3412[[#This Row],[ilość komórkowy]]</f>
        <v>11507</v>
      </c>
    </row>
    <row r="1388" spans="1:11" x14ac:dyDescent="0.25">
      <c r="A1388" s="7">
        <v>9137235</v>
      </c>
      <c r="B1388" s="1">
        <v>42936</v>
      </c>
      <c r="C1388" s="2">
        <v>0.62524305555555559</v>
      </c>
      <c r="D1388" s="2">
        <v>0.62846064814814817</v>
      </c>
      <c r="E1388" t="str">
        <f>IF(LEN(telefony3412[[#This Row],[nr]])=7,"stacjonarny",IF(LEN(telefony3412[[#This Row],[nr]])=8,"komórkowy","zagraniczny"))</f>
        <v>stacjonarny</v>
      </c>
      <c r="F1388" t="str">
        <f>TEXT(telefony__9[[#This Row],[zakonczenie]]-telefony__9[[#This Row],[rozpoczecie]],"h:mm:ss")</f>
        <v>0:00:32</v>
      </c>
      <c r="G1388">
        <f>CEILING((HOUR(telefony__9[[#This Row],[czas trwania]])*3600 + MINUTE(telefony__9[[#This Row],[czas trwania]])*60+SECOND(telefony__9[[#This Row],[czas trwania]]))/60,1)</f>
        <v>1</v>
      </c>
      <c r="H1388" s="3">
        <f>IF(telefony3412[[#This Row],[typ telefonu]]="stacjonarny",H1387+telefony3412[[#This Row],[czas w minutach]],H1387)</f>
        <v>8724</v>
      </c>
      <c r="I1388" s="3">
        <f>IF(telefony3412[[#This Row],[typ telefonu]]="komórkowy",I1387+telefony3412[[#This Row],[czas w minutach]],I1387)</f>
        <v>2784</v>
      </c>
      <c r="J1388" s="3">
        <f>IF(telefony3412[[#This Row],[typ telefonu]]="zagraniczny",J1387+telefony3412[[#This Row],[czas w minutach]],J1387)</f>
        <v>654</v>
      </c>
      <c r="K1388" s="3">
        <f>telefony3412[[#This Row],[ilość stacjonarny]]+telefony3412[[#This Row],[ilość komórkowy]]</f>
        <v>11508</v>
      </c>
    </row>
    <row r="1389" spans="1:11" x14ac:dyDescent="0.25">
      <c r="A1389" s="7">
        <v>9156106</v>
      </c>
      <c r="B1389" s="1">
        <v>42936</v>
      </c>
      <c r="C1389" s="2">
        <v>0.49103009259259262</v>
      </c>
      <c r="D1389" s="2">
        <v>0.4937037037037037</v>
      </c>
      <c r="E1389" t="str">
        <f>IF(LEN(telefony3412[[#This Row],[nr]])=7,"stacjonarny",IF(LEN(telefony3412[[#This Row],[nr]])=8,"komórkowy","zagraniczny"))</f>
        <v>stacjonarny</v>
      </c>
      <c r="F1389" t="str">
        <f>TEXT(telefony__9[[#This Row],[zakonczenie]]-telefony__9[[#This Row],[rozpoczecie]],"h:mm:ss")</f>
        <v>0:03:10</v>
      </c>
      <c r="G1389">
        <f>CEILING((HOUR(telefony__9[[#This Row],[czas trwania]])*3600 + MINUTE(telefony__9[[#This Row],[czas trwania]])*60+SECOND(telefony__9[[#This Row],[czas trwania]]))/60,1)</f>
        <v>4</v>
      </c>
      <c r="H1389" s="3">
        <f>IF(telefony3412[[#This Row],[typ telefonu]]="stacjonarny",H1388+telefony3412[[#This Row],[czas w minutach]],H1388)</f>
        <v>8728</v>
      </c>
      <c r="I1389" s="3">
        <f>IF(telefony3412[[#This Row],[typ telefonu]]="komórkowy",I1388+telefony3412[[#This Row],[czas w minutach]],I1388)</f>
        <v>2784</v>
      </c>
      <c r="J1389" s="3">
        <f>IF(telefony3412[[#This Row],[typ telefonu]]="zagraniczny",J1388+telefony3412[[#This Row],[czas w minutach]],J1388)</f>
        <v>654</v>
      </c>
      <c r="K1389" s="3">
        <f>telefony3412[[#This Row],[ilość stacjonarny]]+telefony3412[[#This Row],[ilość komórkowy]]</f>
        <v>11512</v>
      </c>
    </row>
    <row r="1390" spans="1:11" x14ac:dyDescent="0.25">
      <c r="A1390" s="7">
        <v>9526179</v>
      </c>
      <c r="B1390" s="1">
        <v>42936</v>
      </c>
      <c r="C1390" s="2">
        <v>0.42761574074074077</v>
      </c>
      <c r="D1390" s="2">
        <v>0.4314236111111111</v>
      </c>
      <c r="E1390" t="str">
        <f>IF(LEN(telefony3412[[#This Row],[nr]])=7,"stacjonarny",IF(LEN(telefony3412[[#This Row],[nr]])=8,"komórkowy","zagraniczny"))</f>
        <v>stacjonarny</v>
      </c>
      <c r="F1390" t="str">
        <f>TEXT(telefony__9[[#This Row],[zakonczenie]]-telefony__9[[#This Row],[rozpoczecie]],"h:mm:ss")</f>
        <v>0:10:05</v>
      </c>
      <c r="G1390">
        <f>CEILING((HOUR(telefony__9[[#This Row],[czas trwania]])*3600 + MINUTE(telefony__9[[#This Row],[czas trwania]])*60+SECOND(telefony__9[[#This Row],[czas trwania]]))/60,1)</f>
        <v>11</v>
      </c>
      <c r="H1390" s="3">
        <f>IF(telefony3412[[#This Row],[typ telefonu]]="stacjonarny",H1389+telefony3412[[#This Row],[czas w minutach]],H1389)</f>
        <v>8739</v>
      </c>
      <c r="I1390" s="3">
        <f>IF(telefony3412[[#This Row],[typ telefonu]]="komórkowy",I1389+telefony3412[[#This Row],[czas w minutach]],I1389)</f>
        <v>2784</v>
      </c>
      <c r="J1390" s="3">
        <f>IF(telefony3412[[#This Row],[typ telefonu]]="zagraniczny",J1389+telefony3412[[#This Row],[czas w minutach]],J1389)</f>
        <v>654</v>
      </c>
      <c r="K1390" s="3">
        <f>telefony3412[[#This Row],[ilość stacjonarny]]+telefony3412[[#This Row],[ilość komórkowy]]</f>
        <v>11523</v>
      </c>
    </row>
    <row r="1391" spans="1:11" x14ac:dyDescent="0.25">
      <c r="A1391" s="7">
        <v>9905075</v>
      </c>
      <c r="B1391" s="1">
        <v>42936</v>
      </c>
      <c r="C1391" s="2">
        <v>0.60693287037037036</v>
      </c>
      <c r="D1391" s="2">
        <v>0.61001157407407403</v>
      </c>
      <c r="E1391" t="str">
        <f>IF(LEN(telefony3412[[#This Row],[nr]])=7,"stacjonarny",IF(LEN(telefony3412[[#This Row],[nr]])=8,"komórkowy","zagraniczny"))</f>
        <v>stacjonarny</v>
      </c>
      <c r="F1391" t="str">
        <f>TEXT(telefony__9[[#This Row],[zakonczenie]]-telefony__9[[#This Row],[rozpoczecie]],"h:mm:ss")</f>
        <v>0:15:28</v>
      </c>
      <c r="G1391">
        <f>CEILING((HOUR(telefony__9[[#This Row],[czas trwania]])*3600 + MINUTE(telefony__9[[#This Row],[czas trwania]])*60+SECOND(telefony__9[[#This Row],[czas trwania]]))/60,1)</f>
        <v>16</v>
      </c>
      <c r="H1391" s="3">
        <f>IF(telefony3412[[#This Row],[typ telefonu]]="stacjonarny",H1390+telefony3412[[#This Row],[czas w minutach]],H1390)</f>
        <v>8755</v>
      </c>
      <c r="I1391" s="3">
        <f>IF(telefony3412[[#This Row],[typ telefonu]]="komórkowy",I1390+telefony3412[[#This Row],[czas w minutach]],I1390)</f>
        <v>2784</v>
      </c>
      <c r="J1391" s="3">
        <f>IF(telefony3412[[#This Row],[typ telefonu]]="zagraniczny",J1390+telefony3412[[#This Row],[czas w minutach]],J1390)</f>
        <v>654</v>
      </c>
      <c r="K1391" s="3">
        <f>telefony3412[[#This Row],[ilość stacjonarny]]+telefony3412[[#This Row],[ilość komórkowy]]</f>
        <v>11539</v>
      </c>
    </row>
    <row r="1392" spans="1:11" x14ac:dyDescent="0.25">
      <c r="A1392" s="7">
        <v>10201038</v>
      </c>
      <c r="B1392" s="1">
        <v>42936</v>
      </c>
      <c r="C1392" s="2">
        <v>0.44615740740740739</v>
      </c>
      <c r="D1392" s="2">
        <v>0.45019675925925928</v>
      </c>
      <c r="E1392" t="str">
        <f>IF(LEN(telefony3412[[#This Row],[nr]])=7,"stacjonarny",IF(LEN(telefony3412[[#This Row],[nr]])=8,"komórkowy","zagraniczny"))</f>
        <v>komórkowy</v>
      </c>
      <c r="F1392" t="str">
        <f>TEXT(telefony__9[[#This Row],[zakonczenie]]-telefony__9[[#This Row],[rozpoczecie]],"h:mm:ss")</f>
        <v>0:05:11</v>
      </c>
      <c r="G1392">
        <f>CEILING((HOUR(telefony__9[[#This Row],[czas trwania]])*3600 + MINUTE(telefony__9[[#This Row],[czas trwania]])*60+SECOND(telefony__9[[#This Row],[czas trwania]]))/60,1)</f>
        <v>6</v>
      </c>
      <c r="H1392" s="3">
        <f>IF(telefony3412[[#This Row],[typ telefonu]]="stacjonarny",H1391+telefony3412[[#This Row],[czas w minutach]],H1391)</f>
        <v>8755</v>
      </c>
      <c r="I1392" s="3">
        <f>IF(telefony3412[[#This Row],[typ telefonu]]="komórkowy",I1391+telefony3412[[#This Row],[czas w minutach]],I1391)</f>
        <v>2790</v>
      </c>
      <c r="J1392" s="3">
        <f>IF(telefony3412[[#This Row],[typ telefonu]]="zagraniczny",J1391+telefony3412[[#This Row],[czas w minutach]],J1391)</f>
        <v>654</v>
      </c>
      <c r="K1392" s="3">
        <f>telefony3412[[#This Row],[ilość stacjonarny]]+telefony3412[[#This Row],[ilość komórkowy]]</f>
        <v>11545</v>
      </c>
    </row>
    <row r="1393" spans="1:11" x14ac:dyDescent="0.25">
      <c r="A1393" s="7">
        <v>24290062</v>
      </c>
      <c r="B1393" s="1">
        <v>42936</v>
      </c>
      <c r="C1393" s="2">
        <v>0.38047453703703704</v>
      </c>
      <c r="D1393" s="2">
        <v>0.39142361111111112</v>
      </c>
      <c r="E1393" t="str">
        <f>IF(LEN(telefony3412[[#This Row],[nr]])=7,"stacjonarny",IF(LEN(telefony3412[[#This Row],[nr]])=8,"komórkowy","zagraniczny"))</f>
        <v>komórkowy</v>
      </c>
      <c r="F1393" t="str">
        <f>TEXT(telefony__9[[#This Row],[zakonczenie]]-telefony__9[[#This Row],[rozpoczecie]],"h:mm:ss")</f>
        <v>0:03:51</v>
      </c>
      <c r="G1393">
        <f>CEILING((HOUR(telefony__9[[#This Row],[czas trwania]])*3600 + MINUTE(telefony__9[[#This Row],[czas trwania]])*60+SECOND(telefony__9[[#This Row],[czas trwania]]))/60,1)</f>
        <v>4</v>
      </c>
      <c r="H1393" s="3">
        <f>IF(telefony3412[[#This Row],[typ telefonu]]="stacjonarny",H1392+telefony3412[[#This Row],[czas w minutach]],H1392)</f>
        <v>8755</v>
      </c>
      <c r="I1393" s="3">
        <f>IF(telefony3412[[#This Row],[typ telefonu]]="komórkowy",I1392+telefony3412[[#This Row],[czas w minutach]],I1392)</f>
        <v>2794</v>
      </c>
      <c r="J1393" s="3">
        <f>IF(telefony3412[[#This Row],[typ telefonu]]="zagraniczny",J1392+telefony3412[[#This Row],[czas w minutach]],J1392)</f>
        <v>654</v>
      </c>
      <c r="K1393" s="3">
        <f>telefony3412[[#This Row],[ilość stacjonarny]]+telefony3412[[#This Row],[ilość komórkowy]]</f>
        <v>11549</v>
      </c>
    </row>
    <row r="1394" spans="1:11" x14ac:dyDescent="0.25">
      <c r="A1394" s="7">
        <v>26895957</v>
      </c>
      <c r="B1394" s="1">
        <v>42936</v>
      </c>
      <c r="C1394" s="2">
        <v>0.53083333333333338</v>
      </c>
      <c r="D1394" s="2">
        <v>0.53511574074074075</v>
      </c>
      <c r="E1394" t="str">
        <f>IF(LEN(telefony3412[[#This Row],[nr]])=7,"stacjonarny",IF(LEN(telefony3412[[#This Row],[nr]])=8,"komórkowy","zagraniczny"))</f>
        <v>komórkowy</v>
      </c>
      <c r="F1394" t="str">
        <f>TEXT(telefony__9[[#This Row],[zakonczenie]]-telefony__9[[#This Row],[rozpoczecie]],"h:mm:ss")</f>
        <v>0:12:30</v>
      </c>
      <c r="G1394">
        <f>CEILING((HOUR(telefony__9[[#This Row],[czas trwania]])*3600 + MINUTE(telefony__9[[#This Row],[czas trwania]])*60+SECOND(telefony__9[[#This Row],[czas trwania]]))/60,1)</f>
        <v>13</v>
      </c>
      <c r="H1394" s="3">
        <f>IF(telefony3412[[#This Row],[typ telefonu]]="stacjonarny",H1393+telefony3412[[#This Row],[czas w minutach]],H1393)</f>
        <v>8755</v>
      </c>
      <c r="I1394" s="3">
        <f>IF(telefony3412[[#This Row],[typ telefonu]]="komórkowy",I1393+telefony3412[[#This Row],[czas w minutach]],I1393)</f>
        <v>2807</v>
      </c>
      <c r="J1394" s="3">
        <f>IF(telefony3412[[#This Row],[typ telefonu]]="zagraniczny",J1393+telefony3412[[#This Row],[czas w minutach]],J1393)</f>
        <v>654</v>
      </c>
      <c r="K1394" s="3">
        <f>telefony3412[[#This Row],[ilość stacjonarny]]+telefony3412[[#This Row],[ilość komórkowy]]</f>
        <v>11562</v>
      </c>
    </row>
    <row r="1395" spans="1:11" x14ac:dyDescent="0.25">
      <c r="A1395" s="7">
        <v>28601187</v>
      </c>
      <c r="B1395" s="1">
        <v>42936</v>
      </c>
      <c r="C1395" s="2">
        <v>0.51511574074074074</v>
      </c>
      <c r="D1395" s="2">
        <v>0.51787037037037043</v>
      </c>
      <c r="E1395" t="str">
        <f>IF(LEN(telefony3412[[#This Row],[nr]])=7,"stacjonarny",IF(LEN(telefony3412[[#This Row],[nr]])=8,"komórkowy","zagraniczny"))</f>
        <v>komórkowy</v>
      </c>
      <c r="F1395" t="str">
        <f>TEXT(telefony__9[[#This Row],[zakonczenie]]-telefony__9[[#This Row],[rozpoczecie]],"h:mm:ss")</f>
        <v>0:02:29</v>
      </c>
      <c r="G1395">
        <f>CEILING((HOUR(telefony__9[[#This Row],[czas trwania]])*3600 + MINUTE(telefony__9[[#This Row],[czas trwania]])*60+SECOND(telefony__9[[#This Row],[czas trwania]]))/60,1)</f>
        <v>3</v>
      </c>
      <c r="H1395" s="3">
        <f>IF(telefony3412[[#This Row],[typ telefonu]]="stacjonarny",H1394+telefony3412[[#This Row],[czas w minutach]],H1394)</f>
        <v>8755</v>
      </c>
      <c r="I1395" s="3">
        <f>IF(telefony3412[[#This Row],[typ telefonu]]="komórkowy",I1394+telefony3412[[#This Row],[czas w minutach]],I1394)</f>
        <v>2810</v>
      </c>
      <c r="J1395" s="3">
        <f>IF(telefony3412[[#This Row],[typ telefonu]]="zagraniczny",J1394+telefony3412[[#This Row],[czas w minutach]],J1394)</f>
        <v>654</v>
      </c>
      <c r="K1395" s="3">
        <f>telefony3412[[#This Row],[ilość stacjonarny]]+telefony3412[[#This Row],[ilość komórkowy]]</f>
        <v>11565</v>
      </c>
    </row>
    <row r="1396" spans="1:11" x14ac:dyDescent="0.25">
      <c r="A1396" s="7">
        <v>44017210</v>
      </c>
      <c r="B1396" s="1">
        <v>42936</v>
      </c>
      <c r="C1396" s="2">
        <v>0.55476851851851849</v>
      </c>
      <c r="D1396" s="2">
        <v>0.56596064814814817</v>
      </c>
      <c r="E1396" t="str">
        <f>IF(LEN(telefony3412[[#This Row],[nr]])=7,"stacjonarny",IF(LEN(telefony3412[[#This Row],[nr]])=8,"komórkowy","zagraniczny"))</f>
        <v>komórkowy</v>
      </c>
      <c r="F1396" t="str">
        <f>TEXT(telefony__9[[#This Row],[zakonczenie]]-telefony__9[[#This Row],[rozpoczecie]],"h:mm:ss")</f>
        <v>0:11:58</v>
      </c>
      <c r="G1396">
        <f>CEILING((HOUR(telefony__9[[#This Row],[czas trwania]])*3600 + MINUTE(telefony__9[[#This Row],[czas trwania]])*60+SECOND(telefony__9[[#This Row],[czas trwania]]))/60,1)</f>
        <v>12</v>
      </c>
      <c r="H1396" s="3">
        <f>IF(telefony3412[[#This Row],[typ telefonu]]="stacjonarny",H1395+telefony3412[[#This Row],[czas w minutach]],H1395)</f>
        <v>8755</v>
      </c>
      <c r="I1396" s="3">
        <f>IF(telefony3412[[#This Row],[typ telefonu]]="komórkowy",I1395+telefony3412[[#This Row],[czas w minutach]],I1395)</f>
        <v>2822</v>
      </c>
      <c r="J1396" s="3">
        <f>IF(telefony3412[[#This Row],[typ telefonu]]="zagraniczny",J1395+telefony3412[[#This Row],[czas w minutach]],J1395)</f>
        <v>654</v>
      </c>
      <c r="K1396" s="3">
        <f>telefony3412[[#This Row],[ilość stacjonarny]]+telefony3412[[#This Row],[ilość komórkowy]]</f>
        <v>11577</v>
      </c>
    </row>
    <row r="1397" spans="1:11" x14ac:dyDescent="0.25">
      <c r="A1397" s="7">
        <v>53117702</v>
      </c>
      <c r="B1397" s="1">
        <v>42936</v>
      </c>
      <c r="C1397" s="2">
        <v>0.44170138888888888</v>
      </c>
      <c r="D1397" s="2">
        <v>0.44903935185185184</v>
      </c>
      <c r="E1397" t="str">
        <f>IF(LEN(telefony3412[[#This Row],[nr]])=7,"stacjonarny",IF(LEN(telefony3412[[#This Row],[nr]])=8,"komórkowy","zagraniczny"))</f>
        <v>komórkowy</v>
      </c>
      <c r="F1397" t="str">
        <f>TEXT(telefony__9[[#This Row],[zakonczenie]]-telefony__9[[#This Row],[rozpoczecie]],"h:mm:ss")</f>
        <v>0:12:33</v>
      </c>
      <c r="G1397">
        <f>CEILING((HOUR(telefony__9[[#This Row],[czas trwania]])*3600 + MINUTE(telefony__9[[#This Row],[czas trwania]])*60+SECOND(telefony__9[[#This Row],[czas trwania]]))/60,1)</f>
        <v>13</v>
      </c>
      <c r="H1397" s="3">
        <f>IF(telefony3412[[#This Row],[typ telefonu]]="stacjonarny",H1396+telefony3412[[#This Row],[czas w minutach]],H1396)</f>
        <v>8755</v>
      </c>
      <c r="I1397" s="3">
        <f>IF(telefony3412[[#This Row],[typ telefonu]]="komórkowy",I1396+telefony3412[[#This Row],[czas w minutach]],I1396)</f>
        <v>2835</v>
      </c>
      <c r="J1397" s="3">
        <f>IF(telefony3412[[#This Row],[typ telefonu]]="zagraniczny",J1396+telefony3412[[#This Row],[czas w minutach]],J1396)</f>
        <v>654</v>
      </c>
      <c r="K1397" s="3">
        <f>telefony3412[[#This Row],[ilość stacjonarny]]+telefony3412[[#This Row],[ilość komórkowy]]</f>
        <v>11590</v>
      </c>
    </row>
    <row r="1398" spans="1:11" x14ac:dyDescent="0.25">
      <c r="A1398" s="7">
        <v>55621633</v>
      </c>
      <c r="B1398" s="1">
        <v>42936</v>
      </c>
      <c r="C1398" s="2">
        <v>0.34114583333333331</v>
      </c>
      <c r="D1398" s="2">
        <v>0.3525578703703704</v>
      </c>
      <c r="E1398" t="str">
        <f>IF(LEN(telefony3412[[#This Row],[nr]])=7,"stacjonarny",IF(LEN(telefony3412[[#This Row],[nr]])=8,"komórkowy","zagraniczny"))</f>
        <v>komórkowy</v>
      </c>
      <c r="F1398" t="str">
        <f>TEXT(telefony__9[[#This Row],[zakonczenie]]-telefony__9[[#This Row],[rozpoczecie]],"h:mm:ss")</f>
        <v>0:05:45</v>
      </c>
      <c r="G1398">
        <f>CEILING((HOUR(telefony__9[[#This Row],[czas trwania]])*3600 + MINUTE(telefony__9[[#This Row],[czas trwania]])*60+SECOND(telefony__9[[#This Row],[czas trwania]]))/60,1)</f>
        <v>6</v>
      </c>
      <c r="H1398" s="3">
        <f>IF(telefony3412[[#This Row],[typ telefonu]]="stacjonarny",H1397+telefony3412[[#This Row],[czas w minutach]],H1397)</f>
        <v>8755</v>
      </c>
      <c r="I1398" s="3">
        <f>IF(telefony3412[[#This Row],[typ telefonu]]="komórkowy",I1397+telefony3412[[#This Row],[czas w minutach]],I1397)</f>
        <v>2841</v>
      </c>
      <c r="J1398" s="3">
        <f>IF(telefony3412[[#This Row],[typ telefonu]]="zagraniczny",J1397+telefony3412[[#This Row],[czas w minutach]],J1397)</f>
        <v>654</v>
      </c>
      <c r="K1398" s="3">
        <f>telefony3412[[#This Row],[ilość stacjonarny]]+telefony3412[[#This Row],[ilość komórkowy]]</f>
        <v>11596</v>
      </c>
    </row>
    <row r="1399" spans="1:11" x14ac:dyDescent="0.25">
      <c r="A1399" s="7">
        <v>57395204</v>
      </c>
      <c r="B1399" s="1">
        <v>42936</v>
      </c>
      <c r="C1399" s="2">
        <v>0.49015046296296294</v>
      </c>
      <c r="D1399" s="2">
        <v>0.49456018518518519</v>
      </c>
      <c r="E1399" t="str">
        <f>IF(LEN(telefony3412[[#This Row],[nr]])=7,"stacjonarny",IF(LEN(telefony3412[[#This Row],[nr]])=8,"komórkowy","zagraniczny"))</f>
        <v>komórkowy</v>
      </c>
      <c r="F1399" t="str">
        <f>TEXT(telefony__9[[#This Row],[zakonczenie]]-telefony__9[[#This Row],[rozpoczecie]],"h:mm:ss")</f>
        <v>0:03:49</v>
      </c>
      <c r="G1399">
        <f>CEILING((HOUR(telefony__9[[#This Row],[czas trwania]])*3600 + MINUTE(telefony__9[[#This Row],[czas trwania]])*60+SECOND(telefony__9[[#This Row],[czas trwania]]))/60,1)</f>
        <v>4</v>
      </c>
      <c r="H1399" s="3">
        <f>IF(telefony3412[[#This Row],[typ telefonu]]="stacjonarny",H1398+telefony3412[[#This Row],[czas w minutach]],H1398)</f>
        <v>8755</v>
      </c>
      <c r="I1399" s="3">
        <f>IF(telefony3412[[#This Row],[typ telefonu]]="komórkowy",I1398+telefony3412[[#This Row],[czas w minutach]],I1398)</f>
        <v>2845</v>
      </c>
      <c r="J1399" s="3">
        <f>IF(telefony3412[[#This Row],[typ telefonu]]="zagraniczny",J1398+telefony3412[[#This Row],[czas w minutach]],J1398)</f>
        <v>654</v>
      </c>
      <c r="K1399" s="3">
        <f>telefony3412[[#This Row],[ilość stacjonarny]]+telefony3412[[#This Row],[ilość komórkowy]]</f>
        <v>11600</v>
      </c>
    </row>
    <row r="1400" spans="1:11" x14ac:dyDescent="0.25">
      <c r="A1400" s="7">
        <v>57957786</v>
      </c>
      <c r="B1400" s="1">
        <v>42936</v>
      </c>
      <c r="C1400" s="2">
        <v>0.51928240740740739</v>
      </c>
      <c r="D1400" s="2">
        <v>0.53030092592592593</v>
      </c>
      <c r="E1400" t="str">
        <f>IF(LEN(telefony3412[[#This Row],[nr]])=7,"stacjonarny",IF(LEN(telefony3412[[#This Row],[nr]])=8,"komórkowy","zagraniczny"))</f>
        <v>komórkowy</v>
      </c>
      <c r="F1400" t="str">
        <f>TEXT(telefony__9[[#This Row],[zakonczenie]]-telefony__9[[#This Row],[rozpoczecie]],"h:mm:ss")</f>
        <v>0:04:06</v>
      </c>
      <c r="G1400">
        <f>CEILING((HOUR(telefony__9[[#This Row],[czas trwania]])*3600 + MINUTE(telefony__9[[#This Row],[czas trwania]])*60+SECOND(telefony__9[[#This Row],[czas trwania]]))/60,1)</f>
        <v>5</v>
      </c>
      <c r="H1400" s="3">
        <f>IF(telefony3412[[#This Row],[typ telefonu]]="stacjonarny",H1399+telefony3412[[#This Row],[czas w minutach]],H1399)</f>
        <v>8755</v>
      </c>
      <c r="I1400" s="3">
        <f>IF(telefony3412[[#This Row],[typ telefonu]]="komórkowy",I1399+telefony3412[[#This Row],[czas w minutach]],I1399)</f>
        <v>2850</v>
      </c>
      <c r="J1400" s="3">
        <f>IF(telefony3412[[#This Row],[typ telefonu]]="zagraniczny",J1399+telefony3412[[#This Row],[czas w minutach]],J1399)</f>
        <v>654</v>
      </c>
      <c r="K1400" s="3">
        <f>telefony3412[[#This Row],[ilość stacjonarny]]+telefony3412[[#This Row],[ilość komórkowy]]</f>
        <v>11605</v>
      </c>
    </row>
    <row r="1401" spans="1:11" x14ac:dyDescent="0.25">
      <c r="A1401" s="7">
        <v>64733982</v>
      </c>
      <c r="B1401" s="1">
        <v>42936</v>
      </c>
      <c r="C1401" s="2">
        <v>0.56180555555555556</v>
      </c>
      <c r="D1401" s="2">
        <v>0.56400462962962961</v>
      </c>
      <c r="E1401" t="str">
        <f>IF(LEN(telefony3412[[#This Row],[nr]])=7,"stacjonarny",IF(LEN(telefony3412[[#This Row],[nr]])=8,"komórkowy","zagraniczny"))</f>
        <v>komórkowy</v>
      </c>
      <c r="F1401" t="str">
        <f>TEXT(telefony__9[[#This Row],[zakonczenie]]-telefony__9[[#This Row],[rozpoczecie]],"h:mm:ss")</f>
        <v>0:00:43</v>
      </c>
      <c r="G1401">
        <f>CEILING((HOUR(telefony__9[[#This Row],[czas trwania]])*3600 + MINUTE(telefony__9[[#This Row],[czas trwania]])*60+SECOND(telefony__9[[#This Row],[czas trwania]]))/60,1)</f>
        <v>1</v>
      </c>
      <c r="H1401" s="3">
        <f>IF(telefony3412[[#This Row],[typ telefonu]]="stacjonarny",H1400+telefony3412[[#This Row],[czas w minutach]],H1400)</f>
        <v>8755</v>
      </c>
      <c r="I1401" s="3">
        <f>IF(telefony3412[[#This Row],[typ telefonu]]="komórkowy",I1400+telefony3412[[#This Row],[czas w minutach]],I1400)</f>
        <v>2851</v>
      </c>
      <c r="J1401" s="3">
        <f>IF(telefony3412[[#This Row],[typ telefonu]]="zagraniczny",J1400+telefony3412[[#This Row],[czas w minutach]],J1400)</f>
        <v>654</v>
      </c>
      <c r="K1401" s="3">
        <f>telefony3412[[#This Row],[ilość stacjonarny]]+telefony3412[[#This Row],[ilość komórkowy]]</f>
        <v>11606</v>
      </c>
    </row>
    <row r="1402" spans="1:11" x14ac:dyDescent="0.25">
      <c r="A1402" s="7">
        <v>67748426</v>
      </c>
      <c r="B1402" s="1">
        <v>42936</v>
      </c>
      <c r="C1402" s="2">
        <v>0.61535879629629631</v>
      </c>
      <c r="D1402" s="2">
        <v>0.62503472222222223</v>
      </c>
      <c r="E1402" t="str">
        <f>IF(LEN(telefony3412[[#This Row],[nr]])=7,"stacjonarny",IF(LEN(telefony3412[[#This Row],[nr]])=8,"komórkowy","zagraniczny"))</f>
        <v>komórkowy</v>
      </c>
      <c r="F1402" t="str">
        <f>TEXT(telefony__9[[#This Row],[zakonczenie]]-telefony__9[[#This Row],[rozpoczecie]],"h:mm:ss")</f>
        <v>0:13:25</v>
      </c>
      <c r="G1402">
        <f>CEILING((HOUR(telefony__9[[#This Row],[czas trwania]])*3600 + MINUTE(telefony__9[[#This Row],[czas trwania]])*60+SECOND(telefony__9[[#This Row],[czas trwania]]))/60,1)</f>
        <v>14</v>
      </c>
      <c r="H1402" s="3">
        <f>IF(telefony3412[[#This Row],[typ telefonu]]="stacjonarny",H1401+telefony3412[[#This Row],[czas w minutach]],H1401)</f>
        <v>8755</v>
      </c>
      <c r="I1402" s="3">
        <f>IF(telefony3412[[#This Row],[typ telefonu]]="komórkowy",I1401+telefony3412[[#This Row],[czas w minutach]],I1401)</f>
        <v>2865</v>
      </c>
      <c r="J1402" s="3">
        <f>IF(telefony3412[[#This Row],[typ telefonu]]="zagraniczny",J1401+telefony3412[[#This Row],[czas w minutach]],J1401)</f>
        <v>654</v>
      </c>
      <c r="K1402" s="3">
        <f>telefony3412[[#This Row],[ilość stacjonarny]]+telefony3412[[#This Row],[ilość komórkowy]]</f>
        <v>11620</v>
      </c>
    </row>
    <row r="1403" spans="1:11" x14ac:dyDescent="0.25">
      <c r="A1403" s="7">
        <v>71218936</v>
      </c>
      <c r="B1403" s="1">
        <v>42936</v>
      </c>
      <c r="C1403" s="2">
        <v>0.34012731481481484</v>
      </c>
      <c r="D1403" s="2">
        <v>0.34192129629629631</v>
      </c>
      <c r="E1403" t="str">
        <f>IF(LEN(telefony3412[[#This Row],[nr]])=7,"stacjonarny",IF(LEN(telefony3412[[#This Row],[nr]])=8,"komórkowy","zagraniczny"))</f>
        <v>komórkowy</v>
      </c>
      <c r="F1403" t="str">
        <f>TEXT(telefony__9[[#This Row],[zakonczenie]]-telefony__9[[#This Row],[rozpoczecie]],"h:mm:ss")</f>
        <v>0:04:39</v>
      </c>
      <c r="G1403">
        <f>CEILING((HOUR(telefony__9[[#This Row],[czas trwania]])*3600 + MINUTE(telefony__9[[#This Row],[czas trwania]])*60+SECOND(telefony__9[[#This Row],[czas trwania]]))/60,1)</f>
        <v>5</v>
      </c>
      <c r="H1403" s="3">
        <f>IF(telefony3412[[#This Row],[typ telefonu]]="stacjonarny",H1402+telefony3412[[#This Row],[czas w minutach]],H1402)</f>
        <v>8755</v>
      </c>
      <c r="I1403" s="3">
        <f>IF(telefony3412[[#This Row],[typ telefonu]]="komórkowy",I1402+telefony3412[[#This Row],[czas w minutach]],I1402)</f>
        <v>2870</v>
      </c>
      <c r="J1403" s="3">
        <f>IF(telefony3412[[#This Row],[typ telefonu]]="zagraniczny",J1402+telefony3412[[#This Row],[czas w minutach]],J1402)</f>
        <v>654</v>
      </c>
      <c r="K1403" s="3">
        <f>telefony3412[[#This Row],[ilość stacjonarny]]+telefony3412[[#This Row],[ilość komórkowy]]</f>
        <v>11625</v>
      </c>
    </row>
    <row r="1404" spans="1:11" x14ac:dyDescent="0.25">
      <c r="A1404" s="7">
        <v>71730854</v>
      </c>
      <c r="B1404" s="1">
        <v>42936</v>
      </c>
      <c r="C1404" s="2">
        <v>0.56537037037037041</v>
      </c>
      <c r="D1404" s="2">
        <v>0.57611111111111113</v>
      </c>
      <c r="E1404" t="str">
        <f>IF(LEN(telefony3412[[#This Row],[nr]])=7,"stacjonarny",IF(LEN(telefony3412[[#This Row],[nr]])=8,"komórkowy","zagraniczny"))</f>
        <v>komórkowy</v>
      </c>
      <c r="F1404" t="str">
        <f>TEXT(telefony__9[[#This Row],[zakonczenie]]-telefony__9[[#This Row],[rozpoczecie]],"h:mm:ss")</f>
        <v>0:05:09</v>
      </c>
      <c r="G1404">
        <f>CEILING((HOUR(telefony__9[[#This Row],[czas trwania]])*3600 + MINUTE(telefony__9[[#This Row],[czas trwania]])*60+SECOND(telefony__9[[#This Row],[czas trwania]]))/60,1)</f>
        <v>6</v>
      </c>
      <c r="H1404" s="3">
        <f>IF(telefony3412[[#This Row],[typ telefonu]]="stacjonarny",H1403+telefony3412[[#This Row],[czas w minutach]],H1403)</f>
        <v>8755</v>
      </c>
      <c r="I1404" s="3">
        <f>IF(telefony3412[[#This Row],[typ telefonu]]="komórkowy",I1403+telefony3412[[#This Row],[czas w minutach]],I1403)</f>
        <v>2876</v>
      </c>
      <c r="J1404" s="3">
        <f>IF(telefony3412[[#This Row],[typ telefonu]]="zagraniczny",J1403+telefony3412[[#This Row],[czas w minutach]],J1403)</f>
        <v>654</v>
      </c>
      <c r="K1404" s="3">
        <f>telefony3412[[#This Row],[ilość stacjonarny]]+telefony3412[[#This Row],[ilość komórkowy]]</f>
        <v>11631</v>
      </c>
    </row>
    <row r="1405" spans="1:11" x14ac:dyDescent="0.25">
      <c r="A1405" s="7">
        <v>81218024</v>
      </c>
      <c r="B1405" s="1">
        <v>42936</v>
      </c>
      <c r="C1405" s="2">
        <v>0.54946759259259259</v>
      </c>
      <c r="D1405" s="2">
        <v>0.55583333333333329</v>
      </c>
      <c r="E1405" t="str">
        <f>IF(LEN(telefony3412[[#This Row],[nr]])=7,"stacjonarny",IF(LEN(telefony3412[[#This Row],[nr]])=8,"komórkowy","zagraniczny"))</f>
        <v>komórkowy</v>
      </c>
      <c r="F1405" t="str">
        <f>TEXT(telefony__9[[#This Row],[zakonczenie]]-telefony__9[[#This Row],[rozpoczecie]],"h:mm:ss")</f>
        <v>0:13:36</v>
      </c>
      <c r="G1405">
        <f>CEILING((HOUR(telefony__9[[#This Row],[czas trwania]])*3600 + MINUTE(telefony__9[[#This Row],[czas trwania]])*60+SECOND(telefony__9[[#This Row],[czas trwania]]))/60,1)</f>
        <v>14</v>
      </c>
      <c r="H1405" s="3">
        <f>IF(telefony3412[[#This Row],[typ telefonu]]="stacjonarny",H1404+telefony3412[[#This Row],[czas w minutach]],H1404)</f>
        <v>8755</v>
      </c>
      <c r="I1405" s="3">
        <f>IF(telefony3412[[#This Row],[typ telefonu]]="komórkowy",I1404+telefony3412[[#This Row],[czas w minutach]],I1404)</f>
        <v>2890</v>
      </c>
      <c r="J1405" s="3">
        <f>IF(telefony3412[[#This Row],[typ telefonu]]="zagraniczny",J1404+telefony3412[[#This Row],[czas w minutach]],J1404)</f>
        <v>654</v>
      </c>
      <c r="K1405" s="3">
        <f>telefony3412[[#This Row],[ilość stacjonarny]]+telefony3412[[#This Row],[ilość komórkowy]]</f>
        <v>11645</v>
      </c>
    </row>
    <row r="1406" spans="1:11" x14ac:dyDescent="0.25">
      <c r="A1406" s="7">
        <v>89691426</v>
      </c>
      <c r="B1406" s="1">
        <v>42936</v>
      </c>
      <c r="C1406" s="2">
        <v>0.41677083333333331</v>
      </c>
      <c r="D1406" s="2">
        <v>0.42192129629629632</v>
      </c>
      <c r="E1406" t="str">
        <f>IF(LEN(telefony3412[[#This Row],[nr]])=7,"stacjonarny",IF(LEN(telefony3412[[#This Row],[nr]])=8,"komórkowy","zagraniczny"))</f>
        <v>komórkowy</v>
      </c>
      <c r="F1406" t="str">
        <f>TEXT(telefony__9[[#This Row],[zakonczenie]]-telefony__9[[#This Row],[rozpoczecie]],"h:mm:ss")</f>
        <v>0:10:56</v>
      </c>
      <c r="G1406">
        <f>CEILING((HOUR(telefony__9[[#This Row],[czas trwania]])*3600 + MINUTE(telefony__9[[#This Row],[czas trwania]])*60+SECOND(telefony__9[[#This Row],[czas trwania]]))/60,1)</f>
        <v>11</v>
      </c>
      <c r="H1406" s="3">
        <f>IF(telefony3412[[#This Row],[typ telefonu]]="stacjonarny",H1405+telefony3412[[#This Row],[czas w minutach]],H1405)</f>
        <v>8755</v>
      </c>
      <c r="I1406" s="3">
        <f>IF(telefony3412[[#This Row],[typ telefonu]]="komórkowy",I1405+telefony3412[[#This Row],[czas w minutach]],I1405)</f>
        <v>2901</v>
      </c>
      <c r="J1406" s="3">
        <f>IF(telefony3412[[#This Row],[typ telefonu]]="zagraniczny",J1405+telefony3412[[#This Row],[czas w minutach]],J1405)</f>
        <v>654</v>
      </c>
      <c r="K1406" s="3">
        <f>telefony3412[[#This Row],[ilość stacjonarny]]+telefony3412[[#This Row],[ilość komórkowy]]</f>
        <v>11656</v>
      </c>
    </row>
    <row r="1407" spans="1:11" x14ac:dyDescent="0.25">
      <c r="A1407" s="7">
        <v>90993861</v>
      </c>
      <c r="B1407" s="1">
        <v>42936</v>
      </c>
      <c r="C1407" s="2">
        <v>0.48280092592592594</v>
      </c>
      <c r="D1407" s="2">
        <v>0.48798611111111112</v>
      </c>
      <c r="E1407" t="str">
        <f>IF(LEN(telefony3412[[#This Row],[nr]])=7,"stacjonarny",IF(LEN(telefony3412[[#This Row],[nr]])=8,"komórkowy","zagraniczny"))</f>
        <v>komórkowy</v>
      </c>
      <c r="F1407" t="str">
        <f>TEXT(telefony__9[[#This Row],[zakonczenie]]-telefony__9[[#This Row],[rozpoczecie]],"h:mm:ss")</f>
        <v>0:04:26</v>
      </c>
      <c r="G1407">
        <f>CEILING((HOUR(telefony__9[[#This Row],[czas trwania]])*3600 + MINUTE(telefony__9[[#This Row],[czas trwania]])*60+SECOND(telefony__9[[#This Row],[czas trwania]]))/60,1)</f>
        <v>5</v>
      </c>
      <c r="H1407" s="3">
        <f>IF(telefony3412[[#This Row],[typ telefonu]]="stacjonarny",H1406+telefony3412[[#This Row],[czas w minutach]],H1406)</f>
        <v>8755</v>
      </c>
      <c r="I1407" s="3">
        <f>IF(telefony3412[[#This Row],[typ telefonu]]="komórkowy",I1406+telefony3412[[#This Row],[czas w minutach]],I1406)</f>
        <v>2906</v>
      </c>
      <c r="J1407" s="3">
        <f>IF(telefony3412[[#This Row],[typ telefonu]]="zagraniczny",J1406+telefony3412[[#This Row],[czas w minutach]],J1406)</f>
        <v>654</v>
      </c>
      <c r="K1407" s="3">
        <f>telefony3412[[#This Row],[ilość stacjonarny]]+telefony3412[[#This Row],[ilość komórkowy]]</f>
        <v>11661</v>
      </c>
    </row>
    <row r="1408" spans="1:11" x14ac:dyDescent="0.25">
      <c r="A1408" s="7">
        <v>93050839</v>
      </c>
      <c r="B1408" s="1">
        <v>42936</v>
      </c>
      <c r="C1408" s="2">
        <v>0.46225694444444443</v>
      </c>
      <c r="D1408" s="2">
        <v>0.46591435185185187</v>
      </c>
      <c r="E1408" t="str">
        <f>IF(LEN(telefony3412[[#This Row],[nr]])=7,"stacjonarny",IF(LEN(telefony3412[[#This Row],[nr]])=8,"komórkowy","zagraniczny"))</f>
        <v>komórkowy</v>
      </c>
      <c r="F1408" t="str">
        <f>TEXT(telefony__9[[#This Row],[zakonczenie]]-telefony__9[[#This Row],[rozpoczecie]],"h:mm:ss")</f>
        <v>0:05:39</v>
      </c>
      <c r="G1408">
        <f>CEILING((HOUR(telefony__9[[#This Row],[czas trwania]])*3600 + MINUTE(telefony__9[[#This Row],[czas trwania]])*60+SECOND(telefony__9[[#This Row],[czas trwania]]))/60,1)</f>
        <v>6</v>
      </c>
      <c r="H1408" s="3">
        <f>IF(telefony3412[[#This Row],[typ telefonu]]="stacjonarny",H1407+telefony3412[[#This Row],[czas w minutach]],H1407)</f>
        <v>8755</v>
      </c>
      <c r="I1408" s="3">
        <f>IF(telefony3412[[#This Row],[typ telefonu]]="komórkowy",I1407+telefony3412[[#This Row],[czas w minutach]],I1407)</f>
        <v>2912</v>
      </c>
      <c r="J1408" s="3">
        <f>IF(telefony3412[[#This Row],[typ telefonu]]="zagraniczny",J1407+telefony3412[[#This Row],[czas w minutach]],J1407)</f>
        <v>654</v>
      </c>
      <c r="K1408" s="3">
        <f>telefony3412[[#This Row],[ilość stacjonarny]]+telefony3412[[#This Row],[ilość komórkowy]]</f>
        <v>11667</v>
      </c>
    </row>
    <row r="1409" spans="1:11" x14ac:dyDescent="0.25">
      <c r="A1409" s="7">
        <v>96424596</v>
      </c>
      <c r="B1409" s="1">
        <v>42936</v>
      </c>
      <c r="C1409" s="2">
        <v>0.53964120370370372</v>
      </c>
      <c r="D1409" s="2">
        <v>0.54423611111111114</v>
      </c>
      <c r="E1409" t="str">
        <f>IF(LEN(telefony3412[[#This Row],[nr]])=7,"stacjonarny",IF(LEN(telefony3412[[#This Row],[nr]])=8,"komórkowy","zagraniczny"))</f>
        <v>komórkowy</v>
      </c>
      <c r="F1409" t="str">
        <f>TEXT(telefony__9[[#This Row],[zakonczenie]]-telefony__9[[#This Row],[rozpoczecie]],"h:mm:ss")</f>
        <v>0:11:27</v>
      </c>
      <c r="G1409">
        <f>CEILING((HOUR(telefony__9[[#This Row],[czas trwania]])*3600 + MINUTE(telefony__9[[#This Row],[czas trwania]])*60+SECOND(telefony__9[[#This Row],[czas trwania]]))/60,1)</f>
        <v>12</v>
      </c>
      <c r="H1409" s="3">
        <f>IF(telefony3412[[#This Row],[typ telefonu]]="stacjonarny",H1408+telefony3412[[#This Row],[czas w minutach]],H1408)</f>
        <v>8755</v>
      </c>
      <c r="I1409" s="3">
        <f>IF(telefony3412[[#This Row],[typ telefonu]]="komórkowy",I1408+telefony3412[[#This Row],[czas w minutach]],I1408)</f>
        <v>2924</v>
      </c>
      <c r="J1409" s="3">
        <f>IF(telefony3412[[#This Row],[typ telefonu]]="zagraniczny",J1408+telefony3412[[#This Row],[czas w minutach]],J1408)</f>
        <v>654</v>
      </c>
      <c r="K1409" s="3">
        <f>telefony3412[[#This Row],[ilość stacjonarny]]+telefony3412[[#This Row],[ilość komórkowy]]</f>
        <v>11679</v>
      </c>
    </row>
    <row r="1410" spans="1:11" x14ac:dyDescent="0.25">
      <c r="A1410" s="7">
        <v>97953696</v>
      </c>
      <c r="B1410" s="1">
        <v>42936</v>
      </c>
      <c r="C1410" s="2">
        <v>0.39373842592592595</v>
      </c>
      <c r="D1410" s="2">
        <v>0.40292824074074074</v>
      </c>
      <c r="E1410" t="str">
        <f>IF(LEN(telefony3412[[#This Row],[nr]])=7,"stacjonarny",IF(LEN(telefony3412[[#This Row],[nr]])=8,"komórkowy","zagraniczny"))</f>
        <v>komórkowy</v>
      </c>
      <c r="F1410" t="str">
        <f>TEXT(telefony__9[[#This Row],[zakonczenie]]-telefony__9[[#This Row],[rozpoczecie]],"h:mm:ss")</f>
        <v>0:13:56</v>
      </c>
      <c r="G1410">
        <f>CEILING((HOUR(telefony__9[[#This Row],[czas trwania]])*3600 + MINUTE(telefony__9[[#This Row],[czas trwania]])*60+SECOND(telefony__9[[#This Row],[czas trwania]]))/60,1)</f>
        <v>14</v>
      </c>
      <c r="H1410" s="3">
        <f>IF(telefony3412[[#This Row],[typ telefonu]]="stacjonarny",H1409+telefony3412[[#This Row],[czas w minutach]],H1409)</f>
        <v>8755</v>
      </c>
      <c r="I1410" s="3">
        <f>IF(telefony3412[[#This Row],[typ telefonu]]="komórkowy",I1409+telefony3412[[#This Row],[czas w minutach]],I1409)</f>
        <v>2938</v>
      </c>
      <c r="J1410" s="3">
        <f>IF(telefony3412[[#This Row],[typ telefonu]]="zagraniczny",J1409+telefony3412[[#This Row],[czas w minutach]],J1409)</f>
        <v>654</v>
      </c>
      <c r="K1410" s="3">
        <f>telefony3412[[#This Row],[ilość stacjonarny]]+telefony3412[[#This Row],[ilość komórkowy]]</f>
        <v>11693</v>
      </c>
    </row>
    <row r="1411" spans="1:11" x14ac:dyDescent="0.25">
      <c r="A1411" s="7">
        <v>98737794</v>
      </c>
      <c r="B1411" s="1">
        <v>42936</v>
      </c>
      <c r="C1411" s="2">
        <v>0.52379629629629632</v>
      </c>
      <c r="D1411" s="2">
        <v>0.52883101851851855</v>
      </c>
      <c r="E1411" t="str">
        <f>IF(LEN(telefony3412[[#This Row],[nr]])=7,"stacjonarny",IF(LEN(telefony3412[[#This Row],[nr]])=8,"komórkowy","zagraniczny"))</f>
        <v>komórkowy</v>
      </c>
      <c r="F1411" t="str">
        <f>TEXT(telefony__9[[#This Row],[zakonczenie]]-telefony__9[[#This Row],[rozpoczecie]],"h:mm:ss")</f>
        <v>0:14:01</v>
      </c>
      <c r="G1411">
        <f>CEILING((HOUR(telefony__9[[#This Row],[czas trwania]])*3600 + MINUTE(telefony__9[[#This Row],[czas trwania]])*60+SECOND(telefony__9[[#This Row],[czas trwania]]))/60,1)</f>
        <v>15</v>
      </c>
      <c r="H1411" s="3">
        <f>IF(telefony3412[[#This Row],[typ telefonu]]="stacjonarny",H1410+telefony3412[[#This Row],[czas w minutach]],H1410)</f>
        <v>8755</v>
      </c>
      <c r="I1411" s="3">
        <f>IF(telefony3412[[#This Row],[typ telefonu]]="komórkowy",I1410+telefony3412[[#This Row],[czas w minutach]],I1410)</f>
        <v>2953</v>
      </c>
      <c r="J1411" s="3">
        <f>IF(telefony3412[[#This Row],[typ telefonu]]="zagraniczny",J1410+telefony3412[[#This Row],[czas w minutach]],J1410)</f>
        <v>654</v>
      </c>
      <c r="K1411" s="3">
        <f>telefony3412[[#This Row],[ilość stacjonarny]]+telefony3412[[#This Row],[ilość komórkowy]]</f>
        <v>11708</v>
      </c>
    </row>
    <row r="1412" spans="1:11" x14ac:dyDescent="0.25">
      <c r="A1412" s="7">
        <v>1288318920</v>
      </c>
      <c r="B1412" s="1">
        <v>42936</v>
      </c>
      <c r="C1412" s="2">
        <v>0.46606481481481482</v>
      </c>
      <c r="D1412" s="2">
        <v>0.47375</v>
      </c>
      <c r="E1412" t="str">
        <f>IF(LEN(telefony3412[[#This Row],[nr]])=7,"stacjonarny",IF(LEN(telefony3412[[#This Row],[nr]])=8,"komórkowy","zagraniczny"))</f>
        <v>zagraniczny</v>
      </c>
      <c r="F1412" t="str">
        <f>TEXT(telefony__9[[#This Row],[zakonczenie]]-telefony__9[[#This Row],[rozpoczecie]],"h:mm:ss")</f>
        <v>0:11:18</v>
      </c>
      <c r="G1412">
        <f>CEILING((HOUR(telefony__9[[#This Row],[czas trwania]])*3600 + MINUTE(telefony__9[[#This Row],[czas trwania]])*60+SECOND(telefony__9[[#This Row],[czas trwania]]))/60,1)</f>
        <v>12</v>
      </c>
      <c r="H1412" s="3">
        <f>IF(telefony3412[[#This Row],[typ telefonu]]="stacjonarny",H1411+telefony3412[[#This Row],[czas w minutach]],H1411)</f>
        <v>8755</v>
      </c>
      <c r="I1412" s="3">
        <f>IF(telefony3412[[#This Row],[typ telefonu]]="komórkowy",I1411+telefony3412[[#This Row],[czas w minutach]],I1411)</f>
        <v>2953</v>
      </c>
      <c r="J1412" s="3">
        <f>IF(telefony3412[[#This Row],[typ telefonu]]="zagraniczny",J1411+telefony3412[[#This Row],[czas w minutach]],J1411)</f>
        <v>666</v>
      </c>
      <c r="K1412" s="3">
        <f>telefony3412[[#This Row],[ilość stacjonarny]]+telefony3412[[#This Row],[ilość komórkowy]]</f>
        <v>11708</v>
      </c>
    </row>
    <row r="1413" spans="1:11" x14ac:dyDescent="0.25">
      <c r="A1413" s="7">
        <v>5526425146</v>
      </c>
      <c r="B1413" s="1">
        <v>42936</v>
      </c>
      <c r="C1413" s="2">
        <v>0.46164351851851854</v>
      </c>
      <c r="D1413" s="2">
        <v>0.46197916666666666</v>
      </c>
      <c r="E1413" t="str">
        <f>IF(LEN(telefony3412[[#This Row],[nr]])=7,"stacjonarny",IF(LEN(telefony3412[[#This Row],[nr]])=8,"komórkowy","zagraniczny"))</f>
        <v>zagraniczny</v>
      </c>
      <c r="F1413" t="str">
        <f>TEXT(telefony__9[[#This Row],[zakonczenie]]-telefony__9[[#This Row],[rozpoczecie]],"h:mm:ss")</f>
        <v>0:04:38</v>
      </c>
      <c r="G1413">
        <f>CEILING((HOUR(telefony__9[[#This Row],[czas trwania]])*3600 + MINUTE(telefony__9[[#This Row],[czas trwania]])*60+SECOND(telefony__9[[#This Row],[czas trwania]]))/60,1)</f>
        <v>5</v>
      </c>
      <c r="H1413" s="3">
        <f>IF(telefony3412[[#This Row],[typ telefonu]]="stacjonarny",H1412+telefony3412[[#This Row],[czas w minutach]],H1412)</f>
        <v>8755</v>
      </c>
      <c r="I1413" s="3">
        <f>IF(telefony3412[[#This Row],[typ telefonu]]="komórkowy",I1412+telefony3412[[#This Row],[czas w minutach]],I1412)</f>
        <v>2953</v>
      </c>
      <c r="J1413" s="3">
        <f>IF(telefony3412[[#This Row],[typ telefonu]]="zagraniczny",J1412+telefony3412[[#This Row],[czas w minutach]],J1412)</f>
        <v>671</v>
      </c>
      <c r="K1413" s="3">
        <f>telefony3412[[#This Row],[ilość stacjonarny]]+telefony3412[[#This Row],[ilość komórkowy]]</f>
        <v>11708</v>
      </c>
    </row>
    <row r="1414" spans="1:11" x14ac:dyDescent="0.25">
      <c r="A1414" s="7">
        <v>1166111</v>
      </c>
      <c r="B1414" s="1">
        <v>42937</v>
      </c>
      <c r="C1414" s="2">
        <v>0.45458333333333334</v>
      </c>
      <c r="D1414" s="2">
        <v>0.46295138888888887</v>
      </c>
      <c r="E1414" t="str">
        <f>IF(LEN(telefony3412[[#This Row],[nr]])=7,"stacjonarny",IF(LEN(telefony3412[[#This Row],[nr]])=8,"komórkowy","zagraniczny"))</f>
        <v>stacjonarny</v>
      </c>
      <c r="F1414" t="str">
        <f>TEXT(telefony__9[[#This Row],[zakonczenie]]-telefony__9[[#This Row],[rozpoczecie]],"h:mm:ss")</f>
        <v>0:03:39</v>
      </c>
      <c r="G1414">
        <f>CEILING((HOUR(telefony__9[[#This Row],[czas trwania]])*3600 + MINUTE(telefony__9[[#This Row],[czas trwania]])*60+SECOND(telefony__9[[#This Row],[czas trwania]]))/60,1)</f>
        <v>4</v>
      </c>
      <c r="H1414" s="3">
        <f>IF(telefony3412[[#This Row],[typ telefonu]]="stacjonarny",H1413+telefony3412[[#This Row],[czas w minutach]],H1413)</f>
        <v>8759</v>
      </c>
      <c r="I1414" s="3">
        <f>IF(telefony3412[[#This Row],[typ telefonu]]="komórkowy",I1413+telefony3412[[#This Row],[czas w minutach]],I1413)</f>
        <v>2953</v>
      </c>
      <c r="J1414" s="3">
        <f>IF(telefony3412[[#This Row],[typ telefonu]]="zagraniczny",J1413+telefony3412[[#This Row],[czas w minutach]],J1413)</f>
        <v>671</v>
      </c>
      <c r="K1414" s="3">
        <f>telefony3412[[#This Row],[ilość stacjonarny]]+telefony3412[[#This Row],[ilość komórkowy]]</f>
        <v>11712</v>
      </c>
    </row>
    <row r="1415" spans="1:11" x14ac:dyDescent="0.25">
      <c r="A1415" s="7">
        <v>1296262</v>
      </c>
      <c r="B1415" s="1">
        <v>42937</v>
      </c>
      <c r="C1415" s="2">
        <v>0.59712962962962968</v>
      </c>
      <c r="D1415" s="2">
        <v>0.6026273148148148</v>
      </c>
      <c r="E1415" t="str">
        <f>IF(LEN(telefony3412[[#This Row],[nr]])=7,"stacjonarny",IF(LEN(telefony3412[[#This Row],[nr]])=8,"komórkowy","zagraniczny"))</f>
        <v>stacjonarny</v>
      </c>
      <c r="F1415" t="str">
        <f>TEXT(telefony__9[[#This Row],[zakonczenie]]-telefony__9[[#This Row],[rozpoczecie]],"h:mm:ss")</f>
        <v>0:03:56</v>
      </c>
      <c r="G1415">
        <f>CEILING((HOUR(telefony__9[[#This Row],[czas trwania]])*3600 + MINUTE(telefony__9[[#This Row],[czas trwania]])*60+SECOND(telefony__9[[#This Row],[czas trwania]]))/60,1)</f>
        <v>4</v>
      </c>
      <c r="H1415" s="3">
        <f>IF(telefony3412[[#This Row],[typ telefonu]]="stacjonarny",H1414+telefony3412[[#This Row],[czas w minutach]],H1414)</f>
        <v>8763</v>
      </c>
      <c r="I1415" s="3">
        <f>IF(telefony3412[[#This Row],[typ telefonu]]="komórkowy",I1414+telefony3412[[#This Row],[czas w minutach]],I1414)</f>
        <v>2953</v>
      </c>
      <c r="J1415" s="3">
        <f>IF(telefony3412[[#This Row],[typ telefonu]]="zagraniczny",J1414+telefony3412[[#This Row],[czas w minutach]],J1414)</f>
        <v>671</v>
      </c>
      <c r="K1415" s="3">
        <f>telefony3412[[#This Row],[ilość stacjonarny]]+telefony3412[[#This Row],[ilość komórkowy]]</f>
        <v>11716</v>
      </c>
    </row>
    <row r="1416" spans="1:11" x14ac:dyDescent="0.25">
      <c r="A1416" s="7">
        <v>1409543</v>
      </c>
      <c r="B1416" s="1">
        <v>42937</v>
      </c>
      <c r="C1416" s="2">
        <v>0.38086805555555553</v>
      </c>
      <c r="D1416" s="2">
        <v>0.38918981481481479</v>
      </c>
      <c r="E1416" t="str">
        <f>IF(LEN(telefony3412[[#This Row],[nr]])=7,"stacjonarny",IF(LEN(telefony3412[[#This Row],[nr]])=8,"komórkowy","zagraniczny"))</f>
        <v>stacjonarny</v>
      </c>
      <c r="F1416" t="str">
        <f>TEXT(telefony__9[[#This Row],[zakonczenie]]-telefony__9[[#This Row],[rozpoczecie]],"h:mm:ss")</f>
        <v>0:01:58</v>
      </c>
      <c r="G1416">
        <f>CEILING((HOUR(telefony__9[[#This Row],[czas trwania]])*3600 + MINUTE(telefony__9[[#This Row],[czas trwania]])*60+SECOND(telefony__9[[#This Row],[czas trwania]]))/60,1)</f>
        <v>2</v>
      </c>
      <c r="H1416" s="3">
        <f>IF(telefony3412[[#This Row],[typ telefonu]]="stacjonarny",H1415+telefony3412[[#This Row],[czas w minutach]],H1415)</f>
        <v>8765</v>
      </c>
      <c r="I1416" s="3">
        <f>IF(telefony3412[[#This Row],[typ telefonu]]="komórkowy",I1415+telefony3412[[#This Row],[czas w minutach]],I1415)</f>
        <v>2953</v>
      </c>
      <c r="J1416" s="3">
        <f>IF(telefony3412[[#This Row],[typ telefonu]]="zagraniczny",J1415+telefony3412[[#This Row],[czas w minutach]],J1415)</f>
        <v>671</v>
      </c>
      <c r="K1416" s="3">
        <f>telefony3412[[#This Row],[ilość stacjonarny]]+telefony3412[[#This Row],[ilość komórkowy]]</f>
        <v>11718</v>
      </c>
    </row>
    <row r="1417" spans="1:11" x14ac:dyDescent="0.25">
      <c r="A1417" s="7">
        <v>1469705</v>
      </c>
      <c r="B1417" s="1">
        <v>42937</v>
      </c>
      <c r="C1417" s="2">
        <v>0.49327546296296299</v>
      </c>
      <c r="D1417" s="2">
        <v>0.50351851851851848</v>
      </c>
      <c r="E1417" t="str">
        <f>IF(LEN(telefony3412[[#This Row],[nr]])=7,"stacjonarny",IF(LEN(telefony3412[[#This Row],[nr]])=8,"komórkowy","zagraniczny"))</f>
        <v>stacjonarny</v>
      </c>
      <c r="F1417" t="str">
        <f>TEXT(telefony__9[[#This Row],[zakonczenie]]-telefony__9[[#This Row],[rozpoczecie]],"h:mm:ss")</f>
        <v>0:07:35</v>
      </c>
      <c r="G1417">
        <f>CEILING((HOUR(telefony__9[[#This Row],[czas trwania]])*3600 + MINUTE(telefony__9[[#This Row],[czas trwania]])*60+SECOND(telefony__9[[#This Row],[czas trwania]]))/60,1)</f>
        <v>8</v>
      </c>
      <c r="H1417" s="3">
        <f>IF(telefony3412[[#This Row],[typ telefonu]]="stacjonarny",H1416+telefony3412[[#This Row],[czas w minutach]],H1416)</f>
        <v>8773</v>
      </c>
      <c r="I1417" s="3">
        <f>IF(telefony3412[[#This Row],[typ telefonu]]="komórkowy",I1416+telefony3412[[#This Row],[czas w minutach]],I1416)</f>
        <v>2953</v>
      </c>
      <c r="J1417" s="3">
        <f>IF(telefony3412[[#This Row],[typ telefonu]]="zagraniczny",J1416+telefony3412[[#This Row],[czas w minutach]],J1416)</f>
        <v>671</v>
      </c>
      <c r="K1417" s="3">
        <f>telefony3412[[#This Row],[ilość stacjonarny]]+telefony3412[[#This Row],[ilość komórkowy]]</f>
        <v>11726</v>
      </c>
    </row>
    <row r="1418" spans="1:11" x14ac:dyDescent="0.25">
      <c r="A1418" s="7">
        <v>1500342</v>
      </c>
      <c r="B1418" s="1">
        <v>42937</v>
      </c>
      <c r="C1418" s="2">
        <v>0.56297453703703704</v>
      </c>
      <c r="D1418" s="2">
        <v>0.56752314814814819</v>
      </c>
      <c r="E1418" t="str">
        <f>IF(LEN(telefony3412[[#This Row],[nr]])=7,"stacjonarny",IF(LEN(telefony3412[[#This Row],[nr]])=8,"komórkowy","zagraniczny"))</f>
        <v>stacjonarny</v>
      </c>
      <c r="F1418" t="str">
        <f>TEXT(telefony__9[[#This Row],[zakonczenie]]-telefony__9[[#This Row],[rozpoczecie]],"h:mm:ss")</f>
        <v>0:05:50</v>
      </c>
      <c r="G1418">
        <f>CEILING((HOUR(telefony__9[[#This Row],[czas trwania]])*3600 + MINUTE(telefony__9[[#This Row],[czas trwania]])*60+SECOND(telefony__9[[#This Row],[czas trwania]]))/60,1)</f>
        <v>6</v>
      </c>
      <c r="H1418" s="3">
        <f>IF(telefony3412[[#This Row],[typ telefonu]]="stacjonarny",H1417+telefony3412[[#This Row],[czas w minutach]],H1417)</f>
        <v>8779</v>
      </c>
      <c r="I1418" s="3">
        <f>IF(telefony3412[[#This Row],[typ telefonu]]="komórkowy",I1417+telefony3412[[#This Row],[czas w minutach]],I1417)</f>
        <v>2953</v>
      </c>
      <c r="J1418" s="3">
        <f>IF(telefony3412[[#This Row],[typ telefonu]]="zagraniczny",J1417+telefony3412[[#This Row],[czas w minutach]],J1417)</f>
        <v>671</v>
      </c>
      <c r="K1418" s="3">
        <f>telefony3412[[#This Row],[ilość stacjonarny]]+telefony3412[[#This Row],[ilość komórkowy]]</f>
        <v>11732</v>
      </c>
    </row>
    <row r="1419" spans="1:11" x14ac:dyDescent="0.25">
      <c r="A1419" s="7">
        <v>1507196</v>
      </c>
      <c r="B1419" s="1">
        <v>42937</v>
      </c>
      <c r="C1419" s="2">
        <v>0.34197916666666667</v>
      </c>
      <c r="D1419" s="2">
        <v>0.3460300925925926</v>
      </c>
      <c r="E1419" t="str">
        <f>IF(LEN(telefony3412[[#This Row],[nr]])=7,"stacjonarny",IF(LEN(telefony3412[[#This Row],[nr]])=8,"komórkowy","zagraniczny"))</f>
        <v>stacjonarny</v>
      </c>
      <c r="F1419" t="str">
        <f>TEXT(telefony__9[[#This Row],[zakonczenie]]-telefony__9[[#This Row],[rozpoczecie]],"h:mm:ss")</f>
        <v>0:02:34</v>
      </c>
      <c r="G1419">
        <f>CEILING((HOUR(telefony__9[[#This Row],[czas trwania]])*3600 + MINUTE(telefony__9[[#This Row],[czas trwania]])*60+SECOND(telefony__9[[#This Row],[czas trwania]]))/60,1)</f>
        <v>3</v>
      </c>
      <c r="H1419" s="3">
        <f>IF(telefony3412[[#This Row],[typ telefonu]]="stacjonarny",H1418+telefony3412[[#This Row],[czas w minutach]],H1418)</f>
        <v>8782</v>
      </c>
      <c r="I1419" s="3">
        <f>IF(telefony3412[[#This Row],[typ telefonu]]="komórkowy",I1418+telefony3412[[#This Row],[czas w minutach]],I1418)</f>
        <v>2953</v>
      </c>
      <c r="J1419" s="3">
        <f>IF(telefony3412[[#This Row],[typ telefonu]]="zagraniczny",J1418+telefony3412[[#This Row],[czas w minutach]],J1418)</f>
        <v>671</v>
      </c>
      <c r="K1419" s="3">
        <f>telefony3412[[#This Row],[ilość stacjonarny]]+telefony3412[[#This Row],[ilość komórkowy]]</f>
        <v>11735</v>
      </c>
    </row>
    <row r="1420" spans="1:11" x14ac:dyDescent="0.25">
      <c r="A1420" s="7">
        <v>1563816</v>
      </c>
      <c r="B1420" s="1">
        <v>42937</v>
      </c>
      <c r="C1420" s="2">
        <v>0.52243055555555551</v>
      </c>
      <c r="D1420" s="2">
        <v>0.52681712962962968</v>
      </c>
      <c r="E1420" t="str">
        <f>IF(LEN(telefony3412[[#This Row],[nr]])=7,"stacjonarny",IF(LEN(telefony3412[[#This Row],[nr]])=8,"komórkowy","zagraniczny"))</f>
        <v>stacjonarny</v>
      </c>
      <c r="F1420" t="str">
        <f>TEXT(telefony__9[[#This Row],[zakonczenie]]-telefony__9[[#This Row],[rozpoczecie]],"h:mm:ss")</f>
        <v>0:07:25</v>
      </c>
      <c r="G1420">
        <f>CEILING((HOUR(telefony__9[[#This Row],[czas trwania]])*3600 + MINUTE(telefony__9[[#This Row],[czas trwania]])*60+SECOND(telefony__9[[#This Row],[czas trwania]]))/60,1)</f>
        <v>8</v>
      </c>
      <c r="H1420" s="3">
        <f>IF(telefony3412[[#This Row],[typ telefonu]]="stacjonarny",H1419+telefony3412[[#This Row],[czas w minutach]],H1419)</f>
        <v>8790</v>
      </c>
      <c r="I1420" s="3">
        <f>IF(telefony3412[[#This Row],[typ telefonu]]="komórkowy",I1419+telefony3412[[#This Row],[czas w minutach]],I1419)</f>
        <v>2953</v>
      </c>
      <c r="J1420" s="3">
        <f>IF(telefony3412[[#This Row],[typ telefonu]]="zagraniczny",J1419+telefony3412[[#This Row],[czas w minutach]],J1419)</f>
        <v>671</v>
      </c>
      <c r="K1420" s="3">
        <f>telefony3412[[#This Row],[ilość stacjonarny]]+telefony3412[[#This Row],[ilość komórkowy]]</f>
        <v>11743</v>
      </c>
    </row>
    <row r="1421" spans="1:11" x14ac:dyDescent="0.25">
      <c r="A1421" s="7">
        <v>1617146</v>
      </c>
      <c r="B1421" s="1">
        <v>42937</v>
      </c>
      <c r="C1421" s="2">
        <v>0.43400462962962966</v>
      </c>
      <c r="D1421" s="2">
        <v>0.44041666666666668</v>
      </c>
      <c r="E1421" t="str">
        <f>IF(LEN(telefony3412[[#This Row],[nr]])=7,"stacjonarny",IF(LEN(telefony3412[[#This Row],[nr]])=8,"komórkowy","zagraniczny"))</f>
        <v>stacjonarny</v>
      </c>
      <c r="F1421" t="str">
        <f>TEXT(telefony__9[[#This Row],[zakonczenie]]-telefony__9[[#This Row],[rozpoczecie]],"h:mm:ss")</f>
        <v>0:07:27</v>
      </c>
      <c r="G1421">
        <f>CEILING((HOUR(telefony__9[[#This Row],[czas trwania]])*3600 + MINUTE(telefony__9[[#This Row],[czas trwania]])*60+SECOND(telefony__9[[#This Row],[czas trwania]]))/60,1)</f>
        <v>8</v>
      </c>
      <c r="H1421" s="3">
        <f>IF(telefony3412[[#This Row],[typ telefonu]]="stacjonarny",H1420+telefony3412[[#This Row],[czas w minutach]],H1420)</f>
        <v>8798</v>
      </c>
      <c r="I1421" s="3">
        <f>IF(telefony3412[[#This Row],[typ telefonu]]="komórkowy",I1420+telefony3412[[#This Row],[czas w minutach]],I1420)</f>
        <v>2953</v>
      </c>
      <c r="J1421" s="3">
        <f>IF(telefony3412[[#This Row],[typ telefonu]]="zagraniczny",J1420+telefony3412[[#This Row],[czas w minutach]],J1420)</f>
        <v>671</v>
      </c>
      <c r="K1421" s="3">
        <f>telefony3412[[#This Row],[ilość stacjonarny]]+telefony3412[[#This Row],[ilość komórkowy]]</f>
        <v>11751</v>
      </c>
    </row>
    <row r="1422" spans="1:11" x14ac:dyDescent="0.25">
      <c r="A1422" s="7">
        <v>1626862</v>
      </c>
      <c r="B1422" s="1">
        <v>42937</v>
      </c>
      <c r="C1422" s="2">
        <v>0.36155092592592591</v>
      </c>
      <c r="D1422" s="2">
        <v>0.36355324074074075</v>
      </c>
      <c r="E1422" t="str">
        <f>IF(LEN(telefony3412[[#This Row],[nr]])=7,"stacjonarny",IF(LEN(telefony3412[[#This Row],[nr]])=8,"komórkowy","zagraniczny"))</f>
        <v>stacjonarny</v>
      </c>
      <c r="F1422" t="str">
        <f>TEXT(telefony__9[[#This Row],[zakonczenie]]-telefony__9[[#This Row],[rozpoczecie]],"h:mm:ss")</f>
        <v>0:05:38</v>
      </c>
      <c r="G1422">
        <f>CEILING((HOUR(telefony__9[[#This Row],[czas trwania]])*3600 + MINUTE(telefony__9[[#This Row],[czas trwania]])*60+SECOND(telefony__9[[#This Row],[czas trwania]]))/60,1)</f>
        <v>6</v>
      </c>
      <c r="H1422" s="3">
        <f>IF(telefony3412[[#This Row],[typ telefonu]]="stacjonarny",H1421+telefony3412[[#This Row],[czas w minutach]],H1421)</f>
        <v>8804</v>
      </c>
      <c r="I1422" s="3">
        <f>IF(telefony3412[[#This Row],[typ telefonu]]="komórkowy",I1421+telefony3412[[#This Row],[czas w minutach]],I1421)</f>
        <v>2953</v>
      </c>
      <c r="J1422" s="3">
        <f>IF(telefony3412[[#This Row],[typ telefonu]]="zagraniczny",J1421+telefony3412[[#This Row],[czas w minutach]],J1421)</f>
        <v>671</v>
      </c>
      <c r="K1422" s="3">
        <f>telefony3412[[#This Row],[ilość stacjonarny]]+telefony3412[[#This Row],[ilość komórkowy]]</f>
        <v>11757</v>
      </c>
    </row>
    <row r="1423" spans="1:11" x14ac:dyDescent="0.25">
      <c r="A1423" s="7">
        <v>1766133</v>
      </c>
      <c r="B1423" s="1">
        <v>42937</v>
      </c>
      <c r="C1423" s="2">
        <v>0.48439814814814813</v>
      </c>
      <c r="D1423" s="2">
        <v>0.4878587962962963</v>
      </c>
      <c r="E1423" t="str">
        <f>IF(LEN(telefony3412[[#This Row],[nr]])=7,"stacjonarny",IF(LEN(telefony3412[[#This Row],[nr]])=8,"komórkowy","zagraniczny"))</f>
        <v>stacjonarny</v>
      </c>
      <c r="F1423" t="str">
        <f>TEXT(telefony__9[[#This Row],[zakonczenie]]-telefony__9[[#This Row],[rozpoczecie]],"h:mm:ss")</f>
        <v>0:07:44</v>
      </c>
      <c r="G1423">
        <f>CEILING((HOUR(telefony__9[[#This Row],[czas trwania]])*3600 + MINUTE(telefony__9[[#This Row],[czas trwania]])*60+SECOND(telefony__9[[#This Row],[czas trwania]]))/60,1)</f>
        <v>8</v>
      </c>
      <c r="H1423" s="3">
        <f>IF(telefony3412[[#This Row],[typ telefonu]]="stacjonarny",H1422+telefony3412[[#This Row],[czas w minutach]],H1422)</f>
        <v>8812</v>
      </c>
      <c r="I1423" s="3">
        <f>IF(telefony3412[[#This Row],[typ telefonu]]="komórkowy",I1422+telefony3412[[#This Row],[czas w minutach]],I1422)</f>
        <v>2953</v>
      </c>
      <c r="J1423" s="3">
        <f>IF(telefony3412[[#This Row],[typ telefonu]]="zagraniczny",J1422+telefony3412[[#This Row],[czas w minutach]],J1422)</f>
        <v>671</v>
      </c>
      <c r="K1423" s="3">
        <f>telefony3412[[#This Row],[ilość stacjonarny]]+telefony3412[[#This Row],[ilość komórkowy]]</f>
        <v>11765</v>
      </c>
    </row>
    <row r="1424" spans="1:11" x14ac:dyDescent="0.25">
      <c r="A1424" s="7">
        <v>2054346</v>
      </c>
      <c r="B1424" s="1">
        <v>42937</v>
      </c>
      <c r="C1424" s="2">
        <v>0.35003472222222221</v>
      </c>
      <c r="D1424" s="2">
        <v>0.35540509259259262</v>
      </c>
      <c r="E1424" t="str">
        <f>IF(LEN(telefony3412[[#This Row],[nr]])=7,"stacjonarny",IF(LEN(telefony3412[[#This Row],[nr]])=8,"komórkowy","zagraniczny"))</f>
        <v>stacjonarny</v>
      </c>
      <c r="F1424" t="str">
        <f>TEXT(telefony__9[[#This Row],[zakonczenie]]-telefony__9[[#This Row],[rozpoczecie]],"h:mm:ss")</f>
        <v>0:02:04</v>
      </c>
      <c r="G1424">
        <f>CEILING((HOUR(telefony__9[[#This Row],[czas trwania]])*3600 + MINUTE(telefony__9[[#This Row],[czas trwania]])*60+SECOND(telefony__9[[#This Row],[czas trwania]]))/60,1)</f>
        <v>3</v>
      </c>
      <c r="H1424" s="3">
        <f>IF(telefony3412[[#This Row],[typ telefonu]]="stacjonarny",H1423+telefony3412[[#This Row],[czas w minutach]],H1423)</f>
        <v>8815</v>
      </c>
      <c r="I1424" s="3">
        <f>IF(telefony3412[[#This Row],[typ telefonu]]="komórkowy",I1423+telefony3412[[#This Row],[czas w minutach]],I1423)</f>
        <v>2953</v>
      </c>
      <c r="J1424" s="3">
        <f>IF(telefony3412[[#This Row],[typ telefonu]]="zagraniczny",J1423+telefony3412[[#This Row],[czas w minutach]],J1423)</f>
        <v>671</v>
      </c>
      <c r="K1424" s="3">
        <f>telefony3412[[#This Row],[ilość stacjonarny]]+telefony3412[[#This Row],[ilość komórkowy]]</f>
        <v>11768</v>
      </c>
    </row>
    <row r="1425" spans="1:11" x14ac:dyDescent="0.25">
      <c r="A1425" s="7">
        <v>2186880</v>
      </c>
      <c r="B1425" s="1">
        <v>42937</v>
      </c>
      <c r="C1425" s="2">
        <v>0.43582175925925926</v>
      </c>
      <c r="D1425" s="2">
        <v>0.44550925925925927</v>
      </c>
      <c r="E1425" t="str">
        <f>IF(LEN(telefony3412[[#This Row],[nr]])=7,"stacjonarny",IF(LEN(telefony3412[[#This Row],[nr]])=8,"komórkowy","zagraniczny"))</f>
        <v>stacjonarny</v>
      </c>
      <c r="F1425" t="str">
        <f>TEXT(telefony__9[[#This Row],[zakonczenie]]-telefony__9[[#This Row],[rozpoczecie]],"h:mm:ss")</f>
        <v>0:07:49</v>
      </c>
      <c r="G1425">
        <f>CEILING((HOUR(telefony__9[[#This Row],[czas trwania]])*3600 + MINUTE(telefony__9[[#This Row],[czas trwania]])*60+SECOND(telefony__9[[#This Row],[czas trwania]]))/60,1)</f>
        <v>8</v>
      </c>
      <c r="H1425" s="3">
        <f>IF(telefony3412[[#This Row],[typ telefonu]]="stacjonarny",H1424+telefony3412[[#This Row],[czas w minutach]],H1424)</f>
        <v>8823</v>
      </c>
      <c r="I1425" s="3">
        <f>IF(telefony3412[[#This Row],[typ telefonu]]="komórkowy",I1424+telefony3412[[#This Row],[czas w minutach]],I1424)</f>
        <v>2953</v>
      </c>
      <c r="J1425" s="3">
        <f>IF(telefony3412[[#This Row],[typ telefonu]]="zagraniczny",J1424+telefony3412[[#This Row],[czas w minutach]],J1424)</f>
        <v>671</v>
      </c>
      <c r="K1425" s="3">
        <f>telefony3412[[#This Row],[ilość stacjonarny]]+telefony3412[[#This Row],[ilość komórkowy]]</f>
        <v>11776</v>
      </c>
    </row>
    <row r="1426" spans="1:11" x14ac:dyDescent="0.25">
      <c r="A1426" s="7">
        <v>2354992</v>
      </c>
      <c r="B1426" s="1">
        <v>42937</v>
      </c>
      <c r="C1426" s="2">
        <v>0.4828587962962963</v>
      </c>
      <c r="D1426" s="2">
        <v>0.48295138888888889</v>
      </c>
      <c r="E1426" t="str">
        <f>IF(LEN(telefony3412[[#This Row],[nr]])=7,"stacjonarny",IF(LEN(telefony3412[[#This Row],[nr]])=8,"komórkowy","zagraniczny"))</f>
        <v>stacjonarny</v>
      </c>
      <c r="F1426" t="str">
        <f>TEXT(telefony__9[[#This Row],[zakonczenie]]-telefony__9[[#This Row],[rozpoczecie]],"h:mm:ss")</f>
        <v>0:05:51</v>
      </c>
      <c r="G1426">
        <f>CEILING((HOUR(telefony__9[[#This Row],[czas trwania]])*3600 + MINUTE(telefony__9[[#This Row],[czas trwania]])*60+SECOND(telefony__9[[#This Row],[czas trwania]]))/60,1)</f>
        <v>6</v>
      </c>
      <c r="H1426" s="3">
        <f>IF(telefony3412[[#This Row],[typ telefonu]]="stacjonarny",H1425+telefony3412[[#This Row],[czas w minutach]],H1425)</f>
        <v>8829</v>
      </c>
      <c r="I1426" s="3">
        <f>IF(telefony3412[[#This Row],[typ telefonu]]="komórkowy",I1425+telefony3412[[#This Row],[czas w minutach]],I1425)</f>
        <v>2953</v>
      </c>
      <c r="J1426" s="3">
        <f>IF(telefony3412[[#This Row],[typ telefonu]]="zagraniczny",J1425+telefony3412[[#This Row],[czas w minutach]],J1425)</f>
        <v>671</v>
      </c>
      <c r="K1426" s="3">
        <f>telefony3412[[#This Row],[ilość stacjonarny]]+telefony3412[[#This Row],[ilość komórkowy]]</f>
        <v>11782</v>
      </c>
    </row>
    <row r="1427" spans="1:11" x14ac:dyDescent="0.25">
      <c r="A1427" s="7">
        <v>2723614</v>
      </c>
      <c r="B1427" s="1">
        <v>42937</v>
      </c>
      <c r="C1427" s="2">
        <v>0.60465277777777782</v>
      </c>
      <c r="D1427" s="2">
        <v>0.60886574074074074</v>
      </c>
      <c r="E1427" t="str">
        <f>IF(LEN(telefony3412[[#This Row],[nr]])=7,"stacjonarny",IF(LEN(telefony3412[[#This Row],[nr]])=8,"komórkowy","zagraniczny"))</f>
        <v>stacjonarny</v>
      </c>
      <c r="F1427" t="str">
        <f>TEXT(telefony__9[[#This Row],[zakonczenie]]-telefony__9[[#This Row],[rozpoczecie]],"h:mm:ss")</f>
        <v>0:02:53</v>
      </c>
      <c r="G1427">
        <f>CEILING((HOUR(telefony__9[[#This Row],[czas trwania]])*3600 + MINUTE(telefony__9[[#This Row],[czas trwania]])*60+SECOND(telefony__9[[#This Row],[czas trwania]]))/60,1)</f>
        <v>3</v>
      </c>
      <c r="H1427" s="3">
        <f>IF(telefony3412[[#This Row],[typ telefonu]]="stacjonarny",H1426+telefony3412[[#This Row],[czas w minutach]],H1426)</f>
        <v>8832</v>
      </c>
      <c r="I1427" s="3">
        <f>IF(telefony3412[[#This Row],[typ telefonu]]="komórkowy",I1426+telefony3412[[#This Row],[czas w minutach]],I1426)</f>
        <v>2953</v>
      </c>
      <c r="J1427" s="3">
        <f>IF(telefony3412[[#This Row],[typ telefonu]]="zagraniczny",J1426+telefony3412[[#This Row],[czas w minutach]],J1426)</f>
        <v>671</v>
      </c>
      <c r="K1427" s="3">
        <f>telefony3412[[#This Row],[ilość stacjonarny]]+telefony3412[[#This Row],[ilość komórkowy]]</f>
        <v>11785</v>
      </c>
    </row>
    <row r="1428" spans="1:11" x14ac:dyDescent="0.25">
      <c r="A1428" s="7">
        <v>2753778</v>
      </c>
      <c r="B1428" s="1">
        <v>42937</v>
      </c>
      <c r="C1428" s="2">
        <v>0.37133101851851852</v>
      </c>
      <c r="D1428" s="2">
        <v>0.38075231481481481</v>
      </c>
      <c r="E1428" t="str">
        <f>IF(LEN(telefony3412[[#This Row],[nr]])=7,"stacjonarny",IF(LEN(telefony3412[[#This Row],[nr]])=8,"komórkowy","zagraniczny"))</f>
        <v>stacjonarny</v>
      </c>
      <c r="F1428" t="str">
        <f>TEXT(telefony__9[[#This Row],[zakonczenie]]-telefony__9[[#This Row],[rozpoczecie]],"h:mm:ss")</f>
        <v>0:10:43</v>
      </c>
      <c r="G1428">
        <f>CEILING((HOUR(telefony__9[[#This Row],[czas trwania]])*3600 + MINUTE(telefony__9[[#This Row],[czas trwania]])*60+SECOND(telefony__9[[#This Row],[czas trwania]]))/60,1)</f>
        <v>11</v>
      </c>
      <c r="H1428" s="3">
        <f>IF(telefony3412[[#This Row],[typ telefonu]]="stacjonarny",H1427+telefony3412[[#This Row],[czas w minutach]],H1427)</f>
        <v>8843</v>
      </c>
      <c r="I1428" s="3">
        <f>IF(telefony3412[[#This Row],[typ telefonu]]="komórkowy",I1427+telefony3412[[#This Row],[czas w minutach]],I1427)</f>
        <v>2953</v>
      </c>
      <c r="J1428" s="3">
        <f>IF(telefony3412[[#This Row],[typ telefonu]]="zagraniczny",J1427+telefony3412[[#This Row],[czas w minutach]],J1427)</f>
        <v>671</v>
      </c>
      <c r="K1428" s="3">
        <f>telefony3412[[#This Row],[ilość stacjonarny]]+telefony3412[[#This Row],[ilość komórkowy]]</f>
        <v>11796</v>
      </c>
    </row>
    <row r="1429" spans="1:11" x14ac:dyDescent="0.25">
      <c r="A1429" s="7">
        <v>2912297</v>
      </c>
      <c r="B1429" s="1">
        <v>42937</v>
      </c>
      <c r="C1429" s="2">
        <v>0.54761574074074071</v>
      </c>
      <c r="D1429" s="2">
        <v>0.55443287037037037</v>
      </c>
      <c r="E1429" t="str">
        <f>IF(LEN(telefony3412[[#This Row],[nr]])=7,"stacjonarny",IF(LEN(telefony3412[[#This Row],[nr]])=8,"komórkowy","zagraniczny"))</f>
        <v>stacjonarny</v>
      </c>
      <c r="F1429" t="str">
        <f>TEXT(telefony__9[[#This Row],[zakonczenie]]-telefony__9[[#This Row],[rozpoczecie]],"h:mm:ss")</f>
        <v>0:13:34</v>
      </c>
      <c r="G1429">
        <f>CEILING((HOUR(telefony__9[[#This Row],[czas trwania]])*3600 + MINUTE(telefony__9[[#This Row],[czas trwania]])*60+SECOND(telefony__9[[#This Row],[czas trwania]]))/60,1)</f>
        <v>14</v>
      </c>
      <c r="H1429" s="3">
        <f>IF(telefony3412[[#This Row],[typ telefonu]]="stacjonarny",H1428+telefony3412[[#This Row],[czas w minutach]],H1428)</f>
        <v>8857</v>
      </c>
      <c r="I1429" s="3">
        <f>IF(telefony3412[[#This Row],[typ telefonu]]="komórkowy",I1428+telefony3412[[#This Row],[czas w minutach]],I1428)</f>
        <v>2953</v>
      </c>
      <c r="J1429" s="3">
        <f>IF(telefony3412[[#This Row],[typ telefonu]]="zagraniczny",J1428+telefony3412[[#This Row],[czas w minutach]],J1428)</f>
        <v>671</v>
      </c>
      <c r="K1429" s="3">
        <f>telefony3412[[#This Row],[ilość stacjonarny]]+telefony3412[[#This Row],[ilość komórkowy]]</f>
        <v>11810</v>
      </c>
    </row>
    <row r="1430" spans="1:11" x14ac:dyDescent="0.25">
      <c r="A1430" s="7">
        <v>2922327</v>
      </c>
      <c r="B1430" s="1">
        <v>42937</v>
      </c>
      <c r="C1430" s="2">
        <v>0.48690972222222223</v>
      </c>
      <c r="D1430" s="2">
        <v>0.49665509259259261</v>
      </c>
      <c r="E1430" t="str">
        <f>IF(LEN(telefony3412[[#This Row],[nr]])=7,"stacjonarny",IF(LEN(telefony3412[[#This Row],[nr]])=8,"komórkowy","zagraniczny"))</f>
        <v>stacjonarny</v>
      </c>
      <c r="F1430" t="str">
        <f>TEXT(telefony__9[[#This Row],[zakonczenie]]-telefony__9[[#This Row],[rozpoczecie]],"h:mm:ss")</f>
        <v>0:15:00</v>
      </c>
      <c r="G1430">
        <f>CEILING((HOUR(telefony__9[[#This Row],[czas trwania]])*3600 + MINUTE(telefony__9[[#This Row],[czas trwania]])*60+SECOND(telefony__9[[#This Row],[czas trwania]]))/60,1)</f>
        <v>15</v>
      </c>
      <c r="H1430" s="3">
        <f>IF(telefony3412[[#This Row],[typ telefonu]]="stacjonarny",H1429+telefony3412[[#This Row],[czas w minutach]],H1429)</f>
        <v>8872</v>
      </c>
      <c r="I1430" s="3">
        <f>IF(telefony3412[[#This Row],[typ telefonu]]="komórkowy",I1429+telefony3412[[#This Row],[czas w minutach]],I1429)</f>
        <v>2953</v>
      </c>
      <c r="J1430" s="3">
        <f>IF(telefony3412[[#This Row],[typ telefonu]]="zagraniczny",J1429+telefony3412[[#This Row],[czas w minutach]],J1429)</f>
        <v>671</v>
      </c>
      <c r="K1430" s="3">
        <f>telefony3412[[#This Row],[ilość stacjonarny]]+telefony3412[[#This Row],[ilość komórkowy]]</f>
        <v>11825</v>
      </c>
    </row>
    <row r="1431" spans="1:11" x14ac:dyDescent="0.25">
      <c r="A1431" s="7">
        <v>2963652</v>
      </c>
      <c r="B1431" s="1">
        <v>42937</v>
      </c>
      <c r="C1431" s="2">
        <v>0.53240740740740744</v>
      </c>
      <c r="D1431" s="2">
        <v>0.53785879629629629</v>
      </c>
      <c r="E1431" t="str">
        <f>IF(LEN(telefony3412[[#This Row],[nr]])=7,"stacjonarny",IF(LEN(telefony3412[[#This Row],[nr]])=8,"komórkowy","zagraniczny"))</f>
        <v>stacjonarny</v>
      </c>
      <c r="F1431" t="str">
        <f>TEXT(telefony__9[[#This Row],[zakonczenie]]-telefony__9[[#This Row],[rozpoczecie]],"h:mm:ss")</f>
        <v>0:07:57</v>
      </c>
      <c r="G1431">
        <f>CEILING((HOUR(telefony__9[[#This Row],[czas trwania]])*3600 + MINUTE(telefony__9[[#This Row],[czas trwania]])*60+SECOND(telefony__9[[#This Row],[czas trwania]]))/60,1)</f>
        <v>8</v>
      </c>
      <c r="H1431" s="3">
        <f>IF(telefony3412[[#This Row],[typ telefonu]]="stacjonarny",H1430+telefony3412[[#This Row],[czas w minutach]],H1430)</f>
        <v>8880</v>
      </c>
      <c r="I1431" s="3">
        <f>IF(telefony3412[[#This Row],[typ telefonu]]="komórkowy",I1430+telefony3412[[#This Row],[czas w minutach]],I1430)</f>
        <v>2953</v>
      </c>
      <c r="J1431" s="3">
        <f>IF(telefony3412[[#This Row],[typ telefonu]]="zagraniczny",J1430+telefony3412[[#This Row],[czas w minutach]],J1430)</f>
        <v>671</v>
      </c>
      <c r="K1431" s="3">
        <f>telefony3412[[#This Row],[ilość stacjonarny]]+telefony3412[[#This Row],[ilość komórkowy]]</f>
        <v>11833</v>
      </c>
    </row>
    <row r="1432" spans="1:11" x14ac:dyDescent="0.25">
      <c r="A1432" s="7">
        <v>3086185</v>
      </c>
      <c r="B1432" s="1">
        <v>42937</v>
      </c>
      <c r="C1432" s="2">
        <v>0.35401620370370368</v>
      </c>
      <c r="D1432" s="2">
        <v>0.35944444444444446</v>
      </c>
      <c r="E1432" t="str">
        <f>IF(LEN(telefony3412[[#This Row],[nr]])=7,"stacjonarny",IF(LEN(telefony3412[[#This Row],[nr]])=8,"komórkowy","zagraniczny"))</f>
        <v>stacjonarny</v>
      </c>
      <c r="F1432" t="str">
        <f>TEXT(telefony__9[[#This Row],[zakonczenie]]-telefony__9[[#This Row],[rozpoczecie]],"h:mm:ss")</f>
        <v>0:11:59</v>
      </c>
      <c r="G1432">
        <f>CEILING((HOUR(telefony__9[[#This Row],[czas trwania]])*3600 + MINUTE(telefony__9[[#This Row],[czas trwania]])*60+SECOND(telefony__9[[#This Row],[czas trwania]]))/60,1)</f>
        <v>12</v>
      </c>
      <c r="H1432" s="3">
        <f>IF(telefony3412[[#This Row],[typ telefonu]]="stacjonarny",H1431+telefony3412[[#This Row],[czas w minutach]],H1431)</f>
        <v>8892</v>
      </c>
      <c r="I1432" s="3">
        <f>IF(telefony3412[[#This Row],[typ telefonu]]="komórkowy",I1431+telefony3412[[#This Row],[czas w minutach]],I1431)</f>
        <v>2953</v>
      </c>
      <c r="J1432" s="3">
        <f>IF(telefony3412[[#This Row],[typ telefonu]]="zagraniczny",J1431+telefony3412[[#This Row],[czas w minutach]],J1431)</f>
        <v>671</v>
      </c>
      <c r="K1432" s="3">
        <f>telefony3412[[#This Row],[ilość stacjonarny]]+telefony3412[[#This Row],[ilość komórkowy]]</f>
        <v>11845</v>
      </c>
    </row>
    <row r="1433" spans="1:11" x14ac:dyDescent="0.25">
      <c r="A1433" s="7">
        <v>3508755</v>
      </c>
      <c r="B1433" s="1">
        <v>42937</v>
      </c>
      <c r="C1433" s="2">
        <v>0.37569444444444444</v>
      </c>
      <c r="D1433" s="2">
        <v>0.38611111111111113</v>
      </c>
      <c r="E1433" t="str">
        <f>IF(LEN(telefony3412[[#This Row],[nr]])=7,"stacjonarny",IF(LEN(telefony3412[[#This Row],[nr]])=8,"komórkowy","zagraniczny"))</f>
        <v>stacjonarny</v>
      </c>
      <c r="F1433" t="str">
        <f>TEXT(telefony__9[[#This Row],[zakonczenie]]-telefony__9[[#This Row],[rozpoczecie]],"h:mm:ss")</f>
        <v>0:04:11</v>
      </c>
      <c r="G1433">
        <f>CEILING((HOUR(telefony__9[[#This Row],[czas trwania]])*3600 + MINUTE(telefony__9[[#This Row],[czas trwania]])*60+SECOND(telefony__9[[#This Row],[czas trwania]]))/60,1)</f>
        <v>5</v>
      </c>
      <c r="H1433" s="3">
        <f>IF(telefony3412[[#This Row],[typ telefonu]]="stacjonarny",H1432+telefony3412[[#This Row],[czas w minutach]],H1432)</f>
        <v>8897</v>
      </c>
      <c r="I1433" s="3">
        <f>IF(telefony3412[[#This Row],[typ telefonu]]="komórkowy",I1432+telefony3412[[#This Row],[czas w minutach]],I1432)</f>
        <v>2953</v>
      </c>
      <c r="J1433" s="3">
        <f>IF(telefony3412[[#This Row],[typ telefonu]]="zagraniczny",J1432+telefony3412[[#This Row],[czas w minutach]],J1432)</f>
        <v>671</v>
      </c>
      <c r="K1433" s="3">
        <f>telefony3412[[#This Row],[ilość stacjonarny]]+telefony3412[[#This Row],[ilość komórkowy]]</f>
        <v>11850</v>
      </c>
    </row>
    <row r="1434" spans="1:11" x14ac:dyDescent="0.25">
      <c r="A1434" s="7">
        <v>3691176</v>
      </c>
      <c r="B1434" s="1">
        <v>42937</v>
      </c>
      <c r="C1434" s="2">
        <v>0.40505787037037039</v>
      </c>
      <c r="D1434" s="2">
        <v>0.40561342592592592</v>
      </c>
      <c r="E1434" t="str">
        <f>IF(LEN(telefony3412[[#This Row],[nr]])=7,"stacjonarny",IF(LEN(telefony3412[[#This Row],[nr]])=8,"komórkowy","zagraniczny"))</f>
        <v>stacjonarny</v>
      </c>
      <c r="F1434" t="str">
        <f>TEXT(telefony__9[[#This Row],[zakonczenie]]-telefony__9[[#This Row],[rozpoczecie]],"h:mm:ss")</f>
        <v>0:14:47</v>
      </c>
      <c r="G1434">
        <f>CEILING((HOUR(telefony__9[[#This Row],[czas trwania]])*3600 + MINUTE(telefony__9[[#This Row],[czas trwania]])*60+SECOND(telefony__9[[#This Row],[czas trwania]]))/60,1)</f>
        <v>15</v>
      </c>
      <c r="H1434" s="3">
        <f>IF(telefony3412[[#This Row],[typ telefonu]]="stacjonarny",H1433+telefony3412[[#This Row],[czas w minutach]],H1433)</f>
        <v>8912</v>
      </c>
      <c r="I1434" s="3">
        <f>IF(telefony3412[[#This Row],[typ telefonu]]="komórkowy",I1433+telefony3412[[#This Row],[czas w minutach]],I1433)</f>
        <v>2953</v>
      </c>
      <c r="J1434" s="3">
        <f>IF(telefony3412[[#This Row],[typ telefonu]]="zagraniczny",J1433+telefony3412[[#This Row],[czas w minutach]],J1433)</f>
        <v>671</v>
      </c>
      <c r="K1434" s="3">
        <f>telefony3412[[#This Row],[ilość stacjonarny]]+telefony3412[[#This Row],[ilość komórkowy]]</f>
        <v>11865</v>
      </c>
    </row>
    <row r="1435" spans="1:11" x14ac:dyDescent="0.25">
      <c r="A1435" s="7">
        <v>3804078</v>
      </c>
      <c r="B1435" s="1">
        <v>42937</v>
      </c>
      <c r="C1435" s="2">
        <v>0.4729976851851852</v>
      </c>
      <c r="D1435" s="2">
        <v>0.48243055555555553</v>
      </c>
      <c r="E1435" t="str">
        <f>IF(LEN(telefony3412[[#This Row],[nr]])=7,"stacjonarny",IF(LEN(telefony3412[[#This Row],[nr]])=8,"komórkowy","zagraniczny"))</f>
        <v>stacjonarny</v>
      </c>
      <c r="F1435" t="str">
        <f>TEXT(telefony__9[[#This Row],[zakonczenie]]-telefony__9[[#This Row],[rozpoczecie]],"h:mm:ss")</f>
        <v>0:07:39</v>
      </c>
      <c r="G1435">
        <f>CEILING((HOUR(telefony__9[[#This Row],[czas trwania]])*3600 + MINUTE(telefony__9[[#This Row],[czas trwania]])*60+SECOND(telefony__9[[#This Row],[czas trwania]]))/60,1)</f>
        <v>8</v>
      </c>
      <c r="H1435" s="3">
        <f>IF(telefony3412[[#This Row],[typ telefonu]]="stacjonarny",H1434+telefony3412[[#This Row],[czas w minutach]],H1434)</f>
        <v>8920</v>
      </c>
      <c r="I1435" s="3">
        <f>IF(telefony3412[[#This Row],[typ telefonu]]="komórkowy",I1434+telefony3412[[#This Row],[czas w minutach]],I1434)</f>
        <v>2953</v>
      </c>
      <c r="J1435" s="3">
        <f>IF(telefony3412[[#This Row],[typ telefonu]]="zagraniczny",J1434+telefony3412[[#This Row],[czas w minutach]],J1434)</f>
        <v>671</v>
      </c>
      <c r="K1435" s="3">
        <f>telefony3412[[#This Row],[ilość stacjonarny]]+telefony3412[[#This Row],[ilość komórkowy]]</f>
        <v>11873</v>
      </c>
    </row>
    <row r="1436" spans="1:11" x14ac:dyDescent="0.25">
      <c r="A1436" s="7">
        <v>3858766</v>
      </c>
      <c r="B1436" s="1">
        <v>42937</v>
      </c>
      <c r="C1436" s="2">
        <v>0.59026620370370375</v>
      </c>
      <c r="D1436" s="2">
        <v>0.59652777777777777</v>
      </c>
      <c r="E1436" t="str">
        <f>IF(LEN(telefony3412[[#This Row],[nr]])=7,"stacjonarny",IF(LEN(telefony3412[[#This Row],[nr]])=8,"komórkowy","zagraniczny"))</f>
        <v>stacjonarny</v>
      </c>
      <c r="F1436" t="str">
        <f>TEXT(telefony__9[[#This Row],[zakonczenie]]-telefony__9[[#This Row],[rozpoczecie]],"h:mm:ss")</f>
        <v>0:09:40</v>
      </c>
      <c r="G1436">
        <f>CEILING((HOUR(telefony__9[[#This Row],[czas trwania]])*3600 + MINUTE(telefony__9[[#This Row],[czas trwania]])*60+SECOND(telefony__9[[#This Row],[czas trwania]]))/60,1)</f>
        <v>10</v>
      </c>
      <c r="H1436" s="3">
        <f>IF(telefony3412[[#This Row],[typ telefonu]]="stacjonarny",H1435+telefony3412[[#This Row],[czas w minutach]],H1435)</f>
        <v>8930</v>
      </c>
      <c r="I1436" s="3">
        <f>IF(telefony3412[[#This Row],[typ telefonu]]="komórkowy",I1435+telefony3412[[#This Row],[czas w minutach]],I1435)</f>
        <v>2953</v>
      </c>
      <c r="J1436" s="3">
        <f>IF(telefony3412[[#This Row],[typ telefonu]]="zagraniczny",J1435+telefony3412[[#This Row],[czas w minutach]],J1435)</f>
        <v>671</v>
      </c>
      <c r="K1436" s="3">
        <f>telefony3412[[#This Row],[ilość stacjonarny]]+telefony3412[[#This Row],[ilość komórkowy]]</f>
        <v>11883</v>
      </c>
    </row>
    <row r="1437" spans="1:11" x14ac:dyDescent="0.25">
      <c r="A1437" s="7">
        <v>3861280</v>
      </c>
      <c r="B1437" s="1">
        <v>42937</v>
      </c>
      <c r="C1437" s="2">
        <v>0.6147569444444444</v>
      </c>
      <c r="D1437" s="2">
        <v>0.62420138888888888</v>
      </c>
      <c r="E1437" t="str">
        <f>IF(LEN(telefony3412[[#This Row],[nr]])=7,"stacjonarny",IF(LEN(telefony3412[[#This Row],[nr]])=8,"komórkowy","zagraniczny"))</f>
        <v>stacjonarny</v>
      </c>
      <c r="F1437" t="str">
        <f>TEXT(telefony__9[[#This Row],[zakonczenie]]-telefony__9[[#This Row],[rozpoczecie]],"h:mm:ss")</f>
        <v>0:01:13</v>
      </c>
      <c r="G1437">
        <f>CEILING((HOUR(telefony__9[[#This Row],[czas trwania]])*3600 + MINUTE(telefony__9[[#This Row],[czas trwania]])*60+SECOND(telefony__9[[#This Row],[czas trwania]]))/60,1)</f>
        <v>2</v>
      </c>
      <c r="H1437" s="3">
        <f>IF(telefony3412[[#This Row],[typ telefonu]]="stacjonarny",H1436+telefony3412[[#This Row],[czas w minutach]],H1436)</f>
        <v>8932</v>
      </c>
      <c r="I1437" s="3">
        <f>IF(telefony3412[[#This Row],[typ telefonu]]="komórkowy",I1436+telefony3412[[#This Row],[czas w minutach]],I1436)</f>
        <v>2953</v>
      </c>
      <c r="J1437" s="3">
        <f>IF(telefony3412[[#This Row],[typ telefonu]]="zagraniczny",J1436+telefony3412[[#This Row],[czas w minutach]],J1436)</f>
        <v>671</v>
      </c>
      <c r="K1437" s="3">
        <f>telefony3412[[#This Row],[ilość stacjonarny]]+telefony3412[[#This Row],[ilość komórkowy]]</f>
        <v>11885</v>
      </c>
    </row>
    <row r="1438" spans="1:11" x14ac:dyDescent="0.25">
      <c r="A1438" s="7">
        <v>3914070</v>
      </c>
      <c r="B1438" s="1">
        <v>42937</v>
      </c>
      <c r="C1438" s="2">
        <v>0.51249999999999996</v>
      </c>
      <c r="D1438" s="2">
        <v>0.51405092592592594</v>
      </c>
      <c r="E1438" t="str">
        <f>IF(LEN(telefony3412[[#This Row],[nr]])=7,"stacjonarny",IF(LEN(telefony3412[[#This Row],[nr]])=8,"komórkowy","zagraniczny"))</f>
        <v>stacjonarny</v>
      </c>
      <c r="F1438" t="str">
        <f>TEXT(telefony__9[[#This Row],[zakonczenie]]-telefony__9[[#This Row],[rozpoczecie]],"h:mm:ss")</f>
        <v>0:06:23</v>
      </c>
      <c r="G1438">
        <f>CEILING((HOUR(telefony__9[[#This Row],[czas trwania]])*3600 + MINUTE(telefony__9[[#This Row],[czas trwania]])*60+SECOND(telefony__9[[#This Row],[czas trwania]]))/60,1)</f>
        <v>7</v>
      </c>
      <c r="H1438" s="3">
        <f>IF(telefony3412[[#This Row],[typ telefonu]]="stacjonarny",H1437+telefony3412[[#This Row],[czas w minutach]],H1437)</f>
        <v>8939</v>
      </c>
      <c r="I1438" s="3">
        <f>IF(telefony3412[[#This Row],[typ telefonu]]="komórkowy",I1437+telefony3412[[#This Row],[czas w minutach]],I1437)</f>
        <v>2953</v>
      </c>
      <c r="J1438" s="3">
        <f>IF(telefony3412[[#This Row],[typ telefonu]]="zagraniczny",J1437+telefony3412[[#This Row],[czas w minutach]],J1437)</f>
        <v>671</v>
      </c>
      <c r="K1438" s="3">
        <f>telefony3412[[#This Row],[ilość stacjonarny]]+telefony3412[[#This Row],[ilość komórkowy]]</f>
        <v>11892</v>
      </c>
    </row>
    <row r="1439" spans="1:11" x14ac:dyDescent="0.25">
      <c r="A1439" s="7">
        <v>3982833</v>
      </c>
      <c r="B1439" s="1">
        <v>42937</v>
      </c>
      <c r="C1439" s="2">
        <v>0.61690972222222218</v>
      </c>
      <c r="D1439" s="2">
        <v>0.62290509259259264</v>
      </c>
      <c r="E1439" t="str">
        <f>IF(LEN(telefony3412[[#This Row],[nr]])=7,"stacjonarny",IF(LEN(telefony3412[[#This Row],[nr]])=8,"komórkowy","zagraniczny"))</f>
        <v>stacjonarny</v>
      </c>
      <c r="F1439" t="str">
        <f>TEXT(telefony__9[[#This Row],[zakonczenie]]-telefony__9[[#This Row],[rozpoczecie]],"h:mm:ss")</f>
        <v>0:05:56</v>
      </c>
      <c r="G1439">
        <f>CEILING((HOUR(telefony__9[[#This Row],[czas trwania]])*3600 + MINUTE(telefony__9[[#This Row],[czas trwania]])*60+SECOND(telefony__9[[#This Row],[czas trwania]]))/60,1)</f>
        <v>6</v>
      </c>
      <c r="H1439" s="3">
        <f>IF(telefony3412[[#This Row],[typ telefonu]]="stacjonarny",H1438+telefony3412[[#This Row],[czas w minutach]],H1438)</f>
        <v>8945</v>
      </c>
      <c r="I1439" s="3">
        <f>IF(telefony3412[[#This Row],[typ telefonu]]="komórkowy",I1438+telefony3412[[#This Row],[czas w minutach]],I1438)</f>
        <v>2953</v>
      </c>
      <c r="J1439" s="3">
        <f>IF(telefony3412[[#This Row],[typ telefonu]]="zagraniczny",J1438+telefony3412[[#This Row],[czas w minutach]],J1438)</f>
        <v>671</v>
      </c>
      <c r="K1439" s="3">
        <f>telefony3412[[#This Row],[ilość stacjonarny]]+telefony3412[[#This Row],[ilość komórkowy]]</f>
        <v>11898</v>
      </c>
    </row>
    <row r="1440" spans="1:11" x14ac:dyDescent="0.25">
      <c r="A1440" s="7">
        <v>4303945</v>
      </c>
      <c r="B1440" s="1">
        <v>42937</v>
      </c>
      <c r="C1440" s="2">
        <v>0.54953703703703705</v>
      </c>
      <c r="D1440" s="2">
        <v>0.55783564814814812</v>
      </c>
      <c r="E1440" t="str">
        <f>IF(LEN(telefony3412[[#This Row],[nr]])=7,"stacjonarny",IF(LEN(telefony3412[[#This Row],[nr]])=8,"komórkowy","zagraniczny"))</f>
        <v>stacjonarny</v>
      </c>
      <c r="F1440" t="str">
        <f>TEXT(telefony__9[[#This Row],[zakonczenie]]-telefony__9[[#This Row],[rozpoczecie]],"h:mm:ss")</f>
        <v>0:06:05</v>
      </c>
      <c r="G1440">
        <f>CEILING((HOUR(telefony__9[[#This Row],[czas trwania]])*3600 + MINUTE(telefony__9[[#This Row],[czas trwania]])*60+SECOND(telefony__9[[#This Row],[czas trwania]]))/60,1)</f>
        <v>7</v>
      </c>
      <c r="H1440" s="3">
        <f>IF(telefony3412[[#This Row],[typ telefonu]]="stacjonarny",H1439+telefony3412[[#This Row],[czas w minutach]],H1439)</f>
        <v>8952</v>
      </c>
      <c r="I1440" s="3">
        <f>IF(telefony3412[[#This Row],[typ telefonu]]="komórkowy",I1439+telefony3412[[#This Row],[czas w minutach]],I1439)</f>
        <v>2953</v>
      </c>
      <c r="J1440" s="3">
        <f>IF(telefony3412[[#This Row],[typ telefonu]]="zagraniczny",J1439+telefony3412[[#This Row],[czas w minutach]],J1439)</f>
        <v>671</v>
      </c>
      <c r="K1440" s="3">
        <f>telefony3412[[#This Row],[ilość stacjonarny]]+telefony3412[[#This Row],[ilość komórkowy]]</f>
        <v>11905</v>
      </c>
    </row>
    <row r="1441" spans="1:11" x14ac:dyDescent="0.25">
      <c r="A1441" s="7">
        <v>4379415</v>
      </c>
      <c r="B1441" s="1">
        <v>42937</v>
      </c>
      <c r="C1441" s="2">
        <v>0.57983796296296297</v>
      </c>
      <c r="D1441" s="2">
        <v>0.58756944444444448</v>
      </c>
      <c r="E1441" t="str">
        <f>IF(LEN(telefony3412[[#This Row],[nr]])=7,"stacjonarny",IF(LEN(telefony3412[[#This Row],[nr]])=8,"komórkowy","zagraniczny"))</f>
        <v>stacjonarny</v>
      </c>
      <c r="F1441" t="str">
        <f>TEXT(telefony__9[[#This Row],[zakonczenie]]-telefony__9[[#This Row],[rozpoczecie]],"h:mm:ss")</f>
        <v>0:00:48</v>
      </c>
      <c r="G1441">
        <f>CEILING((HOUR(telefony__9[[#This Row],[czas trwania]])*3600 + MINUTE(telefony__9[[#This Row],[czas trwania]])*60+SECOND(telefony__9[[#This Row],[czas trwania]]))/60,1)</f>
        <v>1</v>
      </c>
      <c r="H1441" s="3">
        <f>IF(telefony3412[[#This Row],[typ telefonu]]="stacjonarny",H1440+telefony3412[[#This Row],[czas w minutach]],H1440)</f>
        <v>8953</v>
      </c>
      <c r="I1441" s="3">
        <f>IF(telefony3412[[#This Row],[typ telefonu]]="komórkowy",I1440+telefony3412[[#This Row],[czas w minutach]],I1440)</f>
        <v>2953</v>
      </c>
      <c r="J1441" s="3">
        <f>IF(telefony3412[[#This Row],[typ telefonu]]="zagraniczny",J1440+telefony3412[[#This Row],[czas w minutach]],J1440)</f>
        <v>671</v>
      </c>
      <c r="K1441" s="3">
        <f>telefony3412[[#This Row],[ilość stacjonarny]]+telefony3412[[#This Row],[ilość komórkowy]]</f>
        <v>11906</v>
      </c>
    </row>
    <row r="1442" spans="1:11" x14ac:dyDescent="0.25">
      <c r="A1442" s="7">
        <v>4424322</v>
      </c>
      <c r="B1442" s="1">
        <v>42937</v>
      </c>
      <c r="C1442" s="2">
        <v>0.54233796296296299</v>
      </c>
      <c r="D1442" s="2">
        <v>0.55148148148148146</v>
      </c>
      <c r="E1442" t="str">
        <f>IF(LEN(telefony3412[[#This Row],[nr]])=7,"stacjonarny",IF(LEN(telefony3412[[#This Row],[nr]])=8,"komórkowy","zagraniczny"))</f>
        <v>stacjonarny</v>
      </c>
      <c r="F1442" t="str">
        <f>TEXT(telefony__9[[#This Row],[zakonczenie]]-telefony__9[[#This Row],[rozpoczecie]],"h:mm:ss")</f>
        <v>0:04:17</v>
      </c>
      <c r="G1442">
        <f>CEILING((HOUR(telefony__9[[#This Row],[czas trwania]])*3600 + MINUTE(telefony__9[[#This Row],[czas trwania]])*60+SECOND(telefony__9[[#This Row],[czas trwania]]))/60,1)</f>
        <v>5</v>
      </c>
      <c r="H1442" s="3">
        <f>IF(telefony3412[[#This Row],[typ telefonu]]="stacjonarny",H1441+telefony3412[[#This Row],[czas w minutach]],H1441)</f>
        <v>8958</v>
      </c>
      <c r="I1442" s="3">
        <f>IF(telefony3412[[#This Row],[typ telefonu]]="komórkowy",I1441+telefony3412[[#This Row],[czas w minutach]],I1441)</f>
        <v>2953</v>
      </c>
      <c r="J1442" s="3">
        <f>IF(telefony3412[[#This Row],[typ telefonu]]="zagraniczny",J1441+telefony3412[[#This Row],[czas w minutach]],J1441)</f>
        <v>671</v>
      </c>
      <c r="K1442" s="3">
        <f>telefony3412[[#This Row],[ilość stacjonarny]]+telefony3412[[#This Row],[ilość komórkowy]]</f>
        <v>11911</v>
      </c>
    </row>
    <row r="1443" spans="1:11" x14ac:dyDescent="0.25">
      <c r="A1443" s="7">
        <v>4429479</v>
      </c>
      <c r="B1443" s="1">
        <v>42937</v>
      </c>
      <c r="C1443" s="2">
        <v>0.52749999999999997</v>
      </c>
      <c r="D1443" s="2">
        <v>0.53034722222222219</v>
      </c>
      <c r="E1443" t="str">
        <f>IF(LEN(telefony3412[[#This Row],[nr]])=7,"stacjonarny",IF(LEN(telefony3412[[#This Row],[nr]])=8,"komórkowy","zagraniczny"))</f>
        <v>stacjonarny</v>
      </c>
      <c r="F1443" t="str">
        <f>TEXT(telefony__9[[#This Row],[zakonczenie]]-telefony__9[[#This Row],[rozpoczecie]],"h:mm:ss")</f>
        <v>0:06:03</v>
      </c>
      <c r="G1443">
        <f>CEILING((HOUR(telefony__9[[#This Row],[czas trwania]])*3600 + MINUTE(telefony__9[[#This Row],[czas trwania]])*60+SECOND(telefony__9[[#This Row],[czas trwania]]))/60,1)</f>
        <v>7</v>
      </c>
      <c r="H1443" s="3">
        <f>IF(telefony3412[[#This Row],[typ telefonu]]="stacjonarny",H1442+telefony3412[[#This Row],[czas w minutach]],H1442)</f>
        <v>8965</v>
      </c>
      <c r="I1443" s="3">
        <f>IF(telefony3412[[#This Row],[typ telefonu]]="komórkowy",I1442+telefony3412[[#This Row],[czas w minutach]],I1442)</f>
        <v>2953</v>
      </c>
      <c r="J1443" s="3">
        <f>IF(telefony3412[[#This Row],[typ telefonu]]="zagraniczny",J1442+telefony3412[[#This Row],[czas w minutach]],J1442)</f>
        <v>671</v>
      </c>
      <c r="K1443" s="3">
        <f>telefony3412[[#This Row],[ilość stacjonarny]]+telefony3412[[#This Row],[ilość komórkowy]]</f>
        <v>11918</v>
      </c>
    </row>
    <row r="1444" spans="1:11" x14ac:dyDescent="0.25">
      <c r="A1444" s="7">
        <v>4497624</v>
      </c>
      <c r="B1444" s="1">
        <v>42937</v>
      </c>
      <c r="C1444" s="2">
        <v>0.50284722222222222</v>
      </c>
      <c r="D1444" s="2">
        <v>0.51432870370370365</v>
      </c>
      <c r="E1444" t="str">
        <f>IF(LEN(telefony3412[[#This Row],[nr]])=7,"stacjonarny",IF(LEN(telefony3412[[#This Row],[nr]])=8,"komórkowy","zagraniczny"))</f>
        <v>stacjonarny</v>
      </c>
      <c r="F1444" t="str">
        <f>TEXT(telefony__9[[#This Row],[zakonczenie]]-telefony__9[[#This Row],[rozpoczecie]],"h:mm:ss")</f>
        <v>0:02:07</v>
      </c>
      <c r="G1444">
        <f>CEILING((HOUR(telefony__9[[#This Row],[czas trwania]])*3600 + MINUTE(telefony__9[[#This Row],[czas trwania]])*60+SECOND(telefony__9[[#This Row],[czas trwania]]))/60,1)</f>
        <v>3</v>
      </c>
      <c r="H1444" s="3">
        <f>IF(telefony3412[[#This Row],[typ telefonu]]="stacjonarny",H1443+telefony3412[[#This Row],[czas w minutach]],H1443)</f>
        <v>8968</v>
      </c>
      <c r="I1444" s="3">
        <f>IF(telefony3412[[#This Row],[typ telefonu]]="komórkowy",I1443+telefony3412[[#This Row],[czas w minutach]],I1443)</f>
        <v>2953</v>
      </c>
      <c r="J1444" s="3">
        <f>IF(telefony3412[[#This Row],[typ telefonu]]="zagraniczny",J1443+telefony3412[[#This Row],[czas w minutach]],J1443)</f>
        <v>671</v>
      </c>
      <c r="K1444" s="3">
        <f>telefony3412[[#This Row],[ilość stacjonarny]]+telefony3412[[#This Row],[ilość komórkowy]]</f>
        <v>11921</v>
      </c>
    </row>
    <row r="1445" spans="1:11" x14ac:dyDescent="0.25">
      <c r="A1445" s="7">
        <v>4657345</v>
      </c>
      <c r="B1445" s="1">
        <v>42937</v>
      </c>
      <c r="C1445" s="2">
        <v>0.44291666666666668</v>
      </c>
      <c r="D1445" s="2">
        <v>0.45256944444444447</v>
      </c>
      <c r="E1445" t="str">
        <f>IF(LEN(telefony3412[[#This Row],[nr]])=7,"stacjonarny",IF(LEN(telefony3412[[#This Row],[nr]])=8,"komórkowy","zagraniczny"))</f>
        <v>stacjonarny</v>
      </c>
      <c r="F1445" t="str">
        <f>TEXT(telefony__9[[#This Row],[zakonczenie]]-telefony__9[[#This Row],[rozpoczecie]],"h:mm:ss")</f>
        <v>0:09:36</v>
      </c>
      <c r="G1445">
        <f>CEILING((HOUR(telefony__9[[#This Row],[czas trwania]])*3600 + MINUTE(telefony__9[[#This Row],[czas trwania]])*60+SECOND(telefony__9[[#This Row],[czas trwania]]))/60,1)</f>
        <v>10</v>
      </c>
      <c r="H1445" s="3">
        <f>IF(telefony3412[[#This Row],[typ telefonu]]="stacjonarny",H1444+telefony3412[[#This Row],[czas w minutach]],H1444)</f>
        <v>8978</v>
      </c>
      <c r="I1445" s="3">
        <f>IF(telefony3412[[#This Row],[typ telefonu]]="komórkowy",I1444+telefony3412[[#This Row],[czas w minutach]],I1444)</f>
        <v>2953</v>
      </c>
      <c r="J1445" s="3">
        <f>IF(telefony3412[[#This Row],[typ telefonu]]="zagraniczny",J1444+telefony3412[[#This Row],[czas w minutach]],J1444)</f>
        <v>671</v>
      </c>
      <c r="K1445" s="3">
        <f>telefony3412[[#This Row],[ilość stacjonarny]]+telefony3412[[#This Row],[ilość komórkowy]]</f>
        <v>11931</v>
      </c>
    </row>
    <row r="1446" spans="1:11" x14ac:dyDescent="0.25">
      <c r="A1446" s="7">
        <v>4661635</v>
      </c>
      <c r="B1446" s="1">
        <v>42937</v>
      </c>
      <c r="C1446" s="2">
        <v>0.50016203703703699</v>
      </c>
      <c r="D1446" s="2">
        <v>0.50506944444444446</v>
      </c>
      <c r="E1446" t="str">
        <f>IF(LEN(telefony3412[[#This Row],[nr]])=7,"stacjonarny",IF(LEN(telefony3412[[#This Row],[nr]])=8,"komórkowy","zagraniczny"))</f>
        <v>stacjonarny</v>
      </c>
      <c r="F1446" t="str">
        <f>TEXT(telefony__9[[#This Row],[zakonczenie]]-telefony__9[[#This Row],[rozpoczecie]],"h:mm:ss")</f>
        <v>0:15:36</v>
      </c>
      <c r="G1446">
        <f>CEILING((HOUR(telefony__9[[#This Row],[czas trwania]])*3600 + MINUTE(telefony__9[[#This Row],[czas trwania]])*60+SECOND(telefony__9[[#This Row],[czas trwania]]))/60,1)</f>
        <v>16</v>
      </c>
      <c r="H1446" s="3">
        <f>IF(telefony3412[[#This Row],[typ telefonu]]="stacjonarny",H1445+telefony3412[[#This Row],[czas w minutach]],H1445)</f>
        <v>8994</v>
      </c>
      <c r="I1446" s="3">
        <f>IF(telefony3412[[#This Row],[typ telefonu]]="komórkowy",I1445+telefony3412[[#This Row],[czas w minutach]],I1445)</f>
        <v>2953</v>
      </c>
      <c r="J1446" s="3">
        <f>IF(telefony3412[[#This Row],[typ telefonu]]="zagraniczny",J1445+telefony3412[[#This Row],[czas w minutach]],J1445)</f>
        <v>671</v>
      </c>
      <c r="K1446" s="3">
        <f>telefony3412[[#This Row],[ilość stacjonarny]]+telefony3412[[#This Row],[ilość komórkowy]]</f>
        <v>11947</v>
      </c>
    </row>
    <row r="1447" spans="1:11" x14ac:dyDescent="0.25">
      <c r="A1447" s="7">
        <v>4960672</v>
      </c>
      <c r="B1447" s="1">
        <v>42937</v>
      </c>
      <c r="C1447" s="2">
        <v>0.34745370370370371</v>
      </c>
      <c r="D1447" s="2">
        <v>0.3526273148148148</v>
      </c>
      <c r="E1447" t="str">
        <f>IF(LEN(telefony3412[[#This Row],[nr]])=7,"stacjonarny",IF(LEN(telefony3412[[#This Row],[nr]])=8,"komórkowy","zagraniczny"))</f>
        <v>stacjonarny</v>
      </c>
      <c r="F1447" t="str">
        <f>TEXT(telefony__9[[#This Row],[zakonczenie]]-telefony__9[[#This Row],[rozpoczecie]],"h:mm:ss")</f>
        <v>0:12:31</v>
      </c>
      <c r="G1447">
        <f>CEILING((HOUR(telefony__9[[#This Row],[czas trwania]])*3600 + MINUTE(telefony__9[[#This Row],[czas trwania]])*60+SECOND(telefony__9[[#This Row],[czas trwania]]))/60,1)</f>
        <v>13</v>
      </c>
      <c r="H1447" s="3">
        <f>IF(telefony3412[[#This Row],[typ telefonu]]="stacjonarny",H1446+telefony3412[[#This Row],[czas w minutach]],H1446)</f>
        <v>9007</v>
      </c>
      <c r="I1447" s="3">
        <f>IF(telefony3412[[#This Row],[typ telefonu]]="komórkowy",I1446+telefony3412[[#This Row],[czas w minutach]],I1446)</f>
        <v>2953</v>
      </c>
      <c r="J1447" s="3">
        <f>IF(telefony3412[[#This Row],[typ telefonu]]="zagraniczny",J1446+telefony3412[[#This Row],[czas w minutach]],J1446)</f>
        <v>671</v>
      </c>
      <c r="K1447" s="3">
        <f>telefony3412[[#This Row],[ilość stacjonarny]]+telefony3412[[#This Row],[ilość komórkowy]]</f>
        <v>11960</v>
      </c>
    </row>
    <row r="1448" spans="1:11" x14ac:dyDescent="0.25">
      <c r="A1448" s="7">
        <v>5039266</v>
      </c>
      <c r="B1448" s="1">
        <v>42937</v>
      </c>
      <c r="C1448" s="2">
        <v>0.6121875</v>
      </c>
      <c r="D1448" s="2">
        <v>0.6181712962962963</v>
      </c>
      <c r="E1448" t="str">
        <f>IF(LEN(telefony3412[[#This Row],[nr]])=7,"stacjonarny",IF(LEN(telefony3412[[#This Row],[nr]])=8,"komórkowy","zagraniczny"))</f>
        <v>stacjonarny</v>
      </c>
      <c r="F1448" t="str">
        <f>TEXT(telefony__9[[#This Row],[zakonczenie]]-telefony__9[[#This Row],[rozpoczecie]],"h:mm:ss")</f>
        <v>0:13:58</v>
      </c>
      <c r="G1448">
        <f>CEILING((HOUR(telefony__9[[#This Row],[czas trwania]])*3600 + MINUTE(telefony__9[[#This Row],[czas trwania]])*60+SECOND(telefony__9[[#This Row],[czas trwania]]))/60,1)</f>
        <v>14</v>
      </c>
      <c r="H1448" s="3">
        <f>IF(telefony3412[[#This Row],[typ telefonu]]="stacjonarny",H1447+telefony3412[[#This Row],[czas w minutach]],H1447)</f>
        <v>9021</v>
      </c>
      <c r="I1448" s="3">
        <f>IF(telefony3412[[#This Row],[typ telefonu]]="komórkowy",I1447+telefony3412[[#This Row],[czas w minutach]],I1447)</f>
        <v>2953</v>
      </c>
      <c r="J1448" s="3">
        <f>IF(telefony3412[[#This Row],[typ telefonu]]="zagraniczny",J1447+telefony3412[[#This Row],[czas w minutach]],J1447)</f>
        <v>671</v>
      </c>
      <c r="K1448" s="3">
        <f>telefony3412[[#This Row],[ilość stacjonarny]]+telefony3412[[#This Row],[ilość komórkowy]]</f>
        <v>11974</v>
      </c>
    </row>
    <row r="1449" spans="1:11" x14ac:dyDescent="0.25">
      <c r="A1449" s="7">
        <v>5138547</v>
      </c>
      <c r="B1449" s="1">
        <v>42937</v>
      </c>
      <c r="C1449" s="2">
        <v>0.33642361111111113</v>
      </c>
      <c r="D1449" s="2">
        <v>0.33778935185185183</v>
      </c>
      <c r="E1449" t="str">
        <f>IF(LEN(telefony3412[[#This Row],[nr]])=7,"stacjonarny",IF(LEN(telefony3412[[#This Row],[nr]])=8,"komórkowy","zagraniczny"))</f>
        <v>stacjonarny</v>
      </c>
      <c r="F1449" t="str">
        <f>TEXT(telefony__9[[#This Row],[zakonczenie]]-telefony__9[[#This Row],[rozpoczecie]],"h:mm:ss")</f>
        <v>0:00:24</v>
      </c>
      <c r="G1449">
        <f>CEILING((HOUR(telefony__9[[#This Row],[czas trwania]])*3600 + MINUTE(telefony__9[[#This Row],[czas trwania]])*60+SECOND(telefony__9[[#This Row],[czas trwania]]))/60,1)</f>
        <v>1</v>
      </c>
      <c r="H1449" s="3">
        <f>IF(telefony3412[[#This Row],[typ telefonu]]="stacjonarny",H1448+telefony3412[[#This Row],[czas w minutach]],H1448)</f>
        <v>9022</v>
      </c>
      <c r="I1449" s="3">
        <f>IF(telefony3412[[#This Row],[typ telefonu]]="komórkowy",I1448+telefony3412[[#This Row],[czas w minutach]],I1448)</f>
        <v>2953</v>
      </c>
      <c r="J1449" s="3">
        <f>IF(telefony3412[[#This Row],[typ telefonu]]="zagraniczny",J1448+telefony3412[[#This Row],[czas w minutach]],J1448)</f>
        <v>671</v>
      </c>
      <c r="K1449" s="3">
        <f>telefony3412[[#This Row],[ilość stacjonarny]]+telefony3412[[#This Row],[ilość komórkowy]]</f>
        <v>11975</v>
      </c>
    </row>
    <row r="1450" spans="1:11" x14ac:dyDescent="0.25">
      <c r="A1450" s="7">
        <v>5233531</v>
      </c>
      <c r="B1450" s="1">
        <v>42937</v>
      </c>
      <c r="C1450" s="2">
        <v>0.40465277777777775</v>
      </c>
      <c r="D1450" s="2">
        <v>0.40887731481481482</v>
      </c>
      <c r="E1450" t="str">
        <f>IF(LEN(telefony3412[[#This Row],[nr]])=7,"stacjonarny",IF(LEN(telefony3412[[#This Row],[nr]])=8,"komórkowy","zagraniczny"))</f>
        <v>stacjonarny</v>
      </c>
      <c r="F1450" t="str">
        <f>TEXT(telefony__9[[#This Row],[zakonczenie]]-telefony__9[[#This Row],[rozpoczecie]],"h:mm:ss")</f>
        <v>0:15:10</v>
      </c>
      <c r="G1450">
        <f>CEILING((HOUR(telefony__9[[#This Row],[czas trwania]])*3600 + MINUTE(telefony__9[[#This Row],[czas trwania]])*60+SECOND(telefony__9[[#This Row],[czas trwania]]))/60,1)</f>
        <v>16</v>
      </c>
      <c r="H1450" s="3">
        <f>IF(telefony3412[[#This Row],[typ telefonu]]="stacjonarny",H1449+telefony3412[[#This Row],[czas w minutach]],H1449)</f>
        <v>9038</v>
      </c>
      <c r="I1450" s="3">
        <f>IF(telefony3412[[#This Row],[typ telefonu]]="komórkowy",I1449+telefony3412[[#This Row],[czas w minutach]],I1449)</f>
        <v>2953</v>
      </c>
      <c r="J1450" s="3">
        <f>IF(telefony3412[[#This Row],[typ telefonu]]="zagraniczny",J1449+telefony3412[[#This Row],[czas w minutach]],J1449)</f>
        <v>671</v>
      </c>
      <c r="K1450" s="3">
        <f>telefony3412[[#This Row],[ilość stacjonarny]]+telefony3412[[#This Row],[ilość komórkowy]]</f>
        <v>11991</v>
      </c>
    </row>
    <row r="1451" spans="1:11" x14ac:dyDescent="0.25">
      <c r="A1451" s="7">
        <v>5379981</v>
      </c>
      <c r="B1451" s="1">
        <v>42937</v>
      </c>
      <c r="C1451" s="2">
        <v>0.34690972222222222</v>
      </c>
      <c r="D1451" s="2">
        <v>0.35206018518518517</v>
      </c>
      <c r="E1451" t="str">
        <f>IF(LEN(telefony3412[[#This Row],[nr]])=7,"stacjonarny",IF(LEN(telefony3412[[#This Row],[nr]])=8,"komórkowy","zagraniczny"))</f>
        <v>stacjonarny</v>
      </c>
      <c r="F1451" t="str">
        <f>TEXT(telefony__9[[#This Row],[zakonczenie]]-telefony__9[[#This Row],[rozpoczecie]],"h:mm:ss")</f>
        <v>0:09:14</v>
      </c>
      <c r="G1451">
        <f>CEILING((HOUR(telefony__9[[#This Row],[czas trwania]])*3600 + MINUTE(telefony__9[[#This Row],[czas trwania]])*60+SECOND(telefony__9[[#This Row],[czas trwania]]))/60,1)</f>
        <v>10</v>
      </c>
      <c r="H1451" s="3">
        <f>IF(telefony3412[[#This Row],[typ telefonu]]="stacjonarny",H1450+telefony3412[[#This Row],[czas w minutach]],H1450)</f>
        <v>9048</v>
      </c>
      <c r="I1451" s="3">
        <f>IF(telefony3412[[#This Row],[typ telefonu]]="komórkowy",I1450+telefony3412[[#This Row],[czas w minutach]],I1450)</f>
        <v>2953</v>
      </c>
      <c r="J1451" s="3">
        <f>IF(telefony3412[[#This Row],[typ telefonu]]="zagraniczny",J1450+telefony3412[[#This Row],[czas w minutach]],J1450)</f>
        <v>671</v>
      </c>
      <c r="K1451" s="3">
        <f>telefony3412[[#This Row],[ilość stacjonarny]]+telefony3412[[#This Row],[ilość komórkowy]]</f>
        <v>12001</v>
      </c>
    </row>
    <row r="1452" spans="1:11" x14ac:dyDescent="0.25">
      <c r="A1452" s="7">
        <v>5512237</v>
      </c>
      <c r="B1452" s="1">
        <v>42937</v>
      </c>
      <c r="C1452" s="2">
        <v>0.5713773148148148</v>
      </c>
      <c r="D1452" s="2">
        <v>0.58107638888888891</v>
      </c>
      <c r="E1452" t="str">
        <f>IF(LEN(telefony3412[[#This Row],[nr]])=7,"stacjonarny",IF(LEN(telefony3412[[#This Row],[nr]])=8,"komórkowy","zagraniczny"))</f>
        <v>stacjonarny</v>
      </c>
      <c r="F1452" t="str">
        <f>TEXT(telefony__9[[#This Row],[zakonczenie]]-telefony__9[[#This Row],[rozpoczecie]],"h:mm:ss")</f>
        <v>0:13:57</v>
      </c>
      <c r="G1452">
        <f>CEILING((HOUR(telefony__9[[#This Row],[czas trwania]])*3600 + MINUTE(telefony__9[[#This Row],[czas trwania]])*60+SECOND(telefony__9[[#This Row],[czas trwania]]))/60,1)</f>
        <v>14</v>
      </c>
      <c r="H1452" s="3">
        <f>IF(telefony3412[[#This Row],[typ telefonu]]="stacjonarny",H1451+telefony3412[[#This Row],[czas w minutach]],H1451)</f>
        <v>9062</v>
      </c>
      <c r="I1452" s="3">
        <f>IF(telefony3412[[#This Row],[typ telefonu]]="komórkowy",I1451+telefony3412[[#This Row],[czas w minutach]],I1451)</f>
        <v>2953</v>
      </c>
      <c r="J1452" s="3">
        <f>IF(telefony3412[[#This Row],[typ telefonu]]="zagraniczny",J1451+telefony3412[[#This Row],[czas w minutach]],J1451)</f>
        <v>671</v>
      </c>
      <c r="K1452" s="3">
        <f>telefony3412[[#This Row],[ilość stacjonarny]]+telefony3412[[#This Row],[ilość komórkowy]]</f>
        <v>12015</v>
      </c>
    </row>
    <row r="1453" spans="1:11" x14ac:dyDescent="0.25">
      <c r="A1453" s="7">
        <v>5687077</v>
      </c>
      <c r="B1453" s="1">
        <v>42937</v>
      </c>
      <c r="C1453" s="2">
        <v>0.51200231481481484</v>
      </c>
      <c r="D1453" s="2">
        <v>0.52253472222222219</v>
      </c>
      <c r="E1453" t="str">
        <f>IF(LEN(telefony3412[[#This Row],[nr]])=7,"stacjonarny",IF(LEN(telefony3412[[#This Row],[nr]])=8,"komórkowy","zagraniczny"))</f>
        <v>stacjonarny</v>
      </c>
      <c r="F1453" t="str">
        <f>TEXT(telefony__9[[#This Row],[zakonczenie]]-telefony__9[[#This Row],[rozpoczecie]],"h:mm:ss")</f>
        <v>0:16:24</v>
      </c>
      <c r="G1453">
        <f>CEILING((HOUR(telefony__9[[#This Row],[czas trwania]])*3600 + MINUTE(telefony__9[[#This Row],[czas trwania]])*60+SECOND(telefony__9[[#This Row],[czas trwania]]))/60,1)</f>
        <v>17</v>
      </c>
      <c r="H1453" s="3">
        <f>IF(telefony3412[[#This Row],[typ telefonu]]="stacjonarny",H1452+telefony3412[[#This Row],[czas w minutach]],H1452)</f>
        <v>9079</v>
      </c>
      <c r="I1453" s="3">
        <f>IF(telefony3412[[#This Row],[typ telefonu]]="komórkowy",I1452+telefony3412[[#This Row],[czas w minutach]],I1452)</f>
        <v>2953</v>
      </c>
      <c r="J1453" s="3">
        <f>IF(telefony3412[[#This Row],[typ telefonu]]="zagraniczny",J1452+telefony3412[[#This Row],[czas w minutach]],J1452)</f>
        <v>671</v>
      </c>
      <c r="K1453" s="3">
        <f>telefony3412[[#This Row],[ilość stacjonarny]]+telefony3412[[#This Row],[ilość komórkowy]]</f>
        <v>12032</v>
      </c>
    </row>
    <row r="1454" spans="1:11" x14ac:dyDescent="0.25">
      <c r="A1454" s="7">
        <v>5835972</v>
      </c>
      <c r="B1454" s="1">
        <v>42937</v>
      </c>
      <c r="C1454" s="2">
        <v>0.6206828703703704</v>
      </c>
      <c r="D1454" s="2">
        <v>0.62291666666666667</v>
      </c>
      <c r="E1454" t="str">
        <f>IF(LEN(telefony3412[[#This Row],[nr]])=7,"stacjonarny",IF(LEN(telefony3412[[#This Row],[nr]])=8,"komórkowy","zagraniczny"))</f>
        <v>stacjonarny</v>
      </c>
      <c r="F1454" t="str">
        <f>TEXT(telefony__9[[#This Row],[zakonczenie]]-telefony__9[[#This Row],[rozpoczecie]],"h:mm:ss")</f>
        <v>0:13:54</v>
      </c>
      <c r="G1454">
        <f>CEILING((HOUR(telefony__9[[#This Row],[czas trwania]])*3600 + MINUTE(telefony__9[[#This Row],[czas trwania]])*60+SECOND(telefony__9[[#This Row],[czas trwania]]))/60,1)</f>
        <v>14</v>
      </c>
      <c r="H1454" s="3">
        <f>IF(telefony3412[[#This Row],[typ telefonu]]="stacjonarny",H1453+telefony3412[[#This Row],[czas w minutach]],H1453)</f>
        <v>9093</v>
      </c>
      <c r="I1454" s="3">
        <f>IF(telefony3412[[#This Row],[typ telefonu]]="komórkowy",I1453+telefony3412[[#This Row],[czas w minutach]],I1453)</f>
        <v>2953</v>
      </c>
      <c r="J1454" s="3">
        <f>IF(telefony3412[[#This Row],[typ telefonu]]="zagraniczny",J1453+telefony3412[[#This Row],[czas w minutach]],J1453)</f>
        <v>671</v>
      </c>
      <c r="K1454" s="3">
        <f>telefony3412[[#This Row],[ilość stacjonarny]]+telefony3412[[#This Row],[ilość komórkowy]]</f>
        <v>12046</v>
      </c>
    </row>
    <row r="1455" spans="1:11" x14ac:dyDescent="0.25">
      <c r="A1455" s="7">
        <v>6070136</v>
      </c>
      <c r="B1455" s="1">
        <v>42937</v>
      </c>
      <c r="C1455" s="2">
        <v>0.3515625</v>
      </c>
      <c r="D1455" s="2">
        <v>0.35299768518518521</v>
      </c>
      <c r="E1455" t="str">
        <f>IF(LEN(telefony3412[[#This Row],[nr]])=7,"stacjonarny",IF(LEN(telefony3412[[#This Row],[nr]])=8,"komórkowy","zagraniczny"))</f>
        <v>stacjonarny</v>
      </c>
      <c r="F1455" t="str">
        <f>TEXT(telefony__9[[#This Row],[zakonczenie]]-telefony__9[[#This Row],[rozpoczecie]],"h:mm:ss")</f>
        <v>0:11:02</v>
      </c>
      <c r="G1455">
        <f>CEILING((HOUR(telefony__9[[#This Row],[czas trwania]])*3600 + MINUTE(telefony__9[[#This Row],[czas trwania]])*60+SECOND(telefony__9[[#This Row],[czas trwania]]))/60,1)</f>
        <v>12</v>
      </c>
      <c r="H1455" s="3">
        <f>IF(telefony3412[[#This Row],[typ telefonu]]="stacjonarny",H1454+telefony3412[[#This Row],[czas w minutach]],H1454)</f>
        <v>9105</v>
      </c>
      <c r="I1455" s="3">
        <f>IF(telefony3412[[#This Row],[typ telefonu]]="komórkowy",I1454+telefony3412[[#This Row],[czas w minutach]],I1454)</f>
        <v>2953</v>
      </c>
      <c r="J1455" s="3">
        <f>IF(telefony3412[[#This Row],[typ telefonu]]="zagraniczny",J1454+telefony3412[[#This Row],[czas w minutach]],J1454)</f>
        <v>671</v>
      </c>
      <c r="K1455" s="3">
        <f>telefony3412[[#This Row],[ilość stacjonarny]]+telefony3412[[#This Row],[ilość komórkowy]]</f>
        <v>12058</v>
      </c>
    </row>
    <row r="1456" spans="1:11" x14ac:dyDescent="0.25">
      <c r="A1456" s="7">
        <v>6175467</v>
      </c>
      <c r="B1456" s="1">
        <v>42937</v>
      </c>
      <c r="C1456" s="2">
        <v>0.60185185185185186</v>
      </c>
      <c r="D1456" s="2">
        <v>0.61021990740740739</v>
      </c>
      <c r="E1456" t="str">
        <f>IF(LEN(telefony3412[[#This Row],[nr]])=7,"stacjonarny",IF(LEN(telefony3412[[#This Row],[nr]])=8,"komórkowy","zagraniczny"))</f>
        <v>stacjonarny</v>
      </c>
      <c r="F1456" t="str">
        <f>TEXT(telefony__9[[#This Row],[zakonczenie]]-telefony__9[[#This Row],[rozpoczecie]],"h:mm:ss")</f>
        <v>0:10:38</v>
      </c>
      <c r="G1456">
        <f>CEILING((HOUR(telefony__9[[#This Row],[czas trwania]])*3600 + MINUTE(telefony__9[[#This Row],[czas trwania]])*60+SECOND(telefony__9[[#This Row],[czas trwania]]))/60,1)</f>
        <v>11</v>
      </c>
      <c r="H1456" s="3">
        <f>IF(telefony3412[[#This Row],[typ telefonu]]="stacjonarny",H1455+telefony3412[[#This Row],[czas w minutach]],H1455)</f>
        <v>9116</v>
      </c>
      <c r="I1456" s="3">
        <f>IF(telefony3412[[#This Row],[typ telefonu]]="komórkowy",I1455+telefony3412[[#This Row],[czas w minutach]],I1455)</f>
        <v>2953</v>
      </c>
      <c r="J1456" s="3">
        <f>IF(telefony3412[[#This Row],[typ telefonu]]="zagraniczny",J1455+telefony3412[[#This Row],[czas w minutach]],J1455)</f>
        <v>671</v>
      </c>
      <c r="K1456" s="3">
        <f>telefony3412[[#This Row],[ilość stacjonarny]]+telefony3412[[#This Row],[ilość komórkowy]]</f>
        <v>12069</v>
      </c>
    </row>
    <row r="1457" spans="1:11" x14ac:dyDescent="0.25">
      <c r="A1457" s="7">
        <v>6231537</v>
      </c>
      <c r="B1457" s="1">
        <v>42937</v>
      </c>
      <c r="C1457" s="2">
        <v>0.59401620370370367</v>
      </c>
      <c r="D1457" s="2">
        <v>0.60012731481481485</v>
      </c>
      <c r="E1457" t="str">
        <f>IF(LEN(telefony3412[[#This Row],[nr]])=7,"stacjonarny",IF(LEN(telefony3412[[#This Row],[nr]])=8,"komórkowy","zagraniczny"))</f>
        <v>stacjonarny</v>
      </c>
      <c r="F1457" t="str">
        <f>TEXT(telefony__9[[#This Row],[zakonczenie]]-telefony__9[[#This Row],[rozpoczecie]],"h:mm:ss")</f>
        <v>0:12:03</v>
      </c>
      <c r="G1457">
        <f>CEILING((HOUR(telefony__9[[#This Row],[czas trwania]])*3600 + MINUTE(telefony__9[[#This Row],[czas trwania]])*60+SECOND(telefony__9[[#This Row],[czas trwania]]))/60,1)</f>
        <v>13</v>
      </c>
      <c r="H1457" s="3">
        <f>IF(telefony3412[[#This Row],[typ telefonu]]="stacjonarny",H1456+telefony3412[[#This Row],[czas w minutach]],H1456)</f>
        <v>9129</v>
      </c>
      <c r="I1457" s="3">
        <f>IF(telefony3412[[#This Row],[typ telefonu]]="komórkowy",I1456+telefony3412[[#This Row],[czas w minutach]],I1456)</f>
        <v>2953</v>
      </c>
      <c r="J1457" s="3">
        <f>IF(telefony3412[[#This Row],[typ telefonu]]="zagraniczny",J1456+telefony3412[[#This Row],[czas w minutach]],J1456)</f>
        <v>671</v>
      </c>
      <c r="K1457" s="3">
        <f>telefony3412[[#This Row],[ilość stacjonarny]]+telefony3412[[#This Row],[ilość komórkowy]]</f>
        <v>12082</v>
      </c>
    </row>
    <row r="1458" spans="1:11" x14ac:dyDescent="0.25">
      <c r="A1458" s="7">
        <v>6312012</v>
      </c>
      <c r="B1458" s="1">
        <v>42937</v>
      </c>
      <c r="C1458" s="2">
        <v>0.47697916666666668</v>
      </c>
      <c r="D1458" s="2">
        <v>0.48678240740740741</v>
      </c>
      <c r="E1458" t="str">
        <f>IF(LEN(telefony3412[[#This Row],[nr]])=7,"stacjonarny",IF(LEN(telefony3412[[#This Row],[nr]])=8,"komórkowy","zagraniczny"))</f>
        <v>stacjonarny</v>
      </c>
      <c r="F1458" t="str">
        <f>TEXT(telefony__9[[#This Row],[zakonczenie]]-telefony__9[[#This Row],[rozpoczecie]],"h:mm:ss")</f>
        <v>0:00:48</v>
      </c>
      <c r="G1458">
        <f>CEILING((HOUR(telefony__9[[#This Row],[czas trwania]])*3600 + MINUTE(telefony__9[[#This Row],[czas trwania]])*60+SECOND(telefony__9[[#This Row],[czas trwania]]))/60,1)</f>
        <v>1</v>
      </c>
      <c r="H1458" s="3">
        <f>IF(telefony3412[[#This Row],[typ telefonu]]="stacjonarny",H1457+telefony3412[[#This Row],[czas w minutach]],H1457)</f>
        <v>9130</v>
      </c>
      <c r="I1458" s="3">
        <f>IF(telefony3412[[#This Row],[typ telefonu]]="komórkowy",I1457+telefony3412[[#This Row],[czas w minutach]],I1457)</f>
        <v>2953</v>
      </c>
      <c r="J1458" s="3">
        <f>IF(telefony3412[[#This Row],[typ telefonu]]="zagraniczny",J1457+telefony3412[[#This Row],[czas w minutach]],J1457)</f>
        <v>671</v>
      </c>
      <c r="K1458" s="3">
        <f>telefony3412[[#This Row],[ilość stacjonarny]]+telefony3412[[#This Row],[ilość komórkowy]]</f>
        <v>12083</v>
      </c>
    </row>
    <row r="1459" spans="1:11" x14ac:dyDescent="0.25">
      <c r="A1459" s="7">
        <v>6357818</v>
      </c>
      <c r="B1459" s="1">
        <v>42937</v>
      </c>
      <c r="C1459" s="2">
        <v>0.41228009259259257</v>
      </c>
      <c r="D1459" s="2">
        <v>0.41648148148148151</v>
      </c>
      <c r="E1459" t="str">
        <f>IF(LEN(telefony3412[[#This Row],[nr]])=7,"stacjonarny",IF(LEN(telefony3412[[#This Row],[nr]])=8,"komórkowy","zagraniczny"))</f>
        <v>stacjonarny</v>
      </c>
      <c r="F1459" t="str">
        <f>TEXT(telefony__9[[#This Row],[zakonczenie]]-telefony__9[[#This Row],[rozpoczecie]],"h:mm:ss")</f>
        <v>0:02:20</v>
      </c>
      <c r="G1459">
        <f>CEILING((HOUR(telefony__9[[#This Row],[czas trwania]])*3600 + MINUTE(telefony__9[[#This Row],[czas trwania]])*60+SECOND(telefony__9[[#This Row],[czas trwania]]))/60,1)</f>
        <v>3</v>
      </c>
      <c r="H1459" s="3">
        <f>IF(telefony3412[[#This Row],[typ telefonu]]="stacjonarny",H1458+telefony3412[[#This Row],[czas w minutach]],H1458)</f>
        <v>9133</v>
      </c>
      <c r="I1459" s="3">
        <f>IF(telefony3412[[#This Row],[typ telefonu]]="komórkowy",I1458+telefony3412[[#This Row],[czas w minutach]],I1458)</f>
        <v>2953</v>
      </c>
      <c r="J1459" s="3">
        <f>IF(telefony3412[[#This Row],[typ telefonu]]="zagraniczny",J1458+telefony3412[[#This Row],[czas w minutach]],J1458)</f>
        <v>671</v>
      </c>
      <c r="K1459" s="3">
        <f>telefony3412[[#This Row],[ilość stacjonarny]]+telefony3412[[#This Row],[ilość komórkowy]]</f>
        <v>12086</v>
      </c>
    </row>
    <row r="1460" spans="1:11" x14ac:dyDescent="0.25">
      <c r="A1460" s="7">
        <v>6408952</v>
      </c>
      <c r="B1460" s="1">
        <v>42937</v>
      </c>
      <c r="C1460" s="2">
        <v>0.46553240740740742</v>
      </c>
      <c r="D1460" s="2">
        <v>0.47234953703703703</v>
      </c>
      <c r="E1460" t="str">
        <f>IF(LEN(telefony3412[[#This Row],[nr]])=7,"stacjonarny",IF(LEN(telefony3412[[#This Row],[nr]])=8,"komórkowy","zagraniczny"))</f>
        <v>stacjonarny</v>
      </c>
      <c r="F1460" t="str">
        <f>TEXT(telefony__9[[#This Row],[zakonczenie]]-telefony__9[[#This Row],[rozpoczecie]],"h:mm:ss")</f>
        <v>0:09:49</v>
      </c>
      <c r="G1460">
        <f>CEILING((HOUR(telefony__9[[#This Row],[czas trwania]])*3600 + MINUTE(telefony__9[[#This Row],[czas trwania]])*60+SECOND(telefony__9[[#This Row],[czas trwania]]))/60,1)</f>
        <v>10</v>
      </c>
      <c r="H1460" s="3">
        <f>IF(telefony3412[[#This Row],[typ telefonu]]="stacjonarny",H1459+telefony3412[[#This Row],[czas w minutach]],H1459)</f>
        <v>9143</v>
      </c>
      <c r="I1460" s="3">
        <f>IF(telefony3412[[#This Row],[typ telefonu]]="komórkowy",I1459+telefony3412[[#This Row],[czas w minutach]],I1459)</f>
        <v>2953</v>
      </c>
      <c r="J1460" s="3">
        <f>IF(telefony3412[[#This Row],[typ telefonu]]="zagraniczny",J1459+telefony3412[[#This Row],[czas w minutach]],J1459)</f>
        <v>671</v>
      </c>
      <c r="K1460" s="3">
        <f>telefony3412[[#This Row],[ilość stacjonarny]]+telefony3412[[#This Row],[ilość komórkowy]]</f>
        <v>12096</v>
      </c>
    </row>
    <row r="1461" spans="1:11" x14ac:dyDescent="0.25">
      <c r="A1461" s="7">
        <v>6434255</v>
      </c>
      <c r="B1461" s="1">
        <v>42937</v>
      </c>
      <c r="C1461" s="2">
        <v>0.60196759259259258</v>
      </c>
      <c r="D1461" s="2">
        <v>0.60356481481481483</v>
      </c>
      <c r="E1461" t="str">
        <f>IF(LEN(telefony3412[[#This Row],[nr]])=7,"stacjonarny",IF(LEN(telefony3412[[#This Row],[nr]])=8,"komórkowy","zagraniczny"))</f>
        <v>stacjonarny</v>
      </c>
      <c r="F1461" t="str">
        <f>TEXT(telefony__9[[#This Row],[zakonczenie]]-telefony__9[[#This Row],[rozpoczecie]],"h:mm:ss")</f>
        <v>0:02:22</v>
      </c>
      <c r="G1461">
        <f>CEILING((HOUR(telefony__9[[#This Row],[czas trwania]])*3600 + MINUTE(telefony__9[[#This Row],[czas trwania]])*60+SECOND(telefony__9[[#This Row],[czas trwania]]))/60,1)</f>
        <v>3</v>
      </c>
      <c r="H1461" s="3">
        <f>IF(telefony3412[[#This Row],[typ telefonu]]="stacjonarny",H1460+telefony3412[[#This Row],[czas w minutach]],H1460)</f>
        <v>9146</v>
      </c>
      <c r="I1461" s="3">
        <f>IF(telefony3412[[#This Row],[typ telefonu]]="komórkowy",I1460+telefony3412[[#This Row],[czas w minutach]],I1460)</f>
        <v>2953</v>
      </c>
      <c r="J1461" s="3">
        <f>IF(telefony3412[[#This Row],[typ telefonu]]="zagraniczny",J1460+telefony3412[[#This Row],[czas w minutach]],J1460)</f>
        <v>671</v>
      </c>
      <c r="K1461" s="3">
        <f>telefony3412[[#This Row],[ilość stacjonarny]]+telefony3412[[#This Row],[ilość komórkowy]]</f>
        <v>12099</v>
      </c>
    </row>
    <row r="1462" spans="1:11" x14ac:dyDescent="0.25">
      <c r="A1462" s="7">
        <v>6493406</v>
      </c>
      <c r="B1462" s="1">
        <v>42937</v>
      </c>
      <c r="C1462" s="2">
        <v>0.51936342592592588</v>
      </c>
      <c r="D1462" s="2">
        <v>0.52559027777777778</v>
      </c>
      <c r="E1462" t="str">
        <f>IF(LEN(telefony3412[[#This Row],[nr]])=7,"stacjonarny",IF(LEN(telefony3412[[#This Row],[nr]])=8,"komórkowy","zagraniczny"))</f>
        <v>stacjonarny</v>
      </c>
      <c r="F1462" t="str">
        <f>TEXT(telefony__9[[#This Row],[zakonczenie]]-telefony__9[[#This Row],[rozpoczecie]],"h:mm:ss")</f>
        <v>0:13:03</v>
      </c>
      <c r="G1462">
        <f>CEILING((HOUR(telefony__9[[#This Row],[czas trwania]])*3600 + MINUTE(telefony__9[[#This Row],[czas trwania]])*60+SECOND(telefony__9[[#This Row],[czas trwania]]))/60,1)</f>
        <v>14</v>
      </c>
      <c r="H1462" s="3">
        <f>IF(telefony3412[[#This Row],[typ telefonu]]="stacjonarny",H1461+telefony3412[[#This Row],[czas w minutach]],H1461)</f>
        <v>9160</v>
      </c>
      <c r="I1462" s="3">
        <f>IF(telefony3412[[#This Row],[typ telefonu]]="komórkowy",I1461+telefony3412[[#This Row],[czas w minutach]],I1461)</f>
        <v>2953</v>
      </c>
      <c r="J1462" s="3">
        <f>IF(telefony3412[[#This Row],[typ telefonu]]="zagraniczny",J1461+telefony3412[[#This Row],[czas w minutach]],J1461)</f>
        <v>671</v>
      </c>
      <c r="K1462" s="3">
        <f>telefony3412[[#This Row],[ilość stacjonarny]]+telefony3412[[#This Row],[ilość komórkowy]]</f>
        <v>12113</v>
      </c>
    </row>
    <row r="1463" spans="1:11" x14ac:dyDescent="0.25">
      <c r="A1463" s="7">
        <v>6735390</v>
      </c>
      <c r="B1463" s="1">
        <v>42937</v>
      </c>
      <c r="C1463" s="2">
        <v>0.33421296296296299</v>
      </c>
      <c r="D1463" s="2">
        <v>0.33674768518518516</v>
      </c>
      <c r="E1463" t="str">
        <f>IF(LEN(telefony3412[[#This Row],[nr]])=7,"stacjonarny",IF(LEN(telefony3412[[#This Row],[nr]])=8,"komórkowy","zagraniczny"))</f>
        <v>stacjonarny</v>
      </c>
      <c r="F1463" t="str">
        <f>TEXT(telefony__9[[#This Row],[zakonczenie]]-telefony__9[[#This Row],[rozpoczecie]],"h:mm:ss")</f>
        <v>0:08:04</v>
      </c>
      <c r="G1463">
        <f>CEILING((HOUR(telefony__9[[#This Row],[czas trwania]])*3600 + MINUTE(telefony__9[[#This Row],[czas trwania]])*60+SECOND(telefony__9[[#This Row],[czas trwania]]))/60,1)</f>
        <v>9</v>
      </c>
      <c r="H1463" s="3">
        <f>IF(telefony3412[[#This Row],[typ telefonu]]="stacjonarny",H1462+telefony3412[[#This Row],[czas w minutach]],H1462)</f>
        <v>9169</v>
      </c>
      <c r="I1463" s="3">
        <f>IF(telefony3412[[#This Row],[typ telefonu]]="komórkowy",I1462+telefony3412[[#This Row],[czas w minutach]],I1462)</f>
        <v>2953</v>
      </c>
      <c r="J1463" s="3">
        <f>IF(telefony3412[[#This Row],[typ telefonu]]="zagraniczny",J1462+telefony3412[[#This Row],[czas w minutach]],J1462)</f>
        <v>671</v>
      </c>
      <c r="K1463" s="3">
        <f>telefony3412[[#This Row],[ilość stacjonarny]]+telefony3412[[#This Row],[ilość komórkowy]]</f>
        <v>12122</v>
      </c>
    </row>
    <row r="1464" spans="1:11" x14ac:dyDescent="0.25">
      <c r="A1464" s="7">
        <v>6891636</v>
      </c>
      <c r="B1464" s="1">
        <v>42937</v>
      </c>
      <c r="C1464" s="2">
        <v>0.38633101851851853</v>
      </c>
      <c r="D1464" s="2">
        <v>0.38923611111111112</v>
      </c>
      <c r="E1464" t="str">
        <f>IF(LEN(telefony3412[[#This Row],[nr]])=7,"stacjonarny",IF(LEN(telefony3412[[#This Row],[nr]])=8,"komórkowy","zagraniczny"))</f>
        <v>stacjonarny</v>
      </c>
      <c r="F1464" t="str">
        <f>TEXT(telefony__9[[#This Row],[zakonczenie]]-telefony__9[[#This Row],[rozpoczecie]],"h:mm:ss")</f>
        <v>0:13:35</v>
      </c>
      <c r="G1464">
        <f>CEILING((HOUR(telefony__9[[#This Row],[czas trwania]])*3600 + MINUTE(telefony__9[[#This Row],[czas trwania]])*60+SECOND(telefony__9[[#This Row],[czas trwania]]))/60,1)</f>
        <v>14</v>
      </c>
      <c r="H1464" s="3">
        <f>IF(telefony3412[[#This Row],[typ telefonu]]="stacjonarny",H1463+telefony3412[[#This Row],[czas w minutach]],H1463)</f>
        <v>9183</v>
      </c>
      <c r="I1464" s="3">
        <f>IF(telefony3412[[#This Row],[typ telefonu]]="komórkowy",I1463+telefony3412[[#This Row],[czas w minutach]],I1463)</f>
        <v>2953</v>
      </c>
      <c r="J1464" s="3">
        <f>IF(telefony3412[[#This Row],[typ telefonu]]="zagraniczny",J1463+telefony3412[[#This Row],[czas w minutach]],J1463)</f>
        <v>671</v>
      </c>
      <c r="K1464" s="3">
        <f>telefony3412[[#This Row],[ilość stacjonarny]]+telefony3412[[#This Row],[ilość komórkowy]]</f>
        <v>12136</v>
      </c>
    </row>
    <row r="1465" spans="1:11" x14ac:dyDescent="0.25">
      <c r="A1465" s="7">
        <v>6942059</v>
      </c>
      <c r="B1465" s="1">
        <v>42937</v>
      </c>
      <c r="C1465" s="2">
        <v>0.43002314814814813</v>
      </c>
      <c r="D1465" s="2">
        <v>0.43030092592592595</v>
      </c>
      <c r="E1465" t="str">
        <f>IF(LEN(telefony3412[[#This Row],[nr]])=7,"stacjonarny",IF(LEN(telefony3412[[#This Row],[nr]])=8,"komórkowy","zagraniczny"))</f>
        <v>stacjonarny</v>
      </c>
      <c r="F1465" t="str">
        <f>TEXT(telefony__9[[#This Row],[zakonczenie]]-telefony__9[[#This Row],[rozpoczecie]],"h:mm:ss")</f>
        <v>0:14:07</v>
      </c>
      <c r="G1465">
        <f>CEILING((HOUR(telefony__9[[#This Row],[czas trwania]])*3600 + MINUTE(telefony__9[[#This Row],[czas trwania]])*60+SECOND(telefony__9[[#This Row],[czas trwania]]))/60,1)</f>
        <v>15</v>
      </c>
      <c r="H1465" s="3">
        <f>IF(telefony3412[[#This Row],[typ telefonu]]="stacjonarny",H1464+telefony3412[[#This Row],[czas w minutach]],H1464)</f>
        <v>9198</v>
      </c>
      <c r="I1465" s="3">
        <f>IF(telefony3412[[#This Row],[typ telefonu]]="komórkowy",I1464+telefony3412[[#This Row],[czas w minutach]],I1464)</f>
        <v>2953</v>
      </c>
      <c r="J1465" s="3">
        <f>IF(telefony3412[[#This Row],[typ telefonu]]="zagraniczny",J1464+telefony3412[[#This Row],[czas w minutach]],J1464)</f>
        <v>671</v>
      </c>
      <c r="K1465" s="3">
        <f>telefony3412[[#This Row],[ilość stacjonarny]]+telefony3412[[#This Row],[ilość komórkowy]]</f>
        <v>12151</v>
      </c>
    </row>
    <row r="1466" spans="1:11" x14ac:dyDescent="0.25">
      <c r="A1466" s="7">
        <v>6949463</v>
      </c>
      <c r="B1466" s="1">
        <v>42937</v>
      </c>
      <c r="C1466" s="2">
        <v>0.35912037037037037</v>
      </c>
      <c r="D1466" s="2">
        <v>0.36318287037037039</v>
      </c>
      <c r="E1466" t="str">
        <f>IF(LEN(telefony3412[[#This Row],[nr]])=7,"stacjonarny",IF(LEN(telefony3412[[#This Row],[nr]])=8,"komórkowy","zagraniczny"))</f>
        <v>stacjonarny</v>
      </c>
      <c r="F1466" t="str">
        <f>TEXT(telefony__9[[#This Row],[zakonczenie]]-telefony__9[[#This Row],[rozpoczecie]],"h:mm:ss")</f>
        <v>0:16:39</v>
      </c>
      <c r="G1466">
        <f>CEILING((HOUR(telefony__9[[#This Row],[czas trwania]])*3600 + MINUTE(telefony__9[[#This Row],[czas trwania]])*60+SECOND(telefony__9[[#This Row],[czas trwania]]))/60,1)</f>
        <v>17</v>
      </c>
      <c r="H1466" s="3">
        <f>IF(telefony3412[[#This Row],[typ telefonu]]="stacjonarny",H1465+telefony3412[[#This Row],[czas w minutach]],H1465)</f>
        <v>9215</v>
      </c>
      <c r="I1466" s="3">
        <f>IF(telefony3412[[#This Row],[typ telefonu]]="komórkowy",I1465+telefony3412[[#This Row],[czas w minutach]],I1465)</f>
        <v>2953</v>
      </c>
      <c r="J1466" s="3">
        <f>IF(telefony3412[[#This Row],[typ telefonu]]="zagraniczny",J1465+telefony3412[[#This Row],[czas w minutach]],J1465)</f>
        <v>671</v>
      </c>
      <c r="K1466" s="3">
        <f>telefony3412[[#This Row],[ilość stacjonarny]]+telefony3412[[#This Row],[ilość komórkowy]]</f>
        <v>12168</v>
      </c>
    </row>
    <row r="1467" spans="1:11" x14ac:dyDescent="0.25">
      <c r="A1467" s="7">
        <v>6999348</v>
      </c>
      <c r="B1467" s="1">
        <v>42937</v>
      </c>
      <c r="C1467" s="2">
        <v>0.53831018518518514</v>
      </c>
      <c r="D1467" s="2">
        <v>0.53998842592592589</v>
      </c>
      <c r="E1467" t="str">
        <f>IF(LEN(telefony3412[[#This Row],[nr]])=7,"stacjonarny",IF(LEN(telefony3412[[#This Row],[nr]])=8,"komórkowy","zagraniczny"))</f>
        <v>stacjonarny</v>
      </c>
      <c r="F1467" t="str">
        <f>TEXT(telefony__9[[#This Row],[zakonczenie]]-telefony__9[[#This Row],[rozpoczecie]],"h:mm:ss")</f>
        <v>0:00:08</v>
      </c>
      <c r="G1467">
        <f>CEILING((HOUR(telefony__9[[#This Row],[czas trwania]])*3600 + MINUTE(telefony__9[[#This Row],[czas trwania]])*60+SECOND(telefony__9[[#This Row],[czas trwania]]))/60,1)</f>
        <v>1</v>
      </c>
      <c r="H1467" s="3">
        <f>IF(telefony3412[[#This Row],[typ telefonu]]="stacjonarny",H1466+telefony3412[[#This Row],[czas w minutach]],H1466)</f>
        <v>9216</v>
      </c>
      <c r="I1467" s="3">
        <f>IF(telefony3412[[#This Row],[typ telefonu]]="komórkowy",I1466+telefony3412[[#This Row],[czas w minutach]],I1466)</f>
        <v>2953</v>
      </c>
      <c r="J1467" s="3">
        <f>IF(telefony3412[[#This Row],[typ telefonu]]="zagraniczny",J1466+telefony3412[[#This Row],[czas w minutach]],J1466)</f>
        <v>671</v>
      </c>
      <c r="K1467" s="3">
        <f>telefony3412[[#This Row],[ilość stacjonarny]]+telefony3412[[#This Row],[ilość komórkowy]]</f>
        <v>12169</v>
      </c>
    </row>
    <row r="1468" spans="1:11" x14ac:dyDescent="0.25">
      <c r="A1468" s="7">
        <v>7123731</v>
      </c>
      <c r="B1468" s="1">
        <v>42937</v>
      </c>
      <c r="C1468" s="2">
        <v>0.41494212962962962</v>
      </c>
      <c r="D1468" s="2">
        <v>0.41641203703703705</v>
      </c>
      <c r="E1468" t="str">
        <f>IF(LEN(telefony3412[[#This Row],[nr]])=7,"stacjonarny",IF(LEN(telefony3412[[#This Row],[nr]])=8,"komórkowy","zagraniczny"))</f>
        <v>stacjonarny</v>
      </c>
      <c r="F1468" t="str">
        <f>TEXT(telefony__9[[#This Row],[zakonczenie]]-telefony__9[[#This Row],[rozpoczecie]],"h:mm:ss")</f>
        <v>0:04:59</v>
      </c>
      <c r="G1468">
        <f>CEILING((HOUR(telefony__9[[#This Row],[czas trwania]])*3600 + MINUTE(telefony__9[[#This Row],[czas trwania]])*60+SECOND(telefony__9[[#This Row],[czas trwania]]))/60,1)</f>
        <v>5</v>
      </c>
      <c r="H1468" s="3">
        <f>IF(telefony3412[[#This Row],[typ telefonu]]="stacjonarny",H1467+telefony3412[[#This Row],[czas w minutach]],H1467)</f>
        <v>9221</v>
      </c>
      <c r="I1468" s="3">
        <f>IF(telefony3412[[#This Row],[typ telefonu]]="komórkowy",I1467+telefony3412[[#This Row],[czas w minutach]],I1467)</f>
        <v>2953</v>
      </c>
      <c r="J1468" s="3">
        <f>IF(telefony3412[[#This Row],[typ telefonu]]="zagraniczny",J1467+telefony3412[[#This Row],[czas w minutach]],J1467)</f>
        <v>671</v>
      </c>
      <c r="K1468" s="3">
        <f>telefony3412[[#This Row],[ilość stacjonarny]]+telefony3412[[#This Row],[ilość komórkowy]]</f>
        <v>12174</v>
      </c>
    </row>
    <row r="1469" spans="1:11" x14ac:dyDescent="0.25">
      <c r="A1469" s="7">
        <v>7151490</v>
      </c>
      <c r="B1469" s="1">
        <v>42937</v>
      </c>
      <c r="C1469" s="2">
        <v>0.33513888888888888</v>
      </c>
      <c r="D1469" s="2">
        <v>0.33787037037037038</v>
      </c>
      <c r="E1469" t="str">
        <f>IF(LEN(telefony3412[[#This Row],[nr]])=7,"stacjonarny",IF(LEN(telefony3412[[#This Row],[nr]])=8,"komórkowy","zagraniczny"))</f>
        <v>stacjonarny</v>
      </c>
      <c r="F1469" t="str">
        <f>TEXT(telefony__9[[#This Row],[zakonczenie]]-telefony__9[[#This Row],[rozpoczecie]],"h:mm:ss")</f>
        <v>0:14:02</v>
      </c>
      <c r="G1469">
        <f>CEILING((HOUR(telefony__9[[#This Row],[czas trwania]])*3600 + MINUTE(telefony__9[[#This Row],[czas trwania]])*60+SECOND(telefony__9[[#This Row],[czas trwania]]))/60,1)</f>
        <v>15</v>
      </c>
      <c r="H1469" s="3">
        <f>IF(telefony3412[[#This Row],[typ telefonu]]="stacjonarny",H1468+telefony3412[[#This Row],[czas w minutach]],H1468)</f>
        <v>9236</v>
      </c>
      <c r="I1469" s="3">
        <f>IF(telefony3412[[#This Row],[typ telefonu]]="komórkowy",I1468+telefony3412[[#This Row],[czas w minutach]],I1468)</f>
        <v>2953</v>
      </c>
      <c r="J1469" s="3">
        <f>IF(telefony3412[[#This Row],[typ telefonu]]="zagraniczny",J1468+telefony3412[[#This Row],[czas w minutach]],J1468)</f>
        <v>671</v>
      </c>
      <c r="K1469" s="3">
        <f>telefony3412[[#This Row],[ilość stacjonarny]]+telefony3412[[#This Row],[ilość komórkowy]]</f>
        <v>12189</v>
      </c>
    </row>
    <row r="1470" spans="1:11" x14ac:dyDescent="0.25">
      <c r="A1470" s="7">
        <v>7275091</v>
      </c>
      <c r="B1470" s="1">
        <v>42937</v>
      </c>
      <c r="C1470" s="2">
        <v>0.55652777777777773</v>
      </c>
      <c r="D1470" s="2">
        <v>0.56657407407407412</v>
      </c>
      <c r="E1470" t="str">
        <f>IF(LEN(telefony3412[[#This Row],[nr]])=7,"stacjonarny",IF(LEN(telefony3412[[#This Row],[nr]])=8,"komórkowy","zagraniczny"))</f>
        <v>stacjonarny</v>
      </c>
      <c r="F1470" t="str">
        <f>TEXT(telefony__9[[#This Row],[zakonczenie]]-telefony__9[[#This Row],[rozpoczecie]],"h:mm:ss")</f>
        <v>0:02:01</v>
      </c>
      <c r="G1470">
        <f>CEILING((HOUR(telefony__9[[#This Row],[czas trwania]])*3600 + MINUTE(telefony__9[[#This Row],[czas trwania]])*60+SECOND(telefony__9[[#This Row],[czas trwania]]))/60,1)</f>
        <v>3</v>
      </c>
      <c r="H1470" s="3">
        <f>IF(telefony3412[[#This Row],[typ telefonu]]="stacjonarny",H1469+telefony3412[[#This Row],[czas w minutach]],H1469)</f>
        <v>9239</v>
      </c>
      <c r="I1470" s="3">
        <f>IF(telefony3412[[#This Row],[typ telefonu]]="komórkowy",I1469+telefony3412[[#This Row],[czas w minutach]],I1469)</f>
        <v>2953</v>
      </c>
      <c r="J1470" s="3">
        <f>IF(telefony3412[[#This Row],[typ telefonu]]="zagraniczny",J1469+telefony3412[[#This Row],[czas w minutach]],J1469)</f>
        <v>671</v>
      </c>
      <c r="K1470" s="3">
        <f>telefony3412[[#This Row],[ilość stacjonarny]]+telefony3412[[#This Row],[ilość komórkowy]]</f>
        <v>12192</v>
      </c>
    </row>
    <row r="1471" spans="1:11" x14ac:dyDescent="0.25">
      <c r="A1471" s="7">
        <v>7295667</v>
      </c>
      <c r="B1471" s="1">
        <v>42937</v>
      </c>
      <c r="C1471" s="2">
        <v>0.56578703703703703</v>
      </c>
      <c r="D1471" s="2">
        <v>0.57518518518518513</v>
      </c>
      <c r="E1471" t="str">
        <f>IF(LEN(telefony3412[[#This Row],[nr]])=7,"stacjonarny",IF(LEN(telefony3412[[#This Row],[nr]])=8,"komórkowy","zagraniczny"))</f>
        <v>stacjonarny</v>
      </c>
      <c r="F1471" t="str">
        <f>TEXT(telefony__9[[#This Row],[zakonczenie]]-telefony__9[[#This Row],[rozpoczecie]],"h:mm:ss")</f>
        <v>0:14:45</v>
      </c>
      <c r="G1471">
        <f>CEILING((HOUR(telefony__9[[#This Row],[czas trwania]])*3600 + MINUTE(telefony__9[[#This Row],[czas trwania]])*60+SECOND(telefony__9[[#This Row],[czas trwania]]))/60,1)</f>
        <v>15</v>
      </c>
      <c r="H1471" s="3">
        <f>IF(telefony3412[[#This Row],[typ telefonu]]="stacjonarny",H1470+telefony3412[[#This Row],[czas w minutach]],H1470)</f>
        <v>9254</v>
      </c>
      <c r="I1471" s="3">
        <f>IF(telefony3412[[#This Row],[typ telefonu]]="komórkowy",I1470+telefony3412[[#This Row],[czas w minutach]],I1470)</f>
        <v>2953</v>
      </c>
      <c r="J1471" s="3">
        <f>IF(telefony3412[[#This Row],[typ telefonu]]="zagraniczny",J1470+telefony3412[[#This Row],[czas w minutach]],J1470)</f>
        <v>671</v>
      </c>
      <c r="K1471" s="3">
        <f>telefony3412[[#This Row],[ilość stacjonarny]]+telefony3412[[#This Row],[ilość komórkowy]]</f>
        <v>12207</v>
      </c>
    </row>
    <row r="1472" spans="1:11" x14ac:dyDescent="0.25">
      <c r="A1472" s="7">
        <v>7322741</v>
      </c>
      <c r="B1472" s="1">
        <v>42937</v>
      </c>
      <c r="C1472" s="2">
        <v>0.47833333333333333</v>
      </c>
      <c r="D1472" s="2">
        <v>0.48989583333333331</v>
      </c>
      <c r="E1472" t="str">
        <f>IF(LEN(telefony3412[[#This Row],[nr]])=7,"stacjonarny",IF(LEN(telefony3412[[#This Row],[nr]])=8,"komórkowy","zagraniczny"))</f>
        <v>stacjonarny</v>
      </c>
      <c r="F1472" t="str">
        <f>TEXT(telefony__9[[#This Row],[zakonczenie]]-telefony__9[[#This Row],[rozpoczecie]],"h:mm:ss")</f>
        <v>0:12:07</v>
      </c>
      <c r="G1472">
        <f>CEILING((HOUR(telefony__9[[#This Row],[czas trwania]])*3600 + MINUTE(telefony__9[[#This Row],[czas trwania]])*60+SECOND(telefony__9[[#This Row],[czas trwania]]))/60,1)</f>
        <v>13</v>
      </c>
      <c r="H1472" s="3">
        <f>IF(telefony3412[[#This Row],[typ telefonu]]="stacjonarny",H1471+telefony3412[[#This Row],[czas w minutach]],H1471)</f>
        <v>9267</v>
      </c>
      <c r="I1472" s="3">
        <f>IF(telefony3412[[#This Row],[typ telefonu]]="komórkowy",I1471+telefony3412[[#This Row],[czas w minutach]],I1471)</f>
        <v>2953</v>
      </c>
      <c r="J1472" s="3">
        <f>IF(telefony3412[[#This Row],[typ telefonu]]="zagraniczny",J1471+telefony3412[[#This Row],[czas w minutach]],J1471)</f>
        <v>671</v>
      </c>
      <c r="K1472" s="3">
        <f>telefony3412[[#This Row],[ilość stacjonarny]]+telefony3412[[#This Row],[ilość komórkowy]]</f>
        <v>12220</v>
      </c>
    </row>
    <row r="1473" spans="1:11" x14ac:dyDescent="0.25">
      <c r="A1473" s="7">
        <v>7536096</v>
      </c>
      <c r="B1473" s="1">
        <v>42937</v>
      </c>
      <c r="C1473" s="2">
        <v>0.42357638888888888</v>
      </c>
      <c r="D1473" s="2">
        <v>0.4322685185185185</v>
      </c>
      <c r="E1473" t="str">
        <f>IF(LEN(telefony3412[[#This Row],[nr]])=7,"stacjonarny",IF(LEN(telefony3412[[#This Row],[nr]])=8,"komórkowy","zagraniczny"))</f>
        <v>stacjonarny</v>
      </c>
      <c r="F1473" t="str">
        <f>TEXT(telefony__9[[#This Row],[zakonczenie]]-telefony__9[[#This Row],[rozpoczecie]],"h:mm:ss")</f>
        <v>0:07:04</v>
      </c>
      <c r="G1473">
        <f>CEILING((HOUR(telefony__9[[#This Row],[czas trwania]])*3600 + MINUTE(telefony__9[[#This Row],[czas trwania]])*60+SECOND(telefony__9[[#This Row],[czas trwania]]))/60,1)</f>
        <v>8</v>
      </c>
      <c r="H1473" s="3">
        <f>IF(telefony3412[[#This Row],[typ telefonu]]="stacjonarny",H1472+telefony3412[[#This Row],[czas w minutach]],H1472)</f>
        <v>9275</v>
      </c>
      <c r="I1473" s="3">
        <f>IF(telefony3412[[#This Row],[typ telefonu]]="komórkowy",I1472+telefony3412[[#This Row],[czas w minutach]],I1472)</f>
        <v>2953</v>
      </c>
      <c r="J1473" s="3">
        <f>IF(telefony3412[[#This Row],[typ telefonu]]="zagraniczny",J1472+telefony3412[[#This Row],[czas w minutach]],J1472)</f>
        <v>671</v>
      </c>
      <c r="K1473" s="3">
        <f>telefony3412[[#This Row],[ilość stacjonarny]]+telefony3412[[#This Row],[ilość komórkowy]]</f>
        <v>12228</v>
      </c>
    </row>
    <row r="1474" spans="1:11" x14ac:dyDescent="0.25">
      <c r="A1474" s="7">
        <v>7779935</v>
      </c>
      <c r="B1474" s="1">
        <v>42937</v>
      </c>
      <c r="C1474" s="2">
        <v>0.52469907407407412</v>
      </c>
      <c r="D1474" s="2">
        <v>0.53218750000000004</v>
      </c>
      <c r="E1474" t="str">
        <f>IF(LEN(telefony3412[[#This Row],[nr]])=7,"stacjonarny",IF(LEN(telefony3412[[#This Row],[nr]])=8,"komórkowy","zagraniczny"))</f>
        <v>stacjonarny</v>
      </c>
      <c r="F1474" t="str">
        <f>TEXT(telefony__9[[#This Row],[zakonczenie]]-telefony__9[[#This Row],[rozpoczecie]],"h:mm:ss")</f>
        <v>0:16:32</v>
      </c>
      <c r="G1474">
        <f>CEILING((HOUR(telefony__9[[#This Row],[czas trwania]])*3600 + MINUTE(telefony__9[[#This Row],[czas trwania]])*60+SECOND(telefony__9[[#This Row],[czas trwania]]))/60,1)</f>
        <v>17</v>
      </c>
      <c r="H1474" s="3">
        <f>IF(telefony3412[[#This Row],[typ telefonu]]="stacjonarny",H1473+telefony3412[[#This Row],[czas w minutach]],H1473)</f>
        <v>9292</v>
      </c>
      <c r="I1474" s="3">
        <f>IF(telefony3412[[#This Row],[typ telefonu]]="komórkowy",I1473+telefony3412[[#This Row],[czas w minutach]],I1473)</f>
        <v>2953</v>
      </c>
      <c r="J1474" s="3">
        <f>IF(telefony3412[[#This Row],[typ telefonu]]="zagraniczny",J1473+telefony3412[[#This Row],[czas w minutach]],J1473)</f>
        <v>671</v>
      </c>
      <c r="K1474" s="3">
        <f>telefony3412[[#This Row],[ilość stacjonarny]]+telefony3412[[#This Row],[ilość komórkowy]]</f>
        <v>12245</v>
      </c>
    </row>
    <row r="1475" spans="1:11" x14ac:dyDescent="0.25">
      <c r="A1475" s="7">
        <v>8079505</v>
      </c>
      <c r="B1475" s="1">
        <v>42937</v>
      </c>
      <c r="C1475" s="2">
        <v>0.49811342592592595</v>
      </c>
      <c r="D1475" s="2">
        <v>0.5065277777777778</v>
      </c>
      <c r="E1475" t="str">
        <f>IF(LEN(telefony3412[[#This Row],[nr]])=7,"stacjonarny",IF(LEN(telefony3412[[#This Row],[nr]])=8,"komórkowy","zagraniczny"))</f>
        <v>stacjonarny</v>
      </c>
      <c r="F1475" t="str">
        <f>TEXT(telefony__9[[#This Row],[zakonczenie]]-telefony__9[[#This Row],[rozpoczecie]],"h:mm:ss")</f>
        <v>0:01:51</v>
      </c>
      <c r="G1475">
        <f>CEILING((HOUR(telefony__9[[#This Row],[czas trwania]])*3600 + MINUTE(telefony__9[[#This Row],[czas trwania]])*60+SECOND(telefony__9[[#This Row],[czas trwania]]))/60,1)</f>
        <v>2</v>
      </c>
      <c r="H1475" s="3">
        <f>IF(telefony3412[[#This Row],[typ telefonu]]="stacjonarny",H1474+telefony3412[[#This Row],[czas w minutach]],H1474)</f>
        <v>9294</v>
      </c>
      <c r="I1475" s="3">
        <f>IF(telefony3412[[#This Row],[typ telefonu]]="komórkowy",I1474+telefony3412[[#This Row],[czas w minutach]],I1474)</f>
        <v>2953</v>
      </c>
      <c r="J1475" s="3">
        <f>IF(telefony3412[[#This Row],[typ telefonu]]="zagraniczny",J1474+telefony3412[[#This Row],[czas w minutach]],J1474)</f>
        <v>671</v>
      </c>
      <c r="K1475" s="3">
        <f>telefony3412[[#This Row],[ilość stacjonarny]]+telefony3412[[#This Row],[ilość komórkowy]]</f>
        <v>12247</v>
      </c>
    </row>
    <row r="1476" spans="1:11" x14ac:dyDescent="0.25">
      <c r="A1476" s="7">
        <v>8322802</v>
      </c>
      <c r="B1476" s="1">
        <v>42937</v>
      </c>
      <c r="C1476" s="2">
        <v>0.39089120370370373</v>
      </c>
      <c r="D1476" s="2">
        <v>0.39620370370370372</v>
      </c>
      <c r="E1476" t="str">
        <f>IF(LEN(telefony3412[[#This Row],[nr]])=7,"stacjonarny",IF(LEN(telefony3412[[#This Row],[nr]])=8,"komórkowy","zagraniczny"))</f>
        <v>stacjonarny</v>
      </c>
      <c r="F1476" t="str">
        <f>TEXT(telefony__9[[#This Row],[zakonczenie]]-telefony__9[[#This Row],[rozpoczecie]],"h:mm:ss")</f>
        <v>0:15:10</v>
      </c>
      <c r="G1476">
        <f>CEILING((HOUR(telefony__9[[#This Row],[czas trwania]])*3600 + MINUTE(telefony__9[[#This Row],[czas trwania]])*60+SECOND(telefony__9[[#This Row],[czas trwania]]))/60,1)</f>
        <v>16</v>
      </c>
      <c r="H1476" s="3">
        <f>IF(telefony3412[[#This Row],[typ telefonu]]="stacjonarny",H1475+telefony3412[[#This Row],[czas w minutach]],H1475)</f>
        <v>9310</v>
      </c>
      <c r="I1476" s="3">
        <f>IF(telefony3412[[#This Row],[typ telefonu]]="komórkowy",I1475+telefony3412[[#This Row],[czas w minutach]],I1475)</f>
        <v>2953</v>
      </c>
      <c r="J1476" s="3">
        <f>IF(telefony3412[[#This Row],[typ telefonu]]="zagraniczny",J1475+telefony3412[[#This Row],[czas w minutach]],J1475)</f>
        <v>671</v>
      </c>
      <c r="K1476" s="3">
        <f>telefony3412[[#This Row],[ilość stacjonarny]]+telefony3412[[#This Row],[ilość komórkowy]]</f>
        <v>12263</v>
      </c>
    </row>
    <row r="1477" spans="1:11" x14ac:dyDescent="0.25">
      <c r="A1477" s="7">
        <v>8362094</v>
      </c>
      <c r="B1477" s="1">
        <v>42937</v>
      </c>
      <c r="C1477" s="2">
        <v>0.34567129629629628</v>
      </c>
      <c r="D1477" s="2">
        <v>0.34745370370370371</v>
      </c>
      <c r="E1477" t="str">
        <f>IF(LEN(telefony3412[[#This Row],[nr]])=7,"stacjonarny",IF(LEN(telefony3412[[#This Row],[nr]])=8,"komórkowy","zagraniczny"))</f>
        <v>stacjonarny</v>
      </c>
      <c r="F1477" t="str">
        <f>TEXT(telefony__9[[#This Row],[zakonczenie]]-telefony__9[[#This Row],[rozpoczecie]],"h:mm:ss")</f>
        <v>0:02:14</v>
      </c>
      <c r="G1477">
        <f>CEILING((HOUR(telefony__9[[#This Row],[czas trwania]])*3600 + MINUTE(telefony__9[[#This Row],[czas trwania]])*60+SECOND(telefony__9[[#This Row],[czas trwania]]))/60,1)</f>
        <v>3</v>
      </c>
      <c r="H1477" s="3">
        <f>IF(telefony3412[[#This Row],[typ telefonu]]="stacjonarny",H1476+telefony3412[[#This Row],[czas w minutach]],H1476)</f>
        <v>9313</v>
      </c>
      <c r="I1477" s="3">
        <f>IF(telefony3412[[#This Row],[typ telefonu]]="komórkowy",I1476+telefony3412[[#This Row],[czas w minutach]],I1476)</f>
        <v>2953</v>
      </c>
      <c r="J1477" s="3">
        <f>IF(telefony3412[[#This Row],[typ telefonu]]="zagraniczny",J1476+telefony3412[[#This Row],[czas w minutach]],J1476)</f>
        <v>671</v>
      </c>
      <c r="K1477" s="3">
        <f>telefony3412[[#This Row],[ilość stacjonarny]]+telefony3412[[#This Row],[ilość komórkowy]]</f>
        <v>12266</v>
      </c>
    </row>
    <row r="1478" spans="1:11" x14ac:dyDescent="0.25">
      <c r="A1478" s="7">
        <v>8541151</v>
      </c>
      <c r="B1478" s="1">
        <v>42937</v>
      </c>
      <c r="C1478" s="2">
        <v>0.38848379629629631</v>
      </c>
      <c r="D1478" s="2">
        <v>0.39874999999999999</v>
      </c>
      <c r="E1478" t="str">
        <f>IF(LEN(telefony3412[[#This Row],[nr]])=7,"stacjonarny",IF(LEN(telefony3412[[#This Row],[nr]])=8,"komórkowy","zagraniczny"))</f>
        <v>stacjonarny</v>
      </c>
      <c r="F1478" t="str">
        <f>TEXT(telefony__9[[#This Row],[zakonczenie]]-telefony__9[[#This Row],[rozpoczecie]],"h:mm:ss")</f>
        <v>0:05:44</v>
      </c>
      <c r="G1478">
        <f>CEILING((HOUR(telefony__9[[#This Row],[czas trwania]])*3600 + MINUTE(telefony__9[[#This Row],[czas trwania]])*60+SECOND(telefony__9[[#This Row],[czas trwania]]))/60,1)</f>
        <v>6</v>
      </c>
      <c r="H1478" s="3">
        <f>IF(telefony3412[[#This Row],[typ telefonu]]="stacjonarny",H1477+telefony3412[[#This Row],[czas w minutach]],H1477)</f>
        <v>9319</v>
      </c>
      <c r="I1478" s="3">
        <f>IF(telefony3412[[#This Row],[typ telefonu]]="komórkowy",I1477+telefony3412[[#This Row],[czas w minutach]],I1477)</f>
        <v>2953</v>
      </c>
      <c r="J1478" s="3">
        <f>IF(telefony3412[[#This Row],[typ telefonu]]="zagraniczny",J1477+telefony3412[[#This Row],[czas w minutach]],J1477)</f>
        <v>671</v>
      </c>
      <c r="K1478" s="3">
        <f>telefony3412[[#This Row],[ilość stacjonarny]]+telefony3412[[#This Row],[ilość komórkowy]]</f>
        <v>12272</v>
      </c>
    </row>
    <row r="1479" spans="1:11" x14ac:dyDescent="0.25">
      <c r="A1479" s="7">
        <v>8596442</v>
      </c>
      <c r="B1479" s="1">
        <v>42937</v>
      </c>
      <c r="C1479" s="2">
        <v>0.47105324074074073</v>
      </c>
      <c r="D1479" s="2">
        <v>0.48011574074074076</v>
      </c>
      <c r="E1479" t="str">
        <f>IF(LEN(telefony3412[[#This Row],[nr]])=7,"stacjonarny",IF(LEN(telefony3412[[#This Row],[nr]])=8,"komórkowy","zagraniczny"))</f>
        <v>stacjonarny</v>
      </c>
      <c r="F1479" t="str">
        <f>TEXT(telefony__9[[#This Row],[zakonczenie]]-telefony__9[[#This Row],[rozpoczecie]],"h:mm:ss")</f>
        <v>0:08:58</v>
      </c>
      <c r="G1479">
        <f>CEILING((HOUR(telefony__9[[#This Row],[czas trwania]])*3600 + MINUTE(telefony__9[[#This Row],[czas trwania]])*60+SECOND(telefony__9[[#This Row],[czas trwania]]))/60,1)</f>
        <v>9</v>
      </c>
      <c r="H1479" s="3">
        <f>IF(telefony3412[[#This Row],[typ telefonu]]="stacjonarny",H1478+telefony3412[[#This Row],[czas w minutach]],H1478)</f>
        <v>9328</v>
      </c>
      <c r="I1479" s="3">
        <f>IF(telefony3412[[#This Row],[typ telefonu]]="komórkowy",I1478+telefony3412[[#This Row],[czas w minutach]],I1478)</f>
        <v>2953</v>
      </c>
      <c r="J1479" s="3">
        <f>IF(telefony3412[[#This Row],[typ telefonu]]="zagraniczny",J1478+telefony3412[[#This Row],[czas w minutach]],J1478)</f>
        <v>671</v>
      </c>
      <c r="K1479" s="3">
        <f>telefony3412[[#This Row],[ilość stacjonarny]]+telefony3412[[#This Row],[ilość komórkowy]]</f>
        <v>12281</v>
      </c>
    </row>
    <row r="1480" spans="1:11" x14ac:dyDescent="0.25">
      <c r="A1480" s="7">
        <v>8679036</v>
      </c>
      <c r="B1480" s="1">
        <v>42937</v>
      </c>
      <c r="C1480" s="2">
        <v>0.4924189814814815</v>
      </c>
      <c r="D1480" s="2">
        <v>0.49381944444444442</v>
      </c>
      <c r="E1480" t="str">
        <f>IF(LEN(telefony3412[[#This Row],[nr]])=7,"stacjonarny",IF(LEN(telefony3412[[#This Row],[nr]])=8,"komórkowy","zagraniczny"))</f>
        <v>stacjonarny</v>
      </c>
      <c r="F1480" t="str">
        <f>TEXT(telefony__9[[#This Row],[zakonczenie]]-telefony__9[[#This Row],[rozpoczecie]],"h:mm:ss")</f>
        <v>0:06:19</v>
      </c>
      <c r="G1480">
        <f>CEILING((HOUR(telefony__9[[#This Row],[czas trwania]])*3600 + MINUTE(telefony__9[[#This Row],[czas trwania]])*60+SECOND(telefony__9[[#This Row],[czas trwania]]))/60,1)</f>
        <v>7</v>
      </c>
      <c r="H1480" s="3">
        <f>IF(telefony3412[[#This Row],[typ telefonu]]="stacjonarny",H1479+telefony3412[[#This Row],[czas w minutach]],H1479)</f>
        <v>9335</v>
      </c>
      <c r="I1480" s="3">
        <f>IF(telefony3412[[#This Row],[typ telefonu]]="komórkowy",I1479+telefony3412[[#This Row],[czas w minutach]],I1479)</f>
        <v>2953</v>
      </c>
      <c r="J1480" s="3">
        <f>IF(telefony3412[[#This Row],[typ telefonu]]="zagraniczny",J1479+telefony3412[[#This Row],[czas w minutach]],J1479)</f>
        <v>671</v>
      </c>
      <c r="K1480" s="3">
        <f>telefony3412[[#This Row],[ilość stacjonarny]]+telefony3412[[#This Row],[ilość komórkowy]]</f>
        <v>12288</v>
      </c>
    </row>
    <row r="1481" spans="1:11" x14ac:dyDescent="0.25">
      <c r="A1481" s="7">
        <v>8972366</v>
      </c>
      <c r="B1481" s="1">
        <v>42937</v>
      </c>
      <c r="C1481" s="2">
        <v>0.40462962962962962</v>
      </c>
      <c r="D1481" s="2">
        <v>0.40875</v>
      </c>
      <c r="E1481" t="str">
        <f>IF(LEN(telefony3412[[#This Row],[nr]])=7,"stacjonarny",IF(LEN(telefony3412[[#This Row],[nr]])=8,"komórkowy","zagraniczny"))</f>
        <v>stacjonarny</v>
      </c>
      <c r="F1481" t="str">
        <f>TEXT(telefony__9[[#This Row],[zakonczenie]]-telefony__9[[#This Row],[rozpoczecie]],"h:mm:ss")</f>
        <v>0:10:47</v>
      </c>
      <c r="G1481">
        <f>CEILING((HOUR(telefony__9[[#This Row],[czas trwania]])*3600 + MINUTE(telefony__9[[#This Row],[czas trwania]])*60+SECOND(telefony__9[[#This Row],[czas trwania]]))/60,1)</f>
        <v>11</v>
      </c>
      <c r="H1481" s="3">
        <f>IF(telefony3412[[#This Row],[typ telefonu]]="stacjonarny",H1480+telefony3412[[#This Row],[czas w minutach]],H1480)</f>
        <v>9346</v>
      </c>
      <c r="I1481" s="3">
        <f>IF(telefony3412[[#This Row],[typ telefonu]]="komórkowy",I1480+telefony3412[[#This Row],[czas w minutach]],I1480)</f>
        <v>2953</v>
      </c>
      <c r="J1481" s="3">
        <f>IF(telefony3412[[#This Row],[typ telefonu]]="zagraniczny",J1480+telefony3412[[#This Row],[czas w minutach]],J1480)</f>
        <v>671</v>
      </c>
      <c r="K1481" s="3">
        <f>telefony3412[[#This Row],[ilość stacjonarny]]+telefony3412[[#This Row],[ilość komórkowy]]</f>
        <v>12299</v>
      </c>
    </row>
    <row r="1482" spans="1:11" x14ac:dyDescent="0.25">
      <c r="A1482" s="7">
        <v>9021766</v>
      </c>
      <c r="B1482" s="1">
        <v>42937</v>
      </c>
      <c r="C1482" s="2">
        <v>0.5575</v>
      </c>
      <c r="D1482" s="2">
        <v>0.56418981481481478</v>
      </c>
      <c r="E1482" t="str">
        <f>IF(LEN(telefony3412[[#This Row],[nr]])=7,"stacjonarny",IF(LEN(telefony3412[[#This Row],[nr]])=8,"komórkowy","zagraniczny"))</f>
        <v>stacjonarny</v>
      </c>
      <c r="F1482" t="str">
        <f>TEXT(telefony__9[[#This Row],[zakonczenie]]-telefony__9[[#This Row],[rozpoczecie]],"h:mm:ss")</f>
        <v>0:04:06</v>
      </c>
      <c r="G1482">
        <f>CEILING((HOUR(telefony__9[[#This Row],[czas trwania]])*3600 + MINUTE(telefony__9[[#This Row],[czas trwania]])*60+SECOND(telefony__9[[#This Row],[czas trwania]]))/60,1)</f>
        <v>5</v>
      </c>
      <c r="H1482" s="3">
        <f>IF(telefony3412[[#This Row],[typ telefonu]]="stacjonarny",H1481+telefony3412[[#This Row],[czas w minutach]],H1481)</f>
        <v>9351</v>
      </c>
      <c r="I1482" s="3">
        <f>IF(telefony3412[[#This Row],[typ telefonu]]="komórkowy",I1481+telefony3412[[#This Row],[czas w minutach]],I1481)</f>
        <v>2953</v>
      </c>
      <c r="J1482" s="3">
        <f>IF(telefony3412[[#This Row],[typ telefonu]]="zagraniczny",J1481+telefony3412[[#This Row],[czas w minutach]],J1481)</f>
        <v>671</v>
      </c>
      <c r="K1482" s="3">
        <f>telefony3412[[#This Row],[ilość stacjonarny]]+telefony3412[[#This Row],[ilość komórkowy]]</f>
        <v>12304</v>
      </c>
    </row>
    <row r="1483" spans="1:11" x14ac:dyDescent="0.25">
      <c r="A1483" s="7">
        <v>9052582</v>
      </c>
      <c r="B1483" s="1">
        <v>42937</v>
      </c>
      <c r="C1483" s="2">
        <v>0.34961805555555553</v>
      </c>
      <c r="D1483" s="2">
        <v>0.3535300925925926</v>
      </c>
      <c r="E1483" t="str">
        <f>IF(LEN(telefony3412[[#This Row],[nr]])=7,"stacjonarny",IF(LEN(telefony3412[[#This Row],[nr]])=8,"komórkowy","zagraniczny"))</f>
        <v>stacjonarny</v>
      </c>
      <c r="F1483" t="str">
        <f>TEXT(telefony__9[[#This Row],[zakonczenie]]-telefony__9[[#This Row],[rozpoczecie]],"h:mm:ss")</f>
        <v>0:07:51</v>
      </c>
      <c r="G1483">
        <f>CEILING((HOUR(telefony__9[[#This Row],[czas trwania]])*3600 + MINUTE(telefony__9[[#This Row],[czas trwania]])*60+SECOND(telefony__9[[#This Row],[czas trwania]]))/60,1)</f>
        <v>8</v>
      </c>
      <c r="H1483" s="3">
        <f>IF(telefony3412[[#This Row],[typ telefonu]]="stacjonarny",H1482+telefony3412[[#This Row],[czas w minutach]],H1482)</f>
        <v>9359</v>
      </c>
      <c r="I1483" s="3">
        <f>IF(telefony3412[[#This Row],[typ telefonu]]="komórkowy",I1482+telefony3412[[#This Row],[czas w minutach]],I1482)</f>
        <v>2953</v>
      </c>
      <c r="J1483" s="3">
        <f>IF(telefony3412[[#This Row],[typ telefonu]]="zagraniczny",J1482+telefony3412[[#This Row],[czas w minutach]],J1482)</f>
        <v>671</v>
      </c>
      <c r="K1483" s="3">
        <f>telefony3412[[#This Row],[ilość stacjonarny]]+telefony3412[[#This Row],[ilość komórkowy]]</f>
        <v>12312</v>
      </c>
    </row>
    <row r="1484" spans="1:11" x14ac:dyDescent="0.25">
      <c r="A1484" s="7">
        <v>9225043</v>
      </c>
      <c r="B1484" s="1">
        <v>42937</v>
      </c>
      <c r="C1484" s="2">
        <v>0.4612384259259259</v>
      </c>
      <c r="D1484" s="2">
        <v>0.46285879629629628</v>
      </c>
      <c r="E1484" t="str">
        <f>IF(LEN(telefony3412[[#This Row],[nr]])=7,"stacjonarny",IF(LEN(telefony3412[[#This Row],[nr]])=8,"komórkowy","zagraniczny"))</f>
        <v>stacjonarny</v>
      </c>
      <c r="F1484" t="str">
        <f>TEXT(telefony__9[[#This Row],[zakonczenie]]-telefony__9[[#This Row],[rozpoczecie]],"h:mm:ss")</f>
        <v>0:07:59</v>
      </c>
      <c r="G1484">
        <f>CEILING((HOUR(telefony__9[[#This Row],[czas trwania]])*3600 + MINUTE(telefony__9[[#This Row],[czas trwania]])*60+SECOND(telefony__9[[#This Row],[czas trwania]]))/60,1)</f>
        <v>8</v>
      </c>
      <c r="H1484" s="3">
        <f>IF(telefony3412[[#This Row],[typ telefonu]]="stacjonarny",H1483+telefony3412[[#This Row],[czas w minutach]],H1483)</f>
        <v>9367</v>
      </c>
      <c r="I1484" s="3">
        <f>IF(telefony3412[[#This Row],[typ telefonu]]="komórkowy",I1483+telefony3412[[#This Row],[czas w minutach]],I1483)</f>
        <v>2953</v>
      </c>
      <c r="J1484" s="3">
        <f>IF(telefony3412[[#This Row],[typ telefonu]]="zagraniczny",J1483+telefony3412[[#This Row],[czas w minutach]],J1483)</f>
        <v>671</v>
      </c>
      <c r="K1484" s="3">
        <f>telefony3412[[#This Row],[ilość stacjonarny]]+telefony3412[[#This Row],[ilość komórkowy]]</f>
        <v>12320</v>
      </c>
    </row>
    <row r="1485" spans="1:11" x14ac:dyDescent="0.25">
      <c r="A1485" s="7">
        <v>9427353</v>
      </c>
      <c r="B1485" s="1">
        <v>42937</v>
      </c>
      <c r="C1485" s="2">
        <v>0.62612268518518521</v>
      </c>
      <c r="D1485" s="2">
        <v>0.62835648148148149</v>
      </c>
      <c r="E1485" t="str">
        <f>IF(LEN(telefony3412[[#This Row],[nr]])=7,"stacjonarny",IF(LEN(telefony3412[[#This Row],[nr]])=8,"komórkowy","zagraniczny"))</f>
        <v>stacjonarny</v>
      </c>
      <c r="F1485" t="str">
        <f>TEXT(telefony__9[[#This Row],[zakonczenie]]-telefony__9[[#This Row],[rozpoczecie]],"h:mm:ss")</f>
        <v>0:02:25</v>
      </c>
      <c r="G1485">
        <f>CEILING((HOUR(telefony__9[[#This Row],[czas trwania]])*3600 + MINUTE(telefony__9[[#This Row],[czas trwania]])*60+SECOND(telefony__9[[#This Row],[czas trwania]]))/60,1)</f>
        <v>3</v>
      </c>
      <c r="H1485" s="3">
        <f>IF(telefony3412[[#This Row],[typ telefonu]]="stacjonarny",H1484+telefony3412[[#This Row],[czas w minutach]],H1484)</f>
        <v>9370</v>
      </c>
      <c r="I1485" s="3">
        <f>IF(telefony3412[[#This Row],[typ telefonu]]="komórkowy",I1484+telefony3412[[#This Row],[czas w minutach]],I1484)</f>
        <v>2953</v>
      </c>
      <c r="J1485" s="3">
        <f>IF(telefony3412[[#This Row],[typ telefonu]]="zagraniczny",J1484+telefony3412[[#This Row],[czas w minutach]],J1484)</f>
        <v>671</v>
      </c>
      <c r="K1485" s="3">
        <f>telefony3412[[#This Row],[ilość stacjonarny]]+telefony3412[[#This Row],[ilość komórkowy]]</f>
        <v>12323</v>
      </c>
    </row>
    <row r="1486" spans="1:11" x14ac:dyDescent="0.25">
      <c r="A1486" s="7">
        <v>9500083</v>
      </c>
      <c r="B1486" s="1">
        <v>42937</v>
      </c>
      <c r="C1486" s="2">
        <v>0.54631944444444447</v>
      </c>
      <c r="D1486" s="2">
        <v>0.55652777777777773</v>
      </c>
      <c r="E1486" t="str">
        <f>IF(LEN(telefony3412[[#This Row],[nr]])=7,"stacjonarny",IF(LEN(telefony3412[[#This Row],[nr]])=8,"komórkowy","zagraniczny"))</f>
        <v>stacjonarny</v>
      </c>
      <c r="F1486" t="str">
        <f>TEXT(telefony__9[[#This Row],[zakonczenie]]-telefony__9[[#This Row],[rozpoczecie]],"h:mm:ss")</f>
        <v>0:13:10</v>
      </c>
      <c r="G1486">
        <f>CEILING((HOUR(telefony__9[[#This Row],[czas trwania]])*3600 + MINUTE(telefony__9[[#This Row],[czas trwania]])*60+SECOND(telefony__9[[#This Row],[czas trwania]]))/60,1)</f>
        <v>14</v>
      </c>
      <c r="H1486" s="3">
        <f>IF(telefony3412[[#This Row],[typ telefonu]]="stacjonarny",H1485+telefony3412[[#This Row],[czas w minutach]],H1485)</f>
        <v>9384</v>
      </c>
      <c r="I1486" s="3">
        <f>IF(telefony3412[[#This Row],[typ telefonu]]="komórkowy",I1485+telefony3412[[#This Row],[czas w minutach]],I1485)</f>
        <v>2953</v>
      </c>
      <c r="J1486" s="3">
        <f>IF(telefony3412[[#This Row],[typ telefonu]]="zagraniczny",J1485+telefony3412[[#This Row],[czas w minutach]],J1485)</f>
        <v>671</v>
      </c>
      <c r="K1486" s="3">
        <f>telefony3412[[#This Row],[ilość stacjonarny]]+telefony3412[[#This Row],[ilość komórkowy]]</f>
        <v>12337</v>
      </c>
    </row>
    <row r="1487" spans="1:11" x14ac:dyDescent="0.25">
      <c r="A1487" s="7">
        <v>13639748</v>
      </c>
      <c r="B1487" s="1">
        <v>42937</v>
      </c>
      <c r="C1487" s="2">
        <v>0.40379629629629632</v>
      </c>
      <c r="D1487" s="2">
        <v>0.40822916666666664</v>
      </c>
      <c r="E1487" t="str">
        <f>IF(LEN(telefony3412[[#This Row],[nr]])=7,"stacjonarny",IF(LEN(telefony3412[[#This Row],[nr]])=8,"komórkowy","zagraniczny"))</f>
        <v>komórkowy</v>
      </c>
      <c r="F1487" t="str">
        <f>TEXT(telefony__9[[#This Row],[zakonczenie]]-telefony__9[[#This Row],[rozpoczecie]],"h:mm:ss")</f>
        <v>0:14:42</v>
      </c>
      <c r="G1487">
        <f>CEILING((HOUR(telefony__9[[#This Row],[czas trwania]])*3600 + MINUTE(telefony__9[[#This Row],[czas trwania]])*60+SECOND(telefony__9[[#This Row],[czas trwania]]))/60,1)</f>
        <v>15</v>
      </c>
      <c r="H1487" s="3">
        <f>IF(telefony3412[[#This Row],[typ telefonu]]="stacjonarny",H1486+telefony3412[[#This Row],[czas w minutach]],H1486)</f>
        <v>9384</v>
      </c>
      <c r="I1487" s="3">
        <f>IF(telefony3412[[#This Row],[typ telefonu]]="komórkowy",I1486+telefony3412[[#This Row],[czas w minutach]],I1486)</f>
        <v>2968</v>
      </c>
      <c r="J1487" s="3">
        <f>IF(telefony3412[[#This Row],[typ telefonu]]="zagraniczny",J1486+telefony3412[[#This Row],[czas w minutach]],J1486)</f>
        <v>671</v>
      </c>
      <c r="K1487" s="3">
        <f>telefony3412[[#This Row],[ilość stacjonarny]]+telefony3412[[#This Row],[ilość komórkowy]]</f>
        <v>12352</v>
      </c>
    </row>
    <row r="1488" spans="1:11" x14ac:dyDescent="0.25">
      <c r="A1488" s="7">
        <v>14783929</v>
      </c>
      <c r="B1488" s="1">
        <v>42937</v>
      </c>
      <c r="C1488" s="2">
        <v>0.37891203703703702</v>
      </c>
      <c r="D1488" s="2">
        <v>0.38443287037037038</v>
      </c>
      <c r="E1488" t="str">
        <f>IF(LEN(telefony3412[[#This Row],[nr]])=7,"stacjonarny",IF(LEN(telefony3412[[#This Row],[nr]])=8,"komórkowy","zagraniczny"))</f>
        <v>komórkowy</v>
      </c>
      <c r="F1488" t="str">
        <f>TEXT(telefony__9[[#This Row],[zakonczenie]]-telefony__9[[#This Row],[rozpoczecie]],"h:mm:ss")</f>
        <v>0:09:49</v>
      </c>
      <c r="G1488">
        <f>CEILING((HOUR(telefony__9[[#This Row],[czas trwania]])*3600 + MINUTE(telefony__9[[#This Row],[czas trwania]])*60+SECOND(telefony__9[[#This Row],[czas trwania]]))/60,1)</f>
        <v>10</v>
      </c>
      <c r="H1488" s="3">
        <f>IF(telefony3412[[#This Row],[typ telefonu]]="stacjonarny",H1487+telefony3412[[#This Row],[czas w minutach]],H1487)</f>
        <v>9384</v>
      </c>
      <c r="I1488" s="3">
        <f>IF(telefony3412[[#This Row],[typ telefonu]]="komórkowy",I1487+telefony3412[[#This Row],[czas w minutach]],I1487)</f>
        <v>2978</v>
      </c>
      <c r="J1488" s="3">
        <f>IF(telefony3412[[#This Row],[typ telefonu]]="zagraniczny",J1487+telefony3412[[#This Row],[czas w minutach]],J1487)</f>
        <v>671</v>
      </c>
      <c r="K1488" s="3">
        <f>telefony3412[[#This Row],[ilość stacjonarny]]+telefony3412[[#This Row],[ilość komórkowy]]</f>
        <v>12362</v>
      </c>
    </row>
    <row r="1489" spans="1:11" x14ac:dyDescent="0.25">
      <c r="A1489" s="7">
        <v>16775888</v>
      </c>
      <c r="B1489" s="1">
        <v>42937</v>
      </c>
      <c r="C1489" s="2">
        <v>0.4478240740740741</v>
      </c>
      <c r="D1489" s="2">
        <v>0.45548611111111109</v>
      </c>
      <c r="E1489" t="str">
        <f>IF(LEN(telefony3412[[#This Row],[nr]])=7,"stacjonarny",IF(LEN(telefony3412[[#This Row],[nr]])=8,"komórkowy","zagraniczny"))</f>
        <v>komórkowy</v>
      </c>
      <c r="F1489" t="str">
        <f>TEXT(telefony__9[[#This Row],[zakonczenie]]-telefony__9[[#This Row],[rozpoczecie]],"h:mm:ss")</f>
        <v>0:11:57</v>
      </c>
      <c r="G1489">
        <f>CEILING((HOUR(telefony__9[[#This Row],[czas trwania]])*3600 + MINUTE(telefony__9[[#This Row],[czas trwania]])*60+SECOND(telefony__9[[#This Row],[czas trwania]]))/60,1)</f>
        <v>12</v>
      </c>
      <c r="H1489" s="3">
        <f>IF(telefony3412[[#This Row],[typ telefonu]]="stacjonarny",H1488+telefony3412[[#This Row],[czas w minutach]],H1488)</f>
        <v>9384</v>
      </c>
      <c r="I1489" s="3">
        <f>IF(telefony3412[[#This Row],[typ telefonu]]="komórkowy",I1488+telefony3412[[#This Row],[czas w minutach]],I1488)</f>
        <v>2990</v>
      </c>
      <c r="J1489" s="3">
        <f>IF(telefony3412[[#This Row],[typ telefonu]]="zagraniczny",J1488+telefony3412[[#This Row],[czas w minutach]],J1488)</f>
        <v>671</v>
      </c>
      <c r="K1489" s="3">
        <f>telefony3412[[#This Row],[ilość stacjonarny]]+telefony3412[[#This Row],[ilość komórkowy]]</f>
        <v>12374</v>
      </c>
    </row>
    <row r="1490" spans="1:11" x14ac:dyDescent="0.25">
      <c r="A1490" s="7">
        <v>22266436</v>
      </c>
      <c r="B1490" s="1">
        <v>42937</v>
      </c>
      <c r="C1490" s="2">
        <v>0.57549768518518518</v>
      </c>
      <c r="D1490" s="2">
        <v>0.57925925925925925</v>
      </c>
      <c r="E1490" t="str">
        <f>IF(LEN(telefony3412[[#This Row],[nr]])=7,"stacjonarny",IF(LEN(telefony3412[[#This Row],[nr]])=8,"komórkowy","zagraniczny"))</f>
        <v>komórkowy</v>
      </c>
      <c r="F1490" t="str">
        <f>TEXT(telefony__9[[#This Row],[zakonczenie]]-telefony__9[[#This Row],[rozpoczecie]],"h:mm:ss")</f>
        <v>0:02:17</v>
      </c>
      <c r="G1490">
        <f>CEILING((HOUR(telefony__9[[#This Row],[czas trwania]])*3600 + MINUTE(telefony__9[[#This Row],[czas trwania]])*60+SECOND(telefony__9[[#This Row],[czas trwania]]))/60,1)</f>
        <v>3</v>
      </c>
      <c r="H1490" s="3">
        <f>IF(telefony3412[[#This Row],[typ telefonu]]="stacjonarny",H1489+telefony3412[[#This Row],[czas w minutach]],H1489)</f>
        <v>9384</v>
      </c>
      <c r="I1490" s="3">
        <f>IF(telefony3412[[#This Row],[typ telefonu]]="komórkowy",I1489+telefony3412[[#This Row],[czas w minutach]],I1489)</f>
        <v>2993</v>
      </c>
      <c r="J1490" s="3">
        <f>IF(telefony3412[[#This Row],[typ telefonu]]="zagraniczny",J1489+telefony3412[[#This Row],[czas w minutach]],J1489)</f>
        <v>671</v>
      </c>
      <c r="K1490" s="3">
        <f>telefony3412[[#This Row],[ilość stacjonarny]]+telefony3412[[#This Row],[ilość komórkowy]]</f>
        <v>12377</v>
      </c>
    </row>
    <row r="1491" spans="1:11" x14ac:dyDescent="0.25">
      <c r="A1491" s="7">
        <v>22747425</v>
      </c>
      <c r="B1491" s="1">
        <v>42937</v>
      </c>
      <c r="C1491" s="2">
        <v>0.58520833333333333</v>
      </c>
      <c r="D1491" s="2">
        <v>0.59646990740740746</v>
      </c>
      <c r="E1491" t="str">
        <f>IF(LEN(telefony3412[[#This Row],[nr]])=7,"stacjonarny",IF(LEN(telefony3412[[#This Row],[nr]])=8,"komórkowy","zagraniczny"))</f>
        <v>komórkowy</v>
      </c>
      <c r="F1491" t="str">
        <f>TEXT(telefony__9[[#This Row],[zakonczenie]]-telefony__9[[#This Row],[rozpoczecie]],"h:mm:ss")</f>
        <v>0:14:28</v>
      </c>
      <c r="G1491">
        <f>CEILING((HOUR(telefony__9[[#This Row],[czas trwania]])*3600 + MINUTE(telefony__9[[#This Row],[czas trwania]])*60+SECOND(telefony__9[[#This Row],[czas trwania]]))/60,1)</f>
        <v>15</v>
      </c>
      <c r="H1491" s="3">
        <f>IF(telefony3412[[#This Row],[typ telefonu]]="stacjonarny",H1490+telefony3412[[#This Row],[czas w minutach]],H1490)</f>
        <v>9384</v>
      </c>
      <c r="I1491" s="3">
        <f>IF(telefony3412[[#This Row],[typ telefonu]]="komórkowy",I1490+telefony3412[[#This Row],[czas w minutach]],I1490)</f>
        <v>3008</v>
      </c>
      <c r="J1491" s="3">
        <f>IF(telefony3412[[#This Row],[typ telefonu]]="zagraniczny",J1490+telefony3412[[#This Row],[czas w minutach]],J1490)</f>
        <v>671</v>
      </c>
      <c r="K1491" s="3">
        <f>telefony3412[[#This Row],[ilość stacjonarny]]+telefony3412[[#This Row],[ilość komórkowy]]</f>
        <v>12392</v>
      </c>
    </row>
    <row r="1492" spans="1:11" x14ac:dyDescent="0.25">
      <c r="A1492" s="7">
        <v>28282891</v>
      </c>
      <c r="B1492" s="1">
        <v>42937</v>
      </c>
      <c r="C1492" s="2">
        <v>0.4307523148148148</v>
      </c>
      <c r="D1492" s="2">
        <v>0.4412847222222222</v>
      </c>
      <c r="E1492" t="str">
        <f>IF(LEN(telefony3412[[#This Row],[nr]])=7,"stacjonarny",IF(LEN(telefony3412[[#This Row],[nr]])=8,"komórkowy","zagraniczny"))</f>
        <v>komórkowy</v>
      </c>
      <c r="F1492" t="str">
        <f>TEXT(telefony__9[[#This Row],[zakonczenie]]-telefony__9[[#This Row],[rozpoczecie]],"h:mm:ss")</f>
        <v>0:09:38</v>
      </c>
      <c r="G1492">
        <f>CEILING((HOUR(telefony__9[[#This Row],[czas trwania]])*3600 + MINUTE(telefony__9[[#This Row],[czas trwania]])*60+SECOND(telefony__9[[#This Row],[czas trwania]]))/60,1)</f>
        <v>10</v>
      </c>
      <c r="H1492" s="3">
        <f>IF(telefony3412[[#This Row],[typ telefonu]]="stacjonarny",H1491+telefony3412[[#This Row],[czas w minutach]],H1491)</f>
        <v>9384</v>
      </c>
      <c r="I1492" s="3">
        <f>IF(telefony3412[[#This Row],[typ telefonu]]="komórkowy",I1491+telefony3412[[#This Row],[czas w minutach]],I1491)</f>
        <v>3018</v>
      </c>
      <c r="J1492" s="3">
        <f>IF(telefony3412[[#This Row],[typ telefonu]]="zagraniczny",J1491+telefony3412[[#This Row],[czas w minutach]],J1491)</f>
        <v>671</v>
      </c>
      <c r="K1492" s="3">
        <f>telefony3412[[#This Row],[ilość stacjonarny]]+telefony3412[[#This Row],[ilość komórkowy]]</f>
        <v>12402</v>
      </c>
    </row>
    <row r="1493" spans="1:11" x14ac:dyDescent="0.25">
      <c r="A1493" s="7">
        <v>30678431</v>
      </c>
      <c r="B1493" s="1">
        <v>42937</v>
      </c>
      <c r="C1493" s="2">
        <v>0.39469907407407406</v>
      </c>
      <c r="D1493" s="2">
        <v>0.40141203703703704</v>
      </c>
      <c r="E1493" t="str">
        <f>IF(LEN(telefony3412[[#This Row],[nr]])=7,"stacjonarny",IF(LEN(telefony3412[[#This Row],[nr]])=8,"komórkowy","zagraniczny"))</f>
        <v>komórkowy</v>
      </c>
      <c r="F1493" t="str">
        <f>TEXT(telefony__9[[#This Row],[zakonczenie]]-telefony__9[[#This Row],[rozpoczecie]],"h:mm:ss")</f>
        <v>0:06:33</v>
      </c>
      <c r="G1493">
        <f>CEILING((HOUR(telefony__9[[#This Row],[czas trwania]])*3600 + MINUTE(telefony__9[[#This Row],[czas trwania]])*60+SECOND(telefony__9[[#This Row],[czas trwania]]))/60,1)</f>
        <v>7</v>
      </c>
      <c r="H1493" s="3">
        <f>IF(telefony3412[[#This Row],[typ telefonu]]="stacjonarny",H1492+telefony3412[[#This Row],[czas w minutach]],H1492)</f>
        <v>9384</v>
      </c>
      <c r="I1493" s="3">
        <f>IF(telefony3412[[#This Row],[typ telefonu]]="komórkowy",I1492+telefony3412[[#This Row],[czas w minutach]],I1492)</f>
        <v>3025</v>
      </c>
      <c r="J1493" s="3">
        <f>IF(telefony3412[[#This Row],[typ telefonu]]="zagraniczny",J1492+telefony3412[[#This Row],[czas w minutach]],J1492)</f>
        <v>671</v>
      </c>
      <c r="K1493" s="3">
        <f>telefony3412[[#This Row],[ilość stacjonarny]]+telefony3412[[#This Row],[ilość komórkowy]]</f>
        <v>12409</v>
      </c>
    </row>
    <row r="1494" spans="1:11" x14ac:dyDescent="0.25">
      <c r="A1494" s="7">
        <v>41837828</v>
      </c>
      <c r="B1494" s="1">
        <v>42937</v>
      </c>
      <c r="C1494" s="2">
        <v>0.39953703703703702</v>
      </c>
      <c r="D1494" s="2">
        <v>0.40038194444444447</v>
      </c>
      <c r="E1494" t="str">
        <f>IF(LEN(telefony3412[[#This Row],[nr]])=7,"stacjonarny",IF(LEN(telefony3412[[#This Row],[nr]])=8,"komórkowy","zagraniczny"))</f>
        <v>komórkowy</v>
      </c>
      <c r="F1494" t="str">
        <f>TEXT(telefony__9[[#This Row],[zakonczenie]]-telefony__9[[#This Row],[rozpoczecie]],"h:mm:ss")</f>
        <v>0:13:32</v>
      </c>
      <c r="G1494">
        <f>CEILING((HOUR(telefony__9[[#This Row],[czas trwania]])*3600 + MINUTE(telefony__9[[#This Row],[czas trwania]])*60+SECOND(telefony__9[[#This Row],[czas trwania]]))/60,1)</f>
        <v>14</v>
      </c>
      <c r="H1494" s="3">
        <f>IF(telefony3412[[#This Row],[typ telefonu]]="stacjonarny",H1493+telefony3412[[#This Row],[czas w minutach]],H1493)</f>
        <v>9384</v>
      </c>
      <c r="I1494" s="3">
        <f>IF(telefony3412[[#This Row],[typ telefonu]]="komórkowy",I1493+telefony3412[[#This Row],[czas w minutach]],I1493)</f>
        <v>3039</v>
      </c>
      <c r="J1494" s="3">
        <f>IF(telefony3412[[#This Row],[typ telefonu]]="zagraniczny",J1493+telefony3412[[#This Row],[czas w minutach]],J1493)</f>
        <v>671</v>
      </c>
      <c r="K1494" s="3">
        <f>telefony3412[[#This Row],[ilość stacjonarny]]+telefony3412[[#This Row],[ilość komórkowy]]</f>
        <v>12423</v>
      </c>
    </row>
    <row r="1495" spans="1:11" x14ac:dyDescent="0.25">
      <c r="A1495" s="7">
        <v>52468382</v>
      </c>
      <c r="B1495" s="1">
        <v>42937</v>
      </c>
      <c r="C1495" s="2">
        <v>0.50840277777777776</v>
      </c>
      <c r="D1495" s="2">
        <v>0.50968749999999996</v>
      </c>
      <c r="E1495" t="str">
        <f>IF(LEN(telefony3412[[#This Row],[nr]])=7,"stacjonarny",IF(LEN(telefony3412[[#This Row],[nr]])=8,"komórkowy","zagraniczny"))</f>
        <v>komórkowy</v>
      </c>
      <c r="F1495" t="str">
        <f>TEXT(telefony__9[[#This Row],[zakonczenie]]-telefony__9[[#This Row],[rozpoczecie]],"h:mm:ss")</f>
        <v>0:13:58</v>
      </c>
      <c r="G1495">
        <f>CEILING((HOUR(telefony__9[[#This Row],[czas trwania]])*3600 + MINUTE(telefony__9[[#This Row],[czas trwania]])*60+SECOND(telefony__9[[#This Row],[czas trwania]]))/60,1)</f>
        <v>14</v>
      </c>
      <c r="H1495" s="3">
        <f>IF(telefony3412[[#This Row],[typ telefonu]]="stacjonarny",H1494+telefony3412[[#This Row],[czas w minutach]],H1494)</f>
        <v>9384</v>
      </c>
      <c r="I1495" s="3">
        <f>IF(telefony3412[[#This Row],[typ telefonu]]="komórkowy",I1494+telefony3412[[#This Row],[czas w minutach]],I1494)</f>
        <v>3053</v>
      </c>
      <c r="J1495" s="3">
        <f>IF(telefony3412[[#This Row],[typ telefonu]]="zagraniczny",J1494+telefony3412[[#This Row],[czas w minutach]],J1494)</f>
        <v>671</v>
      </c>
      <c r="K1495" s="3">
        <f>telefony3412[[#This Row],[ilość stacjonarny]]+telefony3412[[#This Row],[ilość komórkowy]]</f>
        <v>12437</v>
      </c>
    </row>
    <row r="1496" spans="1:11" x14ac:dyDescent="0.25">
      <c r="A1496" s="7">
        <v>60158843</v>
      </c>
      <c r="B1496" s="1">
        <v>42937</v>
      </c>
      <c r="C1496" s="2">
        <v>0.42814814814814817</v>
      </c>
      <c r="D1496" s="2">
        <v>0.43784722222222222</v>
      </c>
      <c r="E1496" t="str">
        <f>IF(LEN(telefony3412[[#This Row],[nr]])=7,"stacjonarny",IF(LEN(telefony3412[[#This Row],[nr]])=8,"komórkowy","zagraniczny"))</f>
        <v>komórkowy</v>
      </c>
      <c r="F1496" t="str">
        <f>TEXT(telefony__9[[#This Row],[zakonczenie]]-telefony__9[[#This Row],[rozpoczecie]],"h:mm:ss")</f>
        <v>0:05:25</v>
      </c>
      <c r="G1496">
        <f>CEILING((HOUR(telefony__9[[#This Row],[czas trwania]])*3600 + MINUTE(telefony__9[[#This Row],[czas trwania]])*60+SECOND(telefony__9[[#This Row],[czas trwania]]))/60,1)</f>
        <v>6</v>
      </c>
      <c r="H1496" s="3">
        <f>IF(telefony3412[[#This Row],[typ telefonu]]="stacjonarny",H1495+telefony3412[[#This Row],[czas w minutach]],H1495)</f>
        <v>9384</v>
      </c>
      <c r="I1496" s="3">
        <f>IF(telefony3412[[#This Row],[typ telefonu]]="komórkowy",I1495+telefony3412[[#This Row],[czas w minutach]],I1495)</f>
        <v>3059</v>
      </c>
      <c r="J1496" s="3">
        <f>IF(telefony3412[[#This Row],[typ telefonu]]="zagraniczny",J1495+telefony3412[[#This Row],[czas w minutach]],J1495)</f>
        <v>671</v>
      </c>
      <c r="K1496" s="3">
        <f>telefony3412[[#This Row],[ilość stacjonarny]]+telefony3412[[#This Row],[ilość komórkowy]]</f>
        <v>12443</v>
      </c>
    </row>
    <row r="1497" spans="1:11" x14ac:dyDescent="0.25">
      <c r="A1497" s="7">
        <v>60885211</v>
      </c>
      <c r="B1497" s="1">
        <v>42937</v>
      </c>
      <c r="C1497" s="2">
        <v>0.57828703703703699</v>
      </c>
      <c r="D1497" s="2">
        <v>0.58940972222222221</v>
      </c>
      <c r="E1497" t="str">
        <f>IF(LEN(telefony3412[[#This Row],[nr]])=7,"stacjonarny",IF(LEN(telefony3412[[#This Row],[nr]])=8,"komórkowy","zagraniczny"))</f>
        <v>komórkowy</v>
      </c>
      <c r="F1497" t="str">
        <f>TEXT(telefony__9[[#This Row],[zakonczenie]]-telefony__9[[#This Row],[rozpoczecie]],"h:mm:ss")</f>
        <v>0:16:01</v>
      </c>
      <c r="G1497">
        <f>CEILING((HOUR(telefony__9[[#This Row],[czas trwania]])*3600 + MINUTE(telefony__9[[#This Row],[czas trwania]])*60+SECOND(telefony__9[[#This Row],[czas trwania]]))/60,1)</f>
        <v>17</v>
      </c>
      <c r="H1497" s="3">
        <f>IF(telefony3412[[#This Row],[typ telefonu]]="stacjonarny",H1496+telefony3412[[#This Row],[czas w minutach]],H1496)</f>
        <v>9384</v>
      </c>
      <c r="I1497" s="3">
        <f>IF(telefony3412[[#This Row],[typ telefonu]]="komórkowy",I1496+telefony3412[[#This Row],[czas w minutach]],I1496)</f>
        <v>3076</v>
      </c>
      <c r="J1497" s="3">
        <f>IF(telefony3412[[#This Row],[typ telefonu]]="zagraniczny",J1496+telefony3412[[#This Row],[czas w minutach]],J1496)</f>
        <v>671</v>
      </c>
      <c r="K1497" s="3">
        <f>telefony3412[[#This Row],[ilość stacjonarny]]+telefony3412[[#This Row],[ilość komórkowy]]</f>
        <v>12460</v>
      </c>
    </row>
    <row r="1498" spans="1:11" x14ac:dyDescent="0.25">
      <c r="A1498" s="7">
        <v>66377806</v>
      </c>
      <c r="B1498" s="1">
        <v>42937</v>
      </c>
      <c r="C1498" s="2">
        <v>0.40694444444444444</v>
      </c>
      <c r="D1498" s="2">
        <v>0.40991898148148148</v>
      </c>
      <c r="E1498" t="str">
        <f>IF(LEN(telefony3412[[#This Row],[nr]])=7,"stacjonarny",IF(LEN(telefony3412[[#This Row],[nr]])=8,"komórkowy","zagraniczny"))</f>
        <v>komórkowy</v>
      </c>
      <c r="F1498" t="str">
        <f>TEXT(telefony__9[[#This Row],[zakonczenie]]-telefony__9[[#This Row],[rozpoczecie]],"h:mm:ss")</f>
        <v>0:11:08</v>
      </c>
      <c r="G1498">
        <f>CEILING((HOUR(telefony__9[[#This Row],[czas trwania]])*3600 + MINUTE(telefony__9[[#This Row],[czas trwania]])*60+SECOND(telefony__9[[#This Row],[czas trwania]]))/60,1)</f>
        <v>12</v>
      </c>
      <c r="H1498" s="3">
        <f>IF(telefony3412[[#This Row],[typ telefonu]]="stacjonarny",H1497+telefony3412[[#This Row],[czas w minutach]],H1497)</f>
        <v>9384</v>
      </c>
      <c r="I1498" s="3">
        <f>IF(telefony3412[[#This Row],[typ telefonu]]="komórkowy",I1497+telefony3412[[#This Row],[czas w minutach]],I1497)</f>
        <v>3088</v>
      </c>
      <c r="J1498" s="3">
        <f>IF(telefony3412[[#This Row],[typ telefonu]]="zagraniczny",J1497+telefony3412[[#This Row],[czas w minutach]],J1497)</f>
        <v>671</v>
      </c>
      <c r="K1498" s="3">
        <f>telefony3412[[#This Row],[ilość stacjonarny]]+telefony3412[[#This Row],[ilość komórkowy]]</f>
        <v>12472</v>
      </c>
    </row>
    <row r="1499" spans="1:11" x14ac:dyDescent="0.25">
      <c r="A1499" s="7">
        <v>69734527</v>
      </c>
      <c r="B1499" s="1">
        <v>42937</v>
      </c>
      <c r="C1499" s="2">
        <v>0.42084490740740743</v>
      </c>
      <c r="D1499" s="2">
        <v>0.43167824074074074</v>
      </c>
      <c r="E1499" t="str">
        <f>IF(LEN(telefony3412[[#This Row],[nr]])=7,"stacjonarny",IF(LEN(telefony3412[[#This Row],[nr]])=8,"komórkowy","zagraniczny"))</f>
        <v>komórkowy</v>
      </c>
      <c r="F1499" t="str">
        <f>TEXT(telefony__9[[#This Row],[zakonczenie]]-telefony__9[[#This Row],[rozpoczecie]],"h:mm:ss")</f>
        <v>0:16:13</v>
      </c>
      <c r="G1499">
        <f>CEILING((HOUR(telefony__9[[#This Row],[czas trwania]])*3600 + MINUTE(telefony__9[[#This Row],[czas trwania]])*60+SECOND(telefony__9[[#This Row],[czas trwania]]))/60,1)</f>
        <v>17</v>
      </c>
      <c r="H1499" s="3">
        <f>IF(telefony3412[[#This Row],[typ telefonu]]="stacjonarny",H1498+telefony3412[[#This Row],[czas w minutach]],H1498)</f>
        <v>9384</v>
      </c>
      <c r="I1499" s="3">
        <f>IF(telefony3412[[#This Row],[typ telefonu]]="komórkowy",I1498+telefony3412[[#This Row],[czas w minutach]],I1498)</f>
        <v>3105</v>
      </c>
      <c r="J1499" s="3">
        <f>IF(telefony3412[[#This Row],[typ telefonu]]="zagraniczny",J1498+telefony3412[[#This Row],[czas w minutach]],J1498)</f>
        <v>671</v>
      </c>
      <c r="K1499" s="3">
        <f>telefony3412[[#This Row],[ilość stacjonarny]]+telefony3412[[#This Row],[ilość komórkowy]]</f>
        <v>12489</v>
      </c>
    </row>
    <row r="1500" spans="1:11" x14ac:dyDescent="0.25">
      <c r="A1500" s="7">
        <v>79212542</v>
      </c>
      <c r="B1500" s="1">
        <v>42937</v>
      </c>
      <c r="C1500" s="2">
        <v>0.34157407407407409</v>
      </c>
      <c r="D1500" s="2">
        <v>0.34684027777777776</v>
      </c>
      <c r="E1500" t="str">
        <f>IF(LEN(telefony3412[[#This Row],[nr]])=7,"stacjonarny",IF(LEN(telefony3412[[#This Row],[nr]])=8,"komórkowy","zagraniczny"))</f>
        <v>komórkowy</v>
      </c>
      <c r="F1500" t="str">
        <f>TEXT(telefony__9[[#This Row],[zakonczenie]]-telefony__9[[#This Row],[rozpoczecie]],"h:mm:ss")</f>
        <v>0:09:01</v>
      </c>
      <c r="G1500">
        <f>CEILING((HOUR(telefony__9[[#This Row],[czas trwania]])*3600 + MINUTE(telefony__9[[#This Row],[czas trwania]])*60+SECOND(telefony__9[[#This Row],[czas trwania]]))/60,1)</f>
        <v>10</v>
      </c>
      <c r="H1500" s="3">
        <f>IF(telefony3412[[#This Row],[typ telefonu]]="stacjonarny",H1499+telefony3412[[#This Row],[czas w minutach]],H1499)</f>
        <v>9384</v>
      </c>
      <c r="I1500" s="3">
        <f>IF(telefony3412[[#This Row],[typ telefonu]]="komórkowy",I1499+telefony3412[[#This Row],[czas w minutach]],I1499)</f>
        <v>3115</v>
      </c>
      <c r="J1500" s="3">
        <f>IF(telefony3412[[#This Row],[typ telefonu]]="zagraniczny",J1499+telefony3412[[#This Row],[czas w minutach]],J1499)</f>
        <v>671</v>
      </c>
      <c r="K1500" s="3">
        <f>telefony3412[[#This Row],[ilość stacjonarny]]+telefony3412[[#This Row],[ilość komórkowy]]</f>
        <v>12499</v>
      </c>
    </row>
    <row r="1501" spans="1:11" x14ac:dyDescent="0.25">
      <c r="A1501" s="7">
        <v>79890857</v>
      </c>
      <c r="B1501" s="1">
        <v>42937</v>
      </c>
      <c r="C1501" s="2">
        <v>0.47285879629629629</v>
      </c>
      <c r="D1501" s="2">
        <v>0.47846064814814815</v>
      </c>
      <c r="E1501" t="str">
        <f>IF(LEN(telefony3412[[#This Row],[nr]])=7,"stacjonarny",IF(LEN(telefony3412[[#This Row],[nr]])=8,"komórkowy","zagraniczny"))</f>
        <v>komórkowy</v>
      </c>
      <c r="F1501" t="str">
        <f>TEXT(telefony__9[[#This Row],[zakonczenie]]-telefony__9[[#This Row],[rozpoczecie]],"h:mm:ss")</f>
        <v>0:08:48</v>
      </c>
      <c r="G1501">
        <f>CEILING((HOUR(telefony__9[[#This Row],[czas trwania]])*3600 + MINUTE(telefony__9[[#This Row],[czas trwania]])*60+SECOND(telefony__9[[#This Row],[czas trwania]]))/60,1)</f>
        <v>9</v>
      </c>
      <c r="H1501" s="3">
        <f>IF(telefony3412[[#This Row],[typ telefonu]]="stacjonarny",H1500+telefony3412[[#This Row],[czas w minutach]],H1500)</f>
        <v>9384</v>
      </c>
      <c r="I1501" s="3">
        <f>IF(telefony3412[[#This Row],[typ telefonu]]="komórkowy",I1500+telefony3412[[#This Row],[czas w minutach]],I1500)</f>
        <v>3124</v>
      </c>
      <c r="J1501" s="3">
        <f>IF(telefony3412[[#This Row],[typ telefonu]]="zagraniczny",J1500+telefony3412[[#This Row],[czas w minutach]],J1500)</f>
        <v>671</v>
      </c>
      <c r="K1501" s="3">
        <f>telefony3412[[#This Row],[ilość stacjonarny]]+telefony3412[[#This Row],[ilość komórkowy]]</f>
        <v>12508</v>
      </c>
    </row>
    <row r="1502" spans="1:11" x14ac:dyDescent="0.25">
      <c r="A1502" s="7">
        <v>81010250</v>
      </c>
      <c r="B1502" s="1">
        <v>42937</v>
      </c>
      <c r="C1502" s="2">
        <v>0.47075231481481483</v>
      </c>
      <c r="D1502" s="2">
        <v>0.47239583333333335</v>
      </c>
      <c r="E1502" t="str">
        <f>IF(LEN(telefony3412[[#This Row],[nr]])=7,"stacjonarny",IF(LEN(telefony3412[[#This Row],[nr]])=8,"komórkowy","zagraniczny"))</f>
        <v>komórkowy</v>
      </c>
      <c r="F1502" t="str">
        <f>TEXT(telefony__9[[#This Row],[zakonczenie]]-telefony__9[[#This Row],[rozpoczecie]],"h:mm:ss")</f>
        <v>0:07:55</v>
      </c>
      <c r="G1502">
        <f>CEILING((HOUR(telefony__9[[#This Row],[czas trwania]])*3600 + MINUTE(telefony__9[[#This Row],[czas trwania]])*60+SECOND(telefony__9[[#This Row],[czas trwania]]))/60,1)</f>
        <v>8</v>
      </c>
      <c r="H1502" s="3">
        <f>IF(telefony3412[[#This Row],[typ telefonu]]="stacjonarny",H1501+telefony3412[[#This Row],[czas w minutach]],H1501)</f>
        <v>9384</v>
      </c>
      <c r="I1502" s="3">
        <f>IF(telefony3412[[#This Row],[typ telefonu]]="komórkowy",I1501+telefony3412[[#This Row],[czas w minutach]],I1501)</f>
        <v>3132</v>
      </c>
      <c r="J1502" s="3">
        <f>IF(telefony3412[[#This Row],[typ telefonu]]="zagraniczny",J1501+telefony3412[[#This Row],[czas w minutach]],J1501)</f>
        <v>671</v>
      </c>
      <c r="K1502" s="3">
        <f>telefony3412[[#This Row],[ilość stacjonarny]]+telefony3412[[#This Row],[ilość komórkowy]]</f>
        <v>12516</v>
      </c>
    </row>
    <row r="1503" spans="1:11" x14ac:dyDescent="0.25">
      <c r="A1503" s="7">
        <v>84684423</v>
      </c>
      <c r="B1503" s="1">
        <v>42937</v>
      </c>
      <c r="C1503" s="2">
        <v>0.51520833333333338</v>
      </c>
      <c r="D1503" s="2">
        <v>0.51918981481481485</v>
      </c>
      <c r="E1503" t="str">
        <f>IF(LEN(telefony3412[[#This Row],[nr]])=7,"stacjonarny",IF(LEN(telefony3412[[#This Row],[nr]])=8,"komórkowy","zagraniczny"))</f>
        <v>komórkowy</v>
      </c>
      <c r="F1503" t="str">
        <f>TEXT(telefony__9[[#This Row],[zakonczenie]]-telefony__9[[#This Row],[rozpoczecie]],"h:mm:ss")</f>
        <v>0:12:03</v>
      </c>
      <c r="G1503">
        <f>CEILING((HOUR(telefony__9[[#This Row],[czas trwania]])*3600 + MINUTE(telefony__9[[#This Row],[czas trwania]])*60+SECOND(telefony__9[[#This Row],[czas trwania]]))/60,1)</f>
        <v>13</v>
      </c>
      <c r="H1503" s="3">
        <f>IF(telefony3412[[#This Row],[typ telefonu]]="stacjonarny",H1502+telefony3412[[#This Row],[czas w minutach]],H1502)</f>
        <v>9384</v>
      </c>
      <c r="I1503" s="3">
        <f>IF(telefony3412[[#This Row],[typ telefonu]]="komórkowy",I1502+telefony3412[[#This Row],[czas w minutach]],I1502)</f>
        <v>3145</v>
      </c>
      <c r="J1503" s="3">
        <f>IF(telefony3412[[#This Row],[typ telefonu]]="zagraniczny",J1502+telefony3412[[#This Row],[czas w minutach]],J1502)</f>
        <v>671</v>
      </c>
      <c r="K1503" s="3">
        <f>telefony3412[[#This Row],[ilość stacjonarny]]+telefony3412[[#This Row],[ilość komórkowy]]</f>
        <v>12529</v>
      </c>
    </row>
    <row r="1504" spans="1:11" x14ac:dyDescent="0.25">
      <c r="A1504" s="7">
        <v>91032395</v>
      </c>
      <c r="B1504" s="1">
        <v>42937</v>
      </c>
      <c r="C1504" s="2">
        <v>0.53811342592592593</v>
      </c>
      <c r="D1504" s="2">
        <v>0.54365740740740742</v>
      </c>
      <c r="E1504" t="str">
        <f>IF(LEN(telefony3412[[#This Row],[nr]])=7,"stacjonarny",IF(LEN(telefony3412[[#This Row],[nr]])=8,"komórkowy","zagraniczny"))</f>
        <v>komórkowy</v>
      </c>
      <c r="F1504" t="str">
        <f>TEXT(telefony__9[[#This Row],[zakonczenie]]-telefony__9[[#This Row],[rozpoczecie]],"h:mm:ss")</f>
        <v>0:02:18</v>
      </c>
      <c r="G1504">
        <f>CEILING((HOUR(telefony__9[[#This Row],[czas trwania]])*3600 + MINUTE(telefony__9[[#This Row],[czas trwania]])*60+SECOND(telefony__9[[#This Row],[czas trwania]]))/60,1)</f>
        <v>3</v>
      </c>
      <c r="H1504" s="3">
        <f>IF(telefony3412[[#This Row],[typ telefonu]]="stacjonarny",H1503+telefony3412[[#This Row],[czas w minutach]],H1503)</f>
        <v>9384</v>
      </c>
      <c r="I1504" s="3">
        <f>IF(telefony3412[[#This Row],[typ telefonu]]="komórkowy",I1503+telefony3412[[#This Row],[czas w minutach]],I1503)</f>
        <v>3148</v>
      </c>
      <c r="J1504" s="3">
        <f>IF(telefony3412[[#This Row],[typ telefonu]]="zagraniczny",J1503+telefony3412[[#This Row],[czas w minutach]],J1503)</f>
        <v>671</v>
      </c>
      <c r="K1504" s="3">
        <f>telefony3412[[#This Row],[ilość stacjonarny]]+telefony3412[[#This Row],[ilość komórkowy]]</f>
        <v>12532</v>
      </c>
    </row>
    <row r="1505" spans="1:11" x14ac:dyDescent="0.25">
      <c r="A1505" s="7">
        <v>91907883</v>
      </c>
      <c r="B1505" s="1">
        <v>42937</v>
      </c>
      <c r="C1505" s="2">
        <v>0.42054398148148148</v>
      </c>
      <c r="D1505" s="2">
        <v>0.42721064814814813</v>
      </c>
      <c r="E1505" t="str">
        <f>IF(LEN(telefony3412[[#This Row],[nr]])=7,"stacjonarny",IF(LEN(telefony3412[[#This Row],[nr]])=8,"komórkowy","zagraniczny"))</f>
        <v>komórkowy</v>
      </c>
      <c r="F1505" t="str">
        <f>TEXT(telefony__9[[#This Row],[zakonczenie]]-telefony__9[[#This Row],[rozpoczecie]],"h:mm:ss")</f>
        <v>0:06:04</v>
      </c>
      <c r="G1505">
        <f>CEILING((HOUR(telefony__9[[#This Row],[czas trwania]])*3600 + MINUTE(telefony__9[[#This Row],[czas trwania]])*60+SECOND(telefony__9[[#This Row],[czas trwania]]))/60,1)</f>
        <v>7</v>
      </c>
      <c r="H1505" s="3">
        <f>IF(telefony3412[[#This Row],[typ telefonu]]="stacjonarny",H1504+telefony3412[[#This Row],[czas w minutach]],H1504)</f>
        <v>9384</v>
      </c>
      <c r="I1505" s="3">
        <f>IF(telefony3412[[#This Row],[typ telefonu]]="komórkowy",I1504+telefony3412[[#This Row],[czas w minutach]],I1504)</f>
        <v>3155</v>
      </c>
      <c r="J1505" s="3">
        <f>IF(telefony3412[[#This Row],[typ telefonu]]="zagraniczny",J1504+telefony3412[[#This Row],[czas w minutach]],J1504)</f>
        <v>671</v>
      </c>
      <c r="K1505" s="3">
        <f>telefony3412[[#This Row],[ilość stacjonarny]]+telefony3412[[#This Row],[ilość komórkowy]]</f>
        <v>12539</v>
      </c>
    </row>
    <row r="1506" spans="1:11" x14ac:dyDescent="0.25">
      <c r="A1506" s="7">
        <v>91907883</v>
      </c>
      <c r="B1506" s="1">
        <v>42937</v>
      </c>
      <c r="C1506" s="2">
        <v>0.45689814814814816</v>
      </c>
      <c r="D1506" s="2">
        <v>0.4574537037037037</v>
      </c>
      <c r="E1506" t="str">
        <f>IF(LEN(telefony3412[[#This Row],[nr]])=7,"stacjonarny",IF(LEN(telefony3412[[#This Row],[nr]])=8,"komórkowy","zagraniczny"))</f>
        <v>komórkowy</v>
      </c>
      <c r="F1506" t="str">
        <f>TEXT(telefony__9[[#This Row],[zakonczenie]]-telefony__9[[#This Row],[rozpoczecie]],"h:mm:ss")</f>
        <v>0:07:54</v>
      </c>
      <c r="G1506">
        <f>CEILING((HOUR(telefony__9[[#This Row],[czas trwania]])*3600 + MINUTE(telefony__9[[#This Row],[czas trwania]])*60+SECOND(telefony__9[[#This Row],[czas trwania]]))/60,1)</f>
        <v>8</v>
      </c>
      <c r="H1506" s="3">
        <f>IF(telefony3412[[#This Row],[typ telefonu]]="stacjonarny",H1505+telefony3412[[#This Row],[czas w minutach]],H1505)</f>
        <v>9384</v>
      </c>
      <c r="I1506" s="3">
        <f>IF(telefony3412[[#This Row],[typ telefonu]]="komórkowy",I1505+telefony3412[[#This Row],[czas w minutach]],I1505)</f>
        <v>3163</v>
      </c>
      <c r="J1506" s="3">
        <f>IF(telefony3412[[#This Row],[typ telefonu]]="zagraniczny",J1505+telefony3412[[#This Row],[czas w minutach]],J1505)</f>
        <v>671</v>
      </c>
      <c r="K1506" s="3">
        <f>telefony3412[[#This Row],[ilość stacjonarny]]+telefony3412[[#This Row],[ilość komórkowy]]</f>
        <v>12547</v>
      </c>
    </row>
    <row r="1507" spans="1:11" x14ac:dyDescent="0.25">
      <c r="A1507" s="7">
        <v>92326393</v>
      </c>
      <c r="B1507" s="1">
        <v>42937</v>
      </c>
      <c r="C1507" s="2">
        <v>0.60782407407407413</v>
      </c>
      <c r="D1507" s="2">
        <v>0.61331018518518521</v>
      </c>
      <c r="E1507" t="str">
        <f>IF(LEN(telefony3412[[#This Row],[nr]])=7,"stacjonarny",IF(LEN(telefony3412[[#This Row],[nr]])=8,"komórkowy","zagraniczny"))</f>
        <v>komórkowy</v>
      </c>
      <c r="F1507" t="str">
        <f>TEXT(telefony__9[[#This Row],[zakonczenie]]-telefony__9[[#This Row],[rozpoczecie]],"h:mm:ss")</f>
        <v>0:08:37</v>
      </c>
      <c r="G1507">
        <f>CEILING((HOUR(telefony__9[[#This Row],[czas trwania]])*3600 + MINUTE(telefony__9[[#This Row],[czas trwania]])*60+SECOND(telefony__9[[#This Row],[czas trwania]]))/60,1)</f>
        <v>9</v>
      </c>
      <c r="H1507" s="3">
        <f>IF(telefony3412[[#This Row],[typ telefonu]]="stacjonarny",H1506+telefony3412[[#This Row],[czas w minutach]],H1506)</f>
        <v>9384</v>
      </c>
      <c r="I1507" s="3">
        <f>IF(telefony3412[[#This Row],[typ telefonu]]="komórkowy",I1506+telefony3412[[#This Row],[czas w minutach]],I1506)</f>
        <v>3172</v>
      </c>
      <c r="J1507" s="3">
        <f>IF(telefony3412[[#This Row],[typ telefonu]]="zagraniczny",J1506+telefony3412[[#This Row],[czas w minutach]],J1506)</f>
        <v>671</v>
      </c>
      <c r="K1507" s="3">
        <f>telefony3412[[#This Row],[ilość stacjonarny]]+telefony3412[[#This Row],[ilość komórkowy]]</f>
        <v>12556</v>
      </c>
    </row>
    <row r="1508" spans="1:11" x14ac:dyDescent="0.25">
      <c r="A1508" s="7">
        <v>92461001</v>
      </c>
      <c r="B1508" s="1">
        <v>42937</v>
      </c>
      <c r="C1508" s="2">
        <v>0.43730324074074073</v>
      </c>
      <c r="D1508" s="2">
        <v>0.44869212962962962</v>
      </c>
      <c r="E1508" t="str">
        <f>IF(LEN(telefony3412[[#This Row],[nr]])=7,"stacjonarny",IF(LEN(telefony3412[[#This Row],[nr]])=8,"komórkowy","zagraniczny"))</f>
        <v>komórkowy</v>
      </c>
      <c r="F1508" t="str">
        <f>TEXT(telefony__9[[#This Row],[zakonczenie]]-telefony__9[[#This Row],[rozpoczecie]],"h:mm:ss")</f>
        <v>0:13:36</v>
      </c>
      <c r="G1508">
        <f>CEILING((HOUR(telefony__9[[#This Row],[czas trwania]])*3600 + MINUTE(telefony__9[[#This Row],[czas trwania]])*60+SECOND(telefony__9[[#This Row],[czas trwania]]))/60,1)</f>
        <v>14</v>
      </c>
      <c r="H1508" s="3">
        <f>IF(telefony3412[[#This Row],[typ telefonu]]="stacjonarny",H1507+telefony3412[[#This Row],[czas w minutach]],H1507)</f>
        <v>9384</v>
      </c>
      <c r="I1508" s="3">
        <f>IF(telefony3412[[#This Row],[typ telefonu]]="komórkowy",I1507+telefony3412[[#This Row],[czas w minutach]],I1507)</f>
        <v>3186</v>
      </c>
      <c r="J1508" s="3">
        <f>IF(telefony3412[[#This Row],[typ telefonu]]="zagraniczny",J1507+telefony3412[[#This Row],[czas w minutach]],J1507)</f>
        <v>671</v>
      </c>
      <c r="K1508" s="3">
        <f>telefony3412[[#This Row],[ilość stacjonarny]]+telefony3412[[#This Row],[ilość komórkowy]]</f>
        <v>12570</v>
      </c>
    </row>
    <row r="1509" spans="1:11" x14ac:dyDescent="0.25">
      <c r="A1509" s="7">
        <v>97953696</v>
      </c>
      <c r="B1509" s="1">
        <v>42937</v>
      </c>
      <c r="C1509" s="2">
        <v>0.45187500000000003</v>
      </c>
      <c r="D1509" s="2">
        <v>0.45925925925925926</v>
      </c>
      <c r="E1509" t="str">
        <f>IF(LEN(telefony3412[[#This Row],[nr]])=7,"stacjonarny",IF(LEN(telefony3412[[#This Row],[nr]])=8,"komórkowy","zagraniczny"))</f>
        <v>komórkowy</v>
      </c>
      <c r="F1509" t="str">
        <f>TEXT(telefony__9[[#This Row],[zakonczenie]]-telefony__9[[#This Row],[rozpoczecie]],"h:mm:ss")</f>
        <v>0:08:38</v>
      </c>
      <c r="G1509">
        <f>CEILING((HOUR(telefony__9[[#This Row],[czas trwania]])*3600 + MINUTE(telefony__9[[#This Row],[czas trwania]])*60+SECOND(telefony__9[[#This Row],[czas trwania]]))/60,1)</f>
        <v>9</v>
      </c>
      <c r="H1509" s="3">
        <f>IF(telefony3412[[#This Row],[typ telefonu]]="stacjonarny",H1508+telefony3412[[#This Row],[czas w minutach]],H1508)</f>
        <v>9384</v>
      </c>
      <c r="I1509" s="3">
        <f>IF(telefony3412[[#This Row],[typ telefonu]]="komórkowy",I1508+telefony3412[[#This Row],[czas w minutach]],I1508)</f>
        <v>3195</v>
      </c>
      <c r="J1509" s="3">
        <f>IF(telefony3412[[#This Row],[typ telefonu]]="zagraniczny",J1508+telefony3412[[#This Row],[czas w minutach]],J1508)</f>
        <v>671</v>
      </c>
      <c r="K1509" s="3">
        <f>telefony3412[[#This Row],[ilość stacjonarny]]+telefony3412[[#This Row],[ilość komórkowy]]</f>
        <v>12579</v>
      </c>
    </row>
    <row r="1510" spans="1:11" x14ac:dyDescent="0.25">
      <c r="A1510" s="7">
        <v>98382147</v>
      </c>
      <c r="B1510" s="1">
        <v>42937</v>
      </c>
      <c r="C1510" s="2">
        <v>0.62484953703703705</v>
      </c>
      <c r="D1510" s="2">
        <v>0.62848379629629625</v>
      </c>
      <c r="E1510" t="str">
        <f>IF(LEN(telefony3412[[#This Row],[nr]])=7,"stacjonarny",IF(LEN(telefony3412[[#This Row],[nr]])=8,"komórkowy","zagraniczny"))</f>
        <v>komórkowy</v>
      </c>
      <c r="F1510" t="str">
        <f>TEXT(telefony__9[[#This Row],[zakonczenie]]-telefony__9[[#This Row],[rozpoczecie]],"h:mm:ss")</f>
        <v>0:03:13</v>
      </c>
      <c r="G1510">
        <f>CEILING((HOUR(telefony__9[[#This Row],[czas trwania]])*3600 + MINUTE(telefony__9[[#This Row],[czas trwania]])*60+SECOND(telefony__9[[#This Row],[czas trwania]]))/60,1)</f>
        <v>4</v>
      </c>
      <c r="H1510" s="3">
        <f>IF(telefony3412[[#This Row],[typ telefonu]]="stacjonarny",H1509+telefony3412[[#This Row],[czas w minutach]],H1509)</f>
        <v>9384</v>
      </c>
      <c r="I1510" s="3">
        <f>IF(telefony3412[[#This Row],[typ telefonu]]="komórkowy",I1509+telefony3412[[#This Row],[czas w minutach]],I1509)</f>
        <v>3199</v>
      </c>
      <c r="J1510" s="3">
        <f>IF(telefony3412[[#This Row],[typ telefonu]]="zagraniczny",J1509+telefony3412[[#This Row],[czas w minutach]],J1509)</f>
        <v>671</v>
      </c>
      <c r="K1510" s="3">
        <f>telefony3412[[#This Row],[ilość stacjonarny]]+telefony3412[[#This Row],[ilość komórkowy]]</f>
        <v>12583</v>
      </c>
    </row>
    <row r="1511" spans="1:11" x14ac:dyDescent="0.25">
      <c r="A1511" s="7">
        <v>99905503</v>
      </c>
      <c r="B1511" s="1">
        <v>42937</v>
      </c>
      <c r="C1511" s="2">
        <v>0.36631944444444442</v>
      </c>
      <c r="D1511" s="2">
        <v>0.37376157407407407</v>
      </c>
      <c r="E1511" t="str">
        <f>IF(LEN(telefony3412[[#This Row],[nr]])=7,"stacjonarny",IF(LEN(telefony3412[[#This Row],[nr]])=8,"komórkowy","zagraniczny"))</f>
        <v>komórkowy</v>
      </c>
      <c r="F1511" t="str">
        <f>TEXT(telefony__9[[#This Row],[zakonczenie]]-telefony__9[[#This Row],[rozpoczecie]],"h:mm:ss")</f>
        <v>0:05:14</v>
      </c>
      <c r="G1511">
        <f>CEILING((HOUR(telefony__9[[#This Row],[czas trwania]])*3600 + MINUTE(telefony__9[[#This Row],[czas trwania]])*60+SECOND(telefony__9[[#This Row],[czas trwania]]))/60,1)</f>
        <v>6</v>
      </c>
      <c r="H1511" s="3">
        <f>IF(telefony3412[[#This Row],[typ telefonu]]="stacjonarny",H1510+telefony3412[[#This Row],[czas w minutach]],H1510)</f>
        <v>9384</v>
      </c>
      <c r="I1511" s="3">
        <f>IF(telefony3412[[#This Row],[typ telefonu]]="komórkowy",I1510+telefony3412[[#This Row],[czas w minutach]],I1510)</f>
        <v>3205</v>
      </c>
      <c r="J1511" s="3">
        <f>IF(telefony3412[[#This Row],[typ telefonu]]="zagraniczny",J1510+telefony3412[[#This Row],[czas w minutach]],J1510)</f>
        <v>671</v>
      </c>
      <c r="K1511" s="3">
        <f>telefony3412[[#This Row],[ilość stacjonarny]]+telefony3412[[#This Row],[ilość komórkowy]]</f>
        <v>12589</v>
      </c>
    </row>
    <row r="1512" spans="1:11" x14ac:dyDescent="0.25">
      <c r="A1512" s="7">
        <v>3264546470</v>
      </c>
      <c r="B1512" s="1">
        <v>42937</v>
      </c>
      <c r="C1512" s="2">
        <v>0.55311342592592594</v>
      </c>
      <c r="D1512" s="2">
        <v>0.55469907407407404</v>
      </c>
      <c r="E1512" t="str">
        <f>IF(LEN(telefony3412[[#This Row],[nr]])=7,"stacjonarny",IF(LEN(telefony3412[[#This Row],[nr]])=8,"komórkowy","zagraniczny"))</f>
        <v>zagraniczny</v>
      </c>
      <c r="F1512" t="str">
        <f>TEXT(telefony__9[[#This Row],[zakonczenie]]-telefony__9[[#This Row],[rozpoczecie]],"h:mm:ss")</f>
        <v>0:03:13</v>
      </c>
      <c r="G1512">
        <f>CEILING((HOUR(telefony__9[[#This Row],[czas trwania]])*3600 + MINUTE(telefony__9[[#This Row],[czas trwania]])*60+SECOND(telefony__9[[#This Row],[czas trwania]]))/60,1)</f>
        <v>4</v>
      </c>
      <c r="H1512" s="3">
        <f>IF(telefony3412[[#This Row],[typ telefonu]]="stacjonarny",H1511+telefony3412[[#This Row],[czas w minutach]],H1511)</f>
        <v>9384</v>
      </c>
      <c r="I1512" s="3">
        <f>IF(telefony3412[[#This Row],[typ telefonu]]="komórkowy",I1511+telefony3412[[#This Row],[czas w minutach]],I1511)</f>
        <v>3205</v>
      </c>
      <c r="J1512" s="3">
        <f>IF(telefony3412[[#This Row],[typ telefonu]]="zagraniczny",J1511+telefony3412[[#This Row],[czas w minutach]],J1511)</f>
        <v>675</v>
      </c>
      <c r="K1512" s="3">
        <f>telefony3412[[#This Row],[ilość stacjonarny]]+telefony3412[[#This Row],[ilość komórkowy]]</f>
        <v>12589</v>
      </c>
    </row>
    <row r="1513" spans="1:11" x14ac:dyDescent="0.25">
      <c r="A1513" s="7">
        <v>1117628</v>
      </c>
      <c r="B1513" s="1">
        <v>42940</v>
      </c>
      <c r="C1513" s="2">
        <v>0.39614583333333331</v>
      </c>
      <c r="D1513" s="2">
        <v>0.39976851851851852</v>
      </c>
      <c r="E1513" t="str">
        <f>IF(LEN(telefony3412[[#This Row],[nr]])=7,"stacjonarny",IF(LEN(telefony3412[[#This Row],[nr]])=8,"komórkowy","zagraniczny"))</f>
        <v>stacjonarny</v>
      </c>
      <c r="F1513" t="str">
        <f>TEXT(telefony__9[[#This Row],[zakonczenie]]-telefony__9[[#This Row],[rozpoczecie]],"h:mm:ss")</f>
        <v>0:15:03</v>
      </c>
      <c r="G1513">
        <f>CEILING((HOUR(telefony__9[[#This Row],[czas trwania]])*3600 + MINUTE(telefony__9[[#This Row],[czas trwania]])*60+SECOND(telefony__9[[#This Row],[czas trwania]]))/60,1)</f>
        <v>16</v>
      </c>
      <c r="H1513" s="3">
        <f>IF(telefony3412[[#This Row],[typ telefonu]]="stacjonarny",H1512+telefony3412[[#This Row],[czas w minutach]],H1512)</f>
        <v>9400</v>
      </c>
      <c r="I1513" s="3">
        <f>IF(telefony3412[[#This Row],[typ telefonu]]="komórkowy",I1512+telefony3412[[#This Row],[czas w minutach]],I1512)</f>
        <v>3205</v>
      </c>
      <c r="J1513" s="3">
        <f>IF(telefony3412[[#This Row],[typ telefonu]]="zagraniczny",J1512+telefony3412[[#This Row],[czas w minutach]],J1512)</f>
        <v>675</v>
      </c>
      <c r="K1513" s="3">
        <f>telefony3412[[#This Row],[ilość stacjonarny]]+telefony3412[[#This Row],[ilość komórkowy]]</f>
        <v>12605</v>
      </c>
    </row>
    <row r="1514" spans="1:11" x14ac:dyDescent="0.25">
      <c r="A1514" s="7">
        <v>1159432</v>
      </c>
      <c r="B1514" s="1">
        <v>42940</v>
      </c>
      <c r="C1514" s="2">
        <v>0.39391203703703703</v>
      </c>
      <c r="D1514" s="2">
        <v>0.39478009259259261</v>
      </c>
      <c r="E1514" t="str">
        <f>IF(LEN(telefony3412[[#This Row],[nr]])=7,"stacjonarny",IF(LEN(telefony3412[[#This Row],[nr]])=8,"komórkowy","zagraniczny"))</f>
        <v>stacjonarny</v>
      </c>
      <c r="F1514" t="str">
        <f>TEXT(telefony__9[[#This Row],[zakonczenie]]-telefony__9[[#This Row],[rozpoczecie]],"h:mm:ss")</f>
        <v>0:08:07</v>
      </c>
      <c r="G1514">
        <f>CEILING((HOUR(telefony__9[[#This Row],[czas trwania]])*3600 + MINUTE(telefony__9[[#This Row],[czas trwania]])*60+SECOND(telefony__9[[#This Row],[czas trwania]]))/60,1)</f>
        <v>9</v>
      </c>
      <c r="H1514" s="3">
        <f>IF(telefony3412[[#This Row],[typ telefonu]]="stacjonarny",H1513+telefony3412[[#This Row],[czas w minutach]],H1513)</f>
        <v>9409</v>
      </c>
      <c r="I1514" s="3">
        <f>IF(telefony3412[[#This Row],[typ telefonu]]="komórkowy",I1513+telefony3412[[#This Row],[czas w minutach]],I1513)</f>
        <v>3205</v>
      </c>
      <c r="J1514" s="3">
        <f>IF(telefony3412[[#This Row],[typ telefonu]]="zagraniczny",J1513+telefony3412[[#This Row],[czas w minutach]],J1513)</f>
        <v>675</v>
      </c>
      <c r="K1514" s="3">
        <f>telefony3412[[#This Row],[ilość stacjonarny]]+telefony3412[[#This Row],[ilość komórkowy]]</f>
        <v>12614</v>
      </c>
    </row>
    <row r="1515" spans="1:11" x14ac:dyDescent="0.25">
      <c r="A1515" s="7">
        <v>1365581</v>
      </c>
      <c r="B1515" s="1">
        <v>42940</v>
      </c>
      <c r="C1515" s="2">
        <v>0.56196759259259255</v>
      </c>
      <c r="D1515" s="2">
        <v>0.57019675925925928</v>
      </c>
      <c r="E1515" t="str">
        <f>IF(LEN(telefony3412[[#This Row],[nr]])=7,"stacjonarny",IF(LEN(telefony3412[[#This Row],[nr]])=8,"komórkowy","zagraniczny"))</f>
        <v>stacjonarny</v>
      </c>
      <c r="F1515" t="str">
        <f>TEXT(telefony__9[[#This Row],[zakonczenie]]-telefony__9[[#This Row],[rozpoczecie]],"h:mm:ss")</f>
        <v>0:03:13</v>
      </c>
      <c r="G1515">
        <f>CEILING((HOUR(telefony__9[[#This Row],[czas trwania]])*3600 + MINUTE(telefony__9[[#This Row],[czas trwania]])*60+SECOND(telefony__9[[#This Row],[czas trwania]]))/60,1)</f>
        <v>4</v>
      </c>
      <c r="H1515" s="3">
        <f>IF(telefony3412[[#This Row],[typ telefonu]]="stacjonarny",H1514+telefony3412[[#This Row],[czas w minutach]],H1514)</f>
        <v>9413</v>
      </c>
      <c r="I1515" s="3">
        <f>IF(telefony3412[[#This Row],[typ telefonu]]="komórkowy",I1514+telefony3412[[#This Row],[czas w minutach]],I1514)</f>
        <v>3205</v>
      </c>
      <c r="J1515" s="3">
        <f>IF(telefony3412[[#This Row],[typ telefonu]]="zagraniczny",J1514+telefony3412[[#This Row],[czas w minutach]],J1514)</f>
        <v>675</v>
      </c>
      <c r="K1515" s="3">
        <f>telefony3412[[#This Row],[ilość stacjonarny]]+telefony3412[[#This Row],[ilość komórkowy]]</f>
        <v>12618</v>
      </c>
    </row>
    <row r="1516" spans="1:11" x14ac:dyDescent="0.25">
      <c r="A1516" s="7">
        <v>1475008</v>
      </c>
      <c r="B1516" s="1">
        <v>42940</v>
      </c>
      <c r="C1516" s="2">
        <v>0.46489583333333334</v>
      </c>
      <c r="D1516" s="2">
        <v>0.47530092592592593</v>
      </c>
      <c r="E1516" t="str">
        <f>IF(LEN(telefony3412[[#This Row],[nr]])=7,"stacjonarny",IF(LEN(telefony3412[[#This Row],[nr]])=8,"komórkowy","zagraniczny"))</f>
        <v>stacjonarny</v>
      </c>
      <c r="F1516" t="str">
        <f>TEXT(telefony__9[[#This Row],[zakonczenie]]-telefony__9[[#This Row],[rozpoczecie]],"h:mm:ss")</f>
        <v>0:02:38</v>
      </c>
      <c r="G1516">
        <f>CEILING((HOUR(telefony__9[[#This Row],[czas trwania]])*3600 + MINUTE(telefony__9[[#This Row],[czas trwania]])*60+SECOND(telefony__9[[#This Row],[czas trwania]]))/60,1)</f>
        <v>3</v>
      </c>
      <c r="H1516" s="3">
        <f>IF(telefony3412[[#This Row],[typ telefonu]]="stacjonarny",H1515+telefony3412[[#This Row],[czas w minutach]],H1515)</f>
        <v>9416</v>
      </c>
      <c r="I1516" s="3">
        <f>IF(telefony3412[[#This Row],[typ telefonu]]="komórkowy",I1515+telefony3412[[#This Row],[czas w minutach]],I1515)</f>
        <v>3205</v>
      </c>
      <c r="J1516" s="3">
        <f>IF(telefony3412[[#This Row],[typ telefonu]]="zagraniczny",J1515+telefony3412[[#This Row],[czas w minutach]],J1515)</f>
        <v>675</v>
      </c>
      <c r="K1516" s="3">
        <f>telefony3412[[#This Row],[ilość stacjonarny]]+telefony3412[[#This Row],[ilość komórkowy]]</f>
        <v>12621</v>
      </c>
    </row>
    <row r="1517" spans="1:11" x14ac:dyDescent="0.25">
      <c r="A1517" s="7">
        <v>1677537</v>
      </c>
      <c r="B1517" s="1">
        <v>42940</v>
      </c>
      <c r="C1517" s="2">
        <v>0.61471064814814813</v>
      </c>
      <c r="D1517" s="2">
        <v>0.62232638888888892</v>
      </c>
      <c r="E1517" t="str">
        <f>IF(LEN(telefony3412[[#This Row],[nr]])=7,"stacjonarny",IF(LEN(telefony3412[[#This Row],[nr]])=8,"komórkowy","zagraniczny"))</f>
        <v>stacjonarny</v>
      </c>
      <c r="F1517" t="str">
        <f>TEXT(telefony__9[[#This Row],[zakonczenie]]-telefony__9[[#This Row],[rozpoczecie]],"h:mm:ss")</f>
        <v>0:08:43</v>
      </c>
      <c r="G1517">
        <f>CEILING((HOUR(telefony__9[[#This Row],[czas trwania]])*3600 + MINUTE(telefony__9[[#This Row],[czas trwania]])*60+SECOND(telefony__9[[#This Row],[czas trwania]]))/60,1)</f>
        <v>9</v>
      </c>
      <c r="H1517" s="3">
        <f>IF(telefony3412[[#This Row],[typ telefonu]]="stacjonarny",H1516+telefony3412[[#This Row],[czas w minutach]],H1516)</f>
        <v>9425</v>
      </c>
      <c r="I1517" s="3">
        <f>IF(telefony3412[[#This Row],[typ telefonu]]="komórkowy",I1516+telefony3412[[#This Row],[czas w minutach]],I1516)</f>
        <v>3205</v>
      </c>
      <c r="J1517" s="3">
        <f>IF(telefony3412[[#This Row],[typ telefonu]]="zagraniczny",J1516+telefony3412[[#This Row],[czas w minutach]],J1516)</f>
        <v>675</v>
      </c>
      <c r="K1517" s="3">
        <f>telefony3412[[#This Row],[ilość stacjonarny]]+telefony3412[[#This Row],[ilość komórkowy]]</f>
        <v>12630</v>
      </c>
    </row>
    <row r="1518" spans="1:11" x14ac:dyDescent="0.25">
      <c r="A1518" s="7">
        <v>1739364</v>
      </c>
      <c r="B1518" s="1">
        <v>42940</v>
      </c>
      <c r="C1518" s="2">
        <v>0.61100694444444448</v>
      </c>
      <c r="D1518" s="2">
        <v>0.62071759259259263</v>
      </c>
      <c r="E1518" t="str">
        <f>IF(LEN(telefony3412[[#This Row],[nr]])=7,"stacjonarny",IF(LEN(telefony3412[[#This Row],[nr]])=8,"komórkowy","zagraniczny"))</f>
        <v>stacjonarny</v>
      </c>
      <c r="F1518" t="str">
        <f>TEXT(telefony__9[[#This Row],[zakonczenie]]-telefony__9[[#This Row],[rozpoczecie]],"h:mm:ss")</f>
        <v>0:11:48</v>
      </c>
      <c r="G1518">
        <f>CEILING((HOUR(telefony__9[[#This Row],[czas trwania]])*3600 + MINUTE(telefony__9[[#This Row],[czas trwania]])*60+SECOND(telefony__9[[#This Row],[czas trwania]]))/60,1)</f>
        <v>12</v>
      </c>
      <c r="H1518" s="3">
        <f>IF(telefony3412[[#This Row],[typ telefonu]]="stacjonarny",H1517+telefony3412[[#This Row],[czas w minutach]],H1517)</f>
        <v>9437</v>
      </c>
      <c r="I1518" s="3">
        <f>IF(telefony3412[[#This Row],[typ telefonu]]="komórkowy",I1517+telefony3412[[#This Row],[czas w minutach]],I1517)</f>
        <v>3205</v>
      </c>
      <c r="J1518" s="3">
        <f>IF(telefony3412[[#This Row],[typ telefonu]]="zagraniczny",J1517+telefony3412[[#This Row],[czas w minutach]],J1517)</f>
        <v>675</v>
      </c>
      <c r="K1518" s="3">
        <f>telefony3412[[#This Row],[ilość stacjonarny]]+telefony3412[[#This Row],[ilość komórkowy]]</f>
        <v>12642</v>
      </c>
    </row>
    <row r="1519" spans="1:11" x14ac:dyDescent="0.25">
      <c r="A1519" s="7">
        <v>1740380</v>
      </c>
      <c r="B1519" s="1">
        <v>42940</v>
      </c>
      <c r="C1519" s="2">
        <v>0.62605324074074076</v>
      </c>
      <c r="D1519" s="2">
        <v>0.63655092592592588</v>
      </c>
      <c r="E1519" t="str">
        <f>IF(LEN(telefony3412[[#This Row],[nr]])=7,"stacjonarny",IF(LEN(telefony3412[[#This Row],[nr]])=8,"komórkowy","zagraniczny"))</f>
        <v>stacjonarny</v>
      </c>
      <c r="F1519" t="str">
        <f>TEXT(telefony__9[[#This Row],[zakonczenie]]-telefony__9[[#This Row],[rozpoczecie]],"h:mm:ss")</f>
        <v>0:11:25</v>
      </c>
      <c r="G1519">
        <f>CEILING((HOUR(telefony__9[[#This Row],[czas trwania]])*3600 + MINUTE(telefony__9[[#This Row],[czas trwania]])*60+SECOND(telefony__9[[#This Row],[czas trwania]]))/60,1)</f>
        <v>12</v>
      </c>
      <c r="H1519" s="3">
        <f>IF(telefony3412[[#This Row],[typ telefonu]]="stacjonarny",H1518+telefony3412[[#This Row],[czas w minutach]],H1518)</f>
        <v>9449</v>
      </c>
      <c r="I1519" s="3">
        <f>IF(telefony3412[[#This Row],[typ telefonu]]="komórkowy",I1518+telefony3412[[#This Row],[czas w minutach]],I1518)</f>
        <v>3205</v>
      </c>
      <c r="J1519" s="3">
        <f>IF(telefony3412[[#This Row],[typ telefonu]]="zagraniczny",J1518+telefony3412[[#This Row],[czas w minutach]],J1518)</f>
        <v>675</v>
      </c>
      <c r="K1519" s="3">
        <f>telefony3412[[#This Row],[ilość stacjonarny]]+telefony3412[[#This Row],[ilość komórkowy]]</f>
        <v>12654</v>
      </c>
    </row>
    <row r="1520" spans="1:11" x14ac:dyDescent="0.25">
      <c r="A1520" s="7">
        <v>1829028</v>
      </c>
      <c r="B1520" s="1">
        <v>42940</v>
      </c>
      <c r="C1520" s="2">
        <v>0.5602893518518518</v>
      </c>
      <c r="D1520" s="2">
        <v>0.57128472222222226</v>
      </c>
      <c r="E1520" t="str">
        <f>IF(LEN(telefony3412[[#This Row],[nr]])=7,"stacjonarny",IF(LEN(telefony3412[[#This Row],[nr]])=8,"komórkowy","zagraniczny"))</f>
        <v>stacjonarny</v>
      </c>
      <c r="F1520" t="str">
        <f>TEXT(telefony__9[[#This Row],[zakonczenie]]-telefony__9[[#This Row],[rozpoczecie]],"h:mm:ss")</f>
        <v>0:07:09</v>
      </c>
      <c r="G1520">
        <f>CEILING((HOUR(telefony__9[[#This Row],[czas trwania]])*3600 + MINUTE(telefony__9[[#This Row],[czas trwania]])*60+SECOND(telefony__9[[#This Row],[czas trwania]]))/60,1)</f>
        <v>8</v>
      </c>
      <c r="H1520" s="3">
        <f>IF(telefony3412[[#This Row],[typ telefonu]]="stacjonarny",H1519+telefony3412[[#This Row],[czas w minutach]],H1519)</f>
        <v>9457</v>
      </c>
      <c r="I1520" s="3">
        <f>IF(telefony3412[[#This Row],[typ telefonu]]="komórkowy",I1519+telefony3412[[#This Row],[czas w minutach]],I1519)</f>
        <v>3205</v>
      </c>
      <c r="J1520" s="3">
        <f>IF(telefony3412[[#This Row],[typ telefonu]]="zagraniczny",J1519+telefony3412[[#This Row],[czas w minutach]],J1519)</f>
        <v>675</v>
      </c>
      <c r="K1520" s="3">
        <f>telefony3412[[#This Row],[ilość stacjonarny]]+telefony3412[[#This Row],[ilość komórkowy]]</f>
        <v>12662</v>
      </c>
    </row>
    <row r="1521" spans="1:11" x14ac:dyDescent="0.25">
      <c r="A1521" s="7">
        <v>2104331</v>
      </c>
      <c r="B1521" s="1">
        <v>42940</v>
      </c>
      <c r="C1521" s="2">
        <v>0.54410879629629627</v>
      </c>
      <c r="D1521" s="2">
        <v>0.55207175925925922</v>
      </c>
      <c r="E1521" t="str">
        <f>IF(LEN(telefony3412[[#This Row],[nr]])=7,"stacjonarny",IF(LEN(telefony3412[[#This Row],[nr]])=8,"komórkowy","zagraniczny"))</f>
        <v>stacjonarny</v>
      </c>
      <c r="F1521" t="str">
        <f>TEXT(telefony__9[[#This Row],[zakonczenie]]-telefony__9[[#This Row],[rozpoczecie]],"h:mm:ss")</f>
        <v>0:03:02</v>
      </c>
      <c r="G1521">
        <f>CEILING((HOUR(telefony__9[[#This Row],[czas trwania]])*3600 + MINUTE(telefony__9[[#This Row],[czas trwania]])*60+SECOND(telefony__9[[#This Row],[czas trwania]]))/60,1)</f>
        <v>4</v>
      </c>
      <c r="H1521" s="3">
        <f>IF(telefony3412[[#This Row],[typ telefonu]]="stacjonarny",H1520+telefony3412[[#This Row],[czas w minutach]],H1520)</f>
        <v>9461</v>
      </c>
      <c r="I1521" s="3">
        <f>IF(telefony3412[[#This Row],[typ telefonu]]="komórkowy",I1520+telefony3412[[#This Row],[czas w minutach]],I1520)</f>
        <v>3205</v>
      </c>
      <c r="J1521" s="3">
        <f>IF(telefony3412[[#This Row],[typ telefonu]]="zagraniczny",J1520+telefony3412[[#This Row],[czas w minutach]],J1520)</f>
        <v>675</v>
      </c>
      <c r="K1521" s="3">
        <f>telefony3412[[#This Row],[ilość stacjonarny]]+telefony3412[[#This Row],[ilość komórkowy]]</f>
        <v>12666</v>
      </c>
    </row>
    <row r="1522" spans="1:11" x14ac:dyDescent="0.25">
      <c r="A1522" s="7">
        <v>2135609</v>
      </c>
      <c r="B1522" s="1">
        <v>42940</v>
      </c>
      <c r="C1522" s="2">
        <v>0.42563657407407407</v>
      </c>
      <c r="D1522" s="2">
        <v>0.42670138888888887</v>
      </c>
      <c r="E1522" t="str">
        <f>IF(LEN(telefony3412[[#This Row],[nr]])=7,"stacjonarny",IF(LEN(telefony3412[[#This Row],[nr]])=8,"komórkowy","zagraniczny"))</f>
        <v>stacjonarny</v>
      </c>
      <c r="F1522" t="str">
        <f>TEXT(telefony__9[[#This Row],[zakonczenie]]-telefony__9[[#This Row],[rozpoczecie]],"h:mm:ss")</f>
        <v>0:12:48</v>
      </c>
      <c r="G1522">
        <f>CEILING((HOUR(telefony__9[[#This Row],[czas trwania]])*3600 + MINUTE(telefony__9[[#This Row],[czas trwania]])*60+SECOND(telefony__9[[#This Row],[czas trwania]]))/60,1)</f>
        <v>13</v>
      </c>
      <c r="H1522" s="3">
        <f>IF(telefony3412[[#This Row],[typ telefonu]]="stacjonarny",H1521+telefony3412[[#This Row],[czas w minutach]],H1521)</f>
        <v>9474</v>
      </c>
      <c r="I1522" s="3">
        <f>IF(telefony3412[[#This Row],[typ telefonu]]="komórkowy",I1521+telefony3412[[#This Row],[czas w minutach]],I1521)</f>
        <v>3205</v>
      </c>
      <c r="J1522" s="3">
        <f>IF(telefony3412[[#This Row],[typ telefonu]]="zagraniczny",J1521+telefony3412[[#This Row],[czas w minutach]],J1521)</f>
        <v>675</v>
      </c>
      <c r="K1522" s="3">
        <f>telefony3412[[#This Row],[ilość stacjonarny]]+telefony3412[[#This Row],[ilość komórkowy]]</f>
        <v>12679</v>
      </c>
    </row>
    <row r="1523" spans="1:11" x14ac:dyDescent="0.25">
      <c r="A1523" s="7">
        <v>2515441</v>
      </c>
      <c r="B1523" s="1">
        <v>42940</v>
      </c>
      <c r="C1523" s="2">
        <v>0.49857638888888889</v>
      </c>
      <c r="D1523" s="2">
        <v>0.50195601851851857</v>
      </c>
      <c r="E1523" t="str">
        <f>IF(LEN(telefony3412[[#This Row],[nr]])=7,"stacjonarny",IF(LEN(telefony3412[[#This Row],[nr]])=8,"komórkowy","zagraniczny"))</f>
        <v>stacjonarny</v>
      </c>
      <c r="F1523" t="str">
        <f>TEXT(telefony__9[[#This Row],[zakonczenie]]-telefony__9[[#This Row],[rozpoczecie]],"h:mm:ss")</f>
        <v>0:08:44</v>
      </c>
      <c r="G1523">
        <f>CEILING((HOUR(telefony__9[[#This Row],[czas trwania]])*3600 + MINUTE(telefony__9[[#This Row],[czas trwania]])*60+SECOND(telefony__9[[#This Row],[czas trwania]]))/60,1)</f>
        <v>9</v>
      </c>
      <c r="H1523" s="3">
        <f>IF(telefony3412[[#This Row],[typ telefonu]]="stacjonarny",H1522+telefony3412[[#This Row],[czas w minutach]],H1522)</f>
        <v>9483</v>
      </c>
      <c r="I1523" s="3">
        <f>IF(telefony3412[[#This Row],[typ telefonu]]="komórkowy",I1522+telefony3412[[#This Row],[czas w minutach]],I1522)</f>
        <v>3205</v>
      </c>
      <c r="J1523" s="3">
        <f>IF(telefony3412[[#This Row],[typ telefonu]]="zagraniczny",J1522+telefony3412[[#This Row],[czas w minutach]],J1522)</f>
        <v>675</v>
      </c>
      <c r="K1523" s="3">
        <f>telefony3412[[#This Row],[ilość stacjonarny]]+telefony3412[[#This Row],[ilość komórkowy]]</f>
        <v>12688</v>
      </c>
    </row>
    <row r="1524" spans="1:11" x14ac:dyDescent="0.25">
      <c r="A1524" s="7">
        <v>2569721</v>
      </c>
      <c r="B1524" s="1">
        <v>42940</v>
      </c>
      <c r="C1524" s="2">
        <v>0.43133101851851852</v>
      </c>
      <c r="D1524" s="2">
        <v>0.43762731481481482</v>
      </c>
      <c r="E1524" t="str">
        <f>IF(LEN(telefony3412[[#This Row],[nr]])=7,"stacjonarny",IF(LEN(telefony3412[[#This Row],[nr]])=8,"komórkowy","zagraniczny"))</f>
        <v>stacjonarny</v>
      </c>
      <c r="F1524" t="str">
        <f>TEXT(telefony__9[[#This Row],[zakonczenie]]-telefony__9[[#This Row],[rozpoczecie]],"h:mm:ss")</f>
        <v>0:10:48</v>
      </c>
      <c r="G1524">
        <f>CEILING((HOUR(telefony__9[[#This Row],[czas trwania]])*3600 + MINUTE(telefony__9[[#This Row],[czas trwania]])*60+SECOND(telefony__9[[#This Row],[czas trwania]]))/60,1)</f>
        <v>11</v>
      </c>
      <c r="H1524" s="3">
        <f>IF(telefony3412[[#This Row],[typ telefonu]]="stacjonarny",H1523+telefony3412[[#This Row],[czas w minutach]],H1523)</f>
        <v>9494</v>
      </c>
      <c r="I1524" s="3">
        <f>IF(telefony3412[[#This Row],[typ telefonu]]="komórkowy",I1523+telefony3412[[#This Row],[czas w minutach]],I1523)</f>
        <v>3205</v>
      </c>
      <c r="J1524" s="3">
        <f>IF(telefony3412[[#This Row],[typ telefonu]]="zagraniczny",J1523+telefony3412[[#This Row],[czas w minutach]],J1523)</f>
        <v>675</v>
      </c>
      <c r="K1524" s="3">
        <f>telefony3412[[#This Row],[ilość stacjonarny]]+telefony3412[[#This Row],[ilość komórkowy]]</f>
        <v>12699</v>
      </c>
    </row>
    <row r="1525" spans="1:11" x14ac:dyDescent="0.25">
      <c r="A1525" s="7">
        <v>2585298</v>
      </c>
      <c r="B1525" s="1">
        <v>42940</v>
      </c>
      <c r="C1525" s="2">
        <v>0.41853009259259261</v>
      </c>
      <c r="D1525" s="2">
        <v>0.42252314814814818</v>
      </c>
      <c r="E1525" t="str">
        <f>IF(LEN(telefony3412[[#This Row],[nr]])=7,"stacjonarny",IF(LEN(telefony3412[[#This Row],[nr]])=8,"komórkowy","zagraniczny"))</f>
        <v>stacjonarny</v>
      </c>
      <c r="F1525" t="str">
        <f>TEXT(telefony__9[[#This Row],[zakonczenie]]-telefony__9[[#This Row],[rozpoczecie]],"h:mm:ss")</f>
        <v>0:09:08</v>
      </c>
      <c r="G1525">
        <f>CEILING((HOUR(telefony__9[[#This Row],[czas trwania]])*3600 + MINUTE(telefony__9[[#This Row],[czas trwania]])*60+SECOND(telefony__9[[#This Row],[czas trwania]]))/60,1)</f>
        <v>10</v>
      </c>
      <c r="H1525" s="3">
        <f>IF(telefony3412[[#This Row],[typ telefonu]]="stacjonarny",H1524+telefony3412[[#This Row],[czas w minutach]],H1524)</f>
        <v>9504</v>
      </c>
      <c r="I1525" s="3">
        <f>IF(telefony3412[[#This Row],[typ telefonu]]="komórkowy",I1524+telefony3412[[#This Row],[czas w minutach]],I1524)</f>
        <v>3205</v>
      </c>
      <c r="J1525" s="3">
        <f>IF(telefony3412[[#This Row],[typ telefonu]]="zagraniczny",J1524+telefony3412[[#This Row],[czas w minutach]],J1524)</f>
        <v>675</v>
      </c>
      <c r="K1525" s="3">
        <f>telefony3412[[#This Row],[ilość stacjonarny]]+telefony3412[[#This Row],[ilość komórkowy]]</f>
        <v>12709</v>
      </c>
    </row>
    <row r="1526" spans="1:11" x14ac:dyDescent="0.25">
      <c r="A1526" s="7">
        <v>2644526</v>
      </c>
      <c r="B1526" s="1">
        <v>42940</v>
      </c>
      <c r="C1526" s="2">
        <v>0.59864583333333332</v>
      </c>
      <c r="D1526" s="2">
        <v>0.6056597222222222</v>
      </c>
      <c r="E1526" t="str">
        <f>IF(LEN(telefony3412[[#This Row],[nr]])=7,"stacjonarny",IF(LEN(telefony3412[[#This Row],[nr]])=8,"komórkowy","zagraniczny"))</f>
        <v>stacjonarny</v>
      </c>
      <c r="F1526" t="str">
        <f>TEXT(telefony__9[[#This Row],[zakonczenie]]-telefony__9[[#This Row],[rozpoczecie]],"h:mm:ss")</f>
        <v>0:08:00</v>
      </c>
      <c r="G1526">
        <f>CEILING((HOUR(telefony__9[[#This Row],[czas trwania]])*3600 + MINUTE(telefony__9[[#This Row],[czas trwania]])*60+SECOND(telefony__9[[#This Row],[czas trwania]]))/60,1)</f>
        <v>8</v>
      </c>
      <c r="H1526" s="3">
        <f>IF(telefony3412[[#This Row],[typ telefonu]]="stacjonarny",H1525+telefony3412[[#This Row],[czas w minutach]],H1525)</f>
        <v>9512</v>
      </c>
      <c r="I1526" s="3">
        <f>IF(telefony3412[[#This Row],[typ telefonu]]="komórkowy",I1525+telefony3412[[#This Row],[czas w minutach]],I1525)</f>
        <v>3205</v>
      </c>
      <c r="J1526" s="3">
        <f>IF(telefony3412[[#This Row],[typ telefonu]]="zagraniczny",J1525+telefony3412[[#This Row],[czas w minutach]],J1525)</f>
        <v>675</v>
      </c>
      <c r="K1526" s="3">
        <f>telefony3412[[#This Row],[ilość stacjonarny]]+telefony3412[[#This Row],[ilość komórkowy]]</f>
        <v>12717</v>
      </c>
    </row>
    <row r="1527" spans="1:11" x14ac:dyDescent="0.25">
      <c r="A1527" s="7">
        <v>2697566</v>
      </c>
      <c r="B1527" s="1">
        <v>42940</v>
      </c>
      <c r="C1527" s="2">
        <v>0.42951388888888886</v>
      </c>
      <c r="D1527" s="2">
        <v>0.44059027777777776</v>
      </c>
      <c r="E1527" t="str">
        <f>IF(LEN(telefony3412[[#This Row],[nr]])=7,"stacjonarny",IF(LEN(telefony3412[[#This Row],[nr]])=8,"komórkowy","zagraniczny"))</f>
        <v>stacjonarny</v>
      </c>
      <c r="F1527" t="str">
        <f>TEXT(telefony__9[[#This Row],[zakonczenie]]-telefony__9[[#This Row],[rozpoczecie]],"h:mm:ss")</f>
        <v>0:11:58</v>
      </c>
      <c r="G1527">
        <f>CEILING((HOUR(telefony__9[[#This Row],[czas trwania]])*3600 + MINUTE(telefony__9[[#This Row],[czas trwania]])*60+SECOND(telefony__9[[#This Row],[czas trwania]]))/60,1)</f>
        <v>12</v>
      </c>
      <c r="H1527" s="3">
        <f>IF(telefony3412[[#This Row],[typ telefonu]]="stacjonarny",H1526+telefony3412[[#This Row],[czas w minutach]],H1526)</f>
        <v>9524</v>
      </c>
      <c r="I1527" s="3">
        <f>IF(telefony3412[[#This Row],[typ telefonu]]="komórkowy",I1526+telefony3412[[#This Row],[czas w minutach]],I1526)</f>
        <v>3205</v>
      </c>
      <c r="J1527" s="3">
        <f>IF(telefony3412[[#This Row],[typ telefonu]]="zagraniczny",J1526+telefony3412[[#This Row],[czas w minutach]],J1526)</f>
        <v>675</v>
      </c>
      <c r="K1527" s="3">
        <f>telefony3412[[#This Row],[ilość stacjonarny]]+telefony3412[[#This Row],[ilość komórkowy]]</f>
        <v>12729</v>
      </c>
    </row>
    <row r="1528" spans="1:11" x14ac:dyDescent="0.25">
      <c r="A1528" s="7">
        <v>2701816</v>
      </c>
      <c r="B1528" s="1">
        <v>42940</v>
      </c>
      <c r="C1528" s="2">
        <v>0.34879629629629627</v>
      </c>
      <c r="D1528" s="2">
        <v>0.35699074074074072</v>
      </c>
      <c r="E1528" t="str">
        <f>IF(LEN(telefony3412[[#This Row],[nr]])=7,"stacjonarny",IF(LEN(telefony3412[[#This Row],[nr]])=8,"komórkowy","zagraniczny"))</f>
        <v>stacjonarny</v>
      </c>
      <c r="F1528" t="str">
        <f>TEXT(telefony__9[[#This Row],[zakonczenie]]-telefony__9[[#This Row],[rozpoczecie]],"h:mm:ss")</f>
        <v>0:01:23</v>
      </c>
      <c r="G1528">
        <f>CEILING((HOUR(telefony__9[[#This Row],[czas trwania]])*3600 + MINUTE(telefony__9[[#This Row],[czas trwania]])*60+SECOND(telefony__9[[#This Row],[czas trwania]]))/60,1)</f>
        <v>2</v>
      </c>
      <c r="H1528" s="3">
        <f>IF(telefony3412[[#This Row],[typ telefonu]]="stacjonarny",H1527+telefony3412[[#This Row],[czas w minutach]],H1527)</f>
        <v>9526</v>
      </c>
      <c r="I1528" s="3">
        <f>IF(telefony3412[[#This Row],[typ telefonu]]="komórkowy",I1527+telefony3412[[#This Row],[czas w minutach]],I1527)</f>
        <v>3205</v>
      </c>
      <c r="J1528" s="3">
        <f>IF(telefony3412[[#This Row],[typ telefonu]]="zagraniczny",J1527+telefony3412[[#This Row],[czas w minutach]],J1527)</f>
        <v>675</v>
      </c>
      <c r="K1528" s="3">
        <f>telefony3412[[#This Row],[ilość stacjonarny]]+telefony3412[[#This Row],[ilość komórkowy]]</f>
        <v>12731</v>
      </c>
    </row>
    <row r="1529" spans="1:11" x14ac:dyDescent="0.25">
      <c r="A1529" s="7">
        <v>2780765</v>
      </c>
      <c r="B1529" s="1">
        <v>42940</v>
      </c>
      <c r="C1529" s="2">
        <v>0.57582175925925927</v>
      </c>
      <c r="D1529" s="2">
        <v>0.57693287037037033</v>
      </c>
      <c r="E1529" t="str">
        <f>IF(LEN(telefony3412[[#This Row],[nr]])=7,"stacjonarny",IF(LEN(telefony3412[[#This Row],[nr]])=8,"komórkowy","zagraniczny"))</f>
        <v>stacjonarny</v>
      </c>
      <c r="F1529" t="str">
        <f>TEXT(telefony__9[[#This Row],[zakonczenie]]-telefony__9[[#This Row],[rozpoczecie]],"h:mm:ss")</f>
        <v>0:16:05</v>
      </c>
      <c r="G1529">
        <f>CEILING((HOUR(telefony__9[[#This Row],[czas trwania]])*3600 + MINUTE(telefony__9[[#This Row],[czas trwania]])*60+SECOND(telefony__9[[#This Row],[czas trwania]]))/60,1)</f>
        <v>17</v>
      </c>
      <c r="H1529" s="3">
        <f>IF(telefony3412[[#This Row],[typ telefonu]]="stacjonarny",H1528+telefony3412[[#This Row],[czas w minutach]],H1528)</f>
        <v>9543</v>
      </c>
      <c r="I1529" s="3">
        <f>IF(telefony3412[[#This Row],[typ telefonu]]="komórkowy",I1528+telefony3412[[#This Row],[czas w minutach]],I1528)</f>
        <v>3205</v>
      </c>
      <c r="J1529" s="3">
        <f>IF(telefony3412[[#This Row],[typ telefonu]]="zagraniczny",J1528+telefony3412[[#This Row],[czas w minutach]],J1528)</f>
        <v>675</v>
      </c>
      <c r="K1529" s="3">
        <f>telefony3412[[#This Row],[ilość stacjonarny]]+telefony3412[[#This Row],[ilość komórkowy]]</f>
        <v>12748</v>
      </c>
    </row>
    <row r="1530" spans="1:11" x14ac:dyDescent="0.25">
      <c r="A1530" s="7">
        <v>2853860</v>
      </c>
      <c r="B1530" s="1">
        <v>42940</v>
      </c>
      <c r="C1530" s="2">
        <v>0.55491898148148144</v>
      </c>
      <c r="D1530" s="2">
        <v>0.55787037037037035</v>
      </c>
      <c r="E1530" t="str">
        <f>IF(LEN(telefony3412[[#This Row],[nr]])=7,"stacjonarny",IF(LEN(telefony3412[[#This Row],[nr]])=8,"komórkowy","zagraniczny"))</f>
        <v>stacjonarny</v>
      </c>
      <c r="F1530" t="str">
        <f>TEXT(telefony__9[[#This Row],[zakonczenie]]-telefony__9[[#This Row],[rozpoczecie]],"h:mm:ss")</f>
        <v>0:13:04</v>
      </c>
      <c r="G1530">
        <f>CEILING((HOUR(telefony__9[[#This Row],[czas trwania]])*3600 + MINUTE(telefony__9[[#This Row],[czas trwania]])*60+SECOND(telefony__9[[#This Row],[czas trwania]]))/60,1)</f>
        <v>14</v>
      </c>
      <c r="H1530" s="3">
        <f>IF(telefony3412[[#This Row],[typ telefonu]]="stacjonarny",H1529+telefony3412[[#This Row],[czas w minutach]],H1529)</f>
        <v>9557</v>
      </c>
      <c r="I1530" s="3">
        <f>IF(telefony3412[[#This Row],[typ telefonu]]="komórkowy",I1529+telefony3412[[#This Row],[czas w minutach]],I1529)</f>
        <v>3205</v>
      </c>
      <c r="J1530" s="3">
        <f>IF(telefony3412[[#This Row],[typ telefonu]]="zagraniczny",J1529+telefony3412[[#This Row],[czas w minutach]],J1529)</f>
        <v>675</v>
      </c>
      <c r="K1530" s="3">
        <f>telefony3412[[#This Row],[ilość stacjonarny]]+telefony3412[[#This Row],[ilość komórkowy]]</f>
        <v>12762</v>
      </c>
    </row>
    <row r="1531" spans="1:11" x14ac:dyDescent="0.25">
      <c r="A1531" s="7">
        <v>2928766</v>
      </c>
      <c r="B1531" s="1">
        <v>42940</v>
      </c>
      <c r="C1531" s="2">
        <v>0.38156250000000003</v>
      </c>
      <c r="D1531" s="2">
        <v>0.3893402777777778</v>
      </c>
      <c r="E1531" t="str">
        <f>IF(LEN(telefony3412[[#This Row],[nr]])=7,"stacjonarny",IF(LEN(telefony3412[[#This Row],[nr]])=8,"komórkowy","zagraniczny"))</f>
        <v>stacjonarny</v>
      </c>
      <c r="F1531" t="str">
        <f>TEXT(telefony__9[[#This Row],[zakonczenie]]-telefony__9[[#This Row],[rozpoczecie]],"h:mm:ss")</f>
        <v>0:13:37</v>
      </c>
      <c r="G1531">
        <f>CEILING((HOUR(telefony__9[[#This Row],[czas trwania]])*3600 + MINUTE(telefony__9[[#This Row],[czas trwania]])*60+SECOND(telefony__9[[#This Row],[czas trwania]]))/60,1)</f>
        <v>14</v>
      </c>
      <c r="H1531" s="3">
        <f>IF(telefony3412[[#This Row],[typ telefonu]]="stacjonarny",H1530+telefony3412[[#This Row],[czas w minutach]],H1530)</f>
        <v>9571</v>
      </c>
      <c r="I1531" s="3">
        <f>IF(telefony3412[[#This Row],[typ telefonu]]="komórkowy",I1530+telefony3412[[#This Row],[czas w minutach]],I1530)</f>
        <v>3205</v>
      </c>
      <c r="J1531" s="3">
        <f>IF(telefony3412[[#This Row],[typ telefonu]]="zagraniczny",J1530+telefony3412[[#This Row],[czas w minutach]],J1530)</f>
        <v>675</v>
      </c>
      <c r="K1531" s="3">
        <f>telefony3412[[#This Row],[ilość stacjonarny]]+telefony3412[[#This Row],[ilość komórkowy]]</f>
        <v>12776</v>
      </c>
    </row>
    <row r="1532" spans="1:11" x14ac:dyDescent="0.25">
      <c r="A1532" s="7">
        <v>2947035</v>
      </c>
      <c r="B1532" s="1">
        <v>42940</v>
      </c>
      <c r="C1532" s="2">
        <v>0.42241898148148149</v>
      </c>
      <c r="D1532" s="2">
        <v>0.42863425925925924</v>
      </c>
      <c r="E1532" t="str">
        <f>IF(LEN(telefony3412[[#This Row],[nr]])=7,"stacjonarny",IF(LEN(telefony3412[[#This Row],[nr]])=8,"komórkowy","zagraniczny"))</f>
        <v>stacjonarny</v>
      </c>
      <c r="F1532" t="str">
        <f>TEXT(telefony__9[[#This Row],[zakonczenie]]-telefony__9[[#This Row],[rozpoczecie]],"h:mm:ss")</f>
        <v>0:11:23</v>
      </c>
      <c r="G1532">
        <f>CEILING((HOUR(telefony__9[[#This Row],[czas trwania]])*3600 + MINUTE(telefony__9[[#This Row],[czas trwania]])*60+SECOND(telefony__9[[#This Row],[czas trwania]]))/60,1)</f>
        <v>12</v>
      </c>
      <c r="H1532" s="3">
        <f>IF(telefony3412[[#This Row],[typ telefonu]]="stacjonarny",H1531+telefony3412[[#This Row],[czas w minutach]],H1531)</f>
        <v>9583</v>
      </c>
      <c r="I1532" s="3">
        <f>IF(telefony3412[[#This Row],[typ telefonu]]="komórkowy",I1531+telefony3412[[#This Row],[czas w minutach]],I1531)</f>
        <v>3205</v>
      </c>
      <c r="J1532" s="3">
        <f>IF(telefony3412[[#This Row],[typ telefonu]]="zagraniczny",J1531+telefony3412[[#This Row],[czas w minutach]],J1531)</f>
        <v>675</v>
      </c>
      <c r="K1532" s="3">
        <f>telefony3412[[#This Row],[ilość stacjonarny]]+telefony3412[[#This Row],[ilość komórkowy]]</f>
        <v>12788</v>
      </c>
    </row>
    <row r="1533" spans="1:11" x14ac:dyDescent="0.25">
      <c r="A1533" s="7">
        <v>3150344</v>
      </c>
      <c r="B1533" s="1">
        <v>42940</v>
      </c>
      <c r="C1533" s="2">
        <v>0.57322916666666668</v>
      </c>
      <c r="D1533" s="2">
        <v>0.58089120370370373</v>
      </c>
      <c r="E1533" t="str">
        <f>IF(LEN(telefony3412[[#This Row],[nr]])=7,"stacjonarny",IF(LEN(telefony3412[[#This Row],[nr]])=8,"komórkowy","zagraniczny"))</f>
        <v>stacjonarny</v>
      </c>
      <c r="F1533" t="str">
        <f>TEXT(telefony__9[[#This Row],[zakonczenie]]-telefony__9[[#This Row],[rozpoczecie]],"h:mm:ss")</f>
        <v>0:11:12</v>
      </c>
      <c r="G1533">
        <f>CEILING((HOUR(telefony__9[[#This Row],[czas trwania]])*3600 + MINUTE(telefony__9[[#This Row],[czas trwania]])*60+SECOND(telefony__9[[#This Row],[czas trwania]]))/60,1)</f>
        <v>12</v>
      </c>
      <c r="H1533" s="3">
        <f>IF(telefony3412[[#This Row],[typ telefonu]]="stacjonarny",H1532+telefony3412[[#This Row],[czas w minutach]],H1532)</f>
        <v>9595</v>
      </c>
      <c r="I1533" s="3">
        <f>IF(telefony3412[[#This Row],[typ telefonu]]="komórkowy",I1532+telefony3412[[#This Row],[czas w minutach]],I1532)</f>
        <v>3205</v>
      </c>
      <c r="J1533" s="3">
        <f>IF(telefony3412[[#This Row],[typ telefonu]]="zagraniczny",J1532+telefony3412[[#This Row],[czas w minutach]],J1532)</f>
        <v>675</v>
      </c>
      <c r="K1533" s="3">
        <f>telefony3412[[#This Row],[ilość stacjonarny]]+telefony3412[[#This Row],[ilość komórkowy]]</f>
        <v>12800</v>
      </c>
    </row>
    <row r="1534" spans="1:11" x14ac:dyDescent="0.25">
      <c r="A1534" s="7">
        <v>3305212</v>
      </c>
      <c r="B1534" s="1">
        <v>42940</v>
      </c>
      <c r="C1534" s="2">
        <v>0.40641203703703704</v>
      </c>
      <c r="D1534" s="2">
        <v>0.41187499999999999</v>
      </c>
      <c r="E1534" t="str">
        <f>IF(LEN(telefony3412[[#This Row],[nr]])=7,"stacjonarny",IF(LEN(telefony3412[[#This Row],[nr]])=8,"komórkowy","zagraniczny"))</f>
        <v>stacjonarny</v>
      </c>
      <c r="F1534" t="str">
        <f>TEXT(telefony__9[[#This Row],[zakonczenie]]-telefony__9[[#This Row],[rozpoczecie]],"h:mm:ss")</f>
        <v>0:14:29</v>
      </c>
      <c r="G1534">
        <f>CEILING((HOUR(telefony__9[[#This Row],[czas trwania]])*3600 + MINUTE(telefony__9[[#This Row],[czas trwania]])*60+SECOND(telefony__9[[#This Row],[czas trwania]]))/60,1)</f>
        <v>15</v>
      </c>
      <c r="H1534" s="3">
        <f>IF(telefony3412[[#This Row],[typ telefonu]]="stacjonarny",H1533+telefony3412[[#This Row],[czas w minutach]],H1533)</f>
        <v>9610</v>
      </c>
      <c r="I1534" s="3">
        <f>IF(telefony3412[[#This Row],[typ telefonu]]="komórkowy",I1533+telefony3412[[#This Row],[czas w minutach]],I1533)</f>
        <v>3205</v>
      </c>
      <c r="J1534" s="3">
        <f>IF(telefony3412[[#This Row],[typ telefonu]]="zagraniczny",J1533+telefony3412[[#This Row],[czas w minutach]],J1533)</f>
        <v>675</v>
      </c>
      <c r="K1534" s="3">
        <f>telefony3412[[#This Row],[ilość stacjonarny]]+telefony3412[[#This Row],[ilość komórkowy]]</f>
        <v>12815</v>
      </c>
    </row>
    <row r="1535" spans="1:11" x14ac:dyDescent="0.25">
      <c r="A1535" s="7">
        <v>3473734</v>
      </c>
      <c r="B1535" s="1">
        <v>42940</v>
      </c>
      <c r="C1535" s="2">
        <v>0.53949074074074077</v>
      </c>
      <c r="D1535" s="2">
        <v>0.54844907407407406</v>
      </c>
      <c r="E1535" t="str">
        <f>IF(LEN(telefony3412[[#This Row],[nr]])=7,"stacjonarny",IF(LEN(telefony3412[[#This Row],[nr]])=8,"komórkowy","zagraniczny"))</f>
        <v>stacjonarny</v>
      </c>
      <c r="F1535" t="str">
        <f>TEXT(telefony__9[[#This Row],[zakonczenie]]-telefony__9[[#This Row],[rozpoczecie]],"h:mm:ss")</f>
        <v>0:10:42</v>
      </c>
      <c r="G1535">
        <f>CEILING((HOUR(telefony__9[[#This Row],[czas trwania]])*3600 + MINUTE(telefony__9[[#This Row],[czas trwania]])*60+SECOND(telefony__9[[#This Row],[czas trwania]]))/60,1)</f>
        <v>11</v>
      </c>
      <c r="H1535" s="3">
        <f>IF(telefony3412[[#This Row],[typ telefonu]]="stacjonarny",H1534+telefony3412[[#This Row],[czas w minutach]],H1534)</f>
        <v>9621</v>
      </c>
      <c r="I1535" s="3">
        <f>IF(telefony3412[[#This Row],[typ telefonu]]="komórkowy",I1534+telefony3412[[#This Row],[czas w minutach]],I1534)</f>
        <v>3205</v>
      </c>
      <c r="J1535" s="3">
        <f>IF(telefony3412[[#This Row],[typ telefonu]]="zagraniczny",J1534+telefony3412[[#This Row],[czas w minutach]],J1534)</f>
        <v>675</v>
      </c>
      <c r="K1535" s="3">
        <f>telefony3412[[#This Row],[ilość stacjonarny]]+telefony3412[[#This Row],[ilość komórkowy]]</f>
        <v>12826</v>
      </c>
    </row>
    <row r="1536" spans="1:11" x14ac:dyDescent="0.25">
      <c r="A1536" s="7">
        <v>3616291</v>
      </c>
      <c r="B1536" s="1">
        <v>42940</v>
      </c>
      <c r="C1536" s="2">
        <v>0.53403935185185181</v>
      </c>
      <c r="D1536" s="2">
        <v>0.54538194444444443</v>
      </c>
      <c r="E1536" t="str">
        <f>IF(LEN(telefony3412[[#This Row],[nr]])=7,"stacjonarny",IF(LEN(telefony3412[[#This Row],[nr]])=8,"komórkowy","zagraniczny"))</f>
        <v>stacjonarny</v>
      </c>
      <c r="F1536" t="str">
        <f>TEXT(telefony__9[[#This Row],[zakonczenie]]-telefony__9[[#This Row],[rozpoczecie]],"h:mm:ss")</f>
        <v>0:06:40</v>
      </c>
      <c r="G1536">
        <f>CEILING((HOUR(telefony__9[[#This Row],[czas trwania]])*3600 + MINUTE(telefony__9[[#This Row],[czas trwania]])*60+SECOND(telefony__9[[#This Row],[czas trwania]]))/60,1)</f>
        <v>7</v>
      </c>
      <c r="H1536" s="3">
        <f>IF(telefony3412[[#This Row],[typ telefonu]]="stacjonarny",H1535+telefony3412[[#This Row],[czas w minutach]],H1535)</f>
        <v>9628</v>
      </c>
      <c r="I1536" s="3">
        <f>IF(telefony3412[[#This Row],[typ telefonu]]="komórkowy",I1535+telefony3412[[#This Row],[czas w minutach]],I1535)</f>
        <v>3205</v>
      </c>
      <c r="J1536" s="3">
        <f>IF(telefony3412[[#This Row],[typ telefonu]]="zagraniczny",J1535+telefony3412[[#This Row],[czas w minutach]],J1535)</f>
        <v>675</v>
      </c>
      <c r="K1536" s="3">
        <f>telefony3412[[#This Row],[ilość stacjonarny]]+telefony3412[[#This Row],[ilość komórkowy]]</f>
        <v>12833</v>
      </c>
    </row>
    <row r="1537" spans="1:11" x14ac:dyDescent="0.25">
      <c r="A1537" s="7">
        <v>3624713</v>
      </c>
      <c r="B1537" s="1">
        <v>42940</v>
      </c>
      <c r="C1537" s="2">
        <v>0.39864583333333331</v>
      </c>
      <c r="D1537" s="2">
        <v>0.40440972222222221</v>
      </c>
      <c r="E1537" t="str">
        <f>IF(LEN(telefony3412[[#This Row],[nr]])=7,"stacjonarny",IF(LEN(telefony3412[[#This Row],[nr]])=8,"komórkowy","zagraniczny"))</f>
        <v>stacjonarny</v>
      </c>
      <c r="F1537" t="str">
        <f>TEXT(telefony__9[[#This Row],[zakonczenie]]-telefony__9[[#This Row],[rozpoczecie]],"h:mm:ss")</f>
        <v>0:03:34</v>
      </c>
      <c r="G1537">
        <f>CEILING((HOUR(telefony__9[[#This Row],[czas trwania]])*3600 + MINUTE(telefony__9[[#This Row],[czas trwania]])*60+SECOND(telefony__9[[#This Row],[czas trwania]]))/60,1)</f>
        <v>4</v>
      </c>
      <c r="H1537" s="3">
        <f>IF(telefony3412[[#This Row],[typ telefonu]]="stacjonarny",H1536+telefony3412[[#This Row],[czas w minutach]],H1536)</f>
        <v>9632</v>
      </c>
      <c r="I1537" s="3">
        <f>IF(telefony3412[[#This Row],[typ telefonu]]="komórkowy",I1536+telefony3412[[#This Row],[czas w minutach]],I1536)</f>
        <v>3205</v>
      </c>
      <c r="J1537" s="3">
        <f>IF(telefony3412[[#This Row],[typ telefonu]]="zagraniczny",J1536+telefony3412[[#This Row],[czas w minutach]],J1536)</f>
        <v>675</v>
      </c>
      <c r="K1537" s="3">
        <f>telefony3412[[#This Row],[ilość stacjonarny]]+telefony3412[[#This Row],[ilość komórkowy]]</f>
        <v>12837</v>
      </c>
    </row>
    <row r="1538" spans="1:11" x14ac:dyDescent="0.25">
      <c r="A1538" s="7">
        <v>3638038</v>
      </c>
      <c r="B1538" s="1">
        <v>42940</v>
      </c>
      <c r="C1538" s="2">
        <v>0.57262731481481477</v>
      </c>
      <c r="D1538" s="2">
        <v>0.57846064814814813</v>
      </c>
      <c r="E1538" t="str">
        <f>IF(LEN(telefony3412[[#This Row],[nr]])=7,"stacjonarny",IF(LEN(telefony3412[[#This Row],[nr]])=8,"komórkowy","zagraniczny"))</f>
        <v>stacjonarny</v>
      </c>
      <c r="F1538" t="str">
        <f>TEXT(telefony__9[[#This Row],[zakonczenie]]-telefony__9[[#This Row],[rozpoczecie]],"h:mm:ss")</f>
        <v>0:01:15</v>
      </c>
      <c r="G1538">
        <f>CEILING((HOUR(telefony__9[[#This Row],[czas trwania]])*3600 + MINUTE(telefony__9[[#This Row],[czas trwania]])*60+SECOND(telefony__9[[#This Row],[czas trwania]]))/60,1)</f>
        <v>2</v>
      </c>
      <c r="H1538" s="3">
        <f>IF(telefony3412[[#This Row],[typ telefonu]]="stacjonarny",H1537+telefony3412[[#This Row],[czas w minutach]],H1537)</f>
        <v>9634</v>
      </c>
      <c r="I1538" s="3">
        <f>IF(telefony3412[[#This Row],[typ telefonu]]="komórkowy",I1537+telefony3412[[#This Row],[czas w minutach]],I1537)</f>
        <v>3205</v>
      </c>
      <c r="J1538" s="3">
        <f>IF(telefony3412[[#This Row],[typ telefonu]]="zagraniczny",J1537+telefony3412[[#This Row],[czas w minutach]],J1537)</f>
        <v>675</v>
      </c>
      <c r="K1538" s="3">
        <f>telefony3412[[#This Row],[ilość stacjonarny]]+telefony3412[[#This Row],[ilość komórkowy]]</f>
        <v>12839</v>
      </c>
    </row>
    <row r="1539" spans="1:11" x14ac:dyDescent="0.25">
      <c r="A1539" s="7">
        <v>3720500</v>
      </c>
      <c r="B1539" s="1">
        <v>42940</v>
      </c>
      <c r="C1539" s="2">
        <v>0.57660879629629624</v>
      </c>
      <c r="D1539" s="2">
        <v>0.58250000000000002</v>
      </c>
      <c r="E1539" t="str">
        <f>IF(LEN(telefony3412[[#This Row],[nr]])=7,"stacjonarny",IF(LEN(telefony3412[[#This Row],[nr]])=8,"komórkowy","zagraniczny"))</f>
        <v>stacjonarny</v>
      </c>
      <c r="F1539" t="str">
        <f>TEXT(telefony__9[[#This Row],[zakonczenie]]-telefony__9[[#This Row],[rozpoczecie]],"h:mm:ss")</f>
        <v>0:15:19</v>
      </c>
      <c r="G1539">
        <f>CEILING((HOUR(telefony__9[[#This Row],[czas trwania]])*3600 + MINUTE(telefony__9[[#This Row],[czas trwania]])*60+SECOND(telefony__9[[#This Row],[czas trwania]]))/60,1)</f>
        <v>16</v>
      </c>
      <c r="H1539" s="3">
        <f>IF(telefony3412[[#This Row],[typ telefonu]]="stacjonarny",H1538+telefony3412[[#This Row],[czas w minutach]],H1538)</f>
        <v>9650</v>
      </c>
      <c r="I1539" s="3">
        <f>IF(telefony3412[[#This Row],[typ telefonu]]="komórkowy",I1538+telefony3412[[#This Row],[czas w minutach]],I1538)</f>
        <v>3205</v>
      </c>
      <c r="J1539" s="3">
        <f>IF(telefony3412[[#This Row],[typ telefonu]]="zagraniczny",J1538+telefony3412[[#This Row],[czas w minutach]],J1538)</f>
        <v>675</v>
      </c>
      <c r="K1539" s="3">
        <f>telefony3412[[#This Row],[ilość stacjonarny]]+telefony3412[[#This Row],[ilość komórkowy]]</f>
        <v>12855</v>
      </c>
    </row>
    <row r="1540" spans="1:11" x14ac:dyDescent="0.25">
      <c r="A1540" s="7">
        <v>3979295</v>
      </c>
      <c r="B1540" s="1">
        <v>42940</v>
      </c>
      <c r="C1540" s="2">
        <v>0.49062499999999998</v>
      </c>
      <c r="D1540" s="2">
        <v>0.49767361111111114</v>
      </c>
      <c r="E1540" t="str">
        <f>IF(LEN(telefony3412[[#This Row],[nr]])=7,"stacjonarny",IF(LEN(telefony3412[[#This Row],[nr]])=8,"komórkowy","zagraniczny"))</f>
        <v>stacjonarny</v>
      </c>
      <c r="F1540" t="str">
        <f>TEXT(telefony__9[[#This Row],[zakonczenie]]-telefony__9[[#This Row],[rozpoczecie]],"h:mm:ss")</f>
        <v>0:05:13</v>
      </c>
      <c r="G1540">
        <f>CEILING((HOUR(telefony__9[[#This Row],[czas trwania]])*3600 + MINUTE(telefony__9[[#This Row],[czas trwania]])*60+SECOND(telefony__9[[#This Row],[czas trwania]]))/60,1)</f>
        <v>6</v>
      </c>
      <c r="H1540" s="3">
        <f>IF(telefony3412[[#This Row],[typ telefonu]]="stacjonarny",H1539+telefony3412[[#This Row],[czas w minutach]],H1539)</f>
        <v>9656</v>
      </c>
      <c r="I1540" s="3">
        <f>IF(telefony3412[[#This Row],[typ telefonu]]="komórkowy",I1539+telefony3412[[#This Row],[czas w minutach]],I1539)</f>
        <v>3205</v>
      </c>
      <c r="J1540" s="3">
        <f>IF(telefony3412[[#This Row],[typ telefonu]]="zagraniczny",J1539+telefony3412[[#This Row],[czas w minutach]],J1539)</f>
        <v>675</v>
      </c>
      <c r="K1540" s="3">
        <f>telefony3412[[#This Row],[ilość stacjonarny]]+telefony3412[[#This Row],[ilość komórkowy]]</f>
        <v>12861</v>
      </c>
    </row>
    <row r="1541" spans="1:11" x14ac:dyDescent="0.25">
      <c r="A1541" s="7">
        <v>4056070</v>
      </c>
      <c r="B1541" s="1">
        <v>42940</v>
      </c>
      <c r="C1541" s="2">
        <v>0.3480787037037037</v>
      </c>
      <c r="D1541" s="2">
        <v>0.35413194444444446</v>
      </c>
      <c r="E1541" t="str">
        <f>IF(LEN(telefony3412[[#This Row],[nr]])=7,"stacjonarny",IF(LEN(telefony3412[[#This Row],[nr]])=8,"komórkowy","zagraniczny"))</f>
        <v>stacjonarny</v>
      </c>
      <c r="F1541" t="str">
        <f>TEXT(telefony__9[[#This Row],[zakonczenie]]-telefony__9[[#This Row],[rozpoczecie]],"h:mm:ss")</f>
        <v>0:08:18</v>
      </c>
      <c r="G1541">
        <f>CEILING((HOUR(telefony__9[[#This Row],[czas trwania]])*3600 + MINUTE(telefony__9[[#This Row],[czas trwania]])*60+SECOND(telefony__9[[#This Row],[czas trwania]]))/60,1)</f>
        <v>9</v>
      </c>
      <c r="H1541" s="3">
        <f>IF(telefony3412[[#This Row],[typ telefonu]]="stacjonarny",H1540+telefony3412[[#This Row],[czas w minutach]],H1540)</f>
        <v>9665</v>
      </c>
      <c r="I1541" s="3">
        <f>IF(telefony3412[[#This Row],[typ telefonu]]="komórkowy",I1540+telefony3412[[#This Row],[czas w minutach]],I1540)</f>
        <v>3205</v>
      </c>
      <c r="J1541" s="3">
        <f>IF(telefony3412[[#This Row],[typ telefonu]]="zagraniczny",J1540+telefony3412[[#This Row],[czas w minutach]],J1540)</f>
        <v>675</v>
      </c>
      <c r="K1541" s="3">
        <f>telefony3412[[#This Row],[ilość stacjonarny]]+telefony3412[[#This Row],[ilość komórkowy]]</f>
        <v>12870</v>
      </c>
    </row>
    <row r="1542" spans="1:11" x14ac:dyDescent="0.25">
      <c r="A1542" s="7">
        <v>4272221</v>
      </c>
      <c r="B1542" s="1">
        <v>42940</v>
      </c>
      <c r="C1542" s="2">
        <v>0.62152777777777779</v>
      </c>
      <c r="D1542" s="2">
        <v>0.62572916666666667</v>
      </c>
      <c r="E1542" t="str">
        <f>IF(LEN(telefony3412[[#This Row],[nr]])=7,"stacjonarny",IF(LEN(telefony3412[[#This Row],[nr]])=8,"komórkowy","zagraniczny"))</f>
        <v>stacjonarny</v>
      </c>
      <c r="F1542" t="str">
        <f>TEXT(telefony__9[[#This Row],[zakonczenie]]-telefony__9[[#This Row],[rozpoczecie]],"h:mm:ss")</f>
        <v>0:12:12</v>
      </c>
      <c r="G1542">
        <f>CEILING((HOUR(telefony__9[[#This Row],[czas trwania]])*3600 + MINUTE(telefony__9[[#This Row],[czas trwania]])*60+SECOND(telefony__9[[#This Row],[czas trwania]]))/60,1)</f>
        <v>13</v>
      </c>
      <c r="H1542" s="3">
        <f>IF(telefony3412[[#This Row],[typ telefonu]]="stacjonarny",H1541+telefony3412[[#This Row],[czas w minutach]],H1541)</f>
        <v>9678</v>
      </c>
      <c r="I1542" s="3">
        <f>IF(telefony3412[[#This Row],[typ telefonu]]="komórkowy",I1541+telefony3412[[#This Row],[czas w minutach]],I1541)</f>
        <v>3205</v>
      </c>
      <c r="J1542" s="3">
        <f>IF(telefony3412[[#This Row],[typ telefonu]]="zagraniczny",J1541+telefony3412[[#This Row],[czas w minutach]],J1541)</f>
        <v>675</v>
      </c>
      <c r="K1542" s="3">
        <f>telefony3412[[#This Row],[ilość stacjonarny]]+telefony3412[[#This Row],[ilość komórkowy]]</f>
        <v>12883</v>
      </c>
    </row>
    <row r="1543" spans="1:11" x14ac:dyDescent="0.25">
      <c r="A1543" s="7">
        <v>4285095</v>
      </c>
      <c r="B1543" s="1">
        <v>42940</v>
      </c>
      <c r="C1543" s="2">
        <v>0.41351851851851851</v>
      </c>
      <c r="D1543" s="2">
        <v>0.41790509259259262</v>
      </c>
      <c r="E1543" t="str">
        <f>IF(LEN(telefony3412[[#This Row],[nr]])=7,"stacjonarny",IF(LEN(telefony3412[[#This Row],[nr]])=8,"komórkowy","zagraniczny"))</f>
        <v>stacjonarny</v>
      </c>
      <c r="F1543" t="str">
        <f>TEXT(telefony__9[[#This Row],[zakonczenie]]-telefony__9[[#This Row],[rozpoczecie]],"h:mm:ss")</f>
        <v>0:08:05</v>
      </c>
      <c r="G1543">
        <f>CEILING((HOUR(telefony__9[[#This Row],[czas trwania]])*3600 + MINUTE(telefony__9[[#This Row],[czas trwania]])*60+SECOND(telefony__9[[#This Row],[czas trwania]]))/60,1)</f>
        <v>9</v>
      </c>
      <c r="H1543" s="3">
        <f>IF(telefony3412[[#This Row],[typ telefonu]]="stacjonarny",H1542+telefony3412[[#This Row],[czas w minutach]],H1542)</f>
        <v>9687</v>
      </c>
      <c r="I1543" s="3">
        <f>IF(telefony3412[[#This Row],[typ telefonu]]="komórkowy",I1542+telefony3412[[#This Row],[czas w minutach]],I1542)</f>
        <v>3205</v>
      </c>
      <c r="J1543" s="3">
        <f>IF(telefony3412[[#This Row],[typ telefonu]]="zagraniczny",J1542+telefony3412[[#This Row],[czas w minutach]],J1542)</f>
        <v>675</v>
      </c>
      <c r="K1543" s="3">
        <f>telefony3412[[#This Row],[ilość stacjonarny]]+telefony3412[[#This Row],[ilość komórkowy]]</f>
        <v>12892</v>
      </c>
    </row>
    <row r="1544" spans="1:11" x14ac:dyDescent="0.25">
      <c r="A1544" s="7">
        <v>4293872</v>
      </c>
      <c r="B1544" s="1">
        <v>42940</v>
      </c>
      <c r="C1544" s="2">
        <v>0.50714120370370375</v>
      </c>
      <c r="D1544" s="2">
        <v>0.51232638888888893</v>
      </c>
      <c r="E1544" t="str">
        <f>IF(LEN(telefony3412[[#This Row],[nr]])=7,"stacjonarny",IF(LEN(telefony3412[[#This Row],[nr]])=8,"komórkowy","zagraniczny"))</f>
        <v>stacjonarny</v>
      </c>
      <c r="F1544" t="str">
        <f>TEXT(telefony__9[[#This Row],[zakonczenie]]-telefony__9[[#This Row],[rozpoczecie]],"h:mm:ss")</f>
        <v>0:07:52</v>
      </c>
      <c r="G1544">
        <f>CEILING((HOUR(telefony__9[[#This Row],[czas trwania]])*3600 + MINUTE(telefony__9[[#This Row],[czas trwania]])*60+SECOND(telefony__9[[#This Row],[czas trwania]]))/60,1)</f>
        <v>8</v>
      </c>
      <c r="H1544" s="3">
        <f>IF(telefony3412[[#This Row],[typ telefonu]]="stacjonarny",H1543+telefony3412[[#This Row],[czas w minutach]],H1543)</f>
        <v>9695</v>
      </c>
      <c r="I1544" s="3">
        <f>IF(telefony3412[[#This Row],[typ telefonu]]="komórkowy",I1543+telefony3412[[#This Row],[czas w minutach]],I1543)</f>
        <v>3205</v>
      </c>
      <c r="J1544" s="3">
        <f>IF(telefony3412[[#This Row],[typ telefonu]]="zagraniczny",J1543+telefony3412[[#This Row],[czas w minutach]],J1543)</f>
        <v>675</v>
      </c>
      <c r="K1544" s="3">
        <f>telefony3412[[#This Row],[ilość stacjonarny]]+telefony3412[[#This Row],[ilość komórkowy]]</f>
        <v>12900</v>
      </c>
    </row>
    <row r="1545" spans="1:11" x14ac:dyDescent="0.25">
      <c r="A1545" s="7">
        <v>4334364</v>
      </c>
      <c r="B1545" s="1">
        <v>42940</v>
      </c>
      <c r="C1545" s="2">
        <v>0.3837962962962963</v>
      </c>
      <c r="D1545" s="2">
        <v>0.39385416666666667</v>
      </c>
      <c r="E1545" t="str">
        <f>IF(LEN(telefony3412[[#This Row],[nr]])=7,"stacjonarny",IF(LEN(telefony3412[[#This Row],[nr]])=8,"komórkowy","zagraniczny"))</f>
        <v>stacjonarny</v>
      </c>
      <c r="F1545" t="str">
        <f>TEXT(telefony__9[[#This Row],[zakonczenie]]-telefony__9[[#This Row],[rozpoczecie]],"h:mm:ss")</f>
        <v>0:14:57</v>
      </c>
      <c r="G1545">
        <f>CEILING((HOUR(telefony__9[[#This Row],[czas trwania]])*3600 + MINUTE(telefony__9[[#This Row],[czas trwania]])*60+SECOND(telefony__9[[#This Row],[czas trwania]]))/60,1)</f>
        <v>15</v>
      </c>
      <c r="H1545" s="3">
        <f>IF(telefony3412[[#This Row],[typ telefonu]]="stacjonarny",H1544+telefony3412[[#This Row],[czas w minutach]],H1544)</f>
        <v>9710</v>
      </c>
      <c r="I1545" s="3">
        <f>IF(telefony3412[[#This Row],[typ telefonu]]="komórkowy",I1544+telefony3412[[#This Row],[czas w minutach]],I1544)</f>
        <v>3205</v>
      </c>
      <c r="J1545" s="3">
        <f>IF(telefony3412[[#This Row],[typ telefonu]]="zagraniczny",J1544+telefony3412[[#This Row],[czas w minutach]],J1544)</f>
        <v>675</v>
      </c>
      <c r="K1545" s="3">
        <f>telefony3412[[#This Row],[ilość stacjonarny]]+telefony3412[[#This Row],[ilość komórkowy]]</f>
        <v>12915</v>
      </c>
    </row>
    <row r="1546" spans="1:11" x14ac:dyDescent="0.25">
      <c r="A1546" s="7">
        <v>4657345</v>
      </c>
      <c r="B1546" s="1">
        <v>42940</v>
      </c>
      <c r="C1546" s="2">
        <v>0.58981481481481479</v>
      </c>
      <c r="D1546" s="2">
        <v>0.59037037037037032</v>
      </c>
      <c r="E1546" t="str">
        <f>IF(LEN(telefony3412[[#This Row],[nr]])=7,"stacjonarny",IF(LEN(telefony3412[[#This Row],[nr]])=8,"komórkowy","zagraniczny"))</f>
        <v>stacjonarny</v>
      </c>
      <c r="F1546" t="str">
        <f>TEXT(telefony__9[[#This Row],[zakonczenie]]-telefony__9[[#This Row],[rozpoczecie]],"h:mm:ss")</f>
        <v>0:06:19</v>
      </c>
      <c r="G1546">
        <f>CEILING((HOUR(telefony__9[[#This Row],[czas trwania]])*3600 + MINUTE(telefony__9[[#This Row],[czas trwania]])*60+SECOND(telefony__9[[#This Row],[czas trwania]]))/60,1)</f>
        <v>7</v>
      </c>
      <c r="H1546" s="3">
        <f>IF(telefony3412[[#This Row],[typ telefonu]]="stacjonarny",H1545+telefony3412[[#This Row],[czas w minutach]],H1545)</f>
        <v>9717</v>
      </c>
      <c r="I1546" s="3">
        <f>IF(telefony3412[[#This Row],[typ telefonu]]="komórkowy",I1545+telefony3412[[#This Row],[czas w minutach]],I1545)</f>
        <v>3205</v>
      </c>
      <c r="J1546" s="3">
        <f>IF(telefony3412[[#This Row],[typ telefonu]]="zagraniczny",J1545+telefony3412[[#This Row],[czas w minutach]],J1545)</f>
        <v>675</v>
      </c>
      <c r="K1546" s="3">
        <f>telefony3412[[#This Row],[ilość stacjonarny]]+telefony3412[[#This Row],[ilość komórkowy]]</f>
        <v>12922</v>
      </c>
    </row>
    <row r="1547" spans="1:11" x14ac:dyDescent="0.25">
      <c r="A1547" s="7">
        <v>4767842</v>
      </c>
      <c r="B1547" s="1">
        <v>42940</v>
      </c>
      <c r="C1547" s="2">
        <v>0.46971064814814817</v>
      </c>
      <c r="D1547" s="2">
        <v>0.47116898148148151</v>
      </c>
      <c r="E1547" t="str">
        <f>IF(LEN(telefony3412[[#This Row],[nr]])=7,"stacjonarny",IF(LEN(telefony3412[[#This Row],[nr]])=8,"komórkowy","zagraniczny"))</f>
        <v>stacjonarny</v>
      </c>
      <c r="F1547" t="str">
        <f>TEXT(telefony__9[[#This Row],[zakonczenie]]-telefony__9[[#This Row],[rozpoczecie]],"h:mm:ss")</f>
        <v>0:05:45</v>
      </c>
      <c r="G1547">
        <f>CEILING((HOUR(telefony__9[[#This Row],[czas trwania]])*3600 + MINUTE(telefony__9[[#This Row],[czas trwania]])*60+SECOND(telefony__9[[#This Row],[czas trwania]]))/60,1)</f>
        <v>6</v>
      </c>
      <c r="H1547" s="3">
        <f>IF(telefony3412[[#This Row],[typ telefonu]]="stacjonarny",H1546+telefony3412[[#This Row],[czas w minutach]],H1546)</f>
        <v>9723</v>
      </c>
      <c r="I1547" s="3">
        <f>IF(telefony3412[[#This Row],[typ telefonu]]="komórkowy",I1546+telefony3412[[#This Row],[czas w minutach]],I1546)</f>
        <v>3205</v>
      </c>
      <c r="J1547" s="3">
        <f>IF(telefony3412[[#This Row],[typ telefonu]]="zagraniczny",J1546+telefony3412[[#This Row],[czas w minutach]],J1546)</f>
        <v>675</v>
      </c>
      <c r="K1547" s="3">
        <f>telefony3412[[#This Row],[ilość stacjonarny]]+telefony3412[[#This Row],[ilość komórkowy]]</f>
        <v>12928</v>
      </c>
    </row>
    <row r="1548" spans="1:11" x14ac:dyDescent="0.25">
      <c r="A1548" s="7">
        <v>4804872</v>
      </c>
      <c r="B1548" s="1">
        <v>42940</v>
      </c>
      <c r="C1548" s="2">
        <v>0.3402662037037037</v>
      </c>
      <c r="D1548" s="2">
        <v>0.34250000000000003</v>
      </c>
      <c r="E1548" t="str">
        <f>IF(LEN(telefony3412[[#This Row],[nr]])=7,"stacjonarny",IF(LEN(telefony3412[[#This Row],[nr]])=8,"komórkowy","zagraniczny"))</f>
        <v>stacjonarny</v>
      </c>
      <c r="F1548" t="str">
        <f>TEXT(telefony__9[[#This Row],[zakonczenie]]-telefony__9[[#This Row],[rozpoczecie]],"h:mm:ss")</f>
        <v>0:08:57</v>
      </c>
      <c r="G1548">
        <f>CEILING((HOUR(telefony__9[[#This Row],[czas trwania]])*3600 + MINUTE(telefony__9[[#This Row],[czas trwania]])*60+SECOND(telefony__9[[#This Row],[czas trwania]]))/60,1)</f>
        <v>9</v>
      </c>
      <c r="H1548" s="3">
        <f>IF(telefony3412[[#This Row],[typ telefonu]]="stacjonarny",H1547+telefony3412[[#This Row],[czas w minutach]],H1547)</f>
        <v>9732</v>
      </c>
      <c r="I1548" s="3">
        <f>IF(telefony3412[[#This Row],[typ telefonu]]="komórkowy",I1547+telefony3412[[#This Row],[czas w minutach]],I1547)</f>
        <v>3205</v>
      </c>
      <c r="J1548" s="3">
        <f>IF(telefony3412[[#This Row],[typ telefonu]]="zagraniczny",J1547+telefony3412[[#This Row],[czas w minutach]],J1547)</f>
        <v>675</v>
      </c>
      <c r="K1548" s="3">
        <f>telefony3412[[#This Row],[ilość stacjonarny]]+telefony3412[[#This Row],[ilość komórkowy]]</f>
        <v>12937</v>
      </c>
    </row>
    <row r="1549" spans="1:11" x14ac:dyDescent="0.25">
      <c r="A1549" s="7">
        <v>4927402</v>
      </c>
      <c r="B1549" s="1">
        <v>42940</v>
      </c>
      <c r="C1549" s="2">
        <v>0.59351851851851856</v>
      </c>
      <c r="D1549" s="2">
        <v>0.60163194444444446</v>
      </c>
      <c r="E1549" t="str">
        <f>IF(LEN(telefony3412[[#This Row],[nr]])=7,"stacjonarny",IF(LEN(telefony3412[[#This Row],[nr]])=8,"komórkowy","zagraniczny"))</f>
        <v>stacjonarny</v>
      </c>
      <c r="F1549" t="str">
        <f>TEXT(telefony__9[[#This Row],[zakonczenie]]-telefony__9[[#This Row],[rozpoczecie]],"h:mm:ss")</f>
        <v>0:03:26</v>
      </c>
      <c r="G1549">
        <f>CEILING((HOUR(telefony__9[[#This Row],[czas trwania]])*3600 + MINUTE(telefony__9[[#This Row],[czas trwania]])*60+SECOND(telefony__9[[#This Row],[czas trwania]]))/60,1)</f>
        <v>4</v>
      </c>
      <c r="H1549" s="3">
        <f>IF(telefony3412[[#This Row],[typ telefonu]]="stacjonarny",H1548+telefony3412[[#This Row],[czas w minutach]],H1548)</f>
        <v>9736</v>
      </c>
      <c r="I1549" s="3">
        <f>IF(telefony3412[[#This Row],[typ telefonu]]="komórkowy",I1548+telefony3412[[#This Row],[czas w minutach]],I1548)</f>
        <v>3205</v>
      </c>
      <c r="J1549" s="3">
        <f>IF(telefony3412[[#This Row],[typ telefonu]]="zagraniczny",J1548+telefony3412[[#This Row],[czas w minutach]],J1548)</f>
        <v>675</v>
      </c>
      <c r="K1549" s="3">
        <f>telefony3412[[#This Row],[ilość stacjonarny]]+telefony3412[[#This Row],[ilość komórkowy]]</f>
        <v>12941</v>
      </c>
    </row>
    <row r="1550" spans="1:11" x14ac:dyDescent="0.25">
      <c r="A1550" s="7">
        <v>5094248</v>
      </c>
      <c r="B1550" s="1">
        <v>42940</v>
      </c>
      <c r="C1550" s="2">
        <v>0.48358796296296297</v>
      </c>
      <c r="D1550" s="2">
        <v>0.48965277777777777</v>
      </c>
      <c r="E1550" t="str">
        <f>IF(LEN(telefony3412[[#This Row],[nr]])=7,"stacjonarny",IF(LEN(telefony3412[[#This Row],[nr]])=8,"komórkowy","zagraniczny"))</f>
        <v>stacjonarny</v>
      </c>
      <c r="F1550" t="str">
        <f>TEXT(telefony__9[[#This Row],[zakonczenie]]-telefony__9[[#This Row],[rozpoczecie]],"h:mm:ss")</f>
        <v>0:01:32</v>
      </c>
      <c r="G1550">
        <f>CEILING((HOUR(telefony__9[[#This Row],[czas trwania]])*3600 + MINUTE(telefony__9[[#This Row],[czas trwania]])*60+SECOND(telefony__9[[#This Row],[czas trwania]]))/60,1)</f>
        <v>2</v>
      </c>
      <c r="H1550" s="3">
        <f>IF(telefony3412[[#This Row],[typ telefonu]]="stacjonarny",H1549+telefony3412[[#This Row],[czas w minutach]],H1549)</f>
        <v>9738</v>
      </c>
      <c r="I1550" s="3">
        <f>IF(telefony3412[[#This Row],[typ telefonu]]="komórkowy",I1549+telefony3412[[#This Row],[czas w minutach]],I1549)</f>
        <v>3205</v>
      </c>
      <c r="J1550" s="3">
        <f>IF(telefony3412[[#This Row],[typ telefonu]]="zagraniczny",J1549+telefony3412[[#This Row],[czas w minutach]],J1549)</f>
        <v>675</v>
      </c>
      <c r="K1550" s="3">
        <f>telefony3412[[#This Row],[ilość stacjonarny]]+telefony3412[[#This Row],[ilość komórkowy]]</f>
        <v>12943</v>
      </c>
    </row>
    <row r="1551" spans="1:11" x14ac:dyDescent="0.25">
      <c r="A1551" s="7">
        <v>5220235</v>
      </c>
      <c r="B1551" s="1">
        <v>42940</v>
      </c>
      <c r="C1551" s="2">
        <v>0.54741898148148149</v>
      </c>
      <c r="D1551" s="2">
        <v>0.54915509259259254</v>
      </c>
      <c r="E1551" t="str">
        <f>IF(LEN(telefony3412[[#This Row],[nr]])=7,"stacjonarny",IF(LEN(telefony3412[[#This Row],[nr]])=8,"komórkowy","zagraniczny"))</f>
        <v>stacjonarny</v>
      </c>
      <c r="F1551" t="str">
        <f>TEXT(telefony__9[[#This Row],[zakonczenie]]-telefony__9[[#This Row],[rozpoczecie]],"h:mm:ss")</f>
        <v>0:15:57</v>
      </c>
      <c r="G1551">
        <f>CEILING((HOUR(telefony__9[[#This Row],[czas trwania]])*3600 + MINUTE(telefony__9[[#This Row],[czas trwania]])*60+SECOND(telefony__9[[#This Row],[czas trwania]]))/60,1)</f>
        <v>16</v>
      </c>
      <c r="H1551" s="3">
        <f>IF(telefony3412[[#This Row],[typ telefonu]]="stacjonarny",H1550+telefony3412[[#This Row],[czas w minutach]],H1550)</f>
        <v>9754</v>
      </c>
      <c r="I1551" s="3">
        <f>IF(telefony3412[[#This Row],[typ telefonu]]="komórkowy",I1550+telefony3412[[#This Row],[czas w minutach]],I1550)</f>
        <v>3205</v>
      </c>
      <c r="J1551" s="3">
        <f>IF(telefony3412[[#This Row],[typ telefonu]]="zagraniczny",J1550+telefony3412[[#This Row],[czas w minutach]],J1550)</f>
        <v>675</v>
      </c>
      <c r="K1551" s="3">
        <f>telefony3412[[#This Row],[ilość stacjonarny]]+telefony3412[[#This Row],[ilość komórkowy]]</f>
        <v>12959</v>
      </c>
    </row>
    <row r="1552" spans="1:11" x14ac:dyDescent="0.25">
      <c r="A1552" s="7">
        <v>5221005</v>
      </c>
      <c r="B1552" s="1">
        <v>42940</v>
      </c>
      <c r="C1552" s="2">
        <v>0.57321759259259264</v>
      </c>
      <c r="D1552" s="2">
        <v>0.57461805555555556</v>
      </c>
      <c r="E1552" t="str">
        <f>IF(LEN(telefony3412[[#This Row],[nr]])=7,"stacjonarny",IF(LEN(telefony3412[[#This Row],[nr]])=8,"komórkowy","zagraniczny"))</f>
        <v>stacjonarny</v>
      </c>
      <c r="F1552" t="str">
        <f>TEXT(telefony__9[[#This Row],[zakonczenie]]-telefony__9[[#This Row],[rozpoczecie]],"h:mm:ss")</f>
        <v>0:09:04</v>
      </c>
      <c r="G1552">
        <f>CEILING((HOUR(telefony__9[[#This Row],[czas trwania]])*3600 + MINUTE(telefony__9[[#This Row],[czas trwania]])*60+SECOND(telefony__9[[#This Row],[czas trwania]]))/60,1)</f>
        <v>10</v>
      </c>
      <c r="H1552" s="3">
        <f>IF(telefony3412[[#This Row],[typ telefonu]]="stacjonarny",H1551+telefony3412[[#This Row],[czas w minutach]],H1551)</f>
        <v>9764</v>
      </c>
      <c r="I1552" s="3">
        <f>IF(telefony3412[[#This Row],[typ telefonu]]="komórkowy",I1551+telefony3412[[#This Row],[czas w minutach]],I1551)</f>
        <v>3205</v>
      </c>
      <c r="J1552" s="3">
        <f>IF(telefony3412[[#This Row],[typ telefonu]]="zagraniczny",J1551+telefony3412[[#This Row],[czas w minutach]],J1551)</f>
        <v>675</v>
      </c>
      <c r="K1552" s="3">
        <f>telefony3412[[#This Row],[ilość stacjonarny]]+telefony3412[[#This Row],[ilość komórkowy]]</f>
        <v>12969</v>
      </c>
    </row>
    <row r="1553" spans="1:11" x14ac:dyDescent="0.25">
      <c r="A1553" s="7">
        <v>5303411</v>
      </c>
      <c r="B1553" s="1">
        <v>42940</v>
      </c>
      <c r="C1553" s="2">
        <v>0.58652777777777776</v>
      </c>
      <c r="D1553" s="2">
        <v>0.5917824074074074</v>
      </c>
      <c r="E1553" t="str">
        <f>IF(LEN(telefony3412[[#This Row],[nr]])=7,"stacjonarny",IF(LEN(telefony3412[[#This Row],[nr]])=8,"komórkowy","zagraniczny"))</f>
        <v>stacjonarny</v>
      </c>
      <c r="F1553" t="str">
        <f>TEXT(telefony__9[[#This Row],[zakonczenie]]-telefony__9[[#This Row],[rozpoczecie]],"h:mm:ss")</f>
        <v>0:12:48</v>
      </c>
      <c r="G1553">
        <f>CEILING((HOUR(telefony__9[[#This Row],[czas trwania]])*3600 + MINUTE(telefony__9[[#This Row],[czas trwania]])*60+SECOND(telefony__9[[#This Row],[czas trwania]]))/60,1)</f>
        <v>13</v>
      </c>
      <c r="H1553" s="3">
        <f>IF(telefony3412[[#This Row],[typ telefonu]]="stacjonarny",H1552+telefony3412[[#This Row],[czas w minutach]],H1552)</f>
        <v>9777</v>
      </c>
      <c r="I1553" s="3">
        <f>IF(telefony3412[[#This Row],[typ telefonu]]="komórkowy",I1552+telefony3412[[#This Row],[czas w minutach]],I1552)</f>
        <v>3205</v>
      </c>
      <c r="J1553" s="3">
        <f>IF(telefony3412[[#This Row],[typ telefonu]]="zagraniczny",J1552+telefony3412[[#This Row],[czas w minutach]],J1552)</f>
        <v>675</v>
      </c>
      <c r="K1553" s="3">
        <f>telefony3412[[#This Row],[ilość stacjonarny]]+telefony3412[[#This Row],[ilość komórkowy]]</f>
        <v>12982</v>
      </c>
    </row>
    <row r="1554" spans="1:11" x14ac:dyDescent="0.25">
      <c r="A1554" s="7">
        <v>5489867</v>
      </c>
      <c r="B1554" s="1">
        <v>42940</v>
      </c>
      <c r="C1554" s="2">
        <v>0.50583333333333336</v>
      </c>
      <c r="D1554" s="2">
        <v>0.51407407407407413</v>
      </c>
      <c r="E1554" t="str">
        <f>IF(LEN(telefony3412[[#This Row],[nr]])=7,"stacjonarny",IF(LEN(telefony3412[[#This Row],[nr]])=8,"komórkowy","zagraniczny"))</f>
        <v>stacjonarny</v>
      </c>
      <c r="F1554" t="str">
        <f>TEXT(telefony__9[[#This Row],[zakonczenie]]-telefony__9[[#This Row],[rozpoczecie]],"h:mm:ss")</f>
        <v>0:09:53</v>
      </c>
      <c r="G1554">
        <f>CEILING((HOUR(telefony__9[[#This Row],[czas trwania]])*3600 + MINUTE(telefony__9[[#This Row],[czas trwania]])*60+SECOND(telefony__9[[#This Row],[czas trwania]]))/60,1)</f>
        <v>10</v>
      </c>
      <c r="H1554" s="3">
        <f>IF(telefony3412[[#This Row],[typ telefonu]]="stacjonarny",H1553+telefony3412[[#This Row],[czas w minutach]],H1553)</f>
        <v>9787</v>
      </c>
      <c r="I1554" s="3">
        <f>IF(telefony3412[[#This Row],[typ telefonu]]="komórkowy",I1553+telefony3412[[#This Row],[czas w minutach]],I1553)</f>
        <v>3205</v>
      </c>
      <c r="J1554" s="3">
        <f>IF(telefony3412[[#This Row],[typ telefonu]]="zagraniczny",J1553+telefony3412[[#This Row],[czas w minutach]],J1553)</f>
        <v>675</v>
      </c>
      <c r="K1554" s="3">
        <f>telefony3412[[#This Row],[ilość stacjonarny]]+telefony3412[[#This Row],[ilość komórkowy]]</f>
        <v>12992</v>
      </c>
    </row>
    <row r="1555" spans="1:11" x14ac:dyDescent="0.25">
      <c r="A1555" s="7">
        <v>5528648</v>
      </c>
      <c r="B1555" s="1">
        <v>42940</v>
      </c>
      <c r="C1555" s="2">
        <v>0.50611111111111107</v>
      </c>
      <c r="D1555" s="2">
        <v>0.51354166666666667</v>
      </c>
      <c r="E1555" t="str">
        <f>IF(LEN(telefony3412[[#This Row],[nr]])=7,"stacjonarny",IF(LEN(telefony3412[[#This Row],[nr]])=8,"komórkowy","zagraniczny"))</f>
        <v>stacjonarny</v>
      </c>
      <c r="F1555" t="str">
        <f>TEXT(telefony__9[[#This Row],[zakonczenie]]-telefony__9[[#This Row],[rozpoczecie]],"h:mm:ss")</f>
        <v>0:06:28</v>
      </c>
      <c r="G1555">
        <f>CEILING((HOUR(telefony__9[[#This Row],[czas trwania]])*3600 + MINUTE(telefony__9[[#This Row],[czas trwania]])*60+SECOND(telefony__9[[#This Row],[czas trwania]]))/60,1)</f>
        <v>7</v>
      </c>
      <c r="H1555" s="3">
        <f>IF(telefony3412[[#This Row],[typ telefonu]]="stacjonarny",H1554+telefony3412[[#This Row],[czas w minutach]],H1554)</f>
        <v>9794</v>
      </c>
      <c r="I1555" s="3">
        <f>IF(telefony3412[[#This Row],[typ telefonu]]="komórkowy",I1554+telefony3412[[#This Row],[czas w minutach]],I1554)</f>
        <v>3205</v>
      </c>
      <c r="J1555" s="3">
        <f>IF(telefony3412[[#This Row],[typ telefonu]]="zagraniczny",J1554+telefony3412[[#This Row],[czas w minutach]],J1554)</f>
        <v>675</v>
      </c>
      <c r="K1555" s="3">
        <f>telefony3412[[#This Row],[ilość stacjonarny]]+telefony3412[[#This Row],[ilość komórkowy]]</f>
        <v>12999</v>
      </c>
    </row>
    <row r="1556" spans="1:11" x14ac:dyDescent="0.25">
      <c r="A1556" s="7">
        <v>5616210</v>
      </c>
      <c r="B1556" s="1">
        <v>42940</v>
      </c>
      <c r="C1556" s="2">
        <v>0.39956018518518521</v>
      </c>
      <c r="D1556" s="2">
        <v>0.40803240740740743</v>
      </c>
      <c r="E1556" t="str">
        <f>IF(LEN(telefony3412[[#This Row],[nr]])=7,"stacjonarny",IF(LEN(telefony3412[[#This Row],[nr]])=8,"komórkowy","zagraniczny"))</f>
        <v>stacjonarny</v>
      </c>
      <c r="F1556" t="str">
        <f>TEXT(telefony__9[[#This Row],[zakonczenie]]-telefony__9[[#This Row],[rozpoczecie]],"h:mm:ss")</f>
        <v>0:01:47</v>
      </c>
      <c r="G1556">
        <f>CEILING((HOUR(telefony__9[[#This Row],[czas trwania]])*3600 + MINUTE(telefony__9[[#This Row],[czas trwania]])*60+SECOND(telefony__9[[#This Row],[czas trwania]]))/60,1)</f>
        <v>2</v>
      </c>
      <c r="H1556" s="3">
        <f>IF(telefony3412[[#This Row],[typ telefonu]]="stacjonarny",H1555+telefony3412[[#This Row],[czas w minutach]],H1555)</f>
        <v>9796</v>
      </c>
      <c r="I1556" s="3">
        <f>IF(telefony3412[[#This Row],[typ telefonu]]="komórkowy",I1555+telefony3412[[#This Row],[czas w minutach]],I1555)</f>
        <v>3205</v>
      </c>
      <c r="J1556" s="3">
        <f>IF(telefony3412[[#This Row],[typ telefonu]]="zagraniczny",J1555+telefony3412[[#This Row],[czas w minutach]],J1555)</f>
        <v>675</v>
      </c>
      <c r="K1556" s="3">
        <f>telefony3412[[#This Row],[ilość stacjonarny]]+telefony3412[[#This Row],[ilość komórkowy]]</f>
        <v>13001</v>
      </c>
    </row>
    <row r="1557" spans="1:11" x14ac:dyDescent="0.25">
      <c r="A1557" s="7">
        <v>5631380</v>
      </c>
      <c r="B1557" s="1">
        <v>42940</v>
      </c>
      <c r="C1557" s="2">
        <v>0.49274305555555553</v>
      </c>
      <c r="D1557" s="2">
        <v>0.50315972222222227</v>
      </c>
      <c r="E1557" t="str">
        <f>IF(LEN(telefony3412[[#This Row],[nr]])=7,"stacjonarny",IF(LEN(telefony3412[[#This Row],[nr]])=8,"komórkowy","zagraniczny"))</f>
        <v>stacjonarny</v>
      </c>
      <c r="F1557" t="str">
        <f>TEXT(telefony__9[[#This Row],[zakonczenie]]-telefony__9[[#This Row],[rozpoczecie]],"h:mm:ss")</f>
        <v>0:12:04</v>
      </c>
      <c r="G1557">
        <f>CEILING((HOUR(telefony__9[[#This Row],[czas trwania]])*3600 + MINUTE(telefony__9[[#This Row],[czas trwania]])*60+SECOND(telefony__9[[#This Row],[czas trwania]]))/60,1)</f>
        <v>13</v>
      </c>
      <c r="H1557" s="3">
        <f>IF(telefony3412[[#This Row],[typ telefonu]]="stacjonarny",H1556+telefony3412[[#This Row],[czas w minutach]],H1556)</f>
        <v>9809</v>
      </c>
      <c r="I1557" s="3">
        <f>IF(telefony3412[[#This Row],[typ telefonu]]="komórkowy",I1556+telefony3412[[#This Row],[czas w minutach]],I1556)</f>
        <v>3205</v>
      </c>
      <c r="J1557" s="3">
        <f>IF(telefony3412[[#This Row],[typ telefonu]]="zagraniczny",J1556+telefony3412[[#This Row],[czas w minutach]],J1556)</f>
        <v>675</v>
      </c>
      <c r="K1557" s="3">
        <f>telefony3412[[#This Row],[ilość stacjonarny]]+telefony3412[[#This Row],[ilość komórkowy]]</f>
        <v>13014</v>
      </c>
    </row>
    <row r="1558" spans="1:11" x14ac:dyDescent="0.25">
      <c r="A1558" s="7">
        <v>5850216</v>
      </c>
      <c r="B1558" s="1">
        <v>42940</v>
      </c>
      <c r="C1558" s="2">
        <v>0.59325231481481477</v>
      </c>
      <c r="D1558" s="2">
        <v>0.59866898148148151</v>
      </c>
      <c r="E1558" t="str">
        <f>IF(LEN(telefony3412[[#This Row],[nr]])=7,"stacjonarny",IF(LEN(telefony3412[[#This Row],[nr]])=8,"komórkowy","zagraniczny"))</f>
        <v>stacjonarny</v>
      </c>
      <c r="F1558" t="str">
        <f>TEXT(telefony__9[[#This Row],[zakonczenie]]-telefony__9[[#This Row],[rozpoczecie]],"h:mm:ss")</f>
        <v>0:15:35</v>
      </c>
      <c r="G1558">
        <f>CEILING((HOUR(telefony__9[[#This Row],[czas trwania]])*3600 + MINUTE(telefony__9[[#This Row],[czas trwania]])*60+SECOND(telefony__9[[#This Row],[czas trwania]]))/60,1)</f>
        <v>16</v>
      </c>
      <c r="H1558" s="3">
        <f>IF(telefony3412[[#This Row],[typ telefonu]]="stacjonarny",H1557+telefony3412[[#This Row],[czas w minutach]],H1557)</f>
        <v>9825</v>
      </c>
      <c r="I1558" s="3">
        <f>IF(telefony3412[[#This Row],[typ telefonu]]="komórkowy",I1557+telefony3412[[#This Row],[czas w minutach]],I1557)</f>
        <v>3205</v>
      </c>
      <c r="J1558" s="3">
        <f>IF(telefony3412[[#This Row],[typ telefonu]]="zagraniczny",J1557+telefony3412[[#This Row],[czas w minutach]],J1557)</f>
        <v>675</v>
      </c>
      <c r="K1558" s="3">
        <f>telefony3412[[#This Row],[ilość stacjonarny]]+telefony3412[[#This Row],[ilość komórkowy]]</f>
        <v>13030</v>
      </c>
    </row>
    <row r="1559" spans="1:11" x14ac:dyDescent="0.25">
      <c r="A1559" s="7">
        <v>5970183</v>
      </c>
      <c r="B1559" s="1">
        <v>42940</v>
      </c>
      <c r="C1559" s="2">
        <v>0.37150462962962966</v>
      </c>
      <c r="D1559" s="2">
        <v>0.37246527777777777</v>
      </c>
      <c r="E1559" t="str">
        <f>IF(LEN(telefony3412[[#This Row],[nr]])=7,"stacjonarny",IF(LEN(telefony3412[[#This Row],[nr]])=8,"komórkowy","zagraniczny"))</f>
        <v>stacjonarny</v>
      </c>
      <c r="F1559" t="str">
        <f>TEXT(telefony__9[[#This Row],[zakonczenie]]-telefony__9[[#This Row],[rozpoczecie]],"h:mm:ss")</f>
        <v>0:06:10</v>
      </c>
      <c r="G1559">
        <f>CEILING((HOUR(telefony__9[[#This Row],[czas trwania]])*3600 + MINUTE(telefony__9[[#This Row],[czas trwania]])*60+SECOND(telefony__9[[#This Row],[czas trwania]]))/60,1)</f>
        <v>7</v>
      </c>
      <c r="H1559" s="3">
        <f>IF(telefony3412[[#This Row],[typ telefonu]]="stacjonarny",H1558+telefony3412[[#This Row],[czas w minutach]],H1558)</f>
        <v>9832</v>
      </c>
      <c r="I1559" s="3">
        <f>IF(telefony3412[[#This Row],[typ telefonu]]="komórkowy",I1558+telefony3412[[#This Row],[czas w minutach]],I1558)</f>
        <v>3205</v>
      </c>
      <c r="J1559" s="3">
        <f>IF(telefony3412[[#This Row],[typ telefonu]]="zagraniczny",J1558+telefony3412[[#This Row],[czas w minutach]],J1558)</f>
        <v>675</v>
      </c>
      <c r="K1559" s="3">
        <f>telefony3412[[#This Row],[ilość stacjonarny]]+telefony3412[[#This Row],[ilość komórkowy]]</f>
        <v>13037</v>
      </c>
    </row>
    <row r="1560" spans="1:11" x14ac:dyDescent="0.25">
      <c r="A1560" s="7">
        <v>6309138</v>
      </c>
      <c r="B1560" s="1">
        <v>42940</v>
      </c>
      <c r="C1560" s="2">
        <v>0.49416666666666664</v>
      </c>
      <c r="D1560" s="2">
        <v>0.49465277777777777</v>
      </c>
      <c r="E1560" t="str">
        <f>IF(LEN(telefony3412[[#This Row],[nr]])=7,"stacjonarny",IF(LEN(telefony3412[[#This Row],[nr]])=8,"komórkowy","zagraniczny"))</f>
        <v>stacjonarny</v>
      </c>
      <c r="F1560" t="str">
        <f>TEXT(telefony__9[[#This Row],[zakonczenie]]-telefony__9[[#This Row],[rozpoczecie]],"h:mm:ss")</f>
        <v>0:05:30</v>
      </c>
      <c r="G1560">
        <f>CEILING((HOUR(telefony__9[[#This Row],[czas trwania]])*3600 + MINUTE(telefony__9[[#This Row],[czas trwania]])*60+SECOND(telefony__9[[#This Row],[czas trwania]]))/60,1)</f>
        <v>6</v>
      </c>
      <c r="H1560" s="3">
        <f>IF(telefony3412[[#This Row],[typ telefonu]]="stacjonarny",H1559+telefony3412[[#This Row],[czas w minutach]],H1559)</f>
        <v>9838</v>
      </c>
      <c r="I1560" s="3">
        <f>IF(telefony3412[[#This Row],[typ telefonu]]="komórkowy",I1559+telefony3412[[#This Row],[czas w minutach]],I1559)</f>
        <v>3205</v>
      </c>
      <c r="J1560" s="3">
        <f>IF(telefony3412[[#This Row],[typ telefonu]]="zagraniczny",J1559+telefony3412[[#This Row],[czas w minutach]],J1559)</f>
        <v>675</v>
      </c>
      <c r="K1560" s="3">
        <f>telefony3412[[#This Row],[ilość stacjonarny]]+telefony3412[[#This Row],[ilość komórkowy]]</f>
        <v>13043</v>
      </c>
    </row>
    <row r="1561" spans="1:11" x14ac:dyDescent="0.25">
      <c r="A1561" s="7">
        <v>6615729</v>
      </c>
      <c r="B1561" s="1">
        <v>42940</v>
      </c>
      <c r="C1561" s="2">
        <v>0.42561342592592594</v>
      </c>
      <c r="D1561" s="2">
        <v>0.42799768518518516</v>
      </c>
      <c r="E1561" t="str">
        <f>IF(LEN(telefony3412[[#This Row],[nr]])=7,"stacjonarny",IF(LEN(telefony3412[[#This Row],[nr]])=8,"komórkowy","zagraniczny"))</f>
        <v>stacjonarny</v>
      </c>
      <c r="F1561" t="str">
        <f>TEXT(telefony__9[[#This Row],[zakonczenie]]-telefony__9[[#This Row],[rozpoczecie]],"h:mm:ss")</f>
        <v>0:13:45</v>
      </c>
      <c r="G1561">
        <f>CEILING((HOUR(telefony__9[[#This Row],[czas trwania]])*3600 + MINUTE(telefony__9[[#This Row],[czas trwania]])*60+SECOND(telefony__9[[#This Row],[czas trwania]]))/60,1)</f>
        <v>14</v>
      </c>
      <c r="H1561" s="3">
        <f>IF(telefony3412[[#This Row],[typ telefonu]]="stacjonarny",H1560+telefony3412[[#This Row],[czas w minutach]],H1560)</f>
        <v>9852</v>
      </c>
      <c r="I1561" s="3">
        <f>IF(telefony3412[[#This Row],[typ telefonu]]="komórkowy",I1560+telefony3412[[#This Row],[czas w minutach]],I1560)</f>
        <v>3205</v>
      </c>
      <c r="J1561" s="3">
        <f>IF(telefony3412[[#This Row],[typ telefonu]]="zagraniczny",J1560+telefony3412[[#This Row],[czas w minutach]],J1560)</f>
        <v>675</v>
      </c>
      <c r="K1561" s="3">
        <f>telefony3412[[#This Row],[ilość stacjonarny]]+telefony3412[[#This Row],[ilość komórkowy]]</f>
        <v>13057</v>
      </c>
    </row>
    <row r="1562" spans="1:11" x14ac:dyDescent="0.25">
      <c r="A1562" s="7">
        <v>6772052</v>
      </c>
      <c r="B1562" s="1">
        <v>42940</v>
      </c>
      <c r="C1562" s="2">
        <v>0.40263888888888888</v>
      </c>
      <c r="D1562" s="2">
        <v>0.40825231481481483</v>
      </c>
      <c r="E1562" t="str">
        <f>IF(LEN(telefony3412[[#This Row],[nr]])=7,"stacjonarny",IF(LEN(telefony3412[[#This Row],[nr]])=8,"komórkowy","zagraniczny"))</f>
        <v>stacjonarny</v>
      </c>
      <c r="F1562" t="str">
        <f>TEXT(telefony__9[[#This Row],[zakonczenie]]-telefony__9[[#This Row],[rozpoczecie]],"h:mm:ss")</f>
        <v>0:14:59</v>
      </c>
      <c r="G1562">
        <f>CEILING((HOUR(telefony__9[[#This Row],[czas trwania]])*3600 + MINUTE(telefony__9[[#This Row],[czas trwania]])*60+SECOND(telefony__9[[#This Row],[czas trwania]]))/60,1)</f>
        <v>15</v>
      </c>
      <c r="H1562" s="3">
        <f>IF(telefony3412[[#This Row],[typ telefonu]]="stacjonarny",H1561+telefony3412[[#This Row],[czas w minutach]],H1561)</f>
        <v>9867</v>
      </c>
      <c r="I1562" s="3">
        <f>IF(telefony3412[[#This Row],[typ telefonu]]="komórkowy",I1561+telefony3412[[#This Row],[czas w minutach]],I1561)</f>
        <v>3205</v>
      </c>
      <c r="J1562" s="3">
        <f>IF(telefony3412[[#This Row],[typ telefonu]]="zagraniczny",J1561+telefony3412[[#This Row],[czas w minutach]],J1561)</f>
        <v>675</v>
      </c>
      <c r="K1562" s="3">
        <f>telefony3412[[#This Row],[ilość stacjonarny]]+telefony3412[[#This Row],[ilość komórkowy]]</f>
        <v>13072</v>
      </c>
    </row>
    <row r="1563" spans="1:11" x14ac:dyDescent="0.25">
      <c r="A1563" s="7">
        <v>6896787</v>
      </c>
      <c r="B1563" s="1">
        <v>42940</v>
      </c>
      <c r="C1563" s="2">
        <v>0.36243055555555553</v>
      </c>
      <c r="D1563" s="2">
        <v>0.36993055555555554</v>
      </c>
      <c r="E1563" t="str">
        <f>IF(LEN(telefony3412[[#This Row],[nr]])=7,"stacjonarny",IF(LEN(telefony3412[[#This Row],[nr]])=8,"komórkowy","zagraniczny"))</f>
        <v>stacjonarny</v>
      </c>
      <c r="F1563" t="str">
        <f>TEXT(telefony__9[[#This Row],[zakonczenie]]-telefony__9[[#This Row],[rozpoczecie]],"h:mm:ss")</f>
        <v>0:02:06</v>
      </c>
      <c r="G1563">
        <f>CEILING((HOUR(telefony__9[[#This Row],[czas trwania]])*3600 + MINUTE(telefony__9[[#This Row],[czas trwania]])*60+SECOND(telefony__9[[#This Row],[czas trwania]]))/60,1)</f>
        <v>3</v>
      </c>
      <c r="H1563" s="3">
        <f>IF(telefony3412[[#This Row],[typ telefonu]]="stacjonarny",H1562+telefony3412[[#This Row],[czas w minutach]],H1562)</f>
        <v>9870</v>
      </c>
      <c r="I1563" s="3">
        <f>IF(telefony3412[[#This Row],[typ telefonu]]="komórkowy",I1562+telefony3412[[#This Row],[czas w minutach]],I1562)</f>
        <v>3205</v>
      </c>
      <c r="J1563" s="3">
        <f>IF(telefony3412[[#This Row],[typ telefonu]]="zagraniczny",J1562+telefony3412[[#This Row],[czas w minutach]],J1562)</f>
        <v>675</v>
      </c>
      <c r="K1563" s="3">
        <f>telefony3412[[#This Row],[ilość stacjonarny]]+telefony3412[[#This Row],[ilość komórkowy]]</f>
        <v>13075</v>
      </c>
    </row>
    <row r="1564" spans="1:11" x14ac:dyDescent="0.25">
      <c r="A1564" s="7">
        <v>7066389</v>
      </c>
      <c r="B1564" s="1">
        <v>42940</v>
      </c>
      <c r="C1564" s="2">
        <v>0.47590277777777779</v>
      </c>
      <c r="D1564" s="2">
        <v>0.47621527777777778</v>
      </c>
      <c r="E1564" t="str">
        <f>IF(LEN(telefony3412[[#This Row],[nr]])=7,"stacjonarny",IF(LEN(telefony3412[[#This Row],[nr]])=8,"komórkowy","zagraniczny"))</f>
        <v>stacjonarny</v>
      </c>
      <c r="F1564" t="str">
        <f>TEXT(telefony__9[[#This Row],[zakonczenie]]-telefony__9[[#This Row],[rozpoczecie]],"h:mm:ss")</f>
        <v>0:01:02</v>
      </c>
      <c r="G1564">
        <f>CEILING((HOUR(telefony__9[[#This Row],[czas trwania]])*3600 + MINUTE(telefony__9[[#This Row],[czas trwania]])*60+SECOND(telefony__9[[#This Row],[czas trwania]]))/60,1)</f>
        <v>2</v>
      </c>
      <c r="H1564" s="3">
        <f>IF(telefony3412[[#This Row],[typ telefonu]]="stacjonarny",H1563+telefony3412[[#This Row],[czas w minutach]],H1563)</f>
        <v>9872</v>
      </c>
      <c r="I1564" s="3">
        <f>IF(telefony3412[[#This Row],[typ telefonu]]="komórkowy",I1563+telefony3412[[#This Row],[czas w minutach]],I1563)</f>
        <v>3205</v>
      </c>
      <c r="J1564" s="3">
        <f>IF(telefony3412[[#This Row],[typ telefonu]]="zagraniczny",J1563+telefony3412[[#This Row],[czas w minutach]],J1563)</f>
        <v>675</v>
      </c>
      <c r="K1564" s="3">
        <f>telefony3412[[#This Row],[ilość stacjonarny]]+telefony3412[[#This Row],[ilość komórkowy]]</f>
        <v>13077</v>
      </c>
    </row>
    <row r="1565" spans="1:11" x14ac:dyDescent="0.25">
      <c r="A1565" s="7">
        <v>7226610</v>
      </c>
      <c r="B1565" s="1">
        <v>42940</v>
      </c>
      <c r="C1565" s="2">
        <v>0.6005787037037037</v>
      </c>
      <c r="D1565" s="2">
        <v>0.6107407407407407</v>
      </c>
      <c r="E1565" t="str">
        <f>IF(LEN(telefony3412[[#This Row],[nr]])=7,"stacjonarny",IF(LEN(telefony3412[[#This Row],[nr]])=8,"komórkowy","zagraniczny"))</f>
        <v>stacjonarny</v>
      </c>
      <c r="F1565" t="str">
        <f>TEXT(telefony__9[[#This Row],[zakonczenie]]-telefony__9[[#This Row],[rozpoczecie]],"h:mm:ss")</f>
        <v>0:00:27</v>
      </c>
      <c r="G1565">
        <f>CEILING((HOUR(telefony__9[[#This Row],[czas trwania]])*3600 + MINUTE(telefony__9[[#This Row],[czas trwania]])*60+SECOND(telefony__9[[#This Row],[czas trwania]]))/60,1)</f>
        <v>1</v>
      </c>
      <c r="H1565" s="3">
        <f>IF(telefony3412[[#This Row],[typ telefonu]]="stacjonarny",H1564+telefony3412[[#This Row],[czas w minutach]],H1564)</f>
        <v>9873</v>
      </c>
      <c r="I1565" s="3">
        <f>IF(telefony3412[[#This Row],[typ telefonu]]="komórkowy",I1564+telefony3412[[#This Row],[czas w minutach]],I1564)</f>
        <v>3205</v>
      </c>
      <c r="J1565" s="3">
        <f>IF(telefony3412[[#This Row],[typ telefonu]]="zagraniczny",J1564+telefony3412[[#This Row],[czas w minutach]],J1564)</f>
        <v>675</v>
      </c>
      <c r="K1565" s="3">
        <f>telefony3412[[#This Row],[ilość stacjonarny]]+telefony3412[[#This Row],[ilość komórkowy]]</f>
        <v>13078</v>
      </c>
    </row>
    <row r="1566" spans="1:11" x14ac:dyDescent="0.25">
      <c r="A1566" s="7">
        <v>7456918</v>
      </c>
      <c r="B1566" s="1">
        <v>42940</v>
      </c>
      <c r="C1566" s="2">
        <v>0.36061342592592593</v>
      </c>
      <c r="D1566" s="2">
        <v>0.36667824074074074</v>
      </c>
      <c r="E1566" t="str">
        <f>IF(LEN(telefony3412[[#This Row],[nr]])=7,"stacjonarny",IF(LEN(telefony3412[[#This Row],[nr]])=8,"komórkowy","zagraniczny"))</f>
        <v>stacjonarny</v>
      </c>
      <c r="F1566" t="str">
        <f>TEXT(telefony__9[[#This Row],[zakonczenie]]-telefony__9[[#This Row],[rozpoczecie]],"h:mm:ss")</f>
        <v>0:15:10</v>
      </c>
      <c r="G1566">
        <f>CEILING((HOUR(telefony__9[[#This Row],[czas trwania]])*3600 + MINUTE(telefony__9[[#This Row],[czas trwania]])*60+SECOND(telefony__9[[#This Row],[czas trwania]]))/60,1)</f>
        <v>16</v>
      </c>
      <c r="H1566" s="3">
        <f>IF(telefony3412[[#This Row],[typ telefonu]]="stacjonarny",H1565+telefony3412[[#This Row],[czas w minutach]],H1565)</f>
        <v>9889</v>
      </c>
      <c r="I1566" s="3">
        <f>IF(telefony3412[[#This Row],[typ telefonu]]="komórkowy",I1565+telefony3412[[#This Row],[czas w minutach]],I1565)</f>
        <v>3205</v>
      </c>
      <c r="J1566" s="3">
        <f>IF(telefony3412[[#This Row],[typ telefonu]]="zagraniczny",J1565+telefony3412[[#This Row],[czas w minutach]],J1565)</f>
        <v>675</v>
      </c>
      <c r="K1566" s="3">
        <f>telefony3412[[#This Row],[ilość stacjonarny]]+telefony3412[[#This Row],[ilość komórkowy]]</f>
        <v>13094</v>
      </c>
    </row>
    <row r="1567" spans="1:11" x14ac:dyDescent="0.25">
      <c r="A1567" s="7">
        <v>7457716</v>
      </c>
      <c r="B1567" s="1">
        <v>42940</v>
      </c>
      <c r="C1567" s="2">
        <v>0.6068634259259259</v>
      </c>
      <c r="D1567" s="2">
        <v>0.61152777777777778</v>
      </c>
      <c r="E1567" t="str">
        <f>IF(LEN(telefony3412[[#This Row],[nr]])=7,"stacjonarny",IF(LEN(telefony3412[[#This Row],[nr]])=8,"komórkowy","zagraniczny"))</f>
        <v>stacjonarny</v>
      </c>
      <c r="F1567" t="str">
        <f>TEXT(telefony__9[[#This Row],[zakonczenie]]-telefony__9[[#This Row],[rozpoczecie]],"h:mm:ss")</f>
        <v>0:08:44</v>
      </c>
      <c r="G1567">
        <f>CEILING((HOUR(telefony__9[[#This Row],[czas trwania]])*3600 + MINUTE(telefony__9[[#This Row],[czas trwania]])*60+SECOND(telefony__9[[#This Row],[czas trwania]]))/60,1)</f>
        <v>9</v>
      </c>
      <c r="H1567" s="3">
        <f>IF(telefony3412[[#This Row],[typ telefonu]]="stacjonarny",H1566+telefony3412[[#This Row],[czas w minutach]],H1566)</f>
        <v>9898</v>
      </c>
      <c r="I1567" s="3">
        <f>IF(telefony3412[[#This Row],[typ telefonu]]="komórkowy",I1566+telefony3412[[#This Row],[czas w minutach]],I1566)</f>
        <v>3205</v>
      </c>
      <c r="J1567" s="3">
        <f>IF(telefony3412[[#This Row],[typ telefonu]]="zagraniczny",J1566+telefony3412[[#This Row],[czas w minutach]],J1566)</f>
        <v>675</v>
      </c>
      <c r="K1567" s="3">
        <f>telefony3412[[#This Row],[ilość stacjonarny]]+telefony3412[[#This Row],[ilość komórkowy]]</f>
        <v>13103</v>
      </c>
    </row>
    <row r="1568" spans="1:11" x14ac:dyDescent="0.25">
      <c r="A1568" s="7">
        <v>7896629</v>
      </c>
      <c r="B1568" s="1">
        <v>42940</v>
      </c>
      <c r="C1568" s="2">
        <v>0.37025462962962963</v>
      </c>
      <c r="D1568" s="2">
        <v>0.3785648148148148</v>
      </c>
      <c r="E1568" t="str">
        <f>IF(LEN(telefony3412[[#This Row],[nr]])=7,"stacjonarny",IF(LEN(telefony3412[[#This Row],[nr]])=8,"komórkowy","zagraniczny"))</f>
        <v>stacjonarny</v>
      </c>
      <c r="F1568" t="str">
        <f>TEXT(telefony__9[[#This Row],[zakonczenie]]-telefony__9[[#This Row],[rozpoczecie]],"h:mm:ss")</f>
        <v>0:12:26</v>
      </c>
      <c r="G1568">
        <f>CEILING((HOUR(telefony__9[[#This Row],[czas trwania]])*3600 + MINUTE(telefony__9[[#This Row],[czas trwania]])*60+SECOND(telefony__9[[#This Row],[czas trwania]]))/60,1)</f>
        <v>13</v>
      </c>
      <c r="H1568" s="3">
        <f>IF(telefony3412[[#This Row],[typ telefonu]]="stacjonarny",H1567+telefony3412[[#This Row],[czas w minutach]],H1567)</f>
        <v>9911</v>
      </c>
      <c r="I1568" s="3">
        <f>IF(telefony3412[[#This Row],[typ telefonu]]="komórkowy",I1567+telefony3412[[#This Row],[czas w minutach]],I1567)</f>
        <v>3205</v>
      </c>
      <c r="J1568" s="3">
        <f>IF(telefony3412[[#This Row],[typ telefonu]]="zagraniczny",J1567+telefony3412[[#This Row],[czas w minutach]],J1567)</f>
        <v>675</v>
      </c>
      <c r="K1568" s="3">
        <f>telefony3412[[#This Row],[ilość stacjonarny]]+telefony3412[[#This Row],[ilość komórkowy]]</f>
        <v>13116</v>
      </c>
    </row>
    <row r="1569" spans="1:11" x14ac:dyDescent="0.25">
      <c r="A1569" s="7">
        <v>7994769</v>
      </c>
      <c r="B1569" s="1">
        <v>42940</v>
      </c>
      <c r="C1569" s="2">
        <v>0.56980324074074074</v>
      </c>
      <c r="D1569" s="2">
        <v>0.57826388888888891</v>
      </c>
      <c r="E1569" t="str">
        <f>IF(LEN(telefony3412[[#This Row],[nr]])=7,"stacjonarny",IF(LEN(telefony3412[[#This Row],[nr]])=8,"komórkowy","zagraniczny"))</f>
        <v>stacjonarny</v>
      </c>
      <c r="F1569" t="str">
        <f>TEXT(telefony__9[[#This Row],[zakonczenie]]-telefony__9[[#This Row],[rozpoczecie]],"h:mm:ss")</f>
        <v>0:12:08</v>
      </c>
      <c r="G1569">
        <f>CEILING((HOUR(telefony__9[[#This Row],[czas trwania]])*3600 + MINUTE(telefony__9[[#This Row],[czas trwania]])*60+SECOND(telefony__9[[#This Row],[czas trwania]]))/60,1)</f>
        <v>13</v>
      </c>
      <c r="H1569" s="3">
        <f>IF(telefony3412[[#This Row],[typ telefonu]]="stacjonarny",H1568+telefony3412[[#This Row],[czas w minutach]],H1568)</f>
        <v>9924</v>
      </c>
      <c r="I1569" s="3">
        <f>IF(telefony3412[[#This Row],[typ telefonu]]="komórkowy",I1568+telefony3412[[#This Row],[czas w minutach]],I1568)</f>
        <v>3205</v>
      </c>
      <c r="J1569" s="3">
        <f>IF(telefony3412[[#This Row],[typ telefonu]]="zagraniczny",J1568+telefony3412[[#This Row],[czas w minutach]],J1568)</f>
        <v>675</v>
      </c>
      <c r="K1569" s="3">
        <f>telefony3412[[#This Row],[ilość stacjonarny]]+telefony3412[[#This Row],[ilość komórkowy]]</f>
        <v>13129</v>
      </c>
    </row>
    <row r="1570" spans="1:11" x14ac:dyDescent="0.25">
      <c r="A1570" s="7">
        <v>8056387</v>
      </c>
      <c r="B1570" s="1">
        <v>42940</v>
      </c>
      <c r="C1570" s="2">
        <v>0.50306712962962963</v>
      </c>
      <c r="D1570" s="2">
        <v>0.51333333333333331</v>
      </c>
      <c r="E1570" t="str">
        <f>IF(LEN(telefony3412[[#This Row],[nr]])=7,"stacjonarny",IF(LEN(telefony3412[[#This Row],[nr]])=8,"komórkowy","zagraniczny"))</f>
        <v>stacjonarny</v>
      </c>
      <c r="F1570" t="str">
        <f>TEXT(telefony__9[[#This Row],[zakonczenie]]-telefony__9[[#This Row],[rozpoczecie]],"h:mm:ss")</f>
        <v>0:00:49</v>
      </c>
      <c r="G1570">
        <f>CEILING((HOUR(telefony__9[[#This Row],[czas trwania]])*3600 + MINUTE(telefony__9[[#This Row],[czas trwania]])*60+SECOND(telefony__9[[#This Row],[czas trwania]]))/60,1)</f>
        <v>1</v>
      </c>
      <c r="H1570" s="3">
        <f>IF(telefony3412[[#This Row],[typ telefonu]]="stacjonarny",H1569+telefony3412[[#This Row],[czas w minutach]],H1569)</f>
        <v>9925</v>
      </c>
      <c r="I1570" s="3">
        <f>IF(telefony3412[[#This Row],[typ telefonu]]="komórkowy",I1569+telefony3412[[#This Row],[czas w minutach]],I1569)</f>
        <v>3205</v>
      </c>
      <c r="J1570" s="3">
        <f>IF(telefony3412[[#This Row],[typ telefonu]]="zagraniczny",J1569+telefony3412[[#This Row],[czas w minutach]],J1569)</f>
        <v>675</v>
      </c>
      <c r="K1570" s="3">
        <f>telefony3412[[#This Row],[ilość stacjonarny]]+telefony3412[[#This Row],[ilość komórkowy]]</f>
        <v>13130</v>
      </c>
    </row>
    <row r="1571" spans="1:11" x14ac:dyDescent="0.25">
      <c r="A1571" s="7">
        <v>8133585</v>
      </c>
      <c r="B1571" s="1">
        <v>42940</v>
      </c>
      <c r="C1571" s="2">
        <v>0.44185185185185183</v>
      </c>
      <c r="D1571" s="2">
        <v>0.44634259259259257</v>
      </c>
      <c r="E1571" t="str">
        <f>IF(LEN(telefony3412[[#This Row],[nr]])=7,"stacjonarny",IF(LEN(telefony3412[[#This Row],[nr]])=8,"komórkowy","zagraniczny"))</f>
        <v>stacjonarny</v>
      </c>
      <c r="F1571" t="str">
        <f>TEXT(telefony__9[[#This Row],[zakonczenie]]-telefony__9[[#This Row],[rozpoczecie]],"h:mm:ss")</f>
        <v>0:10:09</v>
      </c>
      <c r="G1571">
        <f>CEILING((HOUR(telefony__9[[#This Row],[czas trwania]])*3600 + MINUTE(telefony__9[[#This Row],[czas trwania]])*60+SECOND(telefony__9[[#This Row],[czas trwania]]))/60,1)</f>
        <v>11</v>
      </c>
      <c r="H1571" s="3">
        <f>IF(telefony3412[[#This Row],[typ telefonu]]="stacjonarny",H1570+telefony3412[[#This Row],[czas w minutach]],H1570)</f>
        <v>9936</v>
      </c>
      <c r="I1571" s="3">
        <f>IF(telefony3412[[#This Row],[typ telefonu]]="komórkowy",I1570+telefony3412[[#This Row],[czas w minutach]],I1570)</f>
        <v>3205</v>
      </c>
      <c r="J1571" s="3">
        <f>IF(telefony3412[[#This Row],[typ telefonu]]="zagraniczny",J1570+telefony3412[[#This Row],[czas w minutach]],J1570)</f>
        <v>675</v>
      </c>
      <c r="K1571" s="3">
        <f>telefony3412[[#This Row],[ilość stacjonarny]]+telefony3412[[#This Row],[ilość komórkowy]]</f>
        <v>13141</v>
      </c>
    </row>
    <row r="1572" spans="1:11" x14ac:dyDescent="0.25">
      <c r="A1572" s="7">
        <v>8405292</v>
      </c>
      <c r="B1572" s="1">
        <v>42940</v>
      </c>
      <c r="C1572" s="2">
        <v>0.38635416666666667</v>
      </c>
      <c r="D1572" s="2">
        <v>0.39378472222222222</v>
      </c>
      <c r="E1572" t="str">
        <f>IF(LEN(telefony3412[[#This Row],[nr]])=7,"stacjonarny",IF(LEN(telefony3412[[#This Row],[nr]])=8,"komórkowy","zagraniczny"))</f>
        <v>stacjonarny</v>
      </c>
      <c r="F1572" t="str">
        <f>TEXT(telefony__9[[#This Row],[zakonczenie]]-telefony__9[[#This Row],[rozpoczecie]],"h:mm:ss")</f>
        <v>0:04:41</v>
      </c>
      <c r="G1572">
        <f>CEILING((HOUR(telefony__9[[#This Row],[czas trwania]])*3600 + MINUTE(telefony__9[[#This Row],[czas trwania]])*60+SECOND(telefony__9[[#This Row],[czas trwania]]))/60,1)</f>
        <v>5</v>
      </c>
      <c r="H1572" s="3">
        <f>IF(telefony3412[[#This Row],[typ telefonu]]="stacjonarny",H1571+telefony3412[[#This Row],[czas w minutach]],H1571)</f>
        <v>9941</v>
      </c>
      <c r="I1572" s="3">
        <f>IF(telefony3412[[#This Row],[typ telefonu]]="komórkowy",I1571+telefony3412[[#This Row],[czas w minutach]],I1571)</f>
        <v>3205</v>
      </c>
      <c r="J1572" s="3">
        <f>IF(telefony3412[[#This Row],[typ telefonu]]="zagraniczny",J1571+telefony3412[[#This Row],[czas w minutach]],J1571)</f>
        <v>675</v>
      </c>
      <c r="K1572" s="3">
        <f>telefony3412[[#This Row],[ilość stacjonarny]]+telefony3412[[#This Row],[ilość komórkowy]]</f>
        <v>13146</v>
      </c>
    </row>
    <row r="1573" spans="1:11" x14ac:dyDescent="0.25">
      <c r="A1573" s="7">
        <v>8414788</v>
      </c>
      <c r="B1573" s="1">
        <v>42940</v>
      </c>
      <c r="C1573" s="2">
        <v>0.36887731481481484</v>
      </c>
      <c r="D1573" s="2">
        <v>0.37443287037037037</v>
      </c>
      <c r="E1573" t="str">
        <f>IF(LEN(telefony3412[[#This Row],[nr]])=7,"stacjonarny",IF(LEN(telefony3412[[#This Row],[nr]])=8,"komórkowy","zagraniczny"))</f>
        <v>stacjonarny</v>
      </c>
      <c r="F1573" t="str">
        <f>TEXT(telefony__9[[#This Row],[zakonczenie]]-telefony__9[[#This Row],[rozpoczecie]],"h:mm:ss")</f>
        <v>0:15:00</v>
      </c>
      <c r="G1573">
        <f>CEILING((HOUR(telefony__9[[#This Row],[czas trwania]])*3600 + MINUTE(telefony__9[[#This Row],[czas trwania]])*60+SECOND(telefony__9[[#This Row],[czas trwania]]))/60,1)</f>
        <v>15</v>
      </c>
      <c r="H1573" s="3">
        <f>IF(telefony3412[[#This Row],[typ telefonu]]="stacjonarny",H1572+telefony3412[[#This Row],[czas w minutach]],H1572)</f>
        <v>9956</v>
      </c>
      <c r="I1573" s="3">
        <f>IF(telefony3412[[#This Row],[typ telefonu]]="komórkowy",I1572+telefony3412[[#This Row],[czas w minutach]],I1572)</f>
        <v>3205</v>
      </c>
      <c r="J1573" s="3">
        <f>IF(telefony3412[[#This Row],[typ telefonu]]="zagraniczny",J1572+telefony3412[[#This Row],[czas w minutach]],J1572)</f>
        <v>675</v>
      </c>
      <c r="K1573" s="3">
        <f>telefony3412[[#This Row],[ilość stacjonarny]]+telefony3412[[#This Row],[ilość komórkowy]]</f>
        <v>13161</v>
      </c>
    </row>
    <row r="1574" spans="1:11" x14ac:dyDescent="0.25">
      <c r="A1574" s="7">
        <v>8471219</v>
      </c>
      <c r="B1574" s="1">
        <v>42940</v>
      </c>
      <c r="C1574" s="2">
        <v>0.49229166666666668</v>
      </c>
      <c r="D1574" s="2">
        <v>0.49554398148148149</v>
      </c>
      <c r="E1574" t="str">
        <f>IF(LEN(telefony3412[[#This Row],[nr]])=7,"stacjonarny",IF(LEN(telefony3412[[#This Row],[nr]])=8,"komórkowy","zagraniczny"))</f>
        <v>stacjonarny</v>
      </c>
      <c r="F1574" t="str">
        <f>TEXT(telefony__9[[#This Row],[zakonczenie]]-telefony__9[[#This Row],[rozpoczecie]],"h:mm:ss")</f>
        <v>0:00:42</v>
      </c>
      <c r="G1574">
        <f>CEILING((HOUR(telefony__9[[#This Row],[czas trwania]])*3600 + MINUTE(telefony__9[[#This Row],[czas trwania]])*60+SECOND(telefony__9[[#This Row],[czas trwania]]))/60,1)</f>
        <v>1</v>
      </c>
      <c r="H1574" s="3">
        <f>IF(telefony3412[[#This Row],[typ telefonu]]="stacjonarny",H1573+telefony3412[[#This Row],[czas w minutach]],H1573)</f>
        <v>9957</v>
      </c>
      <c r="I1574" s="3">
        <f>IF(telefony3412[[#This Row],[typ telefonu]]="komórkowy",I1573+telefony3412[[#This Row],[czas w minutach]],I1573)</f>
        <v>3205</v>
      </c>
      <c r="J1574" s="3">
        <f>IF(telefony3412[[#This Row],[typ telefonu]]="zagraniczny",J1573+telefony3412[[#This Row],[czas w minutach]],J1573)</f>
        <v>675</v>
      </c>
      <c r="K1574" s="3">
        <f>telefony3412[[#This Row],[ilość stacjonarny]]+telefony3412[[#This Row],[ilość komórkowy]]</f>
        <v>13162</v>
      </c>
    </row>
    <row r="1575" spans="1:11" x14ac:dyDescent="0.25">
      <c r="A1575" s="7">
        <v>8900603</v>
      </c>
      <c r="B1575" s="1">
        <v>42940</v>
      </c>
      <c r="C1575" s="2">
        <v>0.44680555555555557</v>
      </c>
      <c r="D1575" s="2">
        <v>0.45518518518518519</v>
      </c>
      <c r="E1575" t="str">
        <f>IF(LEN(telefony3412[[#This Row],[nr]])=7,"stacjonarny",IF(LEN(telefony3412[[#This Row],[nr]])=8,"komórkowy","zagraniczny"))</f>
        <v>stacjonarny</v>
      </c>
      <c r="F1575" t="str">
        <f>TEXT(telefony__9[[#This Row],[zakonczenie]]-telefony__9[[#This Row],[rozpoczecie]],"h:mm:ss")</f>
        <v>0:08:18</v>
      </c>
      <c r="G1575">
        <f>CEILING((HOUR(telefony__9[[#This Row],[czas trwania]])*3600 + MINUTE(telefony__9[[#This Row],[czas trwania]])*60+SECOND(telefony__9[[#This Row],[czas trwania]]))/60,1)</f>
        <v>9</v>
      </c>
      <c r="H1575" s="3">
        <f>IF(telefony3412[[#This Row],[typ telefonu]]="stacjonarny",H1574+telefony3412[[#This Row],[czas w minutach]],H1574)</f>
        <v>9966</v>
      </c>
      <c r="I1575" s="3">
        <f>IF(telefony3412[[#This Row],[typ telefonu]]="komórkowy",I1574+telefony3412[[#This Row],[czas w minutach]],I1574)</f>
        <v>3205</v>
      </c>
      <c r="J1575" s="3">
        <f>IF(telefony3412[[#This Row],[typ telefonu]]="zagraniczny",J1574+telefony3412[[#This Row],[czas w minutach]],J1574)</f>
        <v>675</v>
      </c>
      <c r="K1575" s="3">
        <f>telefony3412[[#This Row],[ilość stacjonarny]]+telefony3412[[#This Row],[ilość komórkowy]]</f>
        <v>13171</v>
      </c>
    </row>
    <row r="1576" spans="1:11" x14ac:dyDescent="0.25">
      <c r="A1576" s="7">
        <v>9076015</v>
      </c>
      <c r="B1576" s="1">
        <v>42940</v>
      </c>
      <c r="C1576" s="2">
        <v>0.35129629629629627</v>
      </c>
      <c r="D1576" s="2">
        <v>0.35626157407407405</v>
      </c>
      <c r="E1576" t="str">
        <f>IF(LEN(telefony3412[[#This Row],[nr]])=7,"stacjonarny",IF(LEN(telefony3412[[#This Row],[nr]])=8,"komórkowy","zagraniczny"))</f>
        <v>stacjonarny</v>
      </c>
      <c r="F1576" t="str">
        <f>TEXT(telefony__9[[#This Row],[zakonczenie]]-telefony__9[[#This Row],[rozpoczecie]],"h:mm:ss")</f>
        <v>0:04:52</v>
      </c>
      <c r="G1576">
        <f>CEILING((HOUR(telefony__9[[#This Row],[czas trwania]])*3600 + MINUTE(telefony__9[[#This Row],[czas trwania]])*60+SECOND(telefony__9[[#This Row],[czas trwania]]))/60,1)</f>
        <v>5</v>
      </c>
      <c r="H1576" s="3">
        <f>IF(telefony3412[[#This Row],[typ telefonu]]="stacjonarny",H1575+telefony3412[[#This Row],[czas w minutach]],H1575)</f>
        <v>9971</v>
      </c>
      <c r="I1576" s="3">
        <f>IF(telefony3412[[#This Row],[typ telefonu]]="komórkowy",I1575+telefony3412[[#This Row],[czas w minutach]],I1575)</f>
        <v>3205</v>
      </c>
      <c r="J1576" s="3">
        <f>IF(telefony3412[[#This Row],[typ telefonu]]="zagraniczny",J1575+telefony3412[[#This Row],[czas w minutach]],J1575)</f>
        <v>675</v>
      </c>
      <c r="K1576" s="3">
        <f>telefony3412[[#This Row],[ilość stacjonarny]]+telefony3412[[#This Row],[ilość komórkowy]]</f>
        <v>13176</v>
      </c>
    </row>
    <row r="1577" spans="1:11" x14ac:dyDescent="0.25">
      <c r="A1577" s="7">
        <v>9279730</v>
      </c>
      <c r="B1577" s="1">
        <v>42940</v>
      </c>
      <c r="C1577" s="2">
        <v>0.38046296296296295</v>
      </c>
      <c r="D1577" s="2">
        <v>0.38836805555555554</v>
      </c>
      <c r="E1577" t="str">
        <f>IF(LEN(telefony3412[[#This Row],[nr]])=7,"stacjonarny",IF(LEN(telefony3412[[#This Row],[nr]])=8,"komórkowy","zagraniczny"))</f>
        <v>stacjonarny</v>
      </c>
      <c r="F1577" t="str">
        <f>TEXT(telefony__9[[#This Row],[zakonczenie]]-telefony__9[[#This Row],[rozpoczecie]],"h:mm:ss")</f>
        <v>0:14:47</v>
      </c>
      <c r="G1577">
        <f>CEILING((HOUR(telefony__9[[#This Row],[czas trwania]])*3600 + MINUTE(telefony__9[[#This Row],[czas trwania]])*60+SECOND(telefony__9[[#This Row],[czas trwania]]))/60,1)</f>
        <v>15</v>
      </c>
      <c r="H1577" s="3">
        <f>IF(telefony3412[[#This Row],[typ telefonu]]="stacjonarny",H1576+telefony3412[[#This Row],[czas w minutach]],H1576)</f>
        <v>9986</v>
      </c>
      <c r="I1577" s="3">
        <f>IF(telefony3412[[#This Row],[typ telefonu]]="komórkowy",I1576+telefony3412[[#This Row],[czas w minutach]],I1576)</f>
        <v>3205</v>
      </c>
      <c r="J1577" s="3">
        <f>IF(telefony3412[[#This Row],[typ telefonu]]="zagraniczny",J1576+telefony3412[[#This Row],[czas w minutach]],J1576)</f>
        <v>675</v>
      </c>
      <c r="K1577" s="3">
        <f>telefony3412[[#This Row],[ilość stacjonarny]]+telefony3412[[#This Row],[ilość komórkowy]]</f>
        <v>13191</v>
      </c>
    </row>
    <row r="1578" spans="1:11" x14ac:dyDescent="0.25">
      <c r="A1578" s="7">
        <v>9282666</v>
      </c>
      <c r="B1578" s="1">
        <v>42940</v>
      </c>
      <c r="C1578" s="2">
        <v>0.56879629629629624</v>
      </c>
      <c r="D1578" s="2">
        <v>0.56934027777777774</v>
      </c>
      <c r="E1578" t="str">
        <f>IF(LEN(telefony3412[[#This Row],[nr]])=7,"stacjonarny",IF(LEN(telefony3412[[#This Row],[nr]])=8,"komórkowy","zagraniczny"))</f>
        <v>stacjonarny</v>
      </c>
      <c r="F1578" t="str">
        <f>TEXT(telefony__9[[#This Row],[zakonczenie]]-telefony__9[[#This Row],[rozpoczecie]],"h:mm:ss")</f>
        <v>0:11:52</v>
      </c>
      <c r="G1578">
        <f>CEILING((HOUR(telefony__9[[#This Row],[czas trwania]])*3600 + MINUTE(telefony__9[[#This Row],[czas trwania]])*60+SECOND(telefony__9[[#This Row],[czas trwania]]))/60,1)</f>
        <v>12</v>
      </c>
      <c r="H1578" s="3">
        <f>IF(telefony3412[[#This Row],[typ telefonu]]="stacjonarny",H1577+telefony3412[[#This Row],[czas w minutach]],H1577)</f>
        <v>9998</v>
      </c>
      <c r="I1578" s="3">
        <f>IF(telefony3412[[#This Row],[typ telefonu]]="komórkowy",I1577+telefony3412[[#This Row],[czas w minutach]],I1577)</f>
        <v>3205</v>
      </c>
      <c r="J1578" s="3">
        <f>IF(telefony3412[[#This Row],[typ telefonu]]="zagraniczny",J1577+telefony3412[[#This Row],[czas w minutach]],J1577)</f>
        <v>675</v>
      </c>
      <c r="K1578" s="3">
        <f>telefony3412[[#This Row],[ilość stacjonarny]]+telefony3412[[#This Row],[ilość komórkowy]]</f>
        <v>13203</v>
      </c>
    </row>
    <row r="1579" spans="1:11" x14ac:dyDescent="0.25">
      <c r="A1579" s="7">
        <v>9328179</v>
      </c>
      <c r="B1579" s="1">
        <v>42940</v>
      </c>
      <c r="C1579" s="2">
        <v>0.60211805555555553</v>
      </c>
      <c r="D1579" s="2">
        <v>0.60282407407407412</v>
      </c>
      <c r="E1579" t="str">
        <f>IF(LEN(telefony3412[[#This Row],[nr]])=7,"stacjonarny",IF(LEN(telefony3412[[#This Row],[nr]])=8,"komórkowy","zagraniczny"))</f>
        <v>stacjonarny</v>
      </c>
      <c r="F1579" t="str">
        <f>TEXT(telefony__9[[#This Row],[zakonczenie]]-telefony__9[[#This Row],[rozpoczecie]],"h:mm:ss")</f>
        <v>0:10:42</v>
      </c>
      <c r="G1579">
        <f>CEILING((HOUR(telefony__9[[#This Row],[czas trwania]])*3600 + MINUTE(telefony__9[[#This Row],[czas trwania]])*60+SECOND(telefony__9[[#This Row],[czas trwania]]))/60,1)</f>
        <v>11</v>
      </c>
      <c r="H1579" s="3">
        <f>IF(telefony3412[[#This Row],[typ telefonu]]="stacjonarny",H1578+telefony3412[[#This Row],[czas w minutach]],H1578)</f>
        <v>10009</v>
      </c>
      <c r="I1579" s="3">
        <f>IF(telefony3412[[#This Row],[typ telefonu]]="komórkowy",I1578+telefony3412[[#This Row],[czas w minutach]],I1578)</f>
        <v>3205</v>
      </c>
      <c r="J1579" s="3">
        <f>IF(telefony3412[[#This Row],[typ telefonu]]="zagraniczny",J1578+telefony3412[[#This Row],[czas w minutach]],J1578)</f>
        <v>675</v>
      </c>
      <c r="K1579" s="3">
        <f>telefony3412[[#This Row],[ilość stacjonarny]]+telefony3412[[#This Row],[ilość komórkowy]]</f>
        <v>13214</v>
      </c>
    </row>
    <row r="1580" spans="1:11" x14ac:dyDescent="0.25">
      <c r="A1580" s="7">
        <v>9413315</v>
      </c>
      <c r="B1580" s="1">
        <v>42940</v>
      </c>
      <c r="C1580" s="2">
        <v>0.4490277777777778</v>
      </c>
      <c r="D1580" s="2">
        <v>0.45984953703703701</v>
      </c>
      <c r="E1580" t="str">
        <f>IF(LEN(telefony3412[[#This Row],[nr]])=7,"stacjonarny",IF(LEN(telefony3412[[#This Row],[nr]])=8,"komórkowy","zagraniczny"))</f>
        <v>stacjonarny</v>
      </c>
      <c r="F1580" t="str">
        <f>TEXT(telefony__9[[#This Row],[zakonczenie]]-telefony__9[[#This Row],[rozpoczecie]],"h:mm:ss")</f>
        <v>0:07:28</v>
      </c>
      <c r="G1580">
        <f>CEILING((HOUR(telefony__9[[#This Row],[czas trwania]])*3600 + MINUTE(telefony__9[[#This Row],[czas trwania]])*60+SECOND(telefony__9[[#This Row],[czas trwania]]))/60,1)</f>
        <v>8</v>
      </c>
      <c r="H1580" s="3">
        <f>IF(telefony3412[[#This Row],[typ telefonu]]="stacjonarny",H1579+telefony3412[[#This Row],[czas w minutach]],H1579)</f>
        <v>10017</v>
      </c>
      <c r="I1580" s="3">
        <f>IF(telefony3412[[#This Row],[typ telefonu]]="komórkowy",I1579+telefony3412[[#This Row],[czas w minutach]],I1579)</f>
        <v>3205</v>
      </c>
      <c r="J1580" s="3">
        <f>IF(telefony3412[[#This Row],[typ telefonu]]="zagraniczny",J1579+telefony3412[[#This Row],[czas w minutach]],J1579)</f>
        <v>675</v>
      </c>
      <c r="K1580" s="3">
        <f>telefony3412[[#This Row],[ilość stacjonarny]]+telefony3412[[#This Row],[ilość komórkowy]]</f>
        <v>13222</v>
      </c>
    </row>
    <row r="1581" spans="1:11" x14ac:dyDescent="0.25">
      <c r="A1581" s="7">
        <v>9527543</v>
      </c>
      <c r="B1581" s="1">
        <v>42940</v>
      </c>
      <c r="C1581" s="2">
        <v>0.45481481481481484</v>
      </c>
      <c r="D1581" s="2">
        <v>0.45863425925925927</v>
      </c>
      <c r="E1581" t="str">
        <f>IF(LEN(telefony3412[[#This Row],[nr]])=7,"stacjonarny",IF(LEN(telefony3412[[#This Row],[nr]])=8,"komórkowy","zagraniczny"))</f>
        <v>stacjonarny</v>
      </c>
      <c r="F1581" t="str">
        <f>TEXT(telefony__9[[#This Row],[zakonczenie]]-telefony__9[[#This Row],[rozpoczecie]],"h:mm:ss")</f>
        <v>0:16:22</v>
      </c>
      <c r="G1581">
        <f>CEILING((HOUR(telefony__9[[#This Row],[czas trwania]])*3600 + MINUTE(telefony__9[[#This Row],[czas trwania]])*60+SECOND(telefony__9[[#This Row],[czas trwania]]))/60,1)</f>
        <v>17</v>
      </c>
      <c r="H1581" s="3">
        <f>IF(telefony3412[[#This Row],[typ telefonu]]="stacjonarny",H1580+telefony3412[[#This Row],[czas w minutach]],H1580)</f>
        <v>10034</v>
      </c>
      <c r="I1581" s="3">
        <f>IF(telefony3412[[#This Row],[typ telefonu]]="komórkowy",I1580+telefony3412[[#This Row],[czas w minutach]],I1580)</f>
        <v>3205</v>
      </c>
      <c r="J1581" s="3">
        <f>IF(telefony3412[[#This Row],[typ telefonu]]="zagraniczny",J1580+telefony3412[[#This Row],[czas w minutach]],J1580)</f>
        <v>675</v>
      </c>
      <c r="K1581" s="3">
        <f>telefony3412[[#This Row],[ilość stacjonarny]]+telefony3412[[#This Row],[ilość komórkowy]]</f>
        <v>13239</v>
      </c>
    </row>
    <row r="1582" spans="1:11" x14ac:dyDescent="0.25">
      <c r="A1582" s="7">
        <v>9555643</v>
      </c>
      <c r="B1582" s="1">
        <v>42940</v>
      </c>
      <c r="C1582" s="2">
        <v>0.54478009259259264</v>
      </c>
      <c r="D1582" s="2">
        <v>0.55106481481481484</v>
      </c>
      <c r="E1582" t="str">
        <f>IF(LEN(telefony3412[[#This Row],[nr]])=7,"stacjonarny",IF(LEN(telefony3412[[#This Row],[nr]])=8,"komórkowy","zagraniczny"))</f>
        <v>stacjonarny</v>
      </c>
      <c r="F1582" t="str">
        <f>TEXT(telefony__9[[#This Row],[zakonczenie]]-telefony__9[[#This Row],[rozpoczecie]],"h:mm:ss")</f>
        <v>0:06:22</v>
      </c>
      <c r="G1582">
        <f>CEILING((HOUR(telefony__9[[#This Row],[czas trwania]])*3600 + MINUTE(telefony__9[[#This Row],[czas trwania]])*60+SECOND(telefony__9[[#This Row],[czas trwania]]))/60,1)</f>
        <v>7</v>
      </c>
      <c r="H1582" s="3">
        <f>IF(telefony3412[[#This Row],[typ telefonu]]="stacjonarny",H1581+telefony3412[[#This Row],[czas w minutach]],H1581)</f>
        <v>10041</v>
      </c>
      <c r="I1582" s="3">
        <f>IF(telefony3412[[#This Row],[typ telefonu]]="komórkowy",I1581+telefony3412[[#This Row],[czas w minutach]],I1581)</f>
        <v>3205</v>
      </c>
      <c r="J1582" s="3">
        <f>IF(telefony3412[[#This Row],[typ telefonu]]="zagraniczny",J1581+telefony3412[[#This Row],[czas w minutach]],J1581)</f>
        <v>675</v>
      </c>
      <c r="K1582" s="3">
        <f>telefony3412[[#This Row],[ilość stacjonarny]]+telefony3412[[#This Row],[ilość komórkowy]]</f>
        <v>13246</v>
      </c>
    </row>
    <row r="1583" spans="1:11" x14ac:dyDescent="0.25">
      <c r="A1583" s="7">
        <v>9722484</v>
      </c>
      <c r="B1583" s="1">
        <v>42940</v>
      </c>
      <c r="C1583" s="2">
        <v>0.39383101851851854</v>
      </c>
      <c r="D1583" s="2">
        <v>0.39630787037037035</v>
      </c>
      <c r="E1583" t="str">
        <f>IF(LEN(telefony3412[[#This Row],[nr]])=7,"stacjonarny",IF(LEN(telefony3412[[#This Row],[nr]])=8,"komórkowy","zagraniczny"))</f>
        <v>stacjonarny</v>
      </c>
      <c r="F1583" t="str">
        <f>TEXT(telefony__9[[#This Row],[zakonczenie]]-telefony__9[[#This Row],[rozpoczecie]],"h:mm:ss")</f>
        <v>0:13:32</v>
      </c>
      <c r="G1583">
        <f>CEILING((HOUR(telefony__9[[#This Row],[czas trwania]])*3600 + MINUTE(telefony__9[[#This Row],[czas trwania]])*60+SECOND(telefony__9[[#This Row],[czas trwania]]))/60,1)</f>
        <v>14</v>
      </c>
      <c r="H1583" s="3">
        <f>IF(telefony3412[[#This Row],[typ telefonu]]="stacjonarny",H1582+telefony3412[[#This Row],[czas w minutach]],H1582)</f>
        <v>10055</v>
      </c>
      <c r="I1583" s="3">
        <f>IF(telefony3412[[#This Row],[typ telefonu]]="komórkowy",I1582+telefony3412[[#This Row],[czas w minutach]],I1582)</f>
        <v>3205</v>
      </c>
      <c r="J1583" s="3">
        <f>IF(telefony3412[[#This Row],[typ telefonu]]="zagraniczny",J1582+telefony3412[[#This Row],[czas w minutach]],J1582)</f>
        <v>675</v>
      </c>
      <c r="K1583" s="3">
        <f>telefony3412[[#This Row],[ilość stacjonarny]]+telefony3412[[#This Row],[ilość komórkowy]]</f>
        <v>13260</v>
      </c>
    </row>
    <row r="1584" spans="1:11" x14ac:dyDescent="0.25">
      <c r="A1584" s="7">
        <v>9727873</v>
      </c>
      <c r="B1584" s="1">
        <v>42940</v>
      </c>
      <c r="C1584" s="2">
        <v>0.33728009259259262</v>
      </c>
      <c r="D1584" s="2">
        <v>0.34291666666666665</v>
      </c>
      <c r="E1584" t="str">
        <f>IF(LEN(telefony3412[[#This Row],[nr]])=7,"stacjonarny",IF(LEN(telefony3412[[#This Row],[nr]])=8,"komórkowy","zagraniczny"))</f>
        <v>stacjonarny</v>
      </c>
      <c r="F1584" t="str">
        <f>TEXT(telefony__9[[#This Row],[zakonczenie]]-telefony__9[[#This Row],[rozpoczecie]],"h:mm:ss")</f>
        <v>0:15:22</v>
      </c>
      <c r="G1584">
        <f>CEILING((HOUR(telefony__9[[#This Row],[czas trwania]])*3600 + MINUTE(telefony__9[[#This Row],[czas trwania]])*60+SECOND(telefony__9[[#This Row],[czas trwania]]))/60,1)</f>
        <v>16</v>
      </c>
      <c r="H1584" s="3">
        <f>IF(telefony3412[[#This Row],[typ telefonu]]="stacjonarny",H1583+telefony3412[[#This Row],[czas w minutach]],H1583)</f>
        <v>10071</v>
      </c>
      <c r="I1584" s="3">
        <f>IF(telefony3412[[#This Row],[typ telefonu]]="komórkowy",I1583+telefony3412[[#This Row],[czas w minutach]],I1583)</f>
        <v>3205</v>
      </c>
      <c r="J1584" s="3">
        <f>IF(telefony3412[[#This Row],[typ telefonu]]="zagraniczny",J1583+telefony3412[[#This Row],[czas w minutach]],J1583)</f>
        <v>675</v>
      </c>
      <c r="K1584" s="3">
        <f>telefony3412[[#This Row],[ilość stacjonarny]]+telefony3412[[#This Row],[ilość komórkowy]]</f>
        <v>13276</v>
      </c>
    </row>
    <row r="1585" spans="1:11" x14ac:dyDescent="0.25">
      <c r="A1585" s="7">
        <v>9781981</v>
      </c>
      <c r="B1585" s="1">
        <v>42940</v>
      </c>
      <c r="C1585" s="2">
        <v>0.45392361111111112</v>
      </c>
      <c r="D1585" s="2">
        <v>0.4582060185185185</v>
      </c>
      <c r="E1585" t="str">
        <f>IF(LEN(telefony3412[[#This Row],[nr]])=7,"stacjonarny",IF(LEN(telefony3412[[#This Row],[nr]])=8,"komórkowy","zagraniczny"))</f>
        <v>stacjonarny</v>
      </c>
      <c r="F1585" t="str">
        <f>TEXT(telefony__9[[#This Row],[zakonczenie]]-telefony__9[[#This Row],[rozpoczecie]],"h:mm:ss")</f>
        <v>0:04:59</v>
      </c>
      <c r="G1585">
        <f>CEILING((HOUR(telefony__9[[#This Row],[czas trwania]])*3600 + MINUTE(telefony__9[[#This Row],[czas trwania]])*60+SECOND(telefony__9[[#This Row],[czas trwania]]))/60,1)</f>
        <v>5</v>
      </c>
      <c r="H1585" s="3">
        <f>IF(telefony3412[[#This Row],[typ telefonu]]="stacjonarny",H1584+telefony3412[[#This Row],[czas w minutach]],H1584)</f>
        <v>10076</v>
      </c>
      <c r="I1585" s="3">
        <f>IF(telefony3412[[#This Row],[typ telefonu]]="komórkowy",I1584+telefony3412[[#This Row],[czas w minutach]],I1584)</f>
        <v>3205</v>
      </c>
      <c r="J1585" s="3">
        <f>IF(telefony3412[[#This Row],[typ telefonu]]="zagraniczny",J1584+telefony3412[[#This Row],[czas w minutach]],J1584)</f>
        <v>675</v>
      </c>
      <c r="K1585" s="3">
        <f>telefony3412[[#This Row],[ilość stacjonarny]]+telefony3412[[#This Row],[ilość komórkowy]]</f>
        <v>13281</v>
      </c>
    </row>
    <row r="1586" spans="1:11" x14ac:dyDescent="0.25">
      <c r="A1586" s="7">
        <v>9827875</v>
      </c>
      <c r="B1586" s="1">
        <v>42940</v>
      </c>
      <c r="C1586" s="2">
        <v>0.51512731481481477</v>
      </c>
      <c r="D1586" s="2">
        <v>0.51954861111111106</v>
      </c>
      <c r="E1586" t="str">
        <f>IF(LEN(telefony3412[[#This Row],[nr]])=7,"stacjonarny",IF(LEN(telefony3412[[#This Row],[nr]])=8,"komórkowy","zagraniczny"))</f>
        <v>stacjonarny</v>
      </c>
      <c r="F1586" t="str">
        <f>TEXT(telefony__9[[#This Row],[zakonczenie]]-telefony__9[[#This Row],[rozpoczecie]],"h:mm:ss")</f>
        <v>0:07:10</v>
      </c>
      <c r="G1586">
        <f>CEILING((HOUR(telefony__9[[#This Row],[czas trwania]])*3600 + MINUTE(telefony__9[[#This Row],[czas trwania]])*60+SECOND(telefony__9[[#This Row],[czas trwania]]))/60,1)</f>
        <v>8</v>
      </c>
      <c r="H1586" s="3">
        <f>IF(telefony3412[[#This Row],[typ telefonu]]="stacjonarny",H1585+telefony3412[[#This Row],[czas w minutach]],H1585)</f>
        <v>10084</v>
      </c>
      <c r="I1586" s="3">
        <f>IF(telefony3412[[#This Row],[typ telefonu]]="komórkowy",I1585+telefony3412[[#This Row],[czas w minutach]],I1585)</f>
        <v>3205</v>
      </c>
      <c r="J1586" s="3">
        <f>IF(telefony3412[[#This Row],[typ telefonu]]="zagraniczny",J1585+telefony3412[[#This Row],[czas w minutach]],J1585)</f>
        <v>675</v>
      </c>
      <c r="K1586" s="3">
        <f>telefony3412[[#This Row],[ilość stacjonarny]]+telefony3412[[#This Row],[ilość komórkowy]]</f>
        <v>13289</v>
      </c>
    </row>
    <row r="1587" spans="1:11" x14ac:dyDescent="0.25">
      <c r="A1587" s="7">
        <v>9870841</v>
      </c>
      <c r="B1587" s="1">
        <v>42940</v>
      </c>
      <c r="C1587" s="2">
        <v>0.39209490740740743</v>
      </c>
      <c r="D1587" s="2">
        <v>0.39672453703703703</v>
      </c>
      <c r="E1587" t="str">
        <f>IF(LEN(telefony3412[[#This Row],[nr]])=7,"stacjonarny",IF(LEN(telefony3412[[#This Row],[nr]])=8,"komórkowy","zagraniczny"))</f>
        <v>stacjonarny</v>
      </c>
      <c r="F1587" t="str">
        <f>TEXT(telefony__9[[#This Row],[zakonczenie]]-telefony__9[[#This Row],[rozpoczecie]],"h:mm:ss")</f>
        <v>0:16:20</v>
      </c>
      <c r="G1587">
        <f>CEILING((HOUR(telefony__9[[#This Row],[czas trwania]])*3600 + MINUTE(telefony__9[[#This Row],[czas trwania]])*60+SECOND(telefony__9[[#This Row],[czas trwania]]))/60,1)</f>
        <v>17</v>
      </c>
      <c r="H1587" s="3">
        <f>IF(telefony3412[[#This Row],[typ telefonu]]="stacjonarny",H1586+telefony3412[[#This Row],[czas w minutach]],H1586)</f>
        <v>10101</v>
      </c>
      <c r="I1587" s="3">
        <f>IF(telefony3412[[#This Row],[typ telefonu]]="komórkowy",I1586+telefony3412[[#This Row],[czas w minutach]],I1586)</f>
        <v>3205</v>
      </c>
      <c r="J1587" s="3">
        <f>IF(telefony3412[[#This Row],[typ telefonu]]="zagraniczny",J1586+telefony3412[[#This Row],[czas w minutach]],J1586)</f>
        <v>675</v>
      </c>
      <c r="K1587" s="3">
        <f>telefony3412[[#This Row],[ilość stacjonarny]]+telefony3412[[#This Row],[ilość komórkowy]]</f>
        <v>13306</v>
      </c>
    </row>
    <row r="1588" spans="1:11" x14ac:dyDescent="0.25">
      <c r="A1588" s="7">
        <v>9892639</v>
      </c>
      <c r="B1588" s="1">
        <v>42940</v>
      </c>
      <c r="C1588" s="2">
        <v>0.48836805555555557</v>
      </c>
      <c r="D1588" s="2">
        <v>0.48893518518518519</v>
      </c>
      <c r="E1588" t="str">
        <f>IF(LEN(telefony3412[[#This Row],[nr]])=7,"stacjonarny",IF(LEN(telefony3412[[#This Row],[nr]])=8,"komórkowy","zagraniczny"))</f>
        <v>stacjonarny</v>
      </c>
      <c r="F1588" t="str">
        <f>TEXT(telefony__9[[#This Row],[zakonczenie]]-telefony__9[[#This Row],[rozpoczecie]],"h:mm:ss")</f>
        <v>0:12:54</v>
      </c>
      <c r="G1588">
        <f>CEILING((HOUR(telefony__9[[#This Row],[czas trwania]])*3600 + MINUTE(telefony__9[[#This Row],[czas trwania]])*60+SECOND(telefony__9[[#This Row],[czas trwania]]))/60,1)</f>
        <v>13</v>
      </c>
      <c r="H1588" s="3">
        <f>IF(telefony3412[[#This Row],[typ telefonu]]="stacjonarny",H1587+telefony3412[[#This Row],[czas w minutach]],H1587)</f>
        <v>10114</v>
      </c>
      <c r="I1588" s="3">
        <f>IF(telefony3412[[#This Row],[typ telefonu]]="komórkowy",I1587+telefony3412[[#This Row],[czas w minutach]],I1587)</f>
        <v>3205</v>
      </c>
      <c r="J1588" s="3">
        <f>IF(telefony3412[[#This Row],[typ telefonu]]="zagraniczny",J1587+telefony3412[[#This Row],[czas w minutach]],J1587)</f>
        <v>675</v>
      </c>
      <c r="K1588" s="3">
        <f>telefony3412[[#This Row],[ilość stacjonarny]]+telefony3412[[#This Row],[ilość komórkowy]]</f>
        <v>13319</v>
      </c>
    </row>
    <row r="1589" spans="1:11" x14ac:dyDescent="0.25">
      <c r="A1589" s="7">
        <v>9961121</v>
      </c>
      <c r="B1589" s="1">
        <v>42940</v>
      </c>
      <c r="C1589" s="2">
        <v>0.58304398148148151</v>
      </c>
      <c r="D1589" s="2">
        <v>0.58518518518518514</v>
      </c>
      <c r="E1589" t="str">
        <f>IF(LEN(telefony3412[[#This Row],[nr]])=7,"stacjonarny",IF(LEN(telefony3412[[#This Row],[nr]])=8,"komórkowy","zagraniczny"))</f>
        <v>stacjonarny</v>
      </c>
      <c r="F1589" t="str">
        <f>TEXT(telefony__9[[#This Row],[zakonczenie]]-telefony__9[[#This Row],[rozpoczecie]],"h:mm:ss")</f>
        <v>0:02:36</v>
      </c>
      <c r="G1589">
        <f>CEILING((HOUR(telefony__9[[#This Row],[czas trwania]])*3600 + MINUTE(telefony__9[[#This Row],[czas trwania]])*60+SECOND(telefony__9[[#This Row],[czas trwania]]))/60,1)</f>
        <v>3</v>
      </c>
      <c r="H1589" s="3">
        <f>IF(telefony3412[[#This Row],[typ telefonu]]="stacjonarny",H1588+telefony3412[[#This Row],[czas w minutach]],H1588)</f>
        <v>10117</v>
      </c>
      <c r="I1589" s="3">
        <f>IF(telefony3412[[#This Row],[typ telefonu]]="komórkowy",I1588+telefony3412[[#This Row],[czas w minutach]],I1588)</f>
        <v>3205</v>
      </c>
      <c r="J1589" s="3">
        <f>IF(telefony3412[[#This Row],[typ telefonu]]="zagraniczny",J1588+telefony3412[[#This Row],[czas w minutach]],J1588)</f>
        <v>675</v>
      </c>
      <c r="K1589" s="3">
        <f>telefony3412[[#This Row],[ilość stacjonarny]]+telefony3412[[#This Row],[ilość komórkowy]]</f>
        <v>13322</v>
      </c>
    </row>
    <row r="1590" spans="1:11" x14ac:dyDescent="0.25">
      <c r="A1590" s="7">
        <v>11070759</v>
      </c>
      <c r="B1590" s="1">
        <v>42940</v>
      </c>
      <c r="C1590" s="2">
        <v>0.35653935185185187</v>
      </c>
      <c r="D1590" s="2">
        <v>0.35864583333333333</v>
      </c>
      <c r="E1590" t="str">
        <f>IF(LEN(telefony3412[[#This Row],[nr]])=7,"stacjonarny",IF(LEN(telefony3412[[#This Row],[nr]])=8,"komórkowy","zagraniczny"))</f>
        <v>komórkowy</v>
      </c>
      <c r="F1590" t="str">
        <f>TEXT(telefony__9[[#This Row],[zakonczenie]]-telefony__9[[#This Row],[rozpoczecie]],"h:mm:ss")</f>
        <v>0:11:28</v>
      </c>
      <c r="G1590">
        <f>CEILING((HOUR(telefony__9[[#This Row],[czas trwania]])*3600 + MINUTE(telefony__9[[#This Row],[czas trwania]])*60+SECOND(telefony__9[[#This Row],[czas trwania]]))/60,1)</f>
        <v>12</v>
      </c>
      <c r="H1590" s="3">
        <f>IF(telefony3412[[#This Row],[typ telefonu]]="stacjonarny",H1589+telefony3412[[#This Row],[czas w minutach]],H1589)</f>
        <v>10117</v>
      </c>
      <c r="I1590" s="3">
        <f>IF(telefony3412[[#This Row],[typ telefonu]]="komórkowy",I1589+telefony3412[[#This Row],[czas w minutach]],I1589)</f>
        <v>3217</v>
      </c>
      <c r="J1590" s="3">
        <f>IF(telefony3412[[#This Row],[typ telefonu]]="zagraniczny",J1589+telefony3412[[#This Row],[czas w minutach]],J1589)</f>
        <v>675</v>
      </c>
      <c r="K1590" s="3">
        <f>telefony3412[[#This Row],[ilość stacjonarny]]+telefony3412[[#This Row],[ilość komórkowy]]</f>
        <v>13334</v>
      </c>
    </row>
    <row r="1591" spans="1:11" x14ac:dyDescent="0.25">
      <c r="A1591" s="7">
        <v>11274735</v>
      </c>
      <c r="B1591" s="1">
        <v>42940</v>
      </c>
      <c r="C1591" s="2">
        <v>0.33624999999999999</v>
      </c>
      <c r="D1591" s="2">
        <v>0.34670138888888891</v>
      </c>
      <c r="E1591" t="str">
        <f>IF(LEN(telefony3412[[#This Row],[nr]])=7,"stacjonarny",IF(LEN(telefony3412[[#This Row],[nr]])=8,"komórkowy","zagraniczny"))</f>
        <v>komórkowy</v>
      </c>
      <c r="F1591" t="str">
        <f>TEXT(telefony__9[[#This Row],[zakonczenie]]-telefony__9[[#This Row],[rozpoczecie]],"h:mm:ss")</f>
        <v>0:09:03</v>
      </c>
      <c r="G1591">
        <f>CEILING((HOUR(telefony__9[[#This Row],[czas trwania]])*3600 + MINUTE(telefony__9[[#This Row],[czas trwania]])*60+SECOND(telefony__9[[#This Row],[czas trwania]]))/60,1)</f>
        <v>10</v>
      </c>
      <c r="H1591" s="3">
        <f>IF(telefony3412[[#This Row],[typ telefonu]]="stacjonarny",H1590+telefony3412[[#This Row],[czas w minutach]],H1590)</f>
        <v>10117</v>
      </c>
      <c r="I1591" s="3">
        <f>IF(telefony3412[[#This Row],[typ telefonu]]="komórkowy",I1590+telefony3412[[#This Row],[czas w minutach]],I1590)</f>
        <v>3227</v>
      </c>
      <c r="J1591" s="3">
        <f>IF(telefony3412[[#This Row],[typ telefonu]]="zagraniczny",J1590+telefony3412[[#This Row],[czas w minutach]],J1590)</f>
        <v>675</v>
      </c>
      <c r="K1591" s="3">
        <f>telefony3412[[#This Row],[ilość stacjonarny]]+telefony3412[[#This Row],[ilość komórkowy]]</f>
        <v>13344</v>
      </c>
    </row>
    <row r="1592" spans="1:11" x14ac:dyDescent="0.25">
      <c r="A1592" s="7">
        <v>20735440</v>
      </c>
      <c r="B1592" s="1">
        <v>42940</v>
      </c>
      <c r="C1592" s="2">
        <v>0.35041666666666665</v>
      </c>
      <c r="D1592" s="2">
        <v>0.35834490740740743</v>
      </c>
      <c r="E1592" t="str">
        <f>IF(LEN(telefony3412[[#This Row],[nr]])=7,"stacjonarny",IF(LEN(telefony3412[[#This Row],[nr]])=8,"komórkowy","zagraniczny"))</f>
        <v>komórkowy</v>
      </c>
      <c r="F1592" t="str">
        <f>TEXT(telefony__9[[#This Row],[zakonczenie]]-telefony__9[[#This Row],[rozpoczecie]],"h:mm:ss")</f>
        <v>0:02:30</v>
      </c>
      <c r="G1592">
        <f>CEILING((HOUR(telefony__9[[#This Row],[czas trwania]])*3600 + MINUTE(telefony__9[[#This Row],[czas trwania]])*60+SECOND(telefony__9[[#This Row],[czas trwania]]))/60,1)</f>
        <v>3</v>
      </c>
      <c r="H1592" s="3">
        <f>IF(telefony3412[[#This Row],[typ telefonu]]="stacjonarny",H1591+telefony3412[[#This Row],[czas w minutach]],H1591)</f>
        <v>10117</v>
      </c>
      <c r="I1592" s="3">
        <f>IF(telefony3412[[#This Row],[typ telefonu]]="komórkowy",I1591+telefony3412[[#This Row],[czas w minutach]],I1591)</f>
        <v>3230</v>
      </c>
      <c r="J1592" s="3">
        <f>IF(telefony3412[[#This Row],[typ telefonu]]="zagraniczny",J1591+telefony3412[[#This Row],[czas w minutach]],J1591)</f>
        <v>675</v>
      </c>
      <c r="K1592" s="3">
        <f>telefony3412[[#This Row],[ilość stacjonarny]]+telefony3412[[#This Row],[ilość komórkowy]]</f>
        <v>13347</v>
      </c>
    </row>
    <row r="1593" spans="1:11" x14ac:dyDescent="0.25">
      <c r="A1593" s="7">
        <v>22176115</v>
      </c>
      <c r="B1593" s="1">
        <v>42940</v>
      </c>
      <c r="C1593" s="2">
        <v>0.35991898148148149</v>
      </c>
      <c r="D1593" s="2">
        <v>0.36880787037037038</v>
      </c>
      <c r="E1593" t="str">
        <f>IF(LEN(telefony3412[[#This Row],[nr]])=7,"stacjonarny",IF(LEN(telefony3412[[#This Row],[nr]])=8,"komórkowy","zagraniczny"))</f>
        <v>komórkowy</v>
      </c>
      <c r="F1593" t="str">
        <f>TEXT(telefony__9[[#This Row],[zakonczenie]]-telefony__9[[#This Row],[rozpoczecie]],"h:mm:ss")</f>
        <v>0:04:20</v>
      </c>
      <c r="G1593">
        <f>CEILING((HOUR(telefony__9[[#This Row],[czas trwania]])*3600 + MINUTE(telefony__9[[#This Row],[czas trwania]])*60+SECOND(telefony__9[[#This Row],[czas trwania]]))/60,1)</f>
        <v>5</v>
      </c>
      <c r="H1593" s="3">
        <f>IF(telefony3412[[#This Row],[typ telefonu]]="stacjonarny",H1592+telefony3412[[#This Row],[czas w minutach]],H1592)</f>
        <v>10117</v>
      </c>
      <c r="I1593" s="3">
        <f>IF(telefony3412[[#This Row],[typ telefonu]]="komórkowy",I1592+telefony3412[[#This Row],[czas w minutach]],I1592)</f>
        <v>3235</v>
      </c>
      <c r="J1593" s="3">
        <f>IF(telefony3412[[#This Row],[typ telefonu]]="zagraniczny",J1592+telefony3412[[#This Row],[czas w minutach]],J1592)</f>
        <v>675</v>
      </c>
      <c r="K1593" s="3">
        <f>telefony3412[[#This Row],[ilość stacjonarny]]+telefony3412[[#This Row],[ilość komórkowy]]</f>
        <v>13352</v>
      </c>
    </row>
    <row r="1594" spans="1:11" x14ac:dyDescent="0.25">
      <c r="A1594" s="7">
        <v>22583033</v>
      </c>
      <c r="B1594" s="1">
        <v>42940</v>
      </c>
      <c r="C1594" s="2">
        <v>0.34495370370370371</v>
      </c>
      <c r="D1594" s="2">
        <v>0.3467824074074074</v>
      </c>
      <c r="E1594" t="str">
        <f>IF(LEN(telefony3412[[#This Row],[nr]])=7,"stacjonarny",IF(LEN(telefony3412[[#This Row],[nr]])=8,"komórkowy","zagraniczny"))</f>
        <v>komórkowy</v>
      </c>
      <c r="F1594" t="str">
        <f>TEXT(telefony__9[[#This Row],[zakonczenie]]-telefony__9[[#This Row],[rozpoczecie]],"h:mm:ss")</f>
        <v>0:13:29</v>
      </c>
      <c r="G1594">
        <f>CEILING((HOUR(telefony__9[[#This Row],[czas trwania]])*3600 + MINUTE(telefony__9[[#This Row],[czas trwania]])*60+SECOND(telefony__9[[#This Row],[czas trwania]]))/60,1)</f>
        <v>14</v>
      </c>
      <c r="H1594" s="3">
        <f>IF(telefony3412[[#This Row],[typ telefonu]]="stacjonarny",H1593+telefony3412[[#This Row],[czas w minutach]],H1593)</f>
        <v>10117</v>
      </c>
      <c r="I1594" s="3">
        <f>IF(telefony3412[[#This Row],[typ telefonu]]="komórkowy",I1593+telefony3412[[#This Row],[czas w minutach]],I1593)</f>
        <v>3249</v>
      </c>
      <c r="J1594" s="3">
        <f>IF(telefony3412[[#This Row],[typ telefonu]]="zagraniczny",J1593+telefony3412[[#This Row],[czas w minutach]],J1593)</f>
        <v>675</v>
      </c>
      <c r="K1594" s="3">
        <f>telefony3412[[#This Row],[ilość stacjonarny]]+telefony3412[[#This Row],[ilość komórkowy]]</f>
        <v>13366</v>
      </c>
    </row>
    <row r="1595" spans="1:11" x14ac:dyDescent="0.25">
      <c r="A1595" s="7">
        <v>25194612</v>
      </c>
      <c r="B1595" s="1">
        <v>42940</v>
      </c>
      <c r="C1595" s="2">
        <v>0.39516203703703706</v>
      </c>
      <c r="D1595" s="2">
        <v>0.4057986111111111</v>
      </c>
      <c r="E1595" t="str">
        <f>IF(LEN(telefony3412[[#This Row],[nr]])=7,"stacjonarny",IF(LEN(telefony3412[[#This Row],[nr]])=8,"komórkowy","zagraniczny"))</f>
        <v>komórkowy</v>
      </c>
      <c r="F1595" t="str">
        <f>TEXT(telefony__9[[#This Row],[zakonczenie]]-telefony__9[[#This Row],[rozpoczecie]],"h:mm:ss")</f>
        <v>0:04:15</v>
      </c>
      <c r="G1595">
        <f>CEILING((HOUR(telefony__9[[#This Row],[czas trwania]])*3600 + MINUTE(telefony__9[[#This Row],[czas trwania]])*60+SECOND(telefony__9[[#This Row],[czas trwania]]))/60,1)</f>
        <v>5</v>
      </c>
      <c r="H1595" s="3">
        <f>IF(telefony3412[[#This Row],[typ telefonu]]="stacjonarny",H1594+telefony3412[[#This Row],[czas w minutach]],H1594)</f>
        <v>10117</v>
      </c>
      <c r="I1595" s="3">
        <f>IF(telefony3412[[#This Row],[typ telefonu]]="komórkowy",I1594+telefony3412[[#This Row],[czas w minutach]],I1594)</f>
        <v>3254</v>
      </c>
      <c r="J1595" s="3">
        <f>IF(telefony3412[[#This Row],[typ telefonu]]="zagraniczny",J1594+telefony3412[[#This Row],[czas w minutach]],J1594)</f>
        <v>675</v>
      </c>
      <c r="K1595" s="3">
        <f>telefony3412[[#This Row],[ilość stacjonarny]]+telefony3412[[#This Row],[ilość komórkowy]]</f>
        <v>13371</v>
      </c>
    </row>
    <row r="1596" spans="1:11" x14ac:dyDescent="0.25">
      <c r="A1596" s="7">
        <v>26254490</v>
      </c>
      <c r="B1596" s="1">
        <v>42940</v>
      </c>
      <c r="C1596" s="2">
        <v>0.54773148148148143</v>
      </c>
      <c r="D1596" s="2">
        <v>0.55074074074074075</v>
      </c>
      <c r="E1596" t="str">
        <f>IF(LEN(telefony3412[[#This Row],[nr]])=7,"stacjonarny",IF(LEN(telefony3412[[#This Row],[nr]])=8,"komórkowy","zagraniczny"))</f>
        <v>komórkowy</v>
      </c>
      <c r="F1596" t="str">
        <f>TEXT(telefony__9[[#This Row],[zakonczenie]]-telefony__9[[#This Row],[rozpoczecie]],"h:mm:ss")</f>
        <v>0:15:50</v>
      </c>
      <c r="G1596">
        <f>CEILING((HOUR(telefony__9[[#This Row],[czas trwania]])*3600 + MINUTE(telefony__9[[#This Row],[czas trwania]])*60+SECOND(telefony__9[[#This Row],[czas trwania]]))/60,1)</f>
        <v>16</v>
      </c>
      <c r="H1596" s="3">
        <f>IF(telefony3412[[#This Row],[typ telefonu]]="stacjonarny",H1595+telefony3412[[#This Row],[czas w minutach]],H1595)</f>
        <v>10117</v>
      </c>
      <c r="I1596" s="3">
        <f>IF(telefony3412[[#This Row],[typ telefonu]]="komórkowy",I1595+telefony3412[[#This Row],[czas w minutach]],I1595)</f>
        <v>3270</v>
      </c>
      <c r="J1596" s="3">
        <f>IF(telefony3412[[#This Row],[typ telefonu]]="zagraniczny",J1595+telefony3412[[#This Row],[czas w minutach]],J1595)</f>
        <v>675</v>
      </c>
      <c r="K1596" s="3">
        <f>telefony3412[[#This Row],[ilość stacjonarny]]+telefony3412[[#This Row],[ilość komórkowy]]</f>
        <v>13387</v>
      </c>
    </row>
    <row r="1597" spans="1:11" x14ac:dyDescent="0.25">
      <c r="A1597" s="7">
        <v>26463662</v>
      </c>
      <c r="B1597" s="1">
        <v>42940</v>
      </c>
      <c r="C1597" s="2">
        <v>0.55153935185185188</v>
      </c>
      <c r="D1597" s="2">
        <v>0.56090277777777775</v>
      </c>
      <c r="E1597" t="str">
        <f>IF(LEN(telefony3412[[#This Row],[nr]])=7,"stacjonarny",IF(LEN(telefony3412[[#This Row],[nr]])=8,"komórkowy","zagraniczny"))</f>
        <v>komórkowy</v>
      </c>
      <c r="F1597" t="str">
        <f>TEXT(telefony__9[[#This Row],[zakonczenie]]-telefony__9[[#This Row],[rozpoczecie]],"h:mm:ss")</f>
        <v>0:11:51</v>
      </c>
      <c r="G1597">
        <f>CEILING((HOUR(telefony__9[[#This Row],[czas trwania]])*3600 + MINUTE(telefony__9[[#This Row],[czas trwania]])*60+SECOND(telefony__9[[#This Row],[czas trwania]]))/60,1)</f>
        <v>12</v>
      </c>
      <c r="H1597" s="3">
        <f>IF(telefony3412[[#This Row],[typ telefonu]]="stacjonarny",H1596+telefony3412[[#This Row],[czas w minutach]],H1596)</f>
        <v>10117</v>
      </c>
      <c r="I1597" s="3">
        <f>IF(telefony3412[[#This Row],[typ telefonu]]="komórkowy",I1596+telefony3412[[#This Row],[czas w minutach]],I1596)</f>
        <v>3282</v>
      </c>
      <c r="J1597" s="3">
        <f>IF(telefony3412[[#This Row],[typ telefonu]]="zagraniczny",J1596+telefony3412[[#This Row],[czas w minutach]],J1596)</f>
        <v>675</v>
      </c>
      <c r="K1597" s="3">
        <f>telefony3412[[#This Row],[ilość stacjonarny]]+telefony3412[[#This Row],[ilość komórkowy]]</f>
        <v>13399</v>
      </c>
    </row>
    <row r="1598" spans="1:11" x14ac:dyDescent="0.25">
      <c r="A1598" s="7">
        <v>28791070</v>
      </c>
      <c r="B1598" s="1">
        <v>42940</v>
      </c>
      <c r="C1598" s="2">
        <v>0.48082175925925924</v>
      </c>
      <c r="D1598" s="2">
        <v>0.49135416666666665</v>
      </c>
      <c r="E1598" t="str">
        <f>IF(LEN(telefony3412[[#This Row],[nr]])=7,"stacjonarny",IF(LEN(telefony3412[[#This Row],[nr]])=8,"komórkowy","zagraniczny"))</f>
        <v>komórkowy</v>
      </c>
      <c r="F1598" t="str">
        <f>TEXT(telefony__9[[#This Row],[zakonczenie]]-telefony__9[[#This Row],[rozpoczecie]],"h:mm:ss")</f>
        <v>0:05:59</v>
      </c>
      <c r="G1598">
        <f>CEILING((HOUR(telefony__9[[#This Row],[czas trwania]])*3600 + MINUTE(telefony__9[[#This Row],[czas trwania]])*60+SECOND(telefony__9[[#This Row],[czas trwania]]))/60,1)</f>
        <v>6</v>
      </c>
      <c r="H1598" s="3">
        <f>IF(telefony3412[[#This Row],[typ telefonu]]="stacjonarny",H1597+telefony3412[[#This Row],[czas w minutach]],H1597)</f>
        <v>10117</v>
      </c>
      <c r="I1598" s="3">
        <f>IF(telefony3412[[#This Row],[typ telefonu]]="komórkowy",I1597+telefony3412[[#This Row],[czas w minutach]],I1597)</f>
        <v>3288</v>
      </c>
      <c r="J1598" s="3">
        <f>IF(telefony3412[[#This Row],[typ telefonu]]="zagraniczny",J1597+telefony3412[[#This Row],[czas w minutach]],J1597)</f>
        <v>675</v>
      </c>
      <c r="K1598" s="3">
        <f>telefony3412[[#This Row],[ilość stacjonarny]]+telefony3412[[#This Row],[ilość komórkowy]]</f>
        <v>13405</v>
      </c>
    </row>
    <row r="1599" spans="1:11" x14ac:dyDescent="0.25">
      <c r="A1599" s="7">
        <v>29391132</v>
      </c>
      <c r="B1599" s="1">
        <v>42940</v>
      </c>
      <c r="C1599" s="2">
        <v>0.48770833333333335</v>
      </c>
      <c r="D1599" s="2">
        <v>0.49613425925925925</v>
      </c>
      <c r="E1599" t="str">
        <f>IF(LEN(telefony3412[[#This Row],[nr]])=7,"stacjonarny",IF(LEN(telefony3412[[#This Row],[nr]])=8,"komórkowy","zagraniczny"))</f>
        <v>komórkowy</v>
      </c>
      <c r="F1599" t="str">
        <f>TEXT(telefony__9[[#This Row],[zakonczenie]]-telefony__9[[#This Row],[rozpoczecie]],"h:mm:ss")</f>
        <v>0:00:47</v>
      </c>
      <c r="G1599">
        <f>CEILING((HOUR(telefony__9[[#This Row],[czas trwania]])*3600 + MINUTE(telefony__9[[#This Row],[czas trwania]])*60+SECOND(telefony__9[[#This Row],[czas trwania]]))/60,1)</f>
        <v>1</v>
      </c>
      <c r="H1599" s="3">
        <f>IF(telefony3412[[#This Row],[typ telefonu]]="stacjonarny",H1598+telefony3412[[#This Row],[czas w minutach]],H1598)</f>
        <v>10117</v>
      </c>
      <c r="I1599" s="3">
        <f>IF(telefony3412[[#This Row],[typ telefonu]]="komórkowy",I1598+telefony3412[[#This Row],[czas w minutach]],I1598)</f>
        <v>3289</v>
      </c>
      <c r="J1599" s="3">
        <f>IF(telefony3412[[#This Row],[typ telefonu]]="zagraniczny",J1598+telefony3412[[#This Row],[czas w minutach]],J1598)</f>
        <v>675</v>
      </c>
      <c r="K1599" s="3">
        <f>telefony3412[[#This Row],[ilość stacjonarny]]+telefony3412[[#This Row],[ilość komórkowy]]</f>
        <v>13406</v>
      </c>
    </row>
    <row r="1600" spans="1:11" x14ac:dyDescent="0.25">
      <c r="A1600" s="7">
        <v>39697250</v>
      </c>
      <c r="B1600" s="1">
        <v>42940</v>
      </c>
      <c r="C1600" s="2">
        <v>0.52520833333333339</v>
      </c>
      <c r="D1600" s="2">
        <v>0.52866898148148145</v>
      </c>
      <c r="E1600" t="str">
        <f>IF(LEN(telefony3412[[#This Row],[nr]])=7,"stacjonarny",IF(LEN(telefony3412[[#This Row],[nr]])=8,"komórkowy","zagraniczny"))</f>
        <v>komórkowy</v>
      </c>
      <c r="F1600" t="str">
        <f>TEXT(telefony__9[[#This Row],[zakonczenie]]-telefony__9[[#This Row],[rozpoczecie]],"h:mm:ss")</f>
        <v>0:12:11</v>
      </c>
      <c r="G1600">
        <f>CEILING((HOUR(telefony__9[[#This Row],[czas trwania]])*3600 + MINUTE(telefony__9[[#This Row],[czas trwania]])*60+SECOND(telefony__9[[#This Row],[czas trwania]]))/60,1)</f>
        <v>13</v>
      </c>
      <c r="H1600" s="3">
        <f>IF(telefony3412[[#This Row],[typ telefonu]]="stacjonarny",H1599+telefony3412[[#This Row],[czas w minutach]],H1599)</f>
        <v>10117</v>
      </c>
      <c r="I1600" s="3">
        <f>IF(telefony3412[[#This Row],[typ telefonu]]="komórkowy",I1599+telefony3412[[#This Row],[czas w minutach]],I1599)</f>
        <v>3302</v>
      </c>
      <c r="J1600" s="3">
        <f>IF(telefony3412[[#This Row],[typ telefonu]]="zagraniczny",J1599+telefony3412[[#This Row],[czas w minutach]],J1599)</f>
        <v>675</v>
      </c>
      <c r="K1600" s="3">
        <f>telefony3412[[#This Row],[ilość stacjonarny]]+telefony3412[[#This Row],[ilość komórkowy]]</f>
        <v>13419</v>
      </c>
    </row>
    <row r="1601" spans="1:11" x14ac:dyDescent="0.25">
      <c r="A1601" s="7">
        <v>40120881</v>
      </c>
      <c r="B1601" s="1">
        <v>42940</v>
      </c>
      <c r="C1601" s="2">
        <v>0.51746527777777773</v>
      </c>
      <c r="D1601" s="2">
        <v>0.52686342592592594</v>
      </c>
      <c r="E1601" t="str">
        <f>IF(LEN(telefony3412[[#This Row],[nr]])=7,"stacjonarny",IF(LEN(telefony3412[[#This Row],[nr]])=8,"komórkowy","zagraniczny"))</f>
        <v>komórkowy</v>
      </c>
      <c r="F1601" t="str">
        <f>TEXT(telefony__9[[#This Row],[zakonczenie]]-telefony__9[[#This Row],[rozpoczecie]],"h:mm:ss")</f>
        <v>0:08:24</v>
      </c>
      <c r="G1601">
        <f>CEILING((HOUR(telefony__9[[#This Row],[czas trwania]])*3600 + MINUTE(telefony__9[[#This Row],[czas trwania]])*60+SECOND(telefony__9[[#This Row],[czas trwania]]))/60,1)</f>
        <v>9</v>
      </c>
      <c r="H1601" s="3">
        <f>IF(telefony3412[[#This Row],[typ telefonu]]="stacjonarny",H1600+telefony3412[[#This Row],[czas w minutach]],H1600)</f>
        <v>10117</v>
      </c>
      <c r="I1601" s="3">
        <f>IF(telefony3412[[#This Row],[typ telefonu]]="komórkowy",I1600+telefony3412[[#This Row],[czas w minutach]],I1600)</f>
        <v>3311</v>
      </c>
      <c r="J1601" s="3">
        <f>IF(telefony3412[[#This Row],[typ telefonu]]="zagraniczny",J1600+telefony3412[[#This Row],[czas w minutach]],J1600)</f>
        <v>675</v>
      </c>
      <c r="K1601" s="3">
        <f>telefony3412[[#This Row],[ilość stacjonarny]]+telefony3412[[#This Row],[ilość komórkowy]]</f>
        <v>13428</v>
      </c>
    </row>
    <row r="1602" spans="1:11" x14ac:dyDescent="0.25">
      <c r="A1602" s="7">
        <v>42373338</v>
      </c>
      <c r="B1602" s="1">
        <v>42940</v>
      </c>
      <c r="C1602" s="2">
        <v>0.51962962962962966</v>
      </c>
      <c r="D1602" s="2">
        <v>0.53030092592592593</v>
      </c>
      <c r="E1602" t="str">
        <f>IF(LEN(telefony3412[[#This Row],[nr]])=7,"stacjonarny",IF(LEN(telefony3412[[#This Row],[nr]])=8,"komórkowy","zagraniczny"))</f>
        <v>komórkowy</v>
      </c>
      <c r="F1602" t="str">
        <f>TEXT(telefony__9[[#This Row],[zakonczenie]]-telefony__9[[#This Row],[rozpoczecie]],"h:mm:ss")</f>
        <v>0:02:01</v>
      </c>
      <c r="G1602">
        <f>CEILING((HOUR(telefony__9[[#This Row],[czas trwania]])*3600 + MINUTE(telefony__9[[#This Row],[czas trwania]])*60+SECOND(telefony__9[[#This Row],[czas trwania]]))/60,1)</f>
        <v>3</v>
      </c>
      <c r="H1602" s="3">
        <f>IF(telefony3412[[#This Row],[typ telefonu]]="stacjonarny",H1601+telefony3412[[#This Row],[czas w minutach]],H1601)</f>
        <v>10117</v>
      </c>
      <c r="I1602" s="3">
        <f>IF(telefony3412[[#This Row],[typ telefonu]]="komórkowy",I1601+telefony3412[[#This Row],[czas w minutach]],I1601)</f>
        <v>3314</v>
      </c>
      <c r="J1602" s="3">
        <f>IF(telefony3412[[#This Row],[typ telefonu]]="zagraniczny",J1601+telefony3412[[#This Row],[czas w minutach]],J1601)</f>
        <v>675</v>
      </c>
      <c r="K1602" s="3">
        <f>telefony3412[[#This Row],[ilość stacjonarny]]+telefony3412[[#This Row],[ilość komórkowy]]</f>
        <v>13431</v>
      </c>
    </row>
    <row r="1603" spans="1:11" x14ac:dyDescent="0.25">
      <c r="A1603" s="7">
        <v>44882393</v>
      </c>
      <c r="B1603" s="1">
        <v>42940</v>
      </c>
      <c r="C1603" s="2">
        <v>0.4866550925925926</v>
      </c>
      <c r="D1603" s="2">
        <v>0.49528935185185186</v>
      </c>
      <c r="E1603" t="str">
        <f>IF(LEN(telefony3412[[#This Row],[nr]])=7,"stacjonarny",IF(LEN(telefony3412[[#This Row],[nr]])=8,"komórkowy","zagraniczny"))</f>
        <v>komórkowy</v>
      </c>
      <c r="F1603" t="str">
        <f>TEXT(telefony__9[[#This Row],[zakonczenie]]-telefony__9[[#This Row],[rozpoczecie]],"h:mm:ss")</f>
        <v>0:11:02</v>
      </c>
      <c r="G1603">
        <f>CEILING((HOUR(telefony__9[[#This Row],[czas trwania]])*3600 + MINUTE(telefony__9[[#This Row],[czas trwania]])*60+SECOND(telefony__9[[#This Row],[czas trwania]]))/60,1)</f>
        <v>12</v>
      </c>
      <c r="H1603" s="3">
        <f>IF(telefony3412[[#This Row],[typ telefonu]]="stacjonarny",H1602+telefony3412[[#This Row],[czas w minutach]],H1602)</f>
        <v>10117</v>
      </c>
      <c r="I1603" s="3">
        <f>IF(telefony3412[[#This Row],[typ telefonu]]="komórkowy",I1602+telefony3412[[#This Row],[czas w minutach]],I1602)</f>
        <v>3326</v>
      </c>
      <c r="J1603" s="3">
        <f>IF(telefony3412[[#This Row],[typ telefonu]]="zagraniczny",J1602+telefony3412[[#This Row],[czas w minutach]],J1602)</f>
        <v>675</v>
      </c>
      <c r="K1603" s="3">
        <f>telefony3412[[#This Row],[ilość stacjonarny]]+telefony3412[[#This Row],[ilość komórkowy]]</f>
        <v>13443</v>
      </c>
    </row>
    <row r="1604" spans="1:11" x14ac:dyDescent="0.25">
      <c r="A1604" s="7">
        <v>45232967</v>
      </c>
      <c r="B1604" s="1">
        <v>42940</v>
      </c>
      <c r="C1604" s="2">
        <v>0.4462962962962963</v>
      </c>
      <c r="D1604" s="2">
        <v>0.44753472222222224</v>
      </c>
      <c r="E1604" t="str">
        <f>IF(LEN(telefony3412[[#This Row],[nr]])=7,"stacjonarny",IF(LEN(telefony3412[[#This Row],[nr]])=8,"komórkowy","zagraniczny"))</f>
        <v>komórkowy</v>
      </c>
      <c r="F1604" t="str">
        <f>TEXT(telefony__9[[#This Row],[zakonczenie]]-telefony__9[[#This Row],[rozpoczecie]],"h:mm:ss")</f>
        <v>0:01:36</v>
      </c>
      <c r="G1604">
        <f>CEILING((HOUR(telefony__9[[#This Row],[czas trwania]])*3600 + MINUTE(telefony__9[[#This Row],[czas trwania]])*60+SECOND(telefony__9[[#This Row],[czas trwania]]))/60,1)</f>
        <v>2</v>
      </c>
      <c r="H1604" s="3">
        <f>IF(telefony3412[[#This Row],[typ telefonu]]="stacjonarny",H1603+telefony3412[[#This Row],[czas w minutach]],H1603)</f>
        <v>10117</v>
      </c>
      <c r="I1604" s="3">
        <f>IF(telefony3412[[#This Row],[typ telefonu]]="komórkowy",I1603+telefony3412[[#This Row],[czas w minutach]],I1603)</f>
        <v>3328</v>
      </c>
      <c r="J1604" s="3">
        <f>IF(telefony3412[[#This Row],[typ telefonu]]="zagraniczny",J1603+telefony3412[[#This Row],[czas w minutach]],J1603)</f>
        <v>675</v>
      </c>
      <c r="K1604" s="3">
        <f>telefony3412[[#This Row],[ilość stacjonarny]]+telefony3412[[#This Row],[ilość komórkowy]]</f>
        <v>13445</v>
      </c>
    </row>
    <row r="1605" spans="1:11" x14ac:dyDescent="0.25">
      <c r="A1605" s="7">
        <v>53378457</v>
      </c>
      <c r="B1605" s="1">
        <v>42940</v>
      </c>
      <c r="C1605" s="2">
        <v>0.3777314814814815</v>
      </c>
      <c r="D1605" s="2">
        <v>0.38680555555555557</v>
      </c>
      <c r="E1605" t="str">
        <f>IF(LEN(telefony3412[[#This Row],[nr]])=7,"stacjonarny",IF(LEN(telefony3412[[#This Row],[nr]])=8,"komórkowy","zagraniczny"))</f>
        <v>komórkowy</v>
      </c>
      <c r="F1605" t="str">
        <f>TEXT(telefony__9[[#This Row],[zakonczenie]]-telefony__9[[#This Row],[rozpoczecie]],"h:mm:ss")</f>
        <v>0:08:29</v>
      </c>
      <c r="G1605">
        <f>CEILING((HOUR(telefony__9[[#This Row],[czas trwania]])*3600 + MINUTE(telefony__9[[#This Row],[czas trwania]])*60+SECOND(telefony__9[[#This Row],[czas trwania]]))/60,1)</f>
        <v>9</v>
      </c>
      <c r="H1605" s="3">
        <f>IF(telefony3412[[#This Row],[typ telefonu]]="stacjonarny",H1604+telefony3412[[#This Row],[czas w minutach]],H1604)</f>
        <v>10117</v>
      </c>
      <c r="I1605" s="3">
        <f>IF(telefony3412[[#This Row],[typ telefonu]]="komórkowy",I1604+telefony3412[[#This Row],[czas w minutach]],I1604)</f>
        <v>3337</v>
      </c>
      <c r="J1605" s="3">
        <f>IF(telefony3412[[#This Row],[typ telefonu]]="zagraniczny",J1604+telefony3412[[#This Row],[czas w minutach]],J1604)</f>
        <v>675</v>
      </c>
      <c r="K1605" s="3">
        <f>telefony3412[[#This Row],[ilość stacjonarny]]+telefony3412[[#This Row],[ilość komórkowy]]</f>
        <v>13454</v>
      </c>
    </row>
    <row r="1606" spans="1:11" x14ac:dyDescent="0.25">
      <c r="A1606" s="7">
        <v>55464931</v>
      </c>
      <c r="B1606" s="1">
        <v>42940</v>
      </c>
      <c r="C1606" s="2">
        <v>0.5285185185185185</v>
      </c>
      <c r="D1606" s="2">
        <v>0.53349537037037043</v>
      </c>
      <c r="E1606" t="str">
        <f>IF(LEN(telefony3412[[#This Row],[nr]])=7,"stacjonarny",IF(LEN(telefony3412[[#This Row],[nr]])=8,"komórkowy","zagraniczny"))</f>
        <v>komórkowy</v>
      </c>
      <c r="F1606" t="str">
        <f>TEXT(telefony__9[[#This Row],[zakonczenie]]-telefony__9[[#This Row],[rozpoczecie]],"h:mm:ss")</f>
        <v>0:08:43</v>
      </c>
      <c r="G1606">
        <f>CEILING((HOUR(telefony__9[[#This Row],[czas trwania]])*3600 + MINUTE(telefony__9[[#This Row],[czas trwania]])*60+SECOND(telefony__9[[#This Row],[czas trwania]]))/60,1)</f>
        <v>9</v>
      </c>
      <c r="H1606" s="3">
        <f>IF(telefony3412[[#This Row],[typ telefonu]]="stacjonarny",H1605+telefony3412[[#This Row],[czas w minutach]],H1605)</f>
        <v>10117</v>
      </c>
      <c r="I1606" s="3">
        <f>IF(telefony3412[[#This Row],[typ telefonu]]="komórkowy",I1605+telefony3412[[#This Row],[czas w minutach]],I1605)</f>
        <v>3346</v>
      </c>
      <c r="J1606" s="3">
        <f>IF(telefony3412[[#This Row],[typ telefonu]]="zagraniczny",J1605+telefony3412[[#This Row],[czas w minutach]],J1605)</f>
        <v>675</v>
      </c>
      <c r="K1606" s="3">
        <f>telefony3412[[#This Row],[ilość stacjonarny]]+telefony3412[[#This Row],[ilość komórkowy]]</f>
        <v>13463</v>
      </c>
    </row>
    <row r="1607" spans="1:11" x14ac:dyDescent="0.25">
      <c r="A1607" s="7">
        <v>55614678</v>
      </c>
      <c r="B1607" s="1">
        <v>42940</v>
      </c>
      <c r="C1607" s="2">
        <v>0.61826388888888884</v>
      </c>
      <c r="D1607" s="2">
        <v>0.62091435185185184</v>
      </c>
      <c r="E1607" t="str">
        <f>IF(LEN(telefony3412[[#This Row],[nr]])=7,"stacjonarny",IF(LEN(telefony3412[[#This Row],[nr]])=8,"komórkowy","zagraniczny"))</f>
        <v>komórkowy</v>
      </c>
      <c r="F1607" t="str">
        <f>TEXT(telefony__9[[#This Row],[zakonczenie]]-telefony__9[[#This Row],[rozpoczecie]],"h:mm:ss")</f>
        <v>0:03:05</v>
      </c>
      <c r="G1607">
        <f>CEILING((HOUR(telefony__9[[#This Row],[czas trwania]])*3600 + MINUTE(telefony__9[[#This Row],[czas trwania]])*60+SECOND(telefony__9[[#This Row],[czas trwania]]))/60,1)</f>
        <v>4</v>
      </c>
      <c r="H1607" s="3">
        <f>IF(telefony3412[[#This Row],[typ telefonu]]="stacjonarny",H1606+telefony3412[[#This Row],[czas w minutach]],H1606)</f>
        <v>10117</v>
      </c>
      <c r="I1607" s="3">
        <f>IF(telefony3412[[#This Row],[typ telefonu]]="komórkowy",I1606+telefony3412[[#This Row],[czas w minutach]],I1606)</f>
        <v>3350</v>
      </c>
      <c r="J1607" s="3">
        <f>IF(telefony3412[[#This Row],[typ telefonu]]="zagraniczny",J1606+telefony3412[[#This Row],[czas w minutach]],J1606)</f>
        <v>675</v>
      </c>
      <c r="K1607" s="3">
        <f>telefony3412[[#This Row],[ilość stacjonarny]]+telefony3412[[#This Row],[ilość komórkowy]]</f>
        <v>13467</v>
      </c>
    </row>
    <row r="1608" spans="1:11" x14ac:dyDescent="0.25">
      <c r="A1608" s="7">
        <v>57891628</v>
      </c>
      <c r="B1608" s="1">
        <v>42940</v>
      </c>
      <c r="C1608" s="2">
        <v>0.37296296296296294</v>
      </c>
      <c r="D1608" s="2">
        <v>0.38413194444444443</v>
      </c>
      <c r="E1608" t="str">
        <f>IF(LEN(telefony3412[[#This Row],[nr]])=7,"stacjonarny",IF(LEN(telefony3412[[#This Row],[nr]])=8,"komórkowy","zagraniczny"))</f>
        <v>komórkowy</v>
      </c>
      <c r="F1608" t="str">
        <f>TEXT(telefony__9[[#This Row],[zakonczenie]]-telefony__9[[#This Row],[rozpoczecie]],"h:mm:ss")</f>
        <v>0:07:34</v>
      </c>
      <c r="G1608">
        <f>CEILING((HOUR(telefony__9[[#This Row],[czas trwania]])*3600 + MINUTE(telefony__9[[#This Row],[czas trwania]])*60+SECOND(telefony__9[[#This Row],[czas trwania]]))/60,1)</f>
        <v>8</v>
      </c>
      <c r="H1608" s="3">
        <f>IF(telefony3412[[#This Row],[typ telefonu]]="stacjonarny",H1607+telefony3412[[#This Row],[czas w minutach]],H1607)</f>
        <v>10117</v>
      </c>
      <c r="I1608" s="3">
        <f>IF(telefony3412[[#This Row],[typ telefonu]]="komórkowy",I1607+telefony3412[[#This Row],[czas w minutach]],I1607)</f>
        <v>3358</v>
      </c>
      <c r="J1608" s="3">
        <f>IF(telefony3412[[#This Row],[typ telefonu]]="zagraniczny",J1607+telefony3412[[#This Row],[czas w minutach]],J1607)</f>
        <v>675</v>
      </c>
      <c r="K1608" s="3">
        <f>telefony3412[[#This Row],[ilość stacjonarny]]+telefony3412[[#This Row],[ilość komórkowy]]</f>
        <v>13475</v>
      </c>
    </row>
    <row r="1609" spans="1:11" x14ac:dyDescent="0.25">
      <c r="A1609" s="7">
        <v>60113139</v>
      </c>
      <c r="B1609" s="1">
        <v>42940</v>
      </c>
      <c r="C1609" s="2">
        <v>0.59663194444444445</v>
      </c>
      <c r="D1609" s="2">
        <v>0.60359953703703706</v>
      </c>
      <c r="E1609" t="str">
        <f>IF(LEN(telefony3412[[#This Row],[nr]])=7,"stacjonarny",IF(LEN(telefony3412[[#This Row],[nr]])=8,"komórkowy","zagraniczny"))</f>
        <v>komórkowy</v>
      </c>
      <c r="F1609" t="str">
        <f>TEXT(telefony__9[[#This Row],[zakonczenie]]-telefony__9[[#This Row],[rozpoczecie]],"h:mm:ss")</f>
        <v>0:00:48</v>
      </c>
      <c r="G1609">
        <f>CEILING((HOUR(telefony__9[[#This Row],[czas trwania]])*3600 + MINUTE(telefony__9[[#This Row],[czas trwania]])*60+SECOND(telefony__9[[#This Row],[czas trwania]]))/60,1)</f>
        <v>1</v>
      </c>
      <c r="H1609" s="3">
        <f>IF(telefony3412[[#This Row],[typ telefonu]]="stacjonarny",H1608+telefony3412[[#This Row],[czas w minutach]],H1608)</f>
        <v>10117</v>
      </c>
      <c r="I1609" s="3">
        <f>IF(telefony3412[[#This Row],[typ telefonu]]="komórkowy",I1608+telefony3412[[#This Row],[czas w minutach]],I1608)</f>
        <v>3359</v>
      </c>
      <c r="J1609" s="3">
        <f>IF(telefony3412[[#This Row],[typ telefonu]]="zagraniczny",J1608+telefony3412[[#This Row],[czas w minutach]],J1608)</f>
        <v>675</v>
      </c>
      <c r="K1609" s="3">
        <f>telefony3412[[#This Row],[ilość stacjonarny]]+telefony3412[[#This Row],[ilość komórkowy]]</f>
        <v>13476</v>
      </c>
    </row>
    <row r="1610" spans="1:11" x14ac:dyDescent="0.25">
      <c r="A1610" s="7">
        <v>63492662</v>
      </c>
      <c r="B1610" s="1">
        <v>42940</v>
      </c>
      <c r="C1610" s="2">
        <v>0.54060185185185183</v>
      </c>
      <c r="D1610" s="2">
        <v>0.54240740740740745</v>
      </c>
      <c r="E1610" t="str">
        <f>IF(LEN(telefony3412[[#This Row],[nr]])=7,"stacjonarny",IF(LEN(telefony3412[[#This Row],[nr]])=8,"komórkowy","zagraniczny"))</f>
        <v>komórkowy</v>
      </c>
      <c r="F1610" t="str">
        <f>TEXT(telefony__9[[#This Row],[zakonczenie]]-telefony__9[[#This Row],[rozpoczecie]],"h:mm:ss")</f>
        <v>0:07:48</v>
      </c>
      <c r="G1610">
        <f>CEILING((HOUR(telefony__9[[#This Row],[czas trwania]])*3600 + MINUTE(telefony__9[[#This Row],[czas trwania]])*60+SECOND(telefony__9[[#This Row],[czas trwania]]))/60,1)</f>
        <v>8</v>
      </c>
      <c r="H1610" s="3">
        <f>IF(telefony3412[[#This Row],[typ telefonu]]="stacjonarny",H1609+telefony3412[[#This Row],[czas w minutach]],H1609)</f>
        <v>10117</v>
      </c>
      <c r="I1610" s="3">
        <f>IF(telefony3412[[#This Row],[typ telefonu]]="komórkowy",I1609+telefony3412[[#This Row],[czas w minutach]],I1609)</f>
        <v>3367</v>
      </c>
      <c r="J1610" s="3">
        <f>IF(telefony3412[[#This Row],[typ telefonu]]="zagraniczny",J1609+telefony3412[[#This Row],[czas w minutach]],J1609)</f>
        <v>675</v>
      </c>
      <c r="K1610" s="3">
        <f>telefony3412[[#This Row],[ilość stacjonarny]]+telefony3412[[#This Row],[ilość komórkowy]]</f>
        <v>13484</v>
      </c>
    </row>
    <row r="1611" spans="1:11" x14ac:dyDescent="0.25">
      <c r="A1611" s="7">
        <v>64586869</v>
      </c>
      <c r="B1611" s="1">
        <v>42940</v>
      </c>
      <c r="C1611" s="2">
        <v>0.47188657407407408</v>
      </c>
      <c r="D1611" s="2">
        <v>0.47260416666666666</v>
      </c>
      <c r="E1611" t="str">
        <f>IF(LEN(telefony3412[[#This Row],[nr]])=7,"stacjonarny",IF(LEN(telefony3412[[#This Row],[nr]])=8,"komórkowy","zagraniczny"))</f>
        <v>komórkowy</v>
      </c>
      <c r="F1611" t="str">
        <f>TEXT(telefony__9[[#This Row],[zakonczenie]]-telefony__9[[#This Row],[rozpoczecie]],"h:mm:ss")</f>
        <v>0:11:41</v>
      </c>
      <c r="G1611">
        <f>CEILING((HOUR(telefony__9[[#This Row],[czas trwania]])*3600 + MINUTE(telefony__9[[#This Row],[czas trwania]])*60+SECOND(telefony__9[[#This Row],[czas trwania]]))/60,1)</f>
        <v>12</v>
      </c>
      <c r="H1611" s="3">
        <f>IF(telefony3412[[#This Row],[typ telefonu]]="stacjonarny",H1610+telefony3412[[#This Row],[czas w minutach]],H1610)</f>
        <v>10117</v>
      </c>
      <c r="I1611" s="3">
        <f>IF(telefony3412[[#This Row],[typ telefonu]]="komórkowy",I1610+telefony3412[[#This Row],[czas w minutach]],I1610)</f>
        <v>3379</v>
      </c>
      <c r="J1611" s="3">
        <f>IF(telefony3412[[#This Row],[typ telefonu]]="zagraniczny",J1610+telefony3412[[#This Row],[czas w minutach]],J1610)</f>
        <v>675</v>
      </c>
      <c r="K1611" s="3">
        <f>telefony3412[[#This Row],[ilość stacjonarny]]+telefony3412[[#This Row],[ilość komórkowy]]</f>
        <v>13496</v>
      </c>
    </row>
    <row r="1612" spans="1:11" x14ac:dyDescent="0.25">
      <c r="A1612" s="7">
        <v>66800387</v>
      </c>
      <c r="B1612" s="1">
        <v>42940</v>
      </c>
      <c r="C1612" s="2">
        <v>0.5634837962962963</v>
      </c>
      <c r="D1612" s="2">
        <v>0.56763888888888892</v>
      </c>
      <c r="E1612" t="str">
        <f>IF(LEN(telefony3412[[#This Row],[nr]])=7,"stacjonarny",IF(LEN(telefony3412[[#This Row],[nr]])=8,"komórkowy","zagraniczny"))</f>
        <v>komórkowy</v>
      </c>
      <c r="F1612" t="str">
        <f>TEXT(telefony__9[[#This Row],[zakonczenie]]-telefony__9[[#This Row],[rozpoczecie]],"h:mm:ss")</f>
        <v>0:10:02</v>
      </c>
      <c r="G1612">
        <f>CEILING((HOUR(telefony__9[[#This Row],[czas trwania]])*3600 + MINUTE(telefony__9[[#This Row],[czas trwania]])*60+SECOND(telefony__9[[#This Row],[czas trwania]]))/60,1)</f>
        <v>11</v>
      </c>
      <c r="H1612" s="3">
        <f>IF(telefony3412[[#This Row],[typ telefonu]]="stacjonarny",H1611+telefony3412[[#This Row],[czas w minutach]],H1611)</f>
        <v>10117</v>
      </c>
      <c r="I1612" s="3">
        <f>IF(telefony3412[[#This Row],[typ telefonu]]="komórkowy",I1611+telefony3412[[#This Row],[czas w minutach]],I1611)</f>
        <v>3390</v>
      </c>
      <c r="J1612" s="3">
        <f>IF(telefony3412[[#This Row],[typ telefonu]]="zagraniczny",J1611+telefony3412[[#This Row],[czas w minutach]],J1611)</f>
        <v>675</v>
      </c>
      <c r="K1612" s="3">
        <f>telefony3412[[#This Row],[ilość stacjonarny]]+telefony3412[[#This Row],[ilość komórkowy]]</f>
        <v>13507</v>
      </c>
    </row>
    <row r="1613" spans="1:11" x14ac:dyDescent="0.25">
      <c r="A1613" s="7">
        <v>72287838</v>
      </c>
      <c r="B1613" s="1">
        <v>42940</v>
      </c>
      <c r="C1613" s="2">
        <v>0.49633101851851852</v>
      </c>
      <c r="D1613" s="2">
        <v>0.50209490740740736</v>
      </c>
      <c r="E1613" t="str">
        <f>IF(LEN(telefony3412[[#This Row],[nr]])=7,"stacjonarny",IF(LEN(telefony3412[[#This Row],[nr]])=8,"komórkowy","zagraniczny"))</f>
        <v>komórkowy</v>
      </c>
      <c r="F1613" t="str">
        <f>TEXT(telefony__9[[#This Row],[zakonczenie]]-telefony__9[[#This Row],[rozpoczecie]],"h:mm:ss")</f>
        <v>0:10:06</v>
      </c>
      <c r="G1613">
        <f>CEILING((HOUR(telefony__9[[#This Row],[czas trwania]])*3600 + MINUTE(telefony__9[[#This Row],[czas trwania]])*60+SECOND(telefony__9[[#This Row],[czas trwania]]))/60,1)</f>
        <v>11</v>
      </c>
      <c r="H1613" s="3">
        <f>IF(telefony3412[[#This Row],[typ telefonu]]="stacjonarny",H1612+telefony3412[[#This Row],[czas w minutach]],H1612)</f>
        <v>10117</v>
      </c>
      <c r="I1613" s="3">
        <f>IF(telefony3412[[#This Row],[typ telefonu]]="komórkowy",I1612+telefony3412[[#This Row],[czas w minutach]],I1612)</f>
        <v>3401</v>
      </c>
      <c r="J1613" s="3">
        <f>IF(telefony3412[[#This Row],[typ telefonu]]="zagraniczny",J1612+telefony3412[[#This Row],[czas w minutach]],J1612)</f>
        <v>675</v>
      </c>
      <c r="K1613" s="3">
        <f>telefony3412[[#This Row],[ilość stacjonarny]]+telefony3412[[#This Row],[ilość komórkowy]]</f>
        <v>13518</v>
      </c>
    </row>
    <row r="1614" spans="1:11" x14ac:dyDescent="0.25">
      <c r="A1614" s="7">
        <v>72701808</v>
      </c>
      <c r="B1614" s="1">
        <v>42940</v>
      </c>
      <c r="C1614" s="2">
        <v>0.40930555555555553</v>
      </c>
      <c r="D1614" s="2">
        <v>0.41968749999999999</v>
      </c>
      <c r="E1614" t="str">
        <f>IF(LEN(telefony3412[[#This Row],[nr]])=7,"stacjonarny",IF(LEN(telefony3412[[#This Row],[nr]])=8,"komórkowy","zagraniczny"))</f>
        <v>komórkowy</v>
      </c>
      <c r="F1614" t="str">
        <f>TEXT(telefony__9[[#This Row],[zakonczenie]]-telefony__9[[#This Row],[rozpoczecie]],"h:mm:ss")</f>
        <v>0:14:38</v>
      </c>
      <c r="G1614">
        <f>CEILING((HOUR(telefony__9[[#This Row],[czas trwania]])*3600 + MINUTE(telefony__9[[#This Row],[czas trwania]])*60+SECOND(telefony__9[[#This Row],[czas trwania]]))/60,1)</f>
        <v>15</v>
      </c>
      <c r="H1614" s="3">
        <f>IF(telefony3412[[#This Row],[typ telefonu]]="stacjonarny",H1613+telefony3412[[#This Row],[czas w minutach]],H1613)</f>
        <v>10117</v>
      </c>
      <c r="I1614" s="3">
        <f>IF(telefony3412[[#This Row],[typ telefonu]]="komórkowy",I1613+telefony3412[[#This Row],[czas w minutach]],I1613)</f>
        <v>3416</v>
      </c>
      <c r="J1614" s="3">
        <f>IF(telefony3412[[#This Row],[typ telefonu]]="zagraniczny",J1613+telefony3412[[#This Row],[czas w minutach]],J1613)</f>
        <v>675</v>
      </c>
      <c r="K1614" s="3">
        <f>telefony3412[[#This Row],[ilość stacjonarny]]+telefony3412[[#This Row],[ilość komórkowy]]</f>
        <v>13533</v>
      </c>
    </row>
    <row r="1615" spans="1:11" x14ac:dyDescent="0.25">
      <c r="A1615" s="7">
        <v>88666908</v>
      </c>
      <c r="B1615" s="1">
        <v>42940</v>
      </c>
      <c r="C1615" s="2">
        <v>0.37983796296296296</v>
      </c>
      <c r="D1615" s="2">
        <v>0.38929398148148148</v>
      </c>
      <c r="E1615" t="str">
        <f>IF(LEN(telefony3412[[#This Row],[nr]])=7,"stacjonarny",IF(LEN(telefony3412[[#This Row],[nr]])=8,"komórkowy","zagraniczny"))</f>
        <v>komórkowy</v>
      </c>
      <c r="F1615" t="str">
        <f>TEXT(telefony__9[[#This Row],[zakonczenie]]-telefony__9[[#This Row],[rozpoczecie]],"h:mm:ss")</f>
        <v>0:01:01</v>
      </c>
      <c r="G1615">
        <f>CEILING((HOUR(telefony__9[[#This Row],[czas trwania]])*3600 + MINUTE(telefony__9[[#This Row],[czas trwania]])*60+SECOND(telefony__9[[#This Row],[czas trwania]]))/60,1)</f>
        <v>2</v>
      </c>
      <c r="H1615" s="3">
        <f>IF(telefony3412[[#This Row],[typ telefonu]]="stacjonarny",H1614+telefony3412[[#This Row],[czas w minutach]],H1614)</f>
        <v>10117</v>
      </c>
      <c r="I1615" s="3">
        <f>IF(telefony3412[[#This Row],[typ telefonu]]="komórkowy",I1614+telefony3412[[#This Row],[czas w minutach]],I1614)</f>
        <v>3418</v>
      </c>
      <c r="J1615" s="3">
        <f>IF(telefony3412[[#This Row],[typ telefonu]]="zagraniczny",J1614+telefony3412[[#This Row],[czas w minutach]],J1614)</f>
        <v>675</v>
      </c>
      <c r="K1615" s="3">
        <f>telefony3412[[#This Row],[ilość stacjonarny]]+telefony3412[[#This Row],[ilość komórkowy]]</f>
        <v>13535</v>
      </c>
    </row>
    <row r="1616" spans="1:11" x14ac:dyDescent="0.25">
      <c r="A1616" s="7">
        <v>89419064</v>
      </c>
      <c r="B1616" s="1">
        <v>42940</v>
      </c>
      <c r="C1616" s="2">
        <v>0.57850694444444439</v>
      </c>
      <c r="D1616" s="2">
        <v>0.58456018518518515</v>
      </c>
      <c r="E1616" t="str">
        <f>IF(LEN(telefony3412[[#This Row],[nr]])=7,"stacjonarny",IF(LEN(telefony3412[[#This Row],[nr]])=8,"komórkowy","zagraniczny"))</f>
        <v>komórkowy</v>
      </c>
      <c r="F1616" t="str">
        <f>TEXT(telefony__9[[#This Row],[zakonczenie]]-telefony__9[[#This Row],[rozpoczecie]],"h:mm:ss")</f>
        <v>0:06:43</v>
      </c>
      <c r="G1616">
        <f>CEILING((HOUR(telefony__9[[#This Row],[czas trwania]])*3600 + MINUTE(telefony__9[[#This Row],[czas trwania]])*60+SECOND(telefony__9[[#This Row],[czas trwania]]))/60,1)</f>
        <v>7</v>
      </c>
      <c r="H1616" s="3">
        <f>IF(telefony3412[[#This Row],[typ telefonu]]="stacjonarny",H1615+telefony3412[[#This Row],[czas w minutach]],H1615)</f>
        <v>10117</v>
      </c>
      <c r="I1616" s="3">
        <f>IF(telefony3412[[#This Row],[typ telefonu]]="komórkowy",I1615+telefony3412[[#This Row],[czas w minutach]],I1615)</f>
        <v>3425</v>
      </c>
      <c r="J1616" s="3">
        <f>IF(telefony3412[[#This Row],[typ telefonu]]="zagraniczny",J1615+telefony3412[[#This Row],[czas w minutach]],J1615)</f>
        <v>675</v>
      </c>
      <c r="K1616" s="3">
        <f>telefony3412[[#This Row],[ilość stacjonarny]]+telefony3412[[#This Row],[ilość komórkowy]]</f>
        <v>13542</v>
      </c>
    </row>
    <row r="1617" spans="1:11" x14ac:dyDescent="0.25">
      <c r="A1617" s="7">
        <v>91626903</v>
      </c>
      <c r="B1617" s="1">
        <v>42940</v>
      </c>
      <c r="C1617" s="2">
        <v>0.45930555555555558</v>
      </c>
      <c r="D1617" s="2">
        <v>0.46885416666666668</v>
      </c>
      <c r="E1617" t="str">
        <f>IF(LEN(telefony3412[[#This Row],[nr]])=7,"stacjonarny",IF(LEN(telefony3412[[#This Row],[nr]])=8,"komórkowy","zagraniczny"))</f>
        <v>komórkowy</v>
      </c>
      <c r="F1617" t="str">
        <f>TEXT(telefony__9[[#This Row],[zakonczenie]]-telefony__9[[#This Row],[rozpoczecie]],"h:mm:ss")</f>
        <v>0:13:59</v>
      </c>
      <c r="G1617">
        <f>CEILING((HOUR(telefony__9[[#This Row],[czas trwania]])*3600 + MINUTE(telefony__9[[#This Row],[czas trwania]])*60+SECOND(telefony__9[[#This Row],[czas trwania]]))/60,1)</f>
        <v>14</v>
      </c>
      <c r="H1617" s="3">
        <f>IF(telefony3412[[#This Row],[typ telefonu]]="stacjonarny",H1616+telefony3412[[#This Row],[czas w minutach]],H1616)</f>
        <v>10117</v>
      </c>
      <c r="I1617" s="3">
        <f>IF(telefony3412[[#This Row],[typ telefonu]]="komórkowy",I1616+telefony3412[[#This Row],[czas w minutach]],I1616)</f>
        <v>3439</v>
      </c>
      <c r="J1617" s="3">
        <f>IF(telefony3412[[#This Row],[typ telefonu]]="zagraniczny",J1616+telefony3412[[#This Row],[czas w minutach]],J1616)</f>
        <v>675</v>
      </c>
      <c r="K1617" s="3">
        <f>telefony3412[[#This Row],[ilość stacjonarny]]+telefony3412[[#This Row],[ilość komórkowy]]</f>
        <v>13556</v>
      </c>
    </row>
    <row r="1618" spans="1:11" x14ac:dyDescent="0.25">
      <c r="A1618" s="7">
        <v>96375379</v>
      </c>
      <c r="B1618" s="1">
        <v>42940</v>
      </c>
      <c r="C1618" s="2">
        <v>0.43637731481481479</v>
      </c>
      <c r="D1618" s="2">
        <v>0.44526620370370368</v>
      </c>
      <c r="E1618" t="str">
        <f>IF(LEN(telefony3412[[#This Row],[nr]])=7,"stacjonarny",IF(LEN(telefony3412[[#This Row],[nr]])=8,"komórkowy","zagraniczny"))</f>
        <v>komórkowy</v>
      </c>
      <c r="F1618" t="str">
        <f>TEXT(telefony__9[[#This Row],[zakonczenie]]-telefony__9[[#This Row],[rozpoczecie]],"h:mm:ss")</f>
        <v>0:10:58</v>
      </c>
      <c r="G1618">
        <f>CEILING((HOUR(telefony__9[[#This Row],[czas trwania]])*3600 + MINUTE(telefony__9[[#This Row],[czas trwania]])*60+SECOND(telefony__9[[#This Row],[czas trwania]]))/60,1)</f>
        <v>11</v>
      </c>
      <c r="H1618" s="3">
        <f>IF(telefony3412[[#This Row],[typ telefonu]]="stacjonarny",H1617+telefony3412[[#This Row],[czas w minutach]],H1617)</f>
        <v>10117</v>
      </c>
      <c r="I1618" s="3">
        <f>IF(telefony3412[[#This Row],[typ telefonu]]="komórkowy",I1617+telefony3412[[#This Row],[czas w minutach]],I1617)</f>
        <v>3450</v>
      </c>
      <c r="J1618" s="3">
        <f>IF(telefony3412[[#This Row],[typ telefonu]]="zagraniczny",J1617+telefony3412[[#This Row],[czas w minutach]],J1617)</f>
        <v>675</v>
      </c>
      <c r="K1618" s="3">
        <f>telefony3412[[#This Row],[ilość stacjonarny]]+telefony3412[[#This Row],[ilość komórkowy]]</f>
        <v>13567</v>
      </c>
    </row>
    <row r="1619" spans="1:11" x14ac:dyDescent="0.25">
      <c r="A1619" s="7">
        <v>99625946</v>
      </c>
      <c r="B1619" s="1">
        <v>42940</v>
      </c>
      <c r="C1619" s="2">
        <v>0.51270833333333332</v>
      </c>
      <c r="D1619" s="2">
        <v>0.52407407407407403</v>
      </c>
      <c r="E1619" t="str">
        <f>IF(LEN(telefony3412[[#This Row],[nr]])=7,"stacjonarny",IF(LEN(telefony3412[[#This Row],[nr]])=8,"komórkowy","zagraniczny"))</f>
        <v>komórkowy</v>
      </c>
      <c r="F1619" t="str">
        <f>TEXT(telefony__9[[#This Row],[zakonczenie]]-telefony__9[[#This Row],[rozpoczecie]],"h:mm:ss")</f>
        <v>0:03:49</v>
      </c>
      <c r="G1619">
        <f>CEILING((HOUR(telefony__9[[#This Row],[czas trwania]])*3600 + MINUTE(telefony__9[[#This Row],[czas trwania]])*60+SECOND(telefony__9[[#This Row],[czas trwania]]))/60,1)</f>
        <v>4</v>
      </c>
      <c r="H1619" s="3">
        <f>IF(telefony3412[[#This Row],[typ telefonu]]="stacjonarny",H1618+telefony3412[[#This Row],[czas w minutach]],H1618)</f>
        <v>10117</v>
      </c>
      <c r="I1619" s="3">
        <f>IF(telefony3412[[#This Row],[typ telefonu]]="komórkowy",I1618+telefony3412[[#This Row],[czas w minutach]],I1618)</f>
        <v>3454</v>
      </c>
      <c r="J1619" s="3">
        <f>IF(telefony3412[[#This Row],[typ telefonu]]="zagraniczny",J1618+telefony3412[[#This Row],[czas w minutach]],J1618)</f>
        <v>675</v>
      </c>
      <c r="K1619" s="3">
        <f>telefony3412[[#This Row],[ilość stacjonarny]]+telefony3412[[#This Row],[ilość komórkowy]]</f>
        <v>13571</v>
      </c>
    </row>
    <row r="1620" spans="1:11" x14ac:dyDescent="0.25">
      <c r="A1620" s="7">
        <v>3968528766</v>
      </c>
      <c r="B1620" s="1">
        <v>42940</v>
      </c>
      <c r="C1620" s="2">
        <v>0.44081018518518517</v>
      </c>
      <c r="D1620" s="2">
        <v>0.44767361111111109</v>
      </c>
      <c r="E1620" t="str">
        <f>IF(LEN(telefony3412[[#This Row],[nr]])=7,"stacjonarny",IF(LEN(telefony3412[[#This Row],[nr]])=8,"komórkowy","zagraniczny"))</f>
        <v>zagraniczny</v>
      </c>
      <c r="F1620" t="str">
        <f>TEXT(telefony__9[[#This Row],[zakonczenie]]-telefony__9[[#This Row],[rozpoczecie]],"h:mm:ss")</f>
        <v>0:06:03</v>
      </c>
      <c r="G1620">
        <f>CEILING((HOUR(telefony__9[[#This Row],[czas trwania]])*3600 + MINUTE(telefony__9[[#This Row],[czas trwania]])*60+SECOND(telefony__9[[#This Row],[czas trwania]]))/60,1)</f>
        <v>7</v>
      </c>
      <c r="H1620" s="3">
        <f>IF(telefony3412[[#This Row],[typ telefonu]]="stacjonarny",H1619+telefony3412[[#This Row],[czas w minutach]],H1619)</f>
        <v>10117</v>
      </c>
      <c r="I1620" s="3">
        <f>IF(telefony3412[[#This Row],[typ telefonu]]="komórkowy",I1619+telefony3412[[#This Row],[czas w minutach]],I1619)</f>
        <v>3454</v>
      </c>
      <c r="J1620" s="3">
        <f>IF(telefony3412[[#This Row],[typ telefonu]]="zagraniczny",J1619+telefony3412[[#This Row],[czas w minutach]],J1619)</f>
        <v>682</v>
      </c>
      <c r="K1620" s="3">
        <f>telefony3412[[#This Row],[ilość stacjonarny]]+telefony3412[[#This Row],[ilość komórkowy]]</f>
        <v>13571</v>
      </c>
    </row>
    <row r="1621" spans="1:11" x14ac:dyDescent="0.25">
      <c r="A1621" s="7">
        <v>6561564994</v>
      </c>
      <c r="B1621" s="1">
        <v>42940</v>
      </c>
      <c r="C1621" s="2">
        <v>0.36334490740740738</v>
      </c>
      <c r="D1621" s="2">
        <v>0.3696875</v>
      </c>
      <c r="E1621" t="str">
        <f>IF(LEN(telefony3412[[#This Row],[nr]])=7,"stacjonarny",IF(LEN(telefony3412[[#This Row],[nr]])=8,"komórkowy","zagraniczny"))</f>
        <v>zagraniczny</v>
      </c>
      <c r="F1621" t="str">
        <f>TEXT(telefony__9[[#This Row],[zakonczenie]]-telefony__9[[#This Row],[rozpoczecie]],"h:mm:ss")</f>
        <v>0:15:07</v>
      </c>
      <c r="G1621">
        <f>CEILING((HOUR(telefony__9[[#This Row],[czas trwania]])*3600 + MINUTE(telefony__9[[#This Row],[czas trwania]])*60+SECOND(telefony__9[[#This Row],[czas trwania]]))/60,1)</f>
        <v>16</v>
      </c>
      <c r="H1621" s="3">
        <f>IF(telefony3412[[#This Row],[typ telefonu]]="stacjonarny",H1620+telefony3412[[#This Row],[czas w minutach]],H1620)</f>
        <v>10117</v>
      </c>
      <c r="I1621" s="3">
        <f>IF(telefony3412[[#This Row],[typ telefonu]]="komórkowy",I1620+telefony3412[[#This Row],[czas w minutach]],I1620)</f>
        <v>3454</v>
      </c>
      <c r="J1621" s="3">
        <f>IF(telefony3412[[#This Row],[typ telefonu]]="zagraniczny",J1620+telefony3412[[#This Row],[czas w minutach]],J1620)</f>
        <v>698</v>
      </c>
      <c r="K1621" s="3">
        <f>telefony3412[[#This Row],[ilość stacjonarny]]+telefony3412[[#This Row],[ilość komórkowy]]</f>
        <v>13571</v>
      </c>
    </row>
    <row r="1622" spans="1:11" x14ac:dyDescent="0.25">
      <c r="A1622" s="7">
        <v>1211446</v>
      </c>
      <c r="B1622" s="1">
        <v>42941</v>
      </c>
      <c r="C1622" s="2">
        <v>0.61202546296296301</v>
      </c>
      <c r="D1622" s="2">
        <v>0.62135416666666665</v>
      </c>
      <c r="E1622" t="str">
        <f>IF(LEN(telefony3412[[#This Row],[nr]])=7,"stacjonarny",IF(LEN(telefony3412[[#This Row],[nr]])=8,"komórkowy","zagraniczny"))</f>
        <v>stacjonarny</v>
      </c>
      <c r="F1622" t="str">
        <f>TEXT(telefony__9[[#This Row],[zakonczenie]]-telefony__9[[#This Row],[rozpoczecie]],"h:mm:ss")</f>
        <v>0:11:00</v>
      </c>
      <c r="G1622">
        <f>CEILING((HOUR(telefony__9[[#This Row],[czas trwania]])*3600 + MINUTE(telefony__9[[#This Row],[czas trwania]])*60+SECOND(telefony__9[[#This Row],[czas trwania]]))/60,1)</f>
        <v>11</v>
      </c>
      <c r="H1622" s="3">
        <f>IF(telefony3412[[#This Row],[typ telefonu]]="stacjonarny",H1621+telefony3412[[#This Row],[czas w minutach]],H1621)</f>
        <v>10128</v>
      </c>
      <c r="I1622" s="3">
        <f>IF(telefony3412[[#This Row],[typ telefonu]]="komórkowy",I1621+telefony3412[[#This Row],[czas w minutach]],I1621)</f>
        <v>3454</v>
      </c>
      <c r="J1622" s="3">
        <f>IF(telefony3412[[#This Row],[typ telefonu]]="zagraniczny",J1621+telefony3412[[#This Row],[czas w minutach]],J1621)</f>
        <v>698</v>
      </c>
      <c r="K1622" s="3">
        <f>telefony3412[[#This Row],[ilość stacjonarny]]+telefony3412[[#This Row],[ilość komórkowy]]</f>
        <v>13582</v>
      </c>
    </row>
    <row r="1623" spans="1:11" x14ac:dyDescent="0.25">
      <c r="A1623" s="7">
        <v>1418351</v>
      </c>
      <c r="B1623" s="1">
        <v>42941</v>
      </c>
      <c r="C1623" s="2">
        <v>0.45377314814814818</v>
      </c>
      <c r="D1623" s="2">
        <v>0.45409722222222221</v>
      </c>
      <c r="E1623" t="str">
        <f>IF(LEN(telefony3412[[#This Row],[nr]])=7,"stacjonarny",IF(LEN(telefony3412[[#This Row],[nr]])=8,"komórkowy","zagraniczny"))</f>
        <v>stacjonarny</v>
      </c>
      <c r="F1623" t="str">
        <f>TEXT(telefony__9[[#This Row],[zakonczenie]]-telefony__9[[#This Row],[rozpoczecie]],"h:mm:ss")</f>
        <v>0:07:12</v>
      </c>
      <c r="G1623">
        <f>CEILING((HOUR(telefony__9[[#This Row],[czas trwania]])*3600 + MINUTE(telefony__9[[#This Row],[czas trwania]])*60+SECOND(telefony__9[[#This Row],[czas trwania]]))/60,1)</f>
        <v>8</v>
      </c>
      <c r="H1623" s="3">
        <f>IF(telefony3412[[#This Row],[typ telefonu]]="stacjonarny",H1622+telefony3412[[#This Row],[czas w minutach]],H1622)</f>
        <v>10136</v>
      </c>
      <c r="I1623" s="3">
        <f>IF(telefony3412[[#This Row],[typ telefonu]]="komórkowy",I1622+telefony3412[[#This Row],[czas w minutach]],I1622)</f>
        <v>3454</v>
      </c>
      <c r="J1623" s="3">
        <f>IF(telefony3412[[#This Row],[typ telefonu]]="zagraniczny",J1622+telefony3412[[#This Row],[czas w minutach]],J1622)</f>
        <v>698</v>
      </c>
      <c r="K1623" s="3">
        <f>telefony3412[[#This Row],[ilość stacjonarny]]+telefony3412[[#This Row],[ilość komórkowy]]</f>
        <v>13590</v>
      </c>
    </row>
    <row r="1624" spans="1:11" x14ac:dyDescent="0.25">
      <c r="A1624" s="7">
        <v>1457083</v>
      </c>
      <c r="B1624" s="1">
        <v>42941</v>
      </c>
      <c r="C1624" s="2">
        <v>0.46381944444444445</v>
      </c>
      <c r="D1624" s="2">
        <v>0.47520833333333334</v>
      </c>
      <c r="E1624" t="str">
        <f>IF(LEN(telefony3412[[#This Row],[nr]])=7,"stacjonarny",IF(LEN(telefony3412[[#This Row],[nr]])=8,"komórkowy","zagraniczny"))</f>
        <v>stacjonarny</v>
      </c>
      <c r="F1624" t="str">
        <f>TEXT(telefony__9[[#This Row],[zakonczenie]]-telefony__9[[#This Row],[rozpoczecie]],"h:mm:ss")</f>
        <v>0:01:19</v>
      </c>
      <c r="G1624">
        <f>CEILING((HOUR(telefony__9[[#This Row],[czas trwania]])*3600 + MINUTE(telefony__9[[#This Row],[czas trwania]])*60+SECOND(telefony__9[[#This Row],[czas trwania]]))/60,1)</f>
        <v>2</v>
      </c>
      <c r="H1624" s="3">
        <f>IF(telefony3412[[#This Row],[typ telefonu]]="stacjonarny",H1623+telefony3412[[#This Row],[czas w minutach]],H1623)</f>
        <v>10138</v>
      </c>
      <c r="I1624" s="3">
        <f>IF(telefony3412[[#This Row],[typ telefonu]]="komórkowy",I1623+telefony3412[[#This Row],[czas w minutach]],I1623)</f>
        <v>3454</v>
      </c>
      <c r="J1624" s="3">
        <f>IF(telefony3412[[#This Row],[typ telefonu]]="zagraniczny",J1623+telefony3412[[#This Row],[czas w minutach]],J1623)</f>
        <v>698</v>
      </c>
      <c r="K1624" s="3">
        <f>telefony3412[[#This Row],[ilość stacjonarny]]+telefony3412[[#This Row],[ilość komórkowy]]</f>
        <v>13592</v>
      </c>
    </row>
    <row r="1625" spans="1:11" x14ac:dyDescent="0.25">
      <c r="A1625" s="7">
        <v>1859884</v>
      </c>
      <c r="B1625" s="1">
        <v>42941</v>
      </c>
      <c r="C1625" s="2">
        <v>0.38668981481481479</v>
      </c>
      <c r="D1625" s="2">
        <v>0.3913773148148148</v>
      </c>
      <c r="E1625" t="str">
        <f>IF(LEN(telefony3412[[#This Row],[nr]])=7,"stacjonarny",IF(LEN(telefony3412[[#This Row],[nr]])=8,"komórkowy","zagraniczny"))</f>
        <v>stacjonarny</v>
      </c>
      <c r="F1625" t="str">
        <f>TEXT(telefony__9[[#This Row],[zakonczenie]]-telefony__9[[#This Row],[rozpoczecie]],"h:mm:ss")</f>
        <v>0:16:24</v>
      </c>
      <c r="G1625">
        <f>CEILING((HOUR(telefony__9[[#This Row],[czas trwania]])*3600 + MINUTE(telefony__9[[#This Row],[czas trwania]])*60+SECOND(telefony__9[[#This Row],[czas trwania]]))/60,1)</f>
        <v>17</v>
      </c>
      <c r="H1625" s="3">
        <f>IF(telefony3412[[#This Row],[typ telefonu]]="stacjonarny",H1624+telefony3412[[#This Row],[czas w minutach]],H1624)</f>
        <v>10155</v>
      </c>
      <c r="I1625" s="3">
        <f>IF(telefony3412[[#This Row],[typ telefonu]]="komórkowy",I1624+telefony3412[[#This Row],[czas w minutach]],I1624)</f>
        <v>3454</v>
      </c>
      <c r="J1625" s="3">
        <f>IF(telefony3412[[#This Row],[typ telefonu]]="zagraniczny",J1624+telefony3412[[#This Row],[czas w minutach]],J1624)</f>
        <v>698</v>
      </c>
      <c r="K1625" s="3">
        <f>telefony3412[[#This Row],[ilość stacjonarny]]+telefony3412[[#This Row],[ilość komórkowy]]</f>
        <v>13609</v>
      </c>
    </row>
    <row r="1626" spans="1:11" x14ac:dyDescent="0.25">
      <c r="A1626" s="7">
        <v>1992079</v>
      </c>
      <c r="B1626" s="1">
        <v>42941</v>
      </c>
      <c r="C1626" s="2">
        <v>0.45004629629629628</v>
      </c>
      <c r="D1626" s="2">
        <v>0.45568287037037036</v>
      </c>
      <c r="E1626" t="str">
        <f>IF(LEN(telefony3412[[#This Row],[nr]])=7,"stacjonarny",IF(LEN(telefony3412[[#This Row],[nr]])=8,"komórkowy","zagraniczny"))</f>
        <v>stacjonarny</v>
      </c>
      <c r="F1626" t="str">
        <f>TEXT(telefony__9[[#This Row],[zakonczenie]]-telefony__9[[#This Row],[rozpoczecie]],"h:mm:ss")</f>
        <v>0:03:14</v>
      </c>
      <c r="G1626">
        <f>CEILING((HOUR(telefony__9[[#This Row],[czas trwania]])*3600 + MINUTE(telefony__9[[#This Row],[czas trwania]])*60+SECOND(telefony__9[[#This Row],[czas trwania]]))/60,1)</f>
        <v>4</v>
      </c>
      <c r="H1626" s="3">
        <f>IF(telefony3412[[#This Row],[typ telefonu]]="stacjonarny",H1625+telefony3412[[#This Row],[czas w minutach]],H1625)</f>
        <v>10159</v>
      </c>
      <c r="I1626" s="3">
        <f>IF(telefony3412[[#This Row],[typ telefonu]]="komórkowy",I1625+telefony3412[[#This Row],[czas w minutach]],I1625)</f>
        <v>3454</v>
      </c>
      <c r="J1626" s="3">
        <f>IF(telefony3412[[#This Row],[typ telefonu]]="zagraniczny",J1625+telefony3412[[#This Row],[czas w minutach]],J1625)</f>
        <v>698</v>
      </c>
      <c r="K1626" s="3">
        <f>telefony3412[[#This Row],[ilość stacjonarny]]+telefony3412[[#This Row],[ilość komórkowy]]</f>
        <v>13613</v>
      </c>
    </row>
    <row r="1627" spans="1:11" x14ac:dyDescent="0.25">
      <c r="A1627" s="7">
        <v>2117176</v>
      </c>
      <c r="B1627" s="1">
        <v>42941</v>
      </c>
      <c r="C1627" s="2">
        <v>0.5995138888888889</v>
      </c>
      <c r="D1627" s="2">
        <v>0.60322916666666671</v>
      </c>
      <c r="E1627" t="str">
        <f>IF(LEN(telefony3412[[#This Row],[nr]])=7,"stacjonarny",IF(LEN(telefony3412[[#This Row],[nr]])=8,"komórkowy","zagraniczny"))</f>
        <v>stacjonarny</v>
      </c>
      <c r="F1627" t="str">
        <f>TEXT(telefony__9[[#This Row],[zakonczenie]]-telefony__9[[#This Row],[rozpoczecie]],"h:mm:ss")</f>
        <v>0:13:01</v>
      </c>
      <c r="G1627">
        <f>CEILING((HOUR(telefony__9[[#This Row],[czas trwania]])*3600 + MINUTE(telefony__9[[#This Row],[czas trwania]])*60+SECOND(telefony__9[[#This Row],[czas trwania]]))/60,1)</f>
        <v>14</v>
      </c>
      <c r="H1627" s="3">
        <f>IF(telefony3412[[#This Row],[typ telefonu]]="stacjonarny",H1626+telefony3412[[#This Row],[czas w minutach]],H1626)</f>
        <v>10173</v>
      </c>
      <c r="I1627" s="3">
        <f>IF(telefony3412[[#This Row],[typ telefonu]]="komórkowy",I1626+telefony3412[[#This Row],[czas w minutach]],I1626)</f>
        <v>3454</v>
      </c>
      <c r="J1627" s="3">
        <f>IF(telefony3412[[#This Row],[typ telefonu]]="zagraniczny",J1626+telefony3412[[#This Row],[czas w minutach]],J1626)</f>
        <v>698</v>
      </c>
      <c r="K1627" s="3">
        <f>telefony3412[[#This Row],[ilość stacjonarny]]+telefony3412[[#This Row],[ilość komórkowy]]</f>
        <v>13627</v>
      </c>
    </row>
    <row r="1628" spans="1:11" x14ac:dyDescent="0.25">
      <c r="A1628" s="7">
        <v>2185216</v>
      </c>
      <c r="B1628" s="1">
        <v>42941</v>
      </c>
      <c r="C1628" s="2">
        <v>0.56959490740740737</v>
      </c>
      <c r="D1628" s="2">
        <v>0.57927083333333329</v>
      </c>
      <c r="E1628" t="str">
        <f>IF(LEN(telefony3412[[#This Row],[nr]])=7,"stacjonarny",IF(LEN(telefony3412[[#This Row],[nr]])=8,"komórkowy","zagraniczny"))</f>
        <v>stacjonarny</v>
      </c>
      <c r="F1628" t="str">
        <f>TEXT(telefony__9[[#This Row],[zakonczenie]]-telefony__9[[#This Row],[rozpoczecie]],"h:mm:ss")</f>
        <v>0:14:19</v>
      </c>
      <c r="G1628">
        <f>CEILING((HOUR(telefony__9[[#This Row],[czas trwania]])*3600 + MINUTE(telefony__9[[#This Row],[czas trwania]])*60+SECOND(telefony__9[[#This Row],[czas trwania]]))/60,1)</f>
        <v>15</v>
      </c>
      <c r="H1628" s="3">
        <f>IF(telefony3412[[#This Row],[typ telefonu]]="stacjonarny",H1627+telefony3412[[#This Row],[czas w minutach]],H1627)</f>
        <v>10188</v>
      </c>
      <c r="I1628" s="3">
        <f>IF(telefony3412[[#This Row],[typ telefonu]]="komórkowy",I1627+telefony3412[[#This Row],[czas w minutach]],I1627)</f>
        <v>3454</v>
      </c>
      <c r="J1628" s="3">
        <f>IF(telefony3412[[#This Row],[typ telefonu]]="zagraniczny",J1627+telefony3412[[#This Row],[czas w minutach]],J1627)</f>
        <v>698</v>
      </c>
      <c r="K1628" s="3">
        <f>telefony3412[[#This Row],[ilość stacjonarny]]+telefony3412[[#This Row],[ilość komórkowy]]</f>
        <v>13642</v>
      </c>
    </row>
    <row r="1629" spans="1:11" x14ac:dyDescent="0.25">
      <c r="A1629" s="7">
        <v>2239958</v>
      </c>
      <c r="B1629" s="1">
        <v>42941</v>
      </c>
      <c r="C1629" s="2">
        <v>0.49523148148148149</v>
      </c>
      <c r="D1629" s="2">
        <v>0.49962962962962965</v>
      </c>
      <c r="E1629" t="str">
        <f>IF(LEN(telefony3412[[#This Row],[nr]])=7,"stacjonarny",IF(LEN(telefony3412[[#This Row],[nr]])=8,"komórkowy","zagraniczny"))</f>
        <v>stacjonarny</v>
      </c>
      <c r="F1629" t="str">
        <f>TEXT(telefony__9[[#This Row],[zakonczenie]]-telefony__9[[#This Row],[rozpoczecie]],"h:mm:ss")</f>
        <v>0:04:41</v>
      </c>
      <c r="G1629">
        <f>CEILING((HOUR(telefony__9[[#This Row],[czas trwania]])*3600 + MINUTE(telefony__9[[#This Row],[czas trwania]])*60+SECOND(telefony__9[[#This Row],[czas trwania]]))/60,1)</f>
        <v>5</v>
      </c>
      <c r="H1629" s="3">
        <f>IF(telefony3412[[#This Row],[typ telefonu]]="stacjonarny",H1628+telefony3412[[#This Row],[czas w minutach]],H1628)</f>
        <v>10193</v>
      </c>
      <c r="I1629" s="3">
        <f>IF(telefony3412[[#This Row],[typ telefonu]]="komórkowy",I1628+telefony3412[[#This Row],[czas w minutach]],I1628)</f>
        <v>3454</v>
      </c>
      <c r="J1629" s="3">
        <f>IF(telefony3412[[#This Row],[typ telefonu]]="zagraniczny",J1628+telefony3412[[#This Row],[czas w minutach]],J1628)</f>
        <v>698</v>
      </c>
      <c r="K1629" s="3">
        <f>telefony3412[[#This Row],[ilość stacjonarny]]+telefony3412[[#This Row],[ilość komórkowy]]</f>
        <v>13647</v>
      </c>
    </row>
    <row r="1630" spans="1:11" x14ac:dyDescent="0.25">
      <c r="A1630" s="7">
        <v>2304726</v>
      </c>
      <c r="B1630" s="1">
        <v>42941</v>
      </c>
      <c r="C1630" s="2">
        <v>0.56620370370370365</v>
      </c>
      <c r="D1630" s="2">
        <v>0.57226851851851857</v>
      </c>
      <c r="E1630" t="str">
        <f>IF(LEN(telefony3412[[#This Row],[nr]])=7,"stacjonarny",IF(LEN(telefony3412[[#This Row],[nr]])=8,"komórkowy","zagraniczny"))</f>
        <v>stacjonarny</v>
      </c>
      <c r="F1630" t="str">
        <f>TEXT(telefony__9[[#This Row],[zakonczenie]]-telefony__9[[#This Row],[rozpoczecie]],"h:mm:ss")</f>
        <v>0:07:10</v>
      </c>
      <c r="G1630">
        <f>CEILING((HOUR(telefony__9[[#This Row],[czas trwania]])*3600 + MINUTE(telefony__9[[#This Row],[czas trwania]])*60+SECOND(telefony__9[[#This Row],[czas trwania]]))/60,1)</f>
        <v>8</v>
      </c>
      <c r="H1630" s="3">
        <f>IF(telefony3412[[#This Row],[typ telefonu]]="stacjonarny",H1629+telefony3412[[#This Row],[czas w minutach]],H1629)</f>
        <v>10201</v>
      </c>
      <c r="I1630" s="3">
        <f>IF(telefony3412[[#This Row],[typ telefonu]]="komórkowy",I1629+telefony3412[[#This Row],[czas w minutach]],I1629)</f>
        <v>3454</v>
      </c>
      <c r="J1630" s="3">
        <f>IF(telefony3412[[#This Row],[typ telefonu]]="zagraniczny",J1629+telefony3412[[#This Row],[czas w minutach]],J1629)</f>
        <v>698</v>
      </c>
      <c r="K1630" s="3">
        <f>telefony3412[[#This Row],[ilość stacjonarny]]+telefony3412[[#This Row],[ilość komórkowy]]</f>
        <v>13655</v>
      </c>
    </row>
    <row r="1631" spans="1:11" x14ac:dyDescent="0.25">
      <c r="A1631" s="7">
        <v>2355456</v>
      </c>
      <c r="B1631" s="1">
        <v>42941</v>
      </c>
      <c r="C1631" s="2">
        <v>0.50027777777777782</v>
      </c>
      <c r="D1631" s="2">
        <v>0.50983796296296291</v>
      </c>
      <c r="E1631" t="str">
        <f>IF(LEN(telefony3412[[#This Row],[nr]])=7,"stacjonarny",IF(LEN(telefony3412[[#This Row],[nr]])=8,"komórkowy","zagraniczny"))</f>
        <v>stacjonarny</v>
      </c>
      <c r="F1631" t="str">
        <f>TEXT(telefony__9[[#This Row],[zakonczenie]]-telefony__9[[#This Row],[rozpoczecie]],"h:mm:ss")</f>
        <v>0:16:35</v>
      </c>
      <c r="G1631">
        <f>CEILING((HOUR(telefony__9[[#This Row],[czas trwania]])*3600 + MINUTE(telefony__9[[#This Row],[czas trwania]])*60+SECOND(telefony__9[[#This Row],[czas trwania]]))/60,1)</f>
        <v>17</v>
      </c>
      <c r="H1631" s="3">
        <f>IF(telefony3412[[#This Row],[typ telefonu]]="stacjonarny",H1630+telefony3412[[#This Row],[czas w minutach]],H1630)</f>
        <v>10218</v>
      </c>
      <c r="I1631" s="3">
        <f>IF(telefony3412[[#This Row],[typ telefonu]]="komórkowy",I1630+telefony3412[[#This Row],[czas w minutach]],I1630)</f>
        <v>3454</v>
      </c>
      <c r="J1631" s="3">
        <f>IF(telefony3412[[#This Row],[typ telefonu]]="zagraniczny",J1630+telefony3412[[#This Row],[czas w minutach]],J1630)</f>
        <v>698</v>
      </c>
      <c r="K1631" s="3">
        <f>telefony3412[[#This Row],[ilość stacjonarny]]+telefony3412[[#This Row],[ilość komórkowy]]</f>
        <v>13672</v>
      </c>
    </row>
    <row r="1632" spans="1:11" x14ac:dyDescent="0.25">
      <c r="A1632" s="7">
        <v>2400590</v>
      </c>
      <c r="B1632" s="1">
        <v>42941</v>
      </c>
      <c r="C1632" s="2">
        <v>0.34145833333333331</v>
      </c>
      <c r="D1632" s="2">
        <v>0.34645833333333331</v>
      </c>
      <c r="E1632" t="str">
        <f>IF(LEN(telefony3412[[#This Row],[nr]])=7,"stacjonarny",IF(LEN(telefony3412[[#This Row],[nr]])=8,"komórkowy","zagraniczny"))</f>
        <v>stacjonarny</v>
      </c>
      <c r="F1632" t="str">
        <f>TEXT(telefony__9[[#This Row],[zakonczenie]]-telefony__9[[#This Row],[rozpoczecie]],"h:mm:ss")</f>
        <v>0:04:58</v>
      </c>
      <c r="G1632">
        <f>CEILING((HOUR(telefony__9[[#This Row],[czas trwania]])*3600 + MINUTE(telefony__9[[#This Row],[czas trwania]])*60+SECOND(telefony__9[[#This Row],[czas trwania]]))/60,1)</f>
        <v>5</v>
      </c>
      <c r="H1632" s="3">
        <f>IF(telefony3412[[#This Row],[typ telefonu]]="stacjonarny",H1631+telefony3412[[#This Row],[czas w minutach]],H1631)</f>
        <v>10223</v>
      </c>
      <c r="I1632" s="3">
        <f>IF(telefony3412[[#This Row],[typ telefonu]]="komórkowy",I1631+telefony3412[[#This Row],[czas w minutach]],I1631)</f>
        <v>3454</v>
      </c>
      <c r="J1632" s="3">
        <f>IF(telefony3412[[#This Row],[typ telefonu]]="zagraniczny",J1631+telefony3412[[#This Row],[czas w minutach]],J1631)</f>
        <v>698</v>
      </c>
      <c r="K1632" s="3">
        <f>telefony3412[[#This Row],[ilość stacjonarny]]+telefony3412[[#This Row],[ilość komórkowy]]</f>
        <v>13677</v>
      </c>
    </row>
    <row r="1633" spans="1:11" x14ac:dyDescent="0.25">
      <c r="A1633" s="7">
        <v>2509631</v>
      </c>
      <c r="B1633" s="1">
        <v>42941</v>
      </c>
      <c r="C1633" s="2">
        <v>0.51025462962962964</v>
      </c>
      <c r="D1633" s="2">
        <v>0.52134259259259264</v>
      </c>
      <c r="E1633" t="str">
        <f>IF(LEN(telefony3412[[#This Row],[nr]])=7,"stacjonarny",IF(LEN(telefony3412[[#This Row],[nr]])=8,"komórkowy","zagraniczny"))</f>
        <v>stacjonarny</v>
      </c>
      <c r="F1633" t="str">
        <f>TEXT(telefony__9[[#This Row],[zakonczenie]]-telefony__9[[#This Row],[rozpoczecie]],"h:mm:ss")</f>
        <v>0:03:09</v>
      </c>
      <c r="G1633">
        <f>CEILING((HOUR(telefony__9[[#This Row],[czas trwania]])*3600 + MINUTE(telefony__9[[#This Row],[czas trwania]])*60+SECOND(telefony__9[[#This Row],[czas trwania]]))/60,1)</f>
        <v>4</v>
      </c>
      <c r="H1633" s="3">
        <f>IF(telefony3412[[#This Row],[typ telefonu]]="stacjonarny",H1632+telefony3412[[#This Row],[czas w minutach]],H1632)</f>
        <v>10227</v>
      </c>
      <c r="I1633" s="3">
        <f>IF(telefony3412[[#This Row],[typ telefonu]]="komórkowy",I1632+telefony3412[[#This Row],[czas w minutach]],I1632)</f>
        <v>3454</v>
      </c>
      <c r="J1633" s="3">
        <f>IF(telefony3412[[#This Row],[typ telefonu]]="zagraniczny",J1632+telefony3412[[#This Row],[czas w minutach]],J1632)</f>
        <v>698</v>
      </c>
      <c r="K1633" s="3">
        <f>telefony3412[[#This Row],[ilość stacjonarny]]+telefony3412[[#This Row],[ilość komórkowy]]</f>
        <v>13681</v>
      </c>
    </row>
    <row r="1634" spans="1:11" x14ac:dyDescent="0.25">
      <c r="A1634" s="7">
        <v>2567031</v>
      </c>
      <c r="B1634" s="1">
        <v>42941</v>
      </c>
      <c r="C1634" s="2">
        <v>0.47077546296296297</v>
      </c>
      <c r="D1634" s="2">
        <v>0.47538194444444443</v>
      </c>
      <c r="E1634" t="str">
        <f>IF(LEN(telefony3412[[#This Row],[nr]])=7,"stacjonarny",IF(LEN(telefony3412[[#This Row],[nr]])=8,"komórkowy","zagraniczny"))</f>
        <v>stacjonarny</v>
      </c>
      <c r="F1634" t="str">
        <f>TEXT(telefony__9[[#This Row],[zakonczenie]]-telefony__9[[#This Row],[rozpoczecie]],"h:mm:ss")</f>
        <v>0:09:52</v>
      </c>
      <c r="G1634">
        <f>CEILING((HOUR(telefony__9[[#This Row],[czas trwania]])*3600 + MINUTE(telefony__9[[#This Row],[czas trwania]])*60+SECOND(telefony__9[[#This Row],[czas trwania]]))/60,1)</f>
        <v>10</v>
      </c>
      <c r="H1634" s="3">
        <f>IF(telefony3412[[#This Row],[typ telefonu]]="stacjonarny",H1633+telefony3412[[#This Row],[czas w minutach]],H1633)</f>
        <v>10237</v>
      </c>
      <c r="I1634" s="3">
        <f>IF(telefony3412[[#This Row],[typ telefonu]]="komórkowy",I1633+telefony3412[[#This Row],[czas w minutach]],I1633)</f>
        <v>3454</v>
      </c>
      <c r="J1634" s="3">
        <f>IF(telefony3412[[#This Row],[typ telefonu]]="zagraniczny",J1633+telefony3412[[#This Row],[czas w minutach]],J1633)</f>
        <v>698</v>
      </c>
      <c r="K1634" s="3">
        <f>telefony3412[[#This Row],[ilość stacjonarny]]+telefony3412[[#This Row],[ilość komórkowy]]</f>
        <v>13691</v>
      </c>
    </row>
    <row r="1635" spans="1:11" x14ac:dyDescent="0.25">
      <c r="A1635" s="7">
        <v>2866546</v>
      </c>
      <c r="B1635" s="1">
        <v>42941</v>
      </c>
      <c r="C1635" s="2">
        <v>0.39038194444444446</v>
      </c>
      <c r="D1635" s="2">
        <v>0.39797453703703706</v>
      </c>
      <c r="E1635" t="str">
        <f>IF(LEN(telefony3412[[#This Row],[nr]])=7,"stacjonarny",IF(LEN(telefony3412[[#This Row],[nr]])=8,"komórkowy","zagraniczny"))</f>
        <v>stacjonarny</v>
      </c>
      <c r="F1635" t="str">
        <f>TEXT(telefony__9[[#This Row],[zakonczenie]]-telefony__9[[#This Row],[rozpoczecie]],"h:mm:ss")</f>
        <v>0:09:31</v>
      </c>
      <c r="G1635">
        <f>CEILING((HOUR(telefony__9[[#This Row],[czas trwania]])*3600 + MINUTE(telefony__9[[#This Row],[czas trwania]])*60+SECOND(telefony__9[[#This Row],[czas trwania]]))/60,1)</f>
        <v>10</v>
      </c>
      <c r="H1635" s="3">
        <f>IF(telefony3412[[#This Row],[typ telefonu]]="stacjonarny",H1634+telefony3412[[#This Row],[czas w minutach]],H1634)</f>
        <v>10247</v>
      </c>
      <c r="I1635" s="3">
        <f>IF(telefony3412[[#This Row],[typ telefonu]]="komórkowy",I1634+telefony3412[[#This Row],[czas w minutach]],I1634)</f>
        <v>3454</v>
      </c>
      <c r="J1635" s="3">
        <f>IF(telefony3412[[#This Row],[typ telefonu]]="zagraniczny",J1634+telefony3412[[#This Row],[czas w minutach]],J1634)</f>
        <v>698</v>
      </c>
      <c r="K1635" s="3">
        <f>telefony3412[[#This Row],[ilość stacjonarny]]+telefony3412[[#This Row],[ilość komórkowy]]</f>
        <v>13701</v>
      </c>
    </row>
    <row r="1636" spans="1:11" x14ac:dyDescent="0.25">
      <c r="A1636" s="7">
        <v>2900584</v>
      </c>
      <c r="B1636" s="1">
        <v>42941</v>
      </c>
      <c r="C1636" s="2">
        <v>0.35335648148148147</v>
      </c>
      <c r="D1636" s="2">
        <v>0.36329861111111111</v>
      </c>
      <c r="E1636" t="str">
        <f>IF(LEN(telefony3412[[#This Row],[nr]])=7,"stacjonarny",IF(LEN(telefony3412[[#This Row],[nr]])=8,"komórkowy","zagraniczny"))</f>
        <v>stacjonarny</v>
      </c>
      <c r="F1636" t="str">
        <f>TEXT(telefony__9[[#This Row],[zakonczenie]]-telefony__9[[#This Row],[rozpoczecie]],"h:mm:ss")</f>
        <v>0:07:24</v>
      </c>
      <c r="G1636">
        <f>CEILING((HOUR(telefony__9[[#This Row],[czas trwania]])*3600 + MINUTE(telefony__9[[#This Row],[czas trwania]])*60+SECOND(telefony__9[[#This Row],[czas trwania]]))/60,1)</f>
        <v>8</v>
      </c>
      <c r="H1636" s="3">
        <f>IF(telefony3412[[#This Row],[typ telefonu]]="stacjonarny",H1635+telefony3412[[#This Row],[czas w minutach]],H1635)</f>
        <v>10255</v>
      </c>
      <c r="I1636" s="3">
        <f>IF(telefony3412[[#This Row],[typ telefonu]]="komórkowy",I1635+telefony3412[[#This Row],[czas w minutach]],I1635)</f>
        <v>3454</v>
      </c>
      <c r="J1636" s="3">
        <f>IF(telefony3412[[#This Row],[typ telefonu]]="zagraniczny",J1635+telefony3412[[#This Row],[czas w minutach]],J1635)</f>
        <v>698</v>
      </c>
      <c r="K1636" s="3">
        <f>telefony3412[[#This Row],[ilość stacjonarny]]+telefony3412[[#This Row],[ilość komórkowy]]</f>
        <v>13709</v>
      </c>
    </row>
    <row r="1637" spans="1:11" x14ac:dyDescent="0.25">
      <c r="A1637" s="7">
        <v>3025855</v>
      </c>
      <c r="B1637" s="1">
        <v>42941</v>
      </c>
      <c r="C1637" s="2">
        <v>0.60601851851851851</v>
      </c>
      <c r="D1637" s="2">
        <v>0.60782407407407413</v>
      </c>
      <c r="E1637" t="str">
        <f>IF(LEN(telefony3412[[#This Row],[nr]])=7,"stacjonarny",IF(LEN(telefony3412[[#This Row],[nr]])=8,"komórkowy","zagraniczny"))</f>
        <v>stacjonarny</v>
      </c>
      <c r="F1637" t="str">
        <f>TEXT(telefony__9[[#This Row],[zakonczenie]]-telefony__9[[#This Row],[rozpoczecie]],"h:mm:ss")</f>
        <v>0:13:54</v>
      </c>
      <c r="G1637">
        <f>CEILING((HOUR(telefony__9[[#This Row],[czas trwania]])*3600 + MINUTE(telefony__9[[#This Row],[czas trwania]])*60+SECOND(telefony__9[[#This Row],[czas trwania]]))/60,1)</f>
        <v>14</v>
      </c>
      <c r="H1637" s="3">
        <f>IF(telefony3412[[#This Row],[typ telefonu]]="stacjonarny",H1636+telefony3412[[#This Row],[czas w minutach]],H1636)</f>
        <v>10269</v>
      </c>
      <c r="I1637" s="3">
        <f>IF(telefony3412[[#This Row],[typ telefonu]]="komórkowy",I1636+telefony3412[[#This Row],[czas w minutach]],I1636)</f>
        <v>3454</v>
      </c>
      <c r="J1637" s="3">
        <f>IF(telefony3412[[#This Row],[typ telefonu]]="zagraniczny",J1636+telefony3412[[#This Row],[czas w minutach]],J1636)</f>
        <v>698</v>
      </c>
      <c r="K1637" s="3">
        <f>telefony3412[[#This Row],[ilość stacjonarny]]+telefony3412[[#This Row],[ilość komórkowy]]</f>
        <v>13723</v>
      </c>
    </row>
    <row r="1638" spans="1:11" x14ac:dyDescent="0.25">
      <c r="A1638" s="7">
        <v>3192053</v>
      </c>
      <c r="B1638" s="1">
        <v>42941</v>
      </c>
      <c r="C1638" s="2">
        <v>0.49796296296296294</v>
      </c>
      <c r="D1638" s="2">
        <v>0.5053009259259259</v>
      </c>
      <c r="E1638" t="str">
        <f>IF(LEN(telefony3412[[#This Row],[nr]])=7,"stacjonarny",IF(LEN(telefony3412[[#This Row],[nr]])=8,"komórkowy","zagraniczny"))</f>
        <v>stacjonarny</v>
      </c>
      <c r="F1638" t="str">
        <f>TEXT(telefony__9[[#This Row],[zakonczenie]]-telefony__9[[#This Row],[rozpoczecie]],"h:mm:ss")</f>
        <v>0:15:19</v>
      </c>
      <c r="G1638">
        <f>CEILING((HOUR(telefony__9[[#This Row],[czas trwania]])*3600 + MINUTE(telefony__9[[#This Row],[czas trwania]])*60+SECOND(telefony__9[[#This Row],[czas trwania]]))/60,1)</f>
        <v>16</v>
      </c>
      <c r="H1638" s="3">
        <f>IF(telefony3412[[#This Row],[typ telefonu]]="stacjonarny",H1637+telefony3412[[#This Row],[czas w minutach]],H1637)</f>
        <v>10285</v>
      </c>
      <c r="I1638" s="3">
        <f>IF(telefony3412[[#This Row],[typ telefonu]]="komórkowy",I1637+telefony3412[[#This Row],[czas w minutach]],I1637)</f>
        <v>3454</v>
      </c>
      <c r="J1638" s="3">
        <f>IF(telefony3412[[#This Row],[typ telefonu]]="zagraniczny",J1637+telefony3412[[#This Row],[czas w minutach]],J1637)</f>
        <v>698</v>
      </c>
      <c r="K1638" s="3">
        <f>telefony3412[[#This Row],[ilość stacjonarny]]+telefony3412[[#This Row],[ilość komórkowy]]</f>
        <v>13739</v>
      </c>
    </row>
    <row r="1639" spans="1:11" x14ac:dyDescent="0.25">
      <c r="A1639" s="7">
        <v>3200206</v>
      </c>
      <c r="B1639" s="1">
        <v>42941</v>
      </c>
      <c r="C1639" s="2">
        <v>0.58784722222222219</v>
      </c>
      <c r="D1639" s="2">
        <v>0.59894675925925922</v>
      </c>
      <c r="E1639" t="str">
        <f>IF(LEN(telefony3412[[#This Row],[nr]])=7,"stacjonarny",IF(LEN(telefony3412[[#This Row],[nr]])=8,"komórkowy","zagraniczny"))</f>
        <v>stacjonarny</v>
      </c>
      <c r="F1639" t="str">
        <f>TEXT(telefony__9[[#This Row],[zakonczenie]]-telefony__9[[#This Row],[rozpoczecie]],"h:mm:ss")</f>
        <v>0:04:58</v>
      </c>
      <c r="G1639">
        <f>CEILING((HOUR(telefony__9[[#This Row],[czas trwania]])*3600 + MINUTE(telefony__9[[#This Row],[czas trwania]])*60+SECOND(telefony__9[[#This Row],[czas trwania]]))/60,1)</f>
        <v>5</v>
      </c>
      <c r="H1639" s="3">
        <f>IF(telefony3412[[#This Row],[typ telefonu]]="stacjonarny",H1638+telefony3412[[#This Row],[czas w minutach]],H1638)</f>
        <v>10290</v>
      </c>
      <c r="I1639" s="3">
        <f>IF(telefony3412[[#This Row],[typ telefonu]]="komórkowy",I1638+telefony3412[[#This Row],[czas w minutach]],I1638)</f>
        <v>3454</v>
      </c>
      <c r="J1639" s="3">
        <f>IF(telefony3412[[#This Row],[typ telefonu]]="zagraniczny",J1638+telefony3412[[#This Row],[czas w minutach]],J1638)</f>
        <v>698</v>
      </c>
      <c r="K1639" s="3">
        <f>telefony3412[[#This Row],[ilość stacjonarny]]+telefony3412[[#This Row],[ilość komórkowy]]</f>
        <v>13744</v>
      </c>
    </row>
    <row r="1640" spans="1:11" x14ac:dyDescent="0.25">
      <c r="A1640" s="7">
        <v>3505978</v>
      </c>
      <c r="B1640" s="1">
        <v>42941</v>
      </c>
      <c r="C1640" s="2">
        <v>0.52393518518518523</v>
      </c>
      <c r="D1640" s="2">
        <v>0.53479166666666667</v>
      </c>
      <c r="E1640" t="str">
        <f>IF(LEN(telefony3412[[#This Row],[nr]])=7,"stacjonarny",IF(LEN(telefony3412[[#This Row],[nr]])=8,"komórkowy","zagraniczny"))</f>
        <v>stacjonarny</v>
      </c>
      <c r="F1640" t="str">
        <f>TEXT(telefony__9[[#This Row],[zakonczenie]]-telefony__9[[#This Row],[rozpoczecie]],"h:mm:ss")</f>
        <v>0:06:45</v>
      </c>
      <c r="G1640">
        <f>CEILING((HOUR(telefony__9[[#This Row],[czas trwania]])*3600 + MINUTE(telefony__9[[#This Row],[czas trwania]])*60+SECOND(telefony__9[[#This Row],[czas trwania]]))/60,1)</f>
        <v>7</v>
      </c>
      <c r="H1640" s="3">
        <f>IF(telefony3412[[#This Row],[typ telefonu]]="stacjonarny",H1639+telefony3412[[#This Row],[czas w minutach]],H1639)</f>
        <v>10297</v>
      </c>
      <c r="I1640" s="3">
        <f>IF(telefony3412[[#This Row],[typ telefonu]]="komórkowy",I1639+telefony3412[[#This Row],[czas w minutach]],I1639)</f>
        <v>3454</v>
      </c>
      <c r="J1640" s="3">
        <f>IF(telefony3412[[#This Row],[typ telefonu]]="zagraniczny",J1639+telefony3412[[#This Row],[czas w minutach]],J1639)</f>
        <v>698</v>
      </c>
      <c r="K1640" s="3">
        <f>telefony3412[[#This Row],[ilość stacjonarny]]+telefony3412[[#This Row],[ilość komórkowy]]</f>
        <v>13751</v>
      </c>
    </row>
    <row r="1641" spans="1:11" x14ac:dyDescent="0.25">
      <c r="A1641" s="7">
        <v>3607585</v>
      </c>
      <c r="B1641" s="1">
        <v>42941</v>
      </c>
      <c r="C1641" s="2">
        <v>0.61460648148148145</v>
      </c>
      <c r="D1641" s="2">
        <v>0.62116898148148147</v>
      </c>
      <c r="E1641" t="str">
        <f>IF(LEN(telefony3412[[#This Row],[nr]])=7,"stacjonarny",IF(LEN(telefony3412[[#This Row],[nr]])=8,"komórkowy","zagraniczny"))</f>
        <v>stacjonarny</v>
      </c>
      <c r="F1641" t="str">
        <f>TEXT(telefony__9[[#This Row],[zakonczenie]]-telefony__9[[#This Row],[rozpoczecie]],"h:mm:ss")</f>
        <v>0:10:56</v>
      </c>
      <c r="G1641">
        <f>CEILING((HOUR(telefony__9[[#This Row],[czas trwania]])*3600 + MINUTE(telefony__9[[#This Row],[czas trwania]])*60+SECOND(telefony__9[[#This Row],[czas trwania]]))/60,1)</f>
        <v>11</v>
      </c>
      <c r="H1641" s="3">
        <f>IF(telefony3412[[#This Row],[typ telefonu]]="stacjonarny",H1640+telefony3412[[#This Row],[czas w minutach]],H1640)</f>
        <v>10308</v>
      </c>
      <c r="I1641" s="3">
        <f>IF(telefony3412[[#This Row],[typ telefonu]]="komórkowy",I1640+telefony3412[[#This Row],[czas w minutach]],I1640)</f>
        <v>3454</v>
      </c>
      <c r="J1641" s="3">
        <f>IF(telefony3412[[#This Row],[typ telefonu]]="zagraniczny",J1640+telefony3412[[#This Row],[czas w minutach]],J1640)</f>
        <v>698</v>
      </c>
      <c r="K1641" s="3">
        <f>telefony3412[[#This Row],[ilość stacjonarny]]+telefony3412[[#This Row],[ilość komórkowy]]</f>
        <v>13762</v>
      </c>
    </row>
    <row r="1642" spans="1:11" x14ac:dyDescent="0.25">
      <c r="A1642" s="7">
        <v>3624713</v>
      </c>
      <c r="B1642" s="1">
        <v>42941</v>
      </c>
      <c r="C1642" s="2">
        <v>0.48563657407407407</v>
      </c>
      <c r="D1642" s="2">
        <v>0.49687500000000001</v>
      </c>
      <c r="E1642" t="str">
        <f>IF(LEN(telefony3412[[#This Row],[nr]])=7,"stacjonarny",IF(LEN(telefony3412[[#This Row],[nr]])=8,"komórkowy","zagraniczny"))</f>
        <v>stacjonarny</v>
      </c>
      <c r="F1642" t="str">
        <f>TEXT(telefony__9[[#This Row],[zakonczenie]]-telefony__9[[#This Row],[rozpoczecie]],"h:mm:ss")</f>
        <v>0:05:51</v>
      </c>
      <c r="G1642">
        <f>CEILING((HOUR(telefony__9[[#This Row],[czas trwania]])*3600 + MINUTE(telefony__9[[#This Row],[czas trwania]])*60+SECOND(telefony__9[[#This Row],[czas trwania]]))/60,1)</f>
        <v>6</v>
      </c>
      <c r="H1642" s="3">
        <f>IF(telefony3412[[#This Row],[typ telefonu]]="stacjonarny",H1641+telefony3412[[#This Row],[czas w minutach]],H1641)</f>
        <v>10314</v>
      </c>
      <c r="I1642" s="3">
        <f>IF(telefony3412[[#This Row],[typ telefonu]]="komórkowy",I1641+telefony3412[[#This Row],[czas w minutach]],I1641)</f>
        <v>3454</v>
      </c>
      <c r="J1642" s="3">
        <f>IF(telefony3412[[#This Row],[typ telefonu]]="zagraniczny",J1641+telefony3412[[#This Row],[czas w minutach]],J1641)</f>
        <v>698</v>
      </c>
      <c r="K1642" s="3">
        <f>telefony3412[[#This Row],[ilość stacjonarny]]+telefony3412[[#This Row],[ilość komórkowy]]</f>
        <v>13768</v>
      </c>
    </row>
    <row r="1643" spans="1:11" x14ac:dyDescent="0.25">
      <c r="A1643" s="7">
        <v>3654212</v>
      </c>
      <c r="B1643" s="1">
        <v>42941</v>
      </c>
      <c r="C1643" s="2">
        <v>0.49739583333333331</v>
      </c>
      <c r="D1643" s="2">
        <v>0.49787037037037035</v>
      </c>
      <c r="E1643" t="str">
        <f>IF(LEN(telefony3412[[#This Row],[nr]])=7,"stacjonarny",IF(LEN(telefony3412[[#This Row],[nr]])=8,"komórkowy","zagraniczny"))</f>
        <v>stacjonarny</v>
      </c>
      <c r="F1643" t="str">
        <f>TEXT(telefony__9[[#This Row],[zakonczenie]]-telefony__9[[#This Row],[rozpoczecie]],"h:mm:ss")</f>
        <v>0:02:58</v>
      </c>
      <c r="G1643">
        <f>CEILING((HOUR(telefony__9[[#This Row],[czas trwania]])*3600 + MINUTE(telefony__9[[#This Row],[czas trwania]])*60+SECOND(telefony__9[[#This Row],[czas trwania]]))/60,1)</f>
        <v>3</v>
      </c>
      <c r="H1643" s="3">
        <f>IF(telefony3412[[#This Row],[typ telefonu]]="stacjonarny",H1642+telefony3412[[#This Row],[czas w minutach]],H1642)</f>
        <v>10317</v>
      </c>
      <c r="I1643" s="3">
        <f>IF(telefony3412[[#This Row],[typ telefonu]]="komórkowy",I1642+telefony3412[[#This Row],[czas w minutach]],I1642)</f>
        <v>3454</v>
      </c>
      <c r="J1643" s="3">
        <f>IF(telefony3412[[#This Row],[typ telefonu]]="zagraniczny",J1642+telefony3412[[#This Row],[czas w minutach]],J1642)</f>
        <v>698</v>
      </c>
      <c r="K1643" s="3">
        <f>telefony3412[[#This Row],[ilość stacjonarny]]+telefony3412[[#This Row],[ilość komórkowy]]</f>
        <v>13771</v>
      </c>
    </row>
    <row r="1644" spans="1:11" x14ac:dyDescent="0.25">
      <c r="A1644" s="7">
        <v>3680149</v>
      </c>
      <c r="B1644" s="1">
        <v>42941</v>
      </c>
      <c r="C1644" s="2">
        <v>0.49556712962962962</v>
      </c>
      <c r="D1644" s="2">
        <v>0.49927083333333333</v>
      </c>
      <c r="E1644" t="str">
        <f>IF(LEN(telefony3412[[#This Row],[nr]])=7,"stacjonarny",IF(LEN(telefony3412[[#This Row],[nr]])=8,"komórkowy","zagraniczny"))</f>
        <v>stacjonarny</v>
      </c>
      <c r="F1644" t="str">
        <f>TEXT(telefony__9[[#This Row],[zakonczenie]]-telefony__9[[#This Row],[rozpoczecie]],"h:mm:ss")</f>
        <v>0:09:40</v>
      </c>
      <c r="G1644">
        <f>CEILING((HOUR(telefony__9[[#This Row],[czas trwania]])*3600 + MINUTE(telefony__9[[#This Row],[czas trwania]])*60+SECOND(telefony__9[[#This Row],[czas trwania]]))/60,1)</f>
        <v>10</v>
      </c>
      <c r="H1644" s="3">
        <f>IF(telefony3412[[#This Row],[typ telefonu]]="stacjonarny",H1643+telefony3412[[#This Row],[czas w minutach]],H1643)</f>
        <v>10327</v>
      </c>
      <c r="I1644" s="3">
        <f>IF(telefony3412[[#This Row],[typ telefonu]]="komórkowy",I1643+telefony3412[[#This Row],[czas w minutach]],I1643)</f>
        <v>3454</v>
      </c>
      <c r="J1644" s="3">
        <f>IF(telefony3412[[#This Row],[typ telefonu]]="zagraniczny",J1643+telefony3412[[#This Row],[czas w minutach]],J1643)</f>
        <v>698</v>
      </c>
      <c r="K1644" s="3">
        <f>telefony3412[[#This Row],[ilość stacjonarny]]+telefony3412[[#This Row],[ilość komórkowy]]</f>
        <v>13781</v>
      </c>
    </row>
    <row r="1645" spans="1:11" x14ac:dyDescent="0.25">
      <c r="A1645" s="7">
        <v>3824371</v>
      </c>
      <c r="B1645" s="1">
        <v>42941</v>
      </c>
      <c r="C1645" s="2">
        <v>0.60442129629629626</v>
      </c>
      <c r="D1645" s="2">
        <v>0.61266203703703703</v>
      </c>
      <c r="E1645" t="str">
        <f>IF(LEN(telefony3412[[#This Row],[nr]])=7,"stacjonarny",IF(LEN(telefony3412[[#This Row],[nr]])=8,"komórkowy","zagraniczny"))</f>
        <v>stacjonarny</v>
      </c>
      <c r="F1645" t="str">
        <f>TEXT(telefony__9[[#This Row],[zakonczenie]]-telefony__9[[#This Row],[rozpoczecie]],"h:mm:ss")</f>
        <v>0:05:13</v>
      </c>
      <c r="G1645">
        <f>CEILING((HOUR(telefony__9[[#This Row],[czas trwania]])*3600 + MINUTE(telefony__9[[#This Row],[czas trwania]])*60+SECOND(telefony__9[[#This Row],[czas trwania]]))/60,1)</f>
        <v>6</v>
      </c>
      <c r="H1645" s="3">
        <f>IF(telefony3412[[#This Row],[typ telefonu]]="stacjonarny",H1644+telefony3412[[#This Row],[czas w minutach]],H1644)</f>
        <v>10333</v>
      </c>
      <c r="I1645" s="3">
        <f>IF(telefony3412[[#This Row],[typ telefonu]]="komórkowy",I1644+telefony3412[[#This Row],[czas w minutach]],I1644)</f>
        <v>3454</v>
      </c>
      <c r="J1645" s="3">
        <f>IF(telefony3412[[#This Row],[typ telefonu]]="zagraniczny",J1644+telefony3412[[#This Row],[czas w minutach]],J1644)</f>
        <v>698</v>
      </c>
      <c r="K1645" s="3">
        <f>telefony3412[[#This Row],[ilość stacjonarny]]+telefony3412[[#This Row],[ilość komórkowy]]</f>
        <v>13787</v>
      </c>
    </row>
    <row r="1646" spans="1:11" x14ac:dyDescent="0.25">
      <c r="A1646" s="7">
        <v>3908162</v>
      </c>
      <c r="B1646" s="1">
        <v>42941</v>
      </c>
      <c r="C1646" s="2">
        <v>0.37805555555555553</v>
      </c>
      <c r="D1646" s="2">
        <v>0.38770833333333332</v>
      </c>
      <c r="E1646" t="str">
        <f>IF(LEN(telefony3412[[#This Row],[nr]])=7,"stacjonarny",IF(LEN(telefony3412[[#This Row],[nr]])=8,"komórkowy","zagraniczny"))</f>
        <v>stacjonarny</v>
      </c>
      <c r="F1646" t="str">
        <f>TEXT(telefony__9[[#This Row],[zakonczenie]]-telefony__9[[#This Row],[rozpoczecie]],"h:mm:ss")</f>
        <v>0:14:37</v>
      </c>
      <c r="G1646">
        <f>CEILING((HOUR(telefony__9[[#This Row],[czas trwania]])*3600 + MINUTE(telefony__9[[#This Row],[czas trwania]])*60+SECOND(telefony__9[[#This Row],[czas trwania]]))/60,1)</f>
        <v>15</v>
      </c>
      <c r="H1646" s="3">
        <f>IF(telefony3412[[#This Row],[typ telefonu]]="stacjonarny",H1645+telefony3412[[#This Row],[czas w minutach]],H1645)</f>
        <v>10348</v>
      </c>
      <c r="I1646" s="3">
        <f>IF(telefony3412[[#This Row],[typ telefonu]]="komórkowy",I1645+telefony3412[[#This Row],[czas w minutach]],I1645)</f>
        <v>3454</v>
      </c>
      <c r="J1646" s="3">
        <f>IF(telefony3412[[#This Row],[typ telefonu]]="zagraniczny",J1645+telefony3412[[#This Row],[czas w minutach]],J1645)</f>
        <v>698</v>
      </c>
      <c r="K1646" s="3">
        <f>telefony3412[[#This Row],[ilość stacjonarny]]+telefony3412[[#This Row],[ilość komórkowy]]</f>
        <v>13802</v>
      </c>
    </row>
    <row r="1647" spans="1:11" x14ac:dyDescent="0.25">
      <c r="A1647" s="7">
        <v>3976931</v>
      </c>
      <c r="B1647" s="1">
        <v>42941</v>
      </c>
      <c r="C1647" s="2">
        <v>0.59350694444444441</v>
      </c>
      <c r="D1647" s="2">
        <v>0.59811342592592598</v>
      </c>
      <c r="E1647" t="str">
        <f>IF(LEN(telefony3412[[#This Row],[nr]])=7,"stacjonarny",IF(LEN(telefony3412[[#This Row],[nr]])=8,"komórkowy","zagraniczny"))</f>
        <v>stacjonarny</v>
      </c>
      <c r="F1647" t="str">
        <f>TEXT(telefony__9[[#This Row],[zakonczenie]]-telefony__9[[#This Row],[rozpoczecie]],"h:mm:ss")</f>
        <v>0:05:22</v>
      </c>
      <c r="G1647">
        <f>CEILING((HOUR(telefony__9[[#This Row],[czas trwania]])*3600 + MINUTE(telefony__9[[#This Row],[czas trwania]])*60+SECOND(telefony__9[[#This Row],[czas trwania]]))/60,1)</f>
        <v>6</v>
      </c>
      <c r="H1647" s="3">
        <f>IF(telefony3412[[#This Row],[typ telefonu]]="stacjonarny",H1646+telefony3412[[#This Row],[czas w minutach]],H1646)</f>
        <v>10354</v>
      </c>
      <c r="I1647" s="3">
        <f>IF(telefony3412[[#This Row],[typ telefonu]]="komórkowy",I1646+telefony3412[[#This Row],[czas w minutach]],I1646)</f>
        <v>3454</v>
      </c>
      <c r="J1647" s="3">
        <f>IF(telefony3412[[#This Row],[typ telefonu]]="zagraniczny",J1646+telefony3412[[#This Row],[czas w minutach]],J1646)</f>
        <v>698</v>
      </c>
      <c r="K1647" s="3">
        <f>telefony3412[[#This Row],[ilość stacjonarny]]+telefony3412[[#This Row],[ilość komórkowy]]</f>
        <v>13808</v>
      </c>
    </row>
    <row r="1648" spans="1:11" x14ac:dyDescent="0.25">
      <c r="A1648" s="7">
        <v>4100331</v>
      </c>
      <c r="B1648" s="1">
        <v>42941</v>
      </c>
      <c r="C1648" s="2">
        <v>0.57863425925925926</v>
      </c>
      <c r="D1648" s="2">
        <v>0.58030092592592597</v>
      </c>
      <c r="E1648" t="str">
        <f>IF(LEN(telefony3412[[#This Row],[nr]])=7,"stacjonarny",IF(LEN(telefony3412[[#This Row],[nr]])=8,"komórkowy","zagraniczny"))</f>
        <v>stacjonarny</v>
      </c>
      <c r="F1648" t="str">
        <f>TEXT(telefony__9[[#This Row],[zakonczenie]]-telefony__9[[#This Row],[rozpoczecie]],"h:mm:ss")</f>
        <v>0:07:57</v>
      </c>
      <c r="G1648">
        <f>CEILING((HOUR(telefony__9[[#This Row],[czas trwania]])*3600 + MINUTE(telefony__9[[#This Row],[czas trwania]])*60+SECOND(telefony__9[[#This Row],[czas trwania]]))/60,1)</f>
        <v>8</v>
      </c>
      <c r="H1648" s="3">
        <f>IF(telefony3412[[#This Row],[typ telefonu]]="stacjonarny",H1647+telefony3412[[#This Row],[czas w minutach]],H1647)</f>
        <v>10362</v>
      </c>
      <c r="I1648" s="3">
        <f>IF(telefony3412[[#This Row],[typ telefonu]]="komórkowy",I1647+telefony3412[[#This Row],[czas w minutach]],I1647)</f>
        <v>3454</v>
      </c>
      <c r="J1648" s="3">
        <f>IF(telefony3412[[#This Row],[typ telefonu]]="zagraniczny",J1647+telefony3412[[#This Row],[czas w minutach]],J1647)</f>
        <v>698</v>
      </c>
      <c r="K1648" s="3">
        <f>telefony3412[[#This Row],[ilość stacjonarny]]+telefony3412[[#This Row],[ilość komórkowy]]</f>
        <v>13816</v>
      </c>
    </row>
    <row r="1649" spans="1:11" x14ac:dyDescent="0.25">
      <c r="A1649" s="7">
        <v>4131448</v>
      </c>
      <c r="B1649" s="1">
        <v>42941</v>
      </c>
      <c r="C1649" s="2">
        <v>0.48975694444444445</v>
      </c>
      <c r="D1649" s="2">
        <v>0.49530092592592595</v>
      </c>
      <c r="E1649" t="str">
        <f>IF(LEN(telefony3412[[#This Row],[nr]])=7,"stacjonarny",IF(LEN(telefony3412[[#This Row],[nr]])=8,"komórkowy","zagraniczny"))</f>
        <v>stacjonarny</v>
      </c>
      <c r="F1649" t="str">
        <f>TEXT(telefony__9[[#This Row],[zakonczenie]]-telefony__9[[#This Row],[rozpoczecie]],"h:mm:ss")</f>
        <v>0:03:56</v>
      </c>
      <c r="G1649">
        <f>CEILING((HOUR(telefony__9[[#This Row],[czas trwania]])*3600 + MINUTE(telefony__9[[#This Row],[czas trwania]])*60+SECOND(telefony__9[[#This Row],[czas trwania]]))/60,1)</f>
        <v>4</v>
      </c>
      <c r="H1649" s="3">
        <f>IF(telefony3412[[#This Row],[typ telefonu]]="stacjonarny",H1648+telefony3412[[#This Row],[czas w minutach]],H1648)</f>
        <v>10366</v>
      </c>
      <c r="I1649" s="3">
        <f>IF(telefony3412[[#This Row],[typ telefonu]]="komórkowy",I1648+telefony3412[[#This Row],[czas w minutach]],I1648)</f>
        <v>3454</v>
      </c>
      <c r="J1649" s="3">
        <f>IF(telefony3412[[#This Row],[typ telefonu]]="zagraniczny",J1648+telefony3412[[#This Row],[czas w minutach]],J1648)</f>
        <v>698</v>
      </c>
      <c r="K1649" s="3">
        <f>telefony3412[[#This Row],[ilość stacjonarny]]+telefony3412[[#This Row],[ilość komórkowy]]</f>
        <v>13820</v>
      </c>
    </row>
    <row r="1650" spans="1:11" x14ac:dyDescent="0.25">
      <c r="A1650" s="7">
        <v>4483996</v>
      </c>
      <c r="B1650" s="1">
        <v>42941</v>
      </c>
      <c r="C1650" s="2">
        <v>0.52584490740740741</v>
      </c>
      <c r="D1650" s="2">
        <v>0.53660879629629632</v>
      </c>
      <c r="E1650" t="str">
        <f>IF(LEN(telefony3412[[#This Row],[nr]])=7,"stacjonarny",IF(LEN(telefony3412[[#This Row],[nr]])=8,"komórkowy","zagraniczny"))</f>
        <v>stacjonarny</v>
      </c>
      <c r="F1650" t="str">
        <f>TEXT(telefony__9[[#This Row],[zakonczenie]]-telefony__9[[#This Row],[rozpoczecie]],"h:mm:ss")</f>
        <v>0:02:26</v>
      </c>
      <c r="G1650">
        <f>CEILING((HOUR(telefony__9[[#This Row],[czas trwania]])*3600 + MINUTE(telefony__9[[#This Row],[czas trwania]])*60+SECOND(telefony__9[[#This Row],[czas trwania]]))/60,1)</f>
        <v>3</v>
      </c>
      <c r="H1650" s="3">
        <f>IF(telefony3412[[#This Row],[typ telefonu]]="stacjonarny",H1649+telefony3412[[#This Row],[czas w minutach]],H1649)</f>
        <v>10369</v>
      </c>
      <c r="I1650" s="3">
        <f>IF(telefony3412[[#This Row],[typ telefonu]]="komórkowy",I1649+telefony3412[[#This Row],[czas w minutach]],I1649)</f>
        <v>3454</v>
      </c>
      <c r="J1650" s="3">
        <f>IF(telefony3412[[#This Row],[typ telefonu]]="zagraniczny",J1649+telefony3412[[#This Row],[czas w minutach]],J1649)</f>
        <v>698</v>
      </c>
      <c r="K1650" s="3">
        <f>telefony3412[[#This Row],[ilość stacjonarny]]+telefony3412[[#This Row],[ilość komórkowy]]</f>
        <v>13823</v>
      </c>
    </row>
    <row r="1651" spans="1:11" x14ac:dyDescent="0.25">
      <c r="A1651" s="7">
        <v>4505950</v>
      </c>
      <c r="B1651" s="1">
        <v>42941</v>
      </c>
      <c r="C1651" s="2">
        <v>0.51373842592592589</v>
      </c>
      <c r="D1651" s="2">
        <v>0.52304398148148146</v>
      </c>
      <c r="E1651" t="str">
        <f>IF(LEN(telefony3412[[#This Row],[nr]])=7,"stacjonarny",IF(LEN(telefony3412[[#This Row],[nr]])=8,"komórkowy","zagraniczny"))</f>
        <v>stacjonarny</v>
      </c>
      <c r="F1651" t="str">
        <f>TEXT(telefony__9[[#This Row],[zakonczenie]]-telefony__9[[#This Row],[rozpoczecie]],"h:mm:ss")</f>
        <v>0:08:09</v>
      </c>
      <c r="G1651">
        <f>CEILING((HOUR(telefony__9[[#This Row],[czas trwania]])*3600 + MINUTE(telefony__9[[#This Row],[czas trwania]])*60+SECOND(telefony__9[[#This Row],[czas trwania]]))/60,1)</f>
        <v>9</v>
      </c>
      <c r="H1651" s="3">
        <f>IF(telefony3412[[#This Row],[typ telefonu]]="stacjonarny",H1650+telefony3412[[#This Row],[czas w minutach]],H1650)</f>
        <v>10378</v>
      </c>
      <c r="I1651" s="3">
        <f>IF(telefony3412[[#This Row],[typ telefonu]]="komórkowy",I1650+telefony3412[[#This Row],[czas w minutach]],I1650)</f>
        <v>3454</v>
      </c>
      <c r="J1651" s="3">
        <f>IF(telefony3412[[#This Row],[typ telefonu]]="zagraniczny",J1650+telefony3412[[#This Row],[czas w minutach]],J1650)</f>
        <v>698</v>
      </c>
      <c r="K1651" s="3">
        <f>telefony3412[[#This Row],[ilość stacjonarny]]+telefony3412[[#This Row],[ilość komórkowy]]</f>
        <v>13832</v>
      </c>
    </row>
    <row r="1652" spans="1:11" x14ac:dyDescent="0.25">
      <c r="A1652" s="7">
        <v>4804872</v>
      </c>
      <c r="B1652" s="1">
        <v>42941</v>
      </c>
      <c r="C1652" s="2">
        <v>0.62472222222222218</v>
      </c>
      <c r="D1652" s="2">
        <v>0.6360069444444445</v>
      </c>
      <c r="E1652" t="str">
        <f>IF(LEN(telefony3412[[#This Row],[nr]])=7,"stacjonarny",IF(LEN(telefony3412[[#This Row],[nr]])=8,"komórkowy","zagraniczny"))</f>
        <v>stacjonarny</v>
      </c>
      <c r="F1652" t="str">
        <f>TEXT(telefony__9[[#This Row],[zakonczenie]]-telefony__9[[#This Row],[rozpoczecie]],"h:mm:ss")</f>
        <v>0:13:17</v>
      </c>
      <c r="G1652">
        <f>CEILING((HOUR(telefony__9[[#This Row],[czas trwania]])*3600 + MINUTE(telefony__9[[#This Row],[czas trwania]])*60+SECOND(telefony__9[[#This Row],[czas trwania]]))/60,1)</f>
        <v>14</v>
      </c>
      <c r="H1652" s="3">
        <f>IF(telefony3412[[#This Row],[typ telefonu]]="stacjonarny",H1651+telefony3412[[#This Row],[czas w minutach]],H1651)</f>
        <v>10392</v>
      </c>
      <c r="I1652" s="3">
        <f>IF(telefony3412[[#This Row],[typ telefonu]]="komórkowy",I1651+telefony3412[[#This Row],[czas w minutach]],I1651)</f>
        <v>3454</v>
      </c>
      <c r="J1652" s="3">
        <f>IF(telefony3412[[#This Row],[typ telefonu]]="zagraniczny",J1651+telefony3412[[#This Row],[czas w minutach]],J1651)</f>
        <v>698</v>
      </c>
      <c r="K1652" s="3">
        <f>telefony3412[[#This Row],[ilość stacjonarny]]+telefony3412[[#This Row],[ilość komórkowy]]</f>
        <v>13846</v>
      </c>
    </row>
    <row r="1653" spans="1:11" x14ac:dyDescent="0.25">
      <c r="A1653" s="7">
        <v>4824710</v>
      </c>
      <c r="B1653" s="1">
        <v>42941</v>
      </c>
      <c r="C1653" s="2">
        <v>0.42008101851851853</v>
      </c>
      <c r="D1653" s="2">
        <v>0.4206597222222222</v>
      </c>
      <c r="E1653" t="str">
        <f>IF(LEN(telefony3412[[#This Row],[nr]])=7,"stacjonarny",IF(LEN(telefony3412[[#This Row],[nr]])=8,"komórkowy","zagraniczny"))</f>
        <v>stacjonarny</v>
      </c>
      <c r="F1653" t="str">
        <f>TEXT(telefony__9[[#This Row],[zakonczenie]]-telefony__9[[#This Row],[rozpoczecie]],"h:mm:ss")</f>
        <v>0:00:50</v>
      </c>
      <c r="G1653">
        <f>CEILING((HOUR(telefony__9[[#This Row],[czas trwania]])*3600 + MINUTE(telefony__9[[#This Row],[czas trwania]])*60+SECOND(telefony__9[[#This Row],[czas trwania]]))/60,1)</f>
        <v>1</v>
      </c>
      <c r="H1653" s="3">
        <f>IF(telefony3412[[#This Row],[typ telefonu]]="stacjonarny",H1652+telefony3412[[#This Row],[czas w minutach]],H1652)</f>
        <v>10393</v>
      </c>
      <c r="I1653" s="3">
        <f>IF(telefony3412[[#This Row],[typ telefonu]]="komórkowy",I1652+telefony3412[[#This Row],[czas w minutach]],I1652)</f>
        <v>3454</v>
      </c>
      <c r="J1653" s="3">
        <f>IF(telefony3412[[#This Row],[typ telefonu]]="zagraniczny",J1652+telefony3412[[#This Row],[czas w minutach]],J1652)</f>
        <v>698</v>
      </c>
      <c r="K1653" s="3">
        <f>telefony3412[[#This Row],[ilość stacjonarny]]+telefony3412[[#This Row],[ilość komórkowy]]</f>
        <v>13847</v>
      </c>
    </row>
    <row r="1654" spans="1:11" x14ac:dyDescent="0.25">
      <c r="A1654" s="7">
        <v>5354141</v>
      </c>
      <c r="B1654" s="1">
        <v>42941</v>
      </c>
      <c r="C1654" s="2">
        <v>0.47591435185185182</v>
      </c>
      <c r="D1654" s="2">
        <v>0.47734953703703703</v>
      </c>
      <c r="E1654" t="str">
        <f>IF(LEN(telefony3412[[#This Row],[nr]])=7,"stacjonarny",IF(LEN(telefony3412[[#This Row],[nr]])=8,"komórkowy","zagraniczny"))</f>
        <v>stacjonarny</v>
      </c>
      <c r="F1654" t="str">
        <f>TEXT(telefony__9[[#This Row],[zakonczenie]]-telefony__9[[#This Row],[rozpoczecie]],"h:mm:ss")</f>
        <v>0:13:41</v>
      </c>
      <c r="G1654">
        <f>CEILING((HOUR(telefony__9[[#This Row],[czas trwania]])*3600 + MINUTE(telefony__9[[#This Row],[czas trwania]])*60+SECOND(telefony__9[[#This Row],[czas trwania]]))/60,1)</f>
        <v>14</v>
      </c>
      <c r="H1654" s="3">
        <f>IF(telefony3412[[#This Row],[typ telefonu]]="stacjonarny",H1653+telefony3412[[#This Row],[czas w minutach]],H1653)</f>
        <v>10407</v>
      </c>
      <c r="I1654" s="3">
        <f>IF(telefony3412[[#This Row],[typ telefonu]]="komórkowy",I1653+telefony3412[[#This Row],[czas w minutach]],I1653)</f>
        <v>3454</v>
      </c>
      <c r="J1654" s="3">
        <f>IF(telefony3412[[#This Row],[typ telefonu]]="zagraniczny",J1653+telefony3412[[#This Row],[czas w minutach]],J1653)</f>
        <v>698</v>
      </c>
      <c r="K1654" s="3">
        <f>telefony3412[[#This Row],[ilość stacjonarny]]+telefony3412[[#This Row],[ilość komórkowy]]</f>
        <v>13861</v>
      </c>
    </row>
    <row r="1655" spans="1:11" x14ac:dyDescent="0.25">
      <c r="A1655" s="7">
        <v>5440420</v>
      </c>
      <c r="B1655" s="1">
        <v>42941</v>
      </c>
      <c r="C1655" s="2">
        <v>0.53535879629629635</v>
      </c>
      <c r="D1655" s="2">
        <v>0.54219907407407408</v>
      </c>
      <c r="E1655" t="str">
        <f>IF(LEN(telefony3412[[#This Row],[nr]])=7,"stacjonarny",IF(LEN(telefony3412[[#This Row],[nr]])=8,"komórkowy","zagraniczny"))</f>
        <v>stacjonarny</v>
      </c>
      <c r="F1655" t="str">
        <f>TEXT(telefony__9[[#This Row],[zakonczenie]]-telefony__9[[#This Row],[rozpoczecie]],"h:mm:ss")</f>
        <v>0:10:38</v>
      </c>
      <c r="G1655">
        <f>CEILING((HOUR(telefony__9[[#This Row],[czas trwania]])*3600 + MINUTE(telefony__9[[#This Row],[czas trwania]])*60+SECOND(telefony__9[[#This Row],[czas trwania]]))/60,1)</f>
        <v>11</v>
      </c>
      <c r="H1655" s="3">
        <f>IF(telefony3412[[#This Row],[typ telefonu]]="stacjonarny",H1654+telefony3412[[#This Row],[czas w minutach]],H1654)</f>
        <v>10418</v>
      </c>
      <c r="I1655" s="3">
        <f>IF(telefony3412[[#This Row],[typ telefonu]]="komórkowy",I1654+telefony3412[[#This Row],[czas w minutach]],I1654)</f>
        <v>3454</v>
      </c>
      <c r="J1655" s="3">
        <f>IF(telefony3412[[#This Row],[typ telefonu]]="zagraniczny",J1654+telefony3412[[#This Row],[czas w minutach]],J1654)</f>
        <v>698</v>
      </c>
      <c r="K1655" s="3">
        <f>telefony3412[[#This Row],[ilość stacjonarny]]+telefony3412[[#This Row],[ilość komórkowy]]</f>
        <v>13872</v>
      </c>
    </row>
    <row r="1656" spans="1:11" x14ac:dyDescent="0.25">
      <c r="A1656" s="7">
        <v>5492379</v>
      </c>
      <c r="B1656" s="1">
        <v>42941</v>
      </c>
      <c r="C1656" s="2">
        <v>0.61895833333333339</v>
      </c>
      <c r="D1656" s="2">
        <v>0.61971064814814814</v>
      </c>
      <c r="E1656" t="str">
        <f>IF(LEN(telefony3412[[#This Row],[nr]])=7,"stacjonarny",IF(LEN(telefony3412[[#This Row],[nr]])=8,"komórkowy","zagraniczny"))</f>
        <v>stacjonarny</v>
      </c>
      <c r="F1656" t="str">
        <f>TEXT(telefony__9[[#This Row],[zakonczenie]]-telefony__9[[#This Row],[rozpoczecie]],"h:mm:ss")</f>
        <v>0:12:15</v>
      </c>
      <c r="G1656">
        <f>CEILING((HOUR(telefony__9[[#This Row],[czas trwania]])*3600 + MINUTE(telefony__9[[#This Row],[czas trwania]])*60+SECOND(telefony__9[[#This Row],[czas trwania]]))/60,1)</f>
        <v>13</v>
      </c>
      <c r="H1656" s="3">
        <f>IF(telefony3412[[#This Row],[typ telefonu]]="stacjonarny",H1655+telefony3412[[#This Row],[czas w minutach]],H1655)</f>
        <v>10431</v>
      </c>
      <c r="I1656" s="3">
        <f>IF(telefony3412[[#This Row],[typ telefonu]]="komórkowy",I1655+telefony3412[[#This Row],[czas w minutach]],I1655)</f>
        <v>3454</v>
      </c>
      <c r="J1656" s="3">
        <f>IF(telefony3412[[#This Row],[typ telefonu]]="zagraniczny",J1655+telefony3412[[#This Row],[czas w minutach]],J1655)</f>
        <v>698</v>
      </c>
      <c r="K1656" s="3">
        <f>telefony3412[[#This Row],[ilość stacjonarny]]+telefony3412[[#This Row],[ilość komórkowy]]</f>
        <v>13885</v>
      </c>
    </row>
    <row r="1657" spans="1:11" x14ac:dyDescent="0.25">
      <c r="A1657" s="7">
        <v>5713477</v>
      </c>
      <c r="B1657" s="1">
        <v>42941</v>
      </c>
      <c r="C1657" s="2">
        <v>0.4770138888888889</v>
      </c>
      <c r="D1657" s="2">
        <v>0.48685185185185187</v>
      </c>
      <c r="E1657" t="str">
        <f>IF(LEN(telefony3412[[#This Row],[nr]])=7,"stacjonarny",IF(LEN(telefony3412[[#This Row],[nr]])=8,"komórkowy","zagraniczny"))</f>
        <v>stacjonarny</v>
      </c>
      <c r="F1657" t="str">
        <f>TEXT(telefony__9[[#This Row],[zakonczenie]]-telefony__9[[#This Row],[rozpoczecie]],"h:mm:ss")</f>
        <v>0:14:20</v>
      </c>
      <c r="G1657">
        <f>CEILING((HOUR(telefony__9[[#This Row],[czas trwania]])*3600 + MINUTE(telefony__9[[#This Row],[czas trwania]])*60+SECOND(telefony__9[[#This Row],[czas trwania]]))/60,1)</f>
        <v>15</v>
      </c>
      <c r="H1657" s="3">
        <f>IF(telefony3412[[#This Row],[typ telefonu]]="stacjonarny",H1656+telefony3412[[#This Row],[czas w minutach]],H1656)</f>
        <v>10446</v>
      </c>
      <c r="I1657" s="3">
        <f>IF(telefony3412[[#This Row],[typ telefonu]]="komórkowy",I1656+telefony3412[[#This Row],[czas w minutach]],I1656)</f>
        <v>3454</v>
      </c>
      <c r="J1657" s="3">
        <f>IF(telefony3412[[#This Row],[typ telefonu]]="zagraniczny",J1656+telefony3412[[#This Row],[czas w minutach]],J1656)</f>
        <v>698</v>
      </c>
      <c r="K1657" s="3">
        <f>telefony3412[[#This Row],[ilość stacjonarny]]+telefony3412[[#This Row],[ilość komórkowy]]</f>
        <v>13900</v>
      </c>
    </row>
    <row r="1658" spans="1:11" x14ac:dyDescent="0.25">
      <c r="A1658" s="7">
        <v>5833452</v>
      </c>
      <c r="B1658" s="1">
        <v>42941</v>
      </c>
      <c r="C1658" s="2">
        <v>0.34989583333333335</v>
      </c>
      <c r="D1658" s="2">
        <v>0.35214120370370372</v>
      </c>
      <c r="E1658" t="str">
        <f>IF(LEN(telefony3412[[#This Row],[nr]])=7,"stacjonarny",IF(LEN(telefony3412[[#This Row],[nr]])=8,"komórkowy","zagraniczny"))</f>
        <v>stacjonarny</v>
      </c>
      <c r="F1658" t="str">
        <f>TEXT(telefony__9[[#This Row],[zakonczenie]]-telefony__9[[#This Row],[rozpoczecie]],"h:mm:ss")</f>
        <v>0:08:21</v>
      </c>
      <c r="G1658">
        <f>CEILING((HOUR(telefony__9[[#This Row],[czas trwania]])*3600 + MINUTE(telefony__9[[#This Row],[czas trwania]])*60+SECOND(telefony__9[[#This Row],[czas trwania]]))/60,1)</f>
        <v>9</v>
      </c>
      <c r="H1658" s="3">
        <f>IF(telefony3412[[#This Row],[typ telefonu]]="stacjonarny",H1657+telefony3412[[#This Row],[czas w minutach]],H1657)</f>
        <v>10455</v>
      </c>
      <c r="I1658" s="3">
        <f>IF(telefony3412[[#This Row],[typ telefonu]]="komórkowy",I1657+telefony3412[[#This Row],[czas w minutach]],I1657)</f>
        <v>3454</v>
      </c>
      <c r="J1658" s="3">
        <f>IF(telefony3412[[#This Row],[typ telefonu]]="zagraniczny",J1657+telefony3412[[#This Row],[czas w minutach]],J1657)</f>
        <v>698</v>
      </c>
      <c r="K1658" s="3">
        <f>telefony3412[[#This Row],[ilość stacjonarny]]+telefony3412[[#This Row],[ilość komórkowy]]</f>
        <v>13909</v>
      </c>
    </row>
    <row r="1659" spans="1:11" x14ac:dyDescent="0.25">
      <c r="A1659" s="7">
        <v>5883714</v>
      </c>
      <c r="B1659" s="1">
        <v>42941</v>
      </c>
      <c r="C1659" s="2">
        <v>0.45886574074074077</v>
      </c>
      <c r="D1659" s="2">
        <v>0.46630787037037036</v>
      </c>
      <c r="E1659" t="str">
        <f>IF(LEN(telefony3412[[#This Row],[nr]])=7,"stacjonarny",IF(LEN(telefony3412[[#This Row],[nr]])=8,"komórkowy","zagraniczny"))</f>
        <v>stacjonarny</v>
      </c>
      <c r="F1659" t="str">
        <f>TEXT(telefony__9[[#This Row],[zakonczenie]]-telefony__9[[#This Row],[rozpoczecie]],"h:mm:ss")</f>
        <v>0:13:44</v>
      </c>
      <c r="G1659">
        <f>CEILING((HOUR(telefony__9[[#This Row],[czas trwania]])*3600 + MINUTE(telefony__9[[#This Row],[czas trwania]])*60+SECOND(telefony__9[[#This Row],[czas trwania]]))/60,1)</f>
        <v>14</v>
      </c>
      <c r="H1659" s="3">
        <f>IF(telefony3412[[#This Row],[typ telefonu]]="stacjonarny",H1658+telefony3412[[#This Row],[czas w minutach]],H1658)</f>
        <v>10469</v>
      </c>
      <c r="I1659" s="3">
        <f>IF(telefony3412[[#This Row],[typ telefonu]]="komórkowy",I1658+telefony3412[[#This Row],[czas w minutach]],I1658)</f>
        <v>3454</v>
      </c>
      <c r="J1659" s="3">
        <f>IF(telefony3412[[#This Row],[typ telefonu]]="zagraniczny",J1658+telefony3412[[#This Row],[czas w minutach]],J1658)</f>
        <v>698</v>
      </c>
      <c r="K1659" s="3">
        <f>telefony3412[[#This Row],[ilość stacjonarny]]+telefony3412[[#This Row],[ilość komórkowy]]</f>
        <v>13923</v>
      </c>
    </row>
    <row r="1660" spans="1:11" x14ac:dyDescent="0.25">
      <c r="A1660" s="7">
        <v>5952625</v>
      </c>
      <c r="B1660" s="1">
        <v>42941</v>
      </c>
      <c r="C1660" s="2">
        <v>0.4729976851851852</v>
      </c>
      <c r="D1660" s="2">
        <v>0.47553240740740743</v>
      </c>
      <c r="E1660" t="str">
        <f>IF(LEN(telefony3412[[#This Row],[nr]])=7,"stacjonarny",IF(LEN(telefony3412[[#This Row],[nr]])=8,"komórkowy","zagraniczny"))</f>
        <v>stacjonarny</v>
      </c>
      <c r="F1660" t="str">
        <f>TEXT(telefony__9[[#This Row],[zakonczenie]]-telefony__9[[#This Row],[rozpoczecie]],"h:mm:ss")</f>
        <v>0:07:16</v>
      </c>
      <c r="G1660">
        <f>CEILING((HOUR(telefony__9[[#This Row],[czas trwania]])*3600 + MINUTE(telefony__9[[#This Row],[czas trwania]])*60+SECOND(telefony__9[[#This Row],[czas trwania]]))/60,1)</f>
        <v>8</v>
      </c>
      <c r="H1660" s="3">
        <f>IF(telefony3412[[#This Row],[typ telefonu]]="stacjonarny",H1659+telefony3412[[#This Row],[czas w minutach]],H1659)</f>
        <v>10477</v>
      </c>
      <c r="I1660" s="3">
        <f>IF(telefony3412[[#This Row],[typ telefonu]]="komórkowy",I1659+telefony3412[[#This Row],[czas w minutach]],I1659)</f>
        <v>3454</v>
      </c>
      <c r="J1660" s="3">
        <f>IF(telefony3412[[#This Row],[typ telefonu]]="zagraniczny",J1659+telefony3412[[#This Row],[czas w minutach]],J1659)</f>
        <v>698</v>
      </c>
      <c r="K1660" s="3">
        <f>telefony3412[[#This Row],[ilość stacjonarny]]+telefony3412[[#This Row],[ilość komórkowy]]</f>
        <v>13931</v>
      </c>
    </row>
    <row r="1661" spans="1:11" x14ac:dyDescent="0.25">
      <c r="A1661" s="7">
        <v>6005355</v>
      </c>
      <c r="B1661" s="1">
        <v>42941</v>
      </c>
      <c r="C1661" s="2">
        <v>0.33688657407407407</v>
      </c>
      <c r="D1661" s="2">
        <v>0.34452546296296294</v>
      </c>
      <c r="E1661" t="str">
        <f>IF(LEN(telefony3412[[#This Row],[nr]])=7,"stacjonarny",IF(LEN(telefony3412[[#This Row],[nr]])=8,"komórkowy","zagraniczny"))</f>
        <v>stacjonarny</v>
      </c>
      <c r="F1661" t="str">
        <f>TEXT(telefony__9[[#This Row],[zakonczenie]]-telefony__9[[#This Row],[rozpoczecie]],"h:mm:ss")</f>
        <v>0:08:07</v>
      </c>
      <c r="G1661">
        <f>CEILING((HOUR(telefony__9[[#This Row],[czas trwania]])*3600 + MINUTE(telefony__9[[#This Row],[czas trwania]])*60+SECOND(telefony__9[[#This Row],[czas trwania]]))/60,1)</f>
        <v>9</v>
      </c>
      <c r="H1661" s="3">
        <f>IF(telefony3412[[#This Row],[typ telefonu]]="stacjonarny",H1660+telefony3412[[#This Row],[czas w minutach]],H1660)</f>
        <v>10486</v>
      </c>
      <c r="I1661" s="3">
        <f>IF(telefony3412[[#This Row],[typ telefonu]]="komórkowy",I1660+telefony3412[[#This Row],[czas w minutach]],I1660)</f>
        <v>3454</v>
      </c>
      <c r="J1661" s="3">
        <f>IF(telefony3412[[#This Row],[typ telefonu]]="zagraniczny",J1660+telefony3412[[#This Row],[czas w minutach]],J1660)</f>
        <v>698</v>
      </c>
      <c r="K1661" s="3">
        <f>telefony3412[[#This Row],[ilość stacjonarny]]+telefony3412[[#This Row],[ilość komórkowy]]</f>
        <v>13940</v>
      </c>
    </row>
    <row r="1662" spans="1:11" x14ac:dyDescent="0.25">
      <c r="A1662" s="7">
        <v>6013508</v>
      </c>
      <c r="B1662" s="1">
        <v>42941</v>
      </c>
      <c r="C1662" s="2">
        <v>0.39195601851851852</v>
      </c>
      <c r="D1662" s="2">
        <v>0.39401620370370372</v>
      </c>
      <c r="E1662" t="str">
        <f>IF(LEN(telefony3412[[#This Row],[nr]])=7,"stacjonarny",IF(LEN(telefony3412[[#This Row],[nr]])=8,"komórkowy","zagraniczny"))</f>
        <v>stacjonarny</v>
      </c>
      <c r="F1662" t="str">
        <f>TEXT(telefony__9[[#This Row],[zakonczenie]]-telefony__9[[#This Row],[rozpoczecie]],"h:mm:ss")</f>
        <v>0:06:43</v>
      </c>
      <c r="G1662">
        <f>CEILING((HOUR(telefony__9[[#This Row],[czas trwania]])*3600 + MINUTE(telefony__9[[#This Row],[czas trwania]])*60+SECOND(telefony__9[[#This Row],[czas trwania]]))/60,1)</f>
        <v>7</v>
      </c>
      <c r="H1662" s="3">
        <f>IF(telefony3412[[#This Row],[typ telefonu]]="stacjonarny",H1661+telefony3412[[#This Row],[czas w minutach]],H1661)</f>
        <v>10493</v>
      </c>
      <c r="I1662" s="3">
        <f>IF(telefony3412[[#This Row],[typ telefonu]]="komórkowy",I1661+telefony3412[[#This Row],[czas w minutach]],I1661)</f>
        <v>3454</v>
      </c>
      <c r="J1662" s="3">
        <f>IF(telefony3412[[#This Row],[typ telefonu]]="zagraniczny",J1661+telefony3412[[#This Row],[czas w minutach]],J1661)</f>
        <v>698</v>
      </c>
      <c r="K1662" s="3">
        <f>telefony3412[[#This Row],[ilość stacjonarny]]+telefony3412[[#This Row],[ilość komórkowy]]</f>
        <v>13947</v>
      </c>
    </row>
    <row r="1663" spans="1:11" x14ac:dyDescent="0.25">
      <c r="A1663" s="7">
        <v>6056372</v>
      </c>
      <c r="B1663" s="1">
        <v>42941</v>
      </c>
      <c r="C1663" s="2">
        <v>0.36930555555555555</v>
      </c>
      <c r="D1663" s="2">
        <v>0.37615740740740738</v>
      </c>
      <c r="E1663" t="str">
        <f>IF(LEN(telefony3412[[#This Row],[nr]])=7,"stacjonarny",IF(LEN(telefony3412[[#This Row],[nr]])=8,"komórkowy","zagraniczny"))</f>
        <v>stacjonarny</v>
      </c>
      <c r="F1663" t="str">
        <f>TEXT(telefony__9[[#This Row],[zakonczenie]]-telefony__9[[#This Row],[rozpoczecie]],"h:mm:ss")</f>
        <v>0:00:28</v>
      </c>
      <c r="G1663">
        <f>CEILING((HOUR(telefony__9[[#This Row],[czas trwania]])*3600 + MINUTE(telefony__9[[#This Row],[czas trwania]])*60+SECOND(telefony__9[[#This Row],[czas trwania]]))/60,1)</f>
        <v>1</v>
      </c>
      <c r="H1663" s="3">
        <f>IF(telefony3412[[#This Row],[typ telefonu]]="stacjonarny",H1662+telefony3412[[#This Row],[czas w minutach]],H1662)</f>
        <v>10494</v>
      </c>
      <c r="I1663" s="3">
        <f>IF(telefony3412[[#This Row],[typ telefonu]]="komórkowy",I1662+telefony3412[[#This Row],[czas w minutach]],I1662)</f>
        <v>3454</v>
      </c>
      <c r="J1663" s="3">
        <f>IF(telefony3412[[#This Row],[typ telefonu]]="zagraniczny",J1662+telefony3412[[#This Row],[czas w minutach]],J1662)</f>
        <v>698</v>
      </c>
      <c r="K1663" s="3">
        <f>telefony3412[[#This Row],[ilość stacjonarny]]+telefony3412[[#This Row],[ilość komórkowy]]</f>
        <v>13948</v>
      </c>
    </row>
    <row r="1664" spans="1:11" x14ac:dyDescent="0.25">
      <c r="A1664" s="7">
        <v>6146223</v>
      </c>
      <c r="B1664" s="1">
        <v>42941</v>
      </c>
      <c r="C1664" s="2">
        <v>0.55517361111111108</v>
      </c>
      <c r="D1664" s="2">
        <v>0.56013888888888885</v>
      </c>
      <c r="E1664" t="str">
        <f>IF(LEN(telefony3412[[#This Row],[nr]])=7,"stacjonarny",IF(LEN(telefony3412[[#This Row],[nr]])=8,"komórkowy","zagraniczny"))</f>
        <v>stacjonarny</v>
      </c>
      <c r="F1664" t="str">
        <f>TEXT(telefony__9[[#This Row],[zakonczenie]]-telefony__9[[#This Row],[rozpoczecie]],"h:mm:ss")</f>
        <v>0:10:43</v>
      </c>
      <c r="G1664">
        <f>CEILING((HOUR(telefony__9[[#This Row],[czas trwania]])*3600 + MINUTE(telefony__9[[#This Row],[czas trwania]])*60+SECOND(telefony__9[[#This Row],[czas trwania]]))/60,1)</f>
        <v>11</v>
      </c>
      <c r="H1664" s="3">
        <f>IF(telefony3412[[#This Row],[typ telefonu]]="stacjonarny",H1663+telefony3412[[#This Row],[czas w minutach]],H1663)</f>
        <v>10505</v>
      </c>
      <c r="I1664" s="3">
        <f>IF(telefony3412[[#This Row],[typ telefonu]]="komórkowy",I1663+telefony3412[[#This Row],[czas w minutach]],I1663)</f>
        <v>3454</v>
      </c>
      <c r="J1664" s="3">
        <f>IF(telefony3412[[#This Row],[typ telefonu]]="zagraniczny",J1663+telefony3412[[#This Row],[czas w minutach]],J1663)</f>
        <v>698</v>
      </c>
      <c r="K1664" s="3">
        <f>telefony3412[[#This Row],[ilość stacjonarny]]+telefony3412[[#This Row],[ilość komórkowy]]</f>
        <v>13959</v>
      </c>
    </row>
    <row r="1665" spans="1:11" x14ac:dyDescent="0.25">
      <c r="A1665" s="7">
        <v>6175467</v>
      </c>
      <c r="B1665" s="1">
        <v>42941</v>
      </c>
      <c r="C1665" s="2">
        <v>0.39753472222222225</v>
      </c>
      <c r="D1665" s="2">
        <v>0.40424768518518517</v>
      </c>
      <c r="E1665" t="str">
        <f>IF(LEN(telefony3412[[#This Row],[nr]])=7,"stacjonarny",IF(LEN(telefony3412[[#This Row],[nr]])=8,"komórkowy","zagraniczny"))</f>
        <v>stacjonarny</v>
      </c>
      <c r="F1665" t="str">
        <f>TEXT(telefony__9[[#This Row],[zakonczenie]]-telefony__9[[#This Row],[rozpoczecie]],"h:mm:ss")</f>
        <v>0:16:24</v>
      </c>
      <c r="G1665">
        <f>CEILING((HOUR(telefony__9[[#This Row],[czas trwania]])*3600 + MINUTE(telefony__9[[#This Row],[czas trwania]])*60+SECOND(telefony__9[[#This Row],[czas trwania]]))/60,1)</f>
        <v>17</v>
      </c>
      <c r="H1665" s="3">
        <f>IF(telefony3412[[#This Row],[typ telefonu]]="stacjonarny",H1664+telefony3412[[#This Row],[czas w minutach]],H1664)</f>
        <v>10522</v>
      </c>
      <c r="I1665" s="3">
        <f>IF(telefony3412[[#This Row],[typ telefonu]]="komórkowy",I1664+telefony3412[[#This Row],[czas w minutach]],I1664)</f>
        <v>3454</v>
      </c>
      <c r="J1665" s="3">
        <f>IF(telefony3412[[#This Row],[typ telefonu]]="zagraniczny",J1664+telefony3412[[#This Row],[czas w minutach]],J1664)</f>
        <v>698</v>
      </c>
      <c r="K1665" s="3">
        <f>telefony3412[[#This Row],[ilość stacjonarny]]+telefony3412[[#This Row],[ilość komórkowy]]</f>
        <v>13976</v>
      </c>
    </row>
    <row r="1666" spans="1:11" x14ac:dyDescent="0.25">
      <c r="A1666" s="7">
        <v>6264844</v>
      </c>
      <c r="B1666" s="1">
        <v>42941</v>
      </c>
      <c r="C1666" s="2">
        <v>0.52655092592592589</v>
      </c>
      <c r="D1666" s="2">
        <v>0.52703703703703708</v>
      </c>
      <c r="E1666" t="str">
        <f>IF(LEN(telefony3412[[#This Row],[nr]])=7,"stacjonarny",IF(LEN(telefony3412[[#This Row],[nr]])=8,"komórkowy","zagraniczny"))</f>
        <v>stacjonarny</v>
      </c>
      <c r="F1666" t="str">
        <f>TEXT(telefony__9[[#This Row],[zakonczenie]]-telefony__9[[#This Row],[rozpoczecie]],"h:mm:ss")</f>
        <v>0:06:41</v>
      </c>
      <c r="G1666">
        <f>CEILING((HOUR(telefony__9[[#This Row],[czas trwania]])*3600 + MINUTE(telefony__9[[#This Row],[czas trwania]])*60+SECOND(telefony__9[[#This Row],[czas trwania]]))/60,1)</f>
        <v>7</v>
      </c>
      <c r="H1666" s="3">
        <f>IF(telefony3412[[#This Row],[typ telefonu]]="stacjonarny",H1665+telefony3412[[#This Row],[czas w minutach]],H1665)</f>
        <v>10529</v>
      </c>
      <c r="I1666" s="3">
        <f>IF(telefony3412[[#This Row],[typ telefonu]]="komórkowy",I1665+telefony3412[[#This Row],[czas w minutach]],I1665)</f>
        <v>3454</v>
      </c>
      <c r="J1666" s="3">
        <f>IF(telefony3412[[#This Row],[typ telefonu]]="zagraniczny",J1665+telefony3412[[#This Row],[czas w minutach]],J1665)</f>
        <v>698</v>
      </c>
      <c r="K1666" s="3">
        <f>telefony3412[[#This Row],[ilość stacjonarny]]+telefony3412[[#This Row],[ilość komórkowy]]</f>
        <v>13983</v>
      </c>
    </row>
    <row r="1667" spans="1:11" x14ac:dyDescent="0.25">
      <c r="A1667" s="7">
        <v>6465122</v>
      </c>
      <c r="B1667" s="1">
        <v>42941</v>
      </c>
      <c r="C1667" s="2">
        <v>0.42188657407407409</v>
      </c>
      <c r="D1667" s="2">
        <v>0.43138888888888888</v>
      </c>
      <c r="E1667" t="str">
        <f>IF(LEN(telefony3412[[#This Row],[nr]])=7,"stacjonarny",IF(LEN(telefony3412[[#This Row],[nr]])=8,"komórkowy","zagraniczny"))</f>
        <v>stacjonarny</v>
      </c>
      <c r="F1667" t="str">
        <f>TEXT(telefony__9[[#This Row],[zakonczenie]]-telefony__9[[#This Row],[rozpoczecie]],"h:mm:ss")</f>
        <v>0:06:38</v>
      </c>
      <c r="G1667">
        <f>CEILING((HOUR(telefony__9[[#This Row],[czas trwania]])*3600 + MINUTE(telefony__9[[#This Row],[czas trwania]])*60+SECOND(telefony__9[[#This Row],[czas trwania]]))/60,1)</f>
        <v>7</v>
      </c>
      <c r="H1667" s="3">
        <f>IF(telefony3412[[#This Row],[typ telefonu]]="stacjonarny",H1666+telefony3412[[#This Row],[czas w minutach]],H1666)</f>
        <v>10536</v>
      </c>
      <c r="I1667" s="3">
        <f>IF(telefony3412[[#This Row],[typ telefonu]]="komórkowy",I1666+telefony3412[[#This Row],[czas w minutach]],I1666)</f>
        <v>3454</v>
      </c>
      <c r="J1667" s="3">
        <f>IF(telefony3412[[#This Row],[typ telefonu]]="zagraniczny",J1666+telefony3412[[#This Row],[czas w minutach]],J1666)</f>
        <v>698</v>
      </c>
      <c r="K1667" s="3">
        <f>telefony3412[[#This Row],[ilość stacjonarny]]+telefony3412[[#This Row],[ilość komórkowy]]</f>
        <v>13990</v>
      </c>
    </row>
    <row r="1668" spans="1:11" x14ac:dyDescent="0.25">
      <c r="A1668" s="7">
        <v>6717763</v>
      </c>
      <c r="B1668" s="1">
        <v>42941</v>
      </c>
      <c r="C1668" s="2">
        <v>0.596099537037037</v>
      </c>
      <c r="D1668" s="2">
        <v>0.60069444444444442</v>
      </c>
      <c r="E1668" t="str">
        <f>IF(LEN(telefony3412[[#This Row],[nr]])=7,"stacjonarny",IF(LEN(telefony3412[[#This Row],[nr]])=8,"komórkowy","zagraniczny"))</f>
        <v>stacjonarny</v>
      </c>
      <c r="F1668" t="str">
        <f>TEXT(telefony__9[[#This Row],[zakonczenie]]-telefony__9[[#This Row],[rozpoczecie]],"h:mm:ss")</f>
        <v>0:03:39</v>
      </c>
      <c r="G1668">
        <f>CEILING((HOUR(telefony__9[[#This Row],[czas trwania]])*3600 + MINUTE(telefony__9[[#This Row],[czas trwania]])*60+SECOND(telefony__9[[#This Row],[czas trwania]]))/60,1)</f>
        <v>4</v>
      </c>
      <c r="H1668" s="3">
        <f>IF(telefony3412[[#This Row],[typ telefonu]]="stacjonarny",H1667+telefony3412[[#This Row],[czas w minutach]],H1667)</f>
        <v>10540</v>
      </c>
      <c r="I1668" s="3">
        <f>IF(telefony3412[[#This Row],[typ telefonu]]="komórkowy",I1667+telefony3412[[#This Row],[czas w minutach]],I1667)</f>
        <v>3454</v>
      </c>
      <c r="J1668" s="3">
        <f>IF(telefony3412[[#This Row],[typ telefonu]]="zagraniczny",J1667+telefony3412[[#This Row],[czas w minutach]],J1667)</f>
        <v>698</v>
      </c>
      <c r="K1668" s="3">
        <f>telefony3412[[#This Row],[ilość stacjonarny]]+telefony3412[[#This Row],[ilość komórkowy]]</f>
        <v>13994</v>
      </c>
    </row>
    <row r="1669" spans="1:11" x14ac:dyDescent="0.25">
      <c r="A1669" s="7">
        <v>6741642</v>
      </c>
      <c r="B1669" s="1">
        <v>42941</v>
      </c>
      <c r="C1669" s="2">
        <v>0.41449074074074072</v>
      </c>
      <c r="D1669" s="2">
        <v>0.42371527777777779</v>
      </c>
      <c r="E1669" t="str">
        <f>IF(LEN(telefony3412[[#This Row],[nr]])=7,"stacjonarny",IF(LEN(telefony3412[[#This Row],[nr]])=8,"komórkowy","zagraniczny"))</f>
        <v>stacjonarny</v>
      </c>
      <c r="F1669" t="str">
        <f>TEXT(telefony__9[[#This Row],[zakonczenie]]-telefony__9[[#This Row],[rozpoczecie]],"h:mm:ss")</f>
        <v>0:01:44</v>
      </c>
      <c r="G1669">
        <f>CEILING((HOUR(telefony__9[[#This Row],[czas trwania]])*3600 + MINUTE(telefony__9[[#This Row],[czas trwania]])*60+SECOND(telefony__9[[#This Row],[czas trwania]]))/60,1)</f>
        <v>2</v>
      </c>
      <c r="H1669" s="3">
        <f>IF(telefony3412[[#This Row],[typ telefonu]]="stacjonarny",H1668+telefony3412[[#This Row],[czas w minutach]],H1668)</f>
        <v>10542</v>
      </c>
      <c r="I1669" s="3">
        <f>IF(telefony3412[[#This Row],[typ telefonu]]="komórkowy",I1668+telefony3412[[#This Row],[czas w minutach]],I1668)</f>
        <v>3454</v>
      </c>
      <c r="J1669" s="3">
        <f>IF(telefony3412[[#This Row],[typ telefonu]]="zagraniczny",J1668+telefony3412[[#This Row],[czas w minutach]],J1668)</f>
        <v>698</v>
      </c>
      <c r="K1669" s="3">
        <f>telefony3412[[#This Row],[ilość stacjonarny]]+telefony3412[[#This Row],[ilość komórkowy]]</f>
        <v>13996</v>
      </c>
    </row>
    <row r="1670" spans="1:11" x14ac:dyDescent="0.25">
      <c r="A1670" s="7">
        <v>6865322</v>
      </c>
      <c r="B1670" s="1">
        <v>42941</v>
      </c>
      <c r="C1670" s="2">
        <v>0.47781249999999997</v>
      </c>
      <c r="D1670" s="2">
        <v>0.48425925925925928</v>
      </c>
      <c r="E1670" t="str">
        <f>IF(LEN(telefony3412[[#This Row],[nr]])=7,"stacjonarny",IF(LEN(telefony3412[[#This Row],[nr]])=8,"komórkowy","zagraniczny"))</f>
        <v>stacjonarny</v>
      </c>
      <c r="F1670" t="str">
        <f>TEXT(telefony__9[[#This Row],[zakonczenie]]-telefony__9[[#This Row],[rozpoczecie]],"h:mm:ss")</f>
        <v>0:02:04</v>
      </c>
      <c r="G1670">
        <f>CEILING((HOUR(telefony__9[[#This Row],[czas trwania]])*3600 + MINUTE(telefony__9[[#This Row],[czas trwania]])*60+SECOND(telefony__9[[#This Row],[czas trwania]]))/60,1)</f>
        <v>3</v>
      </c>
      <c r="H1670" s="3">
        <f>IF(telefony3412[[#This Row],[typ telefonu]]="stacjonarny",H1669+telefony3412[[#This Row],[czas w minutach]],H1669)</f>
        <v>10545</v>
      </c>
      <c r="I1670" s="3">
        <f>IF(telefony3412[[#This Row],[typ telefonu]]="komórkowy",I1669+telefony3412[[#This Row],[czas w minutach]],I1669)</f>
        <v>3454</v>
      </c>
      <c r="J1670" s="3">
        <f>IF(telefony3412[[#This Row],[typ telefonu]]="zagraniczny",J1669+telefony3412[[#This Row],[czas w minutach]],J1669)</f>
        <v>698</v>
      </c>
      <c r="K1670" s="3">
        <f>telefony3412[[#This Row],[ilość stacjonarny]]+telefony3412[[#This Row],[ilość komórkowy]]</f>
        <v>13999</v>
      </c>
    </row>
    <row r="1671" spans="1:11" x14ac:dyDescent="0.25">
      <c r="A1671" s="7">
        <v>6890486</v>
      </c>
      <c r="B1671" s="1">
        <v>42941</v>
      </c>
      <c r="C1671" s="2">
        <v>0.44594907407407408</v>
      </c>
      <c r="D1671" s="2">
        <v>0.45099537037037035</v>
      </c>
      <c r="E1671" t="str">
        <f>IF(LEN(telefony3412[[#This Row],[nr]])=7,"stacjonarny",IF(LEN(telefony3412[[#This Row],[nr]])=8,"komórkowy","zagraniczny"))</f>
        <v>stacjonarny</v>
      </c>
      <c r="F1671" t="str">
        <f>TEXT(telefony__9[[#This Row],[zakonczenie]]-telefony__9[[#This Row],[rozpoczecie]],"h:mm:ss")</f>
        <v>0:14:10</v>
      </c>
      <c r="G1671">
        <f>CEILING((HOUR(telefony__9[[#This Row],[czas trwania]])*3600 + MINUTE(telefony__9[[#This Row],[czas trwania]])*60+SECOND(telefony__9[[#This Row],[czas trwania]]))/60,1)</f>
        <v>15</v>
      </c>
      <c r="H1671" s="3">
        <f>IF(telefony3412[[#This Row],[typ telefonu]]="stacjonarny",H1670+telefony3412[[#This Row],[czas w minutach]],H1670)</f>
        <v>10560</v>
      </c>
      <c r="I1671" s="3">
        <f>IF(telefony3412[[#This Row],[typ telefonu]]="komórkowy",I1670+telefony3412[[#This Row],[czas w minutach]],I1670)</f>
        <v>3454</v>
      </c>
      <c r="J1671" s="3">
        <f>IF(telefony3412[[#This Row],[typ telefonu]]="zagraniczny",J1670+telefony3412[[#This Row],[czas w minutach]],J1670)</f>
        <v>698</v>
      </c>
      <c r="K1671" s="3">
        <f>telefony3412[[#This Row],[ilość stacjonarny]]+telefony3412[[#This Row],[ilość komórkowy]]</f>
        <v>14014</v>
      </c>
    </row>
    <row r="1672" spans="1:11" x14ac:dyDescent="0.25">
      <c r="A1672" s="7">
        <v>6940373</v>
      </c>
      <c r="B1672" s="1">
        <v>42941</v>
      </c>
      <c r="C1672" s="2">
        <v>0.42711805555555554</v>
      </c>
      <c r="D1672" s="2">
        <v>0.43450231481481483</v>
      </c>
      <c r="E1672" t="str">
        <f>IF(LEN(telefony3412[[#This Row],[nr]])=7,"stacjonarny",IF(LEN(telefony3412[[#This Row],[nr]])=8,"komórkowy","zagraniczny"))</f>
        <v>stacjonarny</v>
      </c>
      <c r="F1672" t="str">
        <f>TEXT(telefony__9[[#This Row],[zakonczenie]]-telefony__9[[#This Row],[rozpoczecie]],"h:mm:ss")</f>
        <v>0:09:17</v>
      </c>
      <c r="G1672">
        <f>CEILING((HOUR(telefony__9[[#This Row],[czas trwania]])*3600 + MINUTE(telefony__9[[#This Row],[czas trwania]])*60+SECOND(telefony__9[[#This Row],[czas trwania]]))/60,1)</f>
        <v>10</v>
      </c>
      <c r="H1672" s="3">
        <f>IF(telefony3412[[#This Row],[typ telefonu]]="stacjonarny",H1671+telefony3412[[#This Row],[czas w minutach]],H1671)</f>
        <v>10570</v>
      </c>
      <c r="I1672" s="3">
        <f>IF(telefony3412[[#This Row],[typ telefonu]]="komórkowy",I1671+telefony3412[[#This Row],[czas w minutach]],I1671)</f>
        <v>3454</v>
      </c>
      <c r="J1672" s="3">
        <f>IF(telefony3412[[#This Row],[typ telefonu]]="zagraniczny",J1671+telefony3412[[#This Row],[czas w minutach]],J1671)</f>
        <v>698</v>
      </c>
      <c r="K1672" s="3">
        <f>telefony3412[[#This Row],[ilość stacjonarny]]+telefony3412[[#This Row],[ilość komórkowy]]</f>
        <v>14024</v>
      </c>
    </row>
    <row r="1673" spans="1:11" x14ac:dyDescent="0.25">
      <c r="A1673" s="7">
        <v>7215284</v>
      </c>
      <c r="B1673" s="1">
        <v>42941</v>
      </c>
      <c r="C1673" s="2">
        <v>0.57974537037037033</v>
      </c>
      <c r="D1673" s="2">
        <v>0.59083333333333332</v>
      </c>
      <c r="E1673" t="str">
        <f>IF(LEN(telefony3412[[#This Row],[nr]])=7,"stacjonarny",IF(LEN(telefony3412[[#This Row],[nr]])=8,"komórkowy","zagraniczny"))</f>
        <v>stacjonarny</v>
      </c>
      <c r="F1673" t="str">
        <f>TEXT(telefony__9[[#This Row],[zakonczenie]]-telefony__9[[#This Row],[rozpoczecie]],"h:mm:ss")</f>
        <v>0:04:17</v>
      </c>
      <c r="G1673">
        <f>CEILING((HOUR(telefony__9[[#This Row],[czas trwania]])*3600 + MINUTE(telefony__9[[#This Row],[czas trwania]])*60+SECOND(telefony__9[[#This Row],[czas trwania]]))/60,1)</f>
        <v>5</v>
      </c>
      <c r="H1673" s="3">
        <f>IF(telefony3412[[#This Row],[typ telefonu]]="stacjonarny",H1672+telefony3412[[#This Row],[czas w minutach]],H1672)</f>
        <v>10575</v>
      </c>
      <c r="I1673" s="3">
        <f>IF(telefony3412[[#This Row],[typ telefonu]]="komórkowy",I1672+telefony3412[[#This Row],[czas w minutach]],I1672)</f>
        <v>3454</v>
      </c>
      <c r="J1673" s="3">
        <f>IF(telefony3412[[#This Row],[typ telefonu]]="zagraniczny",J1672+telefony3412[[#This Row],[czas w minutach]],J1672)</f>
        <v>698</v>
      </c>
      <c r="K1673" s="3">
        <f>telefony3412[[#This Row],[ilość stacjonarny]]+telefony3412[[#This Row],[ilość komórkowy]]</f>
        <v>14029</v>
      </c>
    </row>
    <row r="1674" spans="1:11" x14ac:dyDescent="0.25">
      <c r="A1674" s="7">
        <v>7353916</v>
      </c>
      <c r="B1674" s="1">
        <v>42941</v>
      </c>
      <c r="C1674" s="2">
        <v>0.53456018518518522</v>
      </c>
      <c r="D1674" s="2">
        <v>0.53718750000000004</v>
      </c>
      <c r="E1674" t="str">
        <f>IF(LEN(telefony3412[[#This Row],[nr]])=7,"stacjonarny",IF(LEN(telefony3412[[#This Row],[nr]])=8,"komórkowy","zagraniczny"))</f>
        <v>stacjonarny</v>
      </c>
      <c r="F1674" t="str">
        <f>TEXT(telefony__9[[#This Row],[zakonczenie]]-telefony__9[[#This Row],[rozpoczecie]],"h:mm:ss")</f>
        <v>0:05:41</v>
      </c>
      <c r="G1674">
        <f>CEILING((HOUR(telefony__9[[#This Row],[czas trwania]])*3600 + MINUTE(telefony__9[[#This Row],[czas trwania]])*60+SECOND(telefony__9[[#This Row],[czas trwania]]))/60,1)</f>
        <v>6</v>
      </c>
      <c r="H1674" s="3">
        <f>IF(telefony3412[[#This Row],[typ telefonu]]="stacjonarny",H1673+telefony3412[[#This Row],[czas w minutach]],H1673)</f>
        <v>10581</v>
      </c>
      <c r="I1674" s="3">
        <f>IF(telefony3412[[#This Row],[typ telefonu]]="komórkowy",I1673+telefony3412[[#This Row],[czas w minutach]],I1673)</f>
        <v>3454</v>
      </c>
      <c r="J1674" s="3">
        <f>IF(telefony3412[[#This Row],[typ telefonu]]="zagraniczny",J1673+telefony3412[[#This Row],[czas w minutach]],J1673)</f>
        <v>698</v>
      </c>
      <c r="K1674" s="3">
        <f>telefony3412[[#This Row],[ilość stacjonarny]]+telefony3412[[#This Row],[ilość komórkowy]]</f>
        <v>14035</v>
      </c>
    </row>
    <row r="1675" spans="1:11" x14ac:dyDescent="0.25">
      <c r="A1675" s="7">
        <v>7599611</v>
      </c>
      <c r="B1675" s="1">
        <v>42941</v>
      </c>
      <c r="C1675" s="2">
        <v>0.45217592592592593</v>
      </c>
      <c r="D1675" s="2">
        <v>0.4568402777777778</v>
      </c>
      <c r="E1675" t="str">
        <f>IF(LEN(telefony3412[[#This Row],[nr]])=7,"stacjonarny",IF(LEN(telefony3412[[#This Row],[nr]])=8,"komórkowy","zagraniczny"))</f>
        <v>stacjonarny</v>
      </c>
      <c r="F1675" t="str">
        <f>TEXT(telefony__9[[#This Row],[zakonczenie]]-telefony__9[[#This Row],[rozpoczecie]],"h:mm:ss")</f>
        <v>0:16:11</v>
      </c>
      <c r="G1675">
        <f>CEILING((HOUR(telefony__9[[#This Row],[czas trwania]])*3600 + MINUTE(telefony__9[[#This Row],[czas trwania]])*60+SECOND(telefony__9[[#This Row],[czas trwania]]))/60,1)</f>
        <v>17</v>
      </c>
      <c r="H1675" s="3">
        <f>IF(telefony3412[[#This Row],[typ telefonu]]="stacjonarny",H1674+telefony3412[[#This Row],[czas w minutach]],H1674)</f>
        <v>10598</v>
      </c>
      <c r="I1675" s="3">
        <f>IF(telefony3412[[#This Row],[typ telefonu]]="komórkowy",I1674+telefony3412[[#This Row],[czas w minutach]],I1674)</f>
        <v>3454</v>
      </c>
      <c r="J1675" s="3">
        <f>IF(telefony3412[[#This Row],[typ telefonu]]="zagraniczny",J1674+telefony3412[[#This Row],[czas w minutach]],J1674)</f>
        <v>698</v>
      </c>
      <c r="K1675" s="3">
        <f>telefony3412[[#This Row],[ilość stacjonarny]]+telefony3412[[#This Row],[ilość komórkowy]]</f>
        <v>14052</v>
      </c>
    </row>
    <row r="1676" spans="1:11" x14ac:dyDescent="0.25">
      <c r="A1676" s="7">
        <v>7622848</v>
      </c>
      <c r="B1676" s="1">
        <v>42941</v>
      </c>
      <c r="C1676" s="2">
        <v>0.62008101851851849</v>
      </c>
      <c r="D1676" s="2">
        <v>0.62776620370370373</v>
      </c>
      <c r="E1676" t="str">
        <f>IF(LEN(telefony3412[[#This Row],[nr]])=7,"stacjonarny",IF(LEN(telefony3412[[#This Row],[nr]])=8,"komórkowy","zagraniczny"))</f>
        <v>stacjonarny</v>
      </c>
      <c r="F1676" t="str">
        <f>TEXT(telefony__9[[#This Row],[zakonczenie]]-telefony__9[[#This Row],[rozpoczecie]],"h:mm:ss")</f>
        <v>0:12:25</v>
      </c>
      <c r="G1676">
        <f>CEILING((HOUR(telefony__9[[#This Row],[czas trwania]])*3600 + MINUTE(telefony__9[[#This Row],[czas trwania]])*60+SECOND(telefony__9[[#This Row],[czas trwania]]))/60,1)</f>
        <v>13</v>
      </c>
      <c r="H1676" s="3">
        <f>IF(telefony3412[[#This Row],[typ telefonu]]="stacjonarny",H1675+telefony3412[[#This Row],[czas w minutach]],H1675)</f>
        <v>10611</v>
      </c>
      <c r="I1676" s="3">
        <f>IF(telefony3412[[#This Row],[typ telefonu]]="komórkowy",I1675+telefony3412[[#This Row],[czas w minutach]],I1675)</f>
        <v>3454</v>
      </c>
      <c r="J1676" s="3">
        <f>IF(telefony3412[[#This Row],[typ telefonu]]="zagraniczny",J1675+telefony3412[[#This Row],[czas w minutach]],J1675)</f>
        <v>698</v>
      </c>
      <c r="K1676" s="3">
        <f>telefony3412[[#This Row],[ilość stacjonarny]]+telefony3412[[#This Row],[ilość komórkowy]]</f>
        <v>14065</v>
      </c>
    </row>
    <row r="1677" spans="1:11" x14ac:dyDescent="0.25">
      <c r="A1677" s="7">
        <v>7663988</v>
      </c>
      <c r="B1677" s="1">
        <v>42941</v>
      </c>
      <c r="C1677" s="2">
        <v>0.43884259259259262</v>
      </c>
      <c r="D1677" s="2">
        <v>0.44464120370370369</v>
      </c>
      <c r="E1677" t="str">
        <f>IF(LEN(telefony3412[[#This Row],[nr]])=7,"stacjonarny",IF(LEN(telefony3412[[#This Row],[nr]])=8,"komórkowy","zagraniczny"))</f>
        <v>stacjonarny</v>
      </c>
      <c r="F1677" t="str">
        <f>TEXT(telefony__9[[#This Row],[zakonczenie]]-telefony__9[[#This Row],[rozpoczecie]],"h:mm:ss")</f>
        <v>0:07:59</v>
      </c>
      <c r="G1677">
        <f>CEILING((HOUR(telefony__9[[#This Row],[czas trwania]])*3600 + MINUTE(telefony__9[[#This Row],[czas trwania]])*60+SECOND(telefony__9[[#This Row],[czas trwania]]))/60,1)</f>
        <v>8</v>
      </c>
      <c r="H1677" s="3">
        <f>IF(telefony3412[[#This Row],[typ telefonu]]="stacjonarny",H1676+telefony3412[[#This Row],[czas w minutach]],H1676)</f>
        <v>10619</v>
      </c>
      <c r="I1677" s="3">
        <f>IF(telefony3412[[#This Row],[typ telefonu]]="komórkowy",I1676+telefony3412[[#This Row],[czas w minutach]],I1676)</f>
        <v>3454</v>
      </c>
      <c r="J1677" s="3">
        <f>IF(telefony3412[[#This Row],[typ telefonu]]="zagraniczny",J1676+telefony3412[[#This Row],[czas w minutach]],J1676)</f>
        <v>698</v>
      </c>
      <c r="K1677" s="3">
        <f>telefony3412[[#This Row],[ilość stacjonarny]]+telefony3412[[#This Row],[ilość komórkowy]]</f>
        <v>14073</v>
      </c>
    </row>
    <row r="1678" spans="1:11" x14ac:dyDescent="0.25">
      <c r="A1678" s="7">
        <v>7712618</v>
      </c>
      <c r="B1678" s="1">
        <v>42941</v>
      </c>
      <c r="C1678" s="2">
        <v>0.36773148148148149</v>
      </c>
      <c r="D1678" s="2">
        <v>0.37118055555555557</v>
      </c>
      <c r="E1678" t="str">
        <f>IF(LEN(telefony3412[[#This Row],[nr]])=7,"stacjonarny",IF(LEN(telefony3412[[#This Row],[nr]])=8,"komórkowy","zagraniczny"))</f>
        <v>stacjonarny</v>
      </c>
      <c r="F1678" t="str">
        <f>TEXT(telefony__9[[#This Row],[zakonczenie]]-telefony__9[[#This Row],[rozpoczecie]],"h:mm:ss")</f>
        <v>0:06:20</v>
      </c>
      <c r="G1678">
        <f>CEILING((HOUR(telefony__9[[#This Row],[czas trwania]])*3600 + MINUTE(telefony__9[[#This Row],[czas trwania]])*60+SECOND(telefony__9[[#This Row],[czas trwania]]))/60,1)</f>
        <v>7</v>
      </c>
      <c r="H1678" s="3">
        <f>IF(telefony3412[[#This Row],[typ telefonu]]="stacjonarny",H1677+telefony3412[[#This Row],[czas w minutach]],H1677)</f>
        <v>10626</v>
      </c>
      <c r="I1678" s="3">
        <f>IF(telefony3412[[#This Row],[typ telefonu]]="komórkowy",I1677+telefony3412[[#This Row],[czas w minutach]],I1677)</f>
        <v>3454</v>
      </c>
      <c r="J1678" s="3">
        <f>IF(telefony3412[[#This Row],[typ telefonu]]="zagraniczny",J1677+telefony3412[[#This Row],[czas w minutach]],J1677)</f>
        <v>698</v>
      </c>
      <c r="K1678" s="3">
        <f>telefony3412[[#This Row],[ilość stacjonarny]]+telefony3412[[#This Row],[ilość komórkowy]]</f>
        <v>14080</v>
      </c>
    </row>
    <row r="1679" spans="1:11" x14ac:dyDescent="0.25">
      <c r="A1679" s="7">
        <v>7857206</v>
      </c>
      <c r="B1679" s="1">
        <v>42941</v>
      </c>
      <c r="C1679" s="2">
        <v>0.54858796296296297</v>
      </c>
      <c r="D1679" s="2">
        <v>0.55077546296296298</v>
      </c>
      <c r="E1679" t="str">
        <f>IF(LEN(telefony3412[[#This Row],[nr]])=7,"stacjonarny",IF(LEN(telefony3412[[#This Row],[nr]])=8,"komórkowy","zagraniczny"))</f>
        <v>stacjonarny</v>
      </c>
      <c r="F1679" t="str">
        <f>TEXT(telefony__9[[#This Row],[zakonczenie]]-telefony__9[[#This Row],[rozpoczecie]],"h:mm:ss")</f>
        <v>0:05:20</v>
      </c>
      <c r="G1679">
        <f>CEILING((HOUR(telefony__9[[#This Row],[czas trwania]])*3600 + MINUTE(telefony__9[[#This Row],[czas trwania]])*60+SECOND(telefony__9[[#This Row],[czas trwania]]))/60,1)</f>
        <v>6</v>
      </c>
      <c r="H1679" s="3">
        <f>IF(telefony3412[[#This Row],[typ telefonu]]="stacjonarny",H1678+telefony3412[[#This Row],[czas w minutach]],H1678)</f>
        <v>10632</v>
      </c>
      <c r="I1679" s="3">
        <f>IF(telefony3412[[#This Row],[typ telefonu]]="komórkowy",I1678+telefony3412[[#This Row],[czas w minutach]],I1678)</f>
        <v>3454</v>
      </c>
      <c r="J1679" s="3">
        <f>IF(telefony3412[[#This Row],[typ telefonu]]="zagraniczny",J1678+telefony3412[[#This Row],[czas w minutach]],J1678)</f>
        <v>698</v>
      </c>
      <c r="K1679" s="3">
        <f>telefony3412[[#This Row],[ilość stacjonarny]]+telefony3412[[#This Row],[ilość komórkowy]]</f>
        <v>14086</v>
      </c>
    </row>
    <row r="1680" spans="1:11" x14ac:dyDescent="0.25">
      <c r="A1680" s="7">
        <v>7883595</v>
      </c>
      <c r="B1680" s="1">
        <v>42941</v>
      </c>
      <c r="C1680" s="2">
        <v>0.62149305555555556</v>
      </c>
      <c r="D1680" s="2">
        <v>0.624537037037037</v>
      </c>
      <c r="E1680" t="str">
        <f>IF(LEN(telefony3412[[#This Row],[nr]])=7,"stacjonarny",IF(LEN(telefony3412[[#This Row],[nr]])=8,"komórkowy","zagraniczny"))</f>
        <v>stacjonarny</v>
      </c>
      <c r="F1680" t="str">
        <f>TEXT(telefony__9[[#This Row],[zakonczenie]]-telefony__9[[#This Row],[rozpoczecie]],"h:mm:ss")</f>
        <v>0:00:41</v>
      </c>
      <c r="G1680">
        <f>CEILING((HOUR(telefony__9[[#This Row],[czas trwania]])*3600 + MINUTE(telefony__9[[#This Row],[czas trwania]])*60+SECOND(telefony__9[[#This Row],[czas trwania]]))/60,1)</f>
        <v>1</v>
      </c>
      <c r="H1680" s="3">
        <f>IF(telefony3412[[#This Row],[typ telefonu]]="stacjonarny",H1679+telefony3412[[#This Row],[czas w minutach]],H1679)</f>
        <v>10633</v>
      </c>
      <c r="I1680" s="3">
        <f>IF(telefony3412[[#This Row],[typ telefonu]]="komórkowy",I1679+telefony3412[[#This Row],[czas w minutach]],I1679)</f>
        <v>3454</v>
      </c>
      <c r="J1680" s="3">
        <f>IF(telefony3412[[#This Row],[typ telefonu]]="zagraniczny",J1679+telefony3412[[#This Row],[czas w minutach]],J1679)</f>
        <v>698</v>
      </c>
      <c r="K1680" s="3">
        <f>telefony3412[[#This Row],[ilość stacjonarny]]+telefony3412[[#This Row],[ilość komórkowy]]</f>
        <v>14087</v>
      </c>
    </row>
    <row r="1681" spans="1:11" x14ac:dyDescent="0.25">
      <c r="A1681" s="7">
        <v>7918038</v>
      </c>
      <c r="B1681" s="1">
        <v>42941</v>
      </c>
      <c r="C1681" s="2">
        <v>0.34278935185185183</v>
      </c>
      <c r="D1681" s="2">
        <v>0.34370370370370368</v>
      </c>
      <c r="E1681" t="str">
        <f>IF(LEN(telefony3412[[#This Row],[nr]])=7,"stacjonarny",IF(LEN(telefony3412[[#This Row],[nr]])=8,"komórkowy","zagraniczny"))</f>
        <v>stacjonarny</v>
      </c>
      <c r="F1681" t="str">
        <f>TEXT(telefony__9[[#This Row],[zakonczenie]]-telefony__9[[#This Row],[rozpoczecie]],"h:mm:ss")</f>
        <v>0:10:34</v>
      </c>
      <c r="G1681">
        <f>CEILING((HOUR(telefony__9[[#This Row],[czas trwania]])*3600 + MINUTE(telefony__9[[#This Row],[czas trwania]])*60+SECOND(telefony__9[[#This Row],[czas trwania]]))/60,1)</f>
        <v>11</v>
      </c>
      <c r="H1681" s="3">
        <f>IF(telefony3412[[#This Row],[typ telefonu]]="stacjonarny",H1680+telefony3412[[#This Row],[czas w minutach]],H1680)</f>
        <v>10644</v>
      </c>
      <c r="I1681" s="3">
        <f>IF(telefony3412[[#This Row],[typ telefonu]]="komórkowy",I1680+telefony3412[[#This Row],[czas w minutach]],I1680)</f>
        <v>3454</v>
      </c>
      <c r="J1681" s="3">
        <f>IF(telefony3412[[#This Row],[typ telefonu]]="zagraniczny",J1680+telefony3412[[#This Row],[czas w minutach]],J1680)</f>
        <v>698</v>
      </c>
      <c r="K1681" s="3">
        <f>telefony3412[[#This Row],[ilość stacjonarny]]+telefony3412[[#This Row],[ilość komórkowy]]</f>
        <v>14098</v>
      </c>
    </row>
    <row r="1682" spans="1:11" x14ac:dyDescent="0.25">
      <c r="A1682" s="7">
        <v>7969038</v>
      </c>
      <c r="B1682" s="1">
        <v>42941</v>
      </c>
      <c r="C1682" s="2">
        <v>0.34605324074074073</v>
      </c>
      <c r="D1682" s="2">
        <v>0.35744212962962962</v>
      </c>
      <c r="E1682" t="str">
        <f>IF(LEN(telefony3412[[#This Row],[nr]])=7,"stacjonarny",IF(LEN(telefony3412[[#This Row],[nr]])=8,"komórkowy","zagraniczny"))</f>
        <v>stacjonarny</v>
      </c>
      <c r="F1682" t="str">
        <f>TEXT(telefony__9[[#This Row],[zakonczenie]]-telefony__9[[#This Row],[rozpoczecie]],"h:mm:ss")</f>
        <v>0:13:46</v>
      </c>
      <c r="G1682">
        <f>CEILING((HOUR(telefony__9[[#This Row],[czas trwania]])*3600 + MINUTE(telefony__9[[#This Row],[czas trwania]])*60+SECOND(telefony__9[[#This Row],[czas trwania]]))/60,1)</f>
        <v>14</v>
      </c>
      <c r="H1682" s="3">
        <f>IF(telefony3412[[#This Row],[typ telefonu]]="stacjonarny",H1681+telefony3412[[#This Row],[czas w minutach]],H1681)</f>
        <v>10658</v>
      </c>
      <c r="I1682" s="3">
        <f>IF(telefony3412[[#This Row],[typ telefonu]]="komórkowy",I1681+telefony3412[[#This Row],[czas w minutach]],I1681)</f>
        <v>3454</v>
      </c>
      <c r="J1682" s="3">
        <f>IF(telefony3412[[#This Row],[typ telefonu]]="zagraniczny",J1681+telefony3412[[#This Row],[czas w minutach]],J1681)</f>
        <v>698</v>
      </c>
      <c r="K1682" s="3">
        <f>telefony3412[[#This Row],[ilość stacjonarny]]+telefony3412[[#This Row],[ilość komórkowy]]</f>
        <v>14112</v>
      </c>
    </row>
    <row r="1683" spans="1:11" x14ac:dyDescent="0.25">
      <c r="A1683" s="7">
        <v>8250018</v>
      </c>
      <c r="B1683" s="1">
        <v>42941</v>
      </c>
      <c r="C1683" s="2">
        <v>0.40552083333333333</v>
      </c>
      <c r="D1683" s="2">
        <v>0.41104166666666669</v>
      </c>
      <c r="E1683" t="str">
        <f>IF(LEN(telefony3412[[#This Row],[nr]])=7,"stacjonarny",IF(LEN(telefony3412[[#This Row],[nr]])=8,"komórkowy","zagraniczny"))</f>
        <v>stacjonarny</v>
      </c>
      <c r="F1683" t="str">
        <f>TEXT(telefony__9[[#This Row],[zakonczenie]]-telefony__9[[#This Row],[rozpoczecie]],"h:mm:ss")</f>
        <v>0:13:00</v>
      </c>
      <c r="G1683">
        <f>CEILING((HOUR(telefony__9[[#This Row],[czas trwania]])*3600 + MINUTE(telefony__9[[#This Row],[czas trwania]])*60+SECOND(telefony__9[[#This Row],[czas trwania]]))/60,1)</f>
        <v>13</v>
      </c>
      <c r="H1683" s="3">
        <f>IF(telefony3412[[#This Row],[typ telefonu]]="stacjonarny",H1682+telefony3412[[#This Row],[czas w minutach]],H1682)</f>
        <v>10671</v>
      </c>
      <c r="I1683" s="3">
        <f>IF(telefony3412[[#This Row],[typ telefonu]]="komórkowy",I1682+telefony3412[[#This Row],[czas w minutach]],I1682)</f>
        <v>3454</v>
      </c>
      <c r="J1683" s="3">
        <f>IF(telefony3412[[#This Row],[typ telefonu]]="zagraniczny",J1682+telefony3412[[#This Row],[czas w minutach]],J1682)</f>
        <v>698</v>
      </c>
      <c r="K1683" s="3">
        <f>telefony3412[[#This Row],[ilość stacjonarny]]+telefony3412[[#This Row],[ilość komórkowy]]</f>
        <v>14125</v>
      </c>
    </row>
    <row r="1684" spans="1:11" x14ac:dyDescent="0.25">
      <c r="A1684" s="7">
        <v>8284495</v>
      </c>
      <c r="B1684" s="1">
        <v>42941</v>
      </c>
      <c r="C1684" s="2">
        <v>0.47385416666666669</v>
      </c>
      <c r="D1684" s="2">
        <v>0.47505787037037039</v>
      </c>
      <c r="E1684" t="str">
        <f>IF(LEN(telefony3412[[#This Row],[nr]])=7,"stacjonarny",IF(LEN(telefony3412[[#This Row],[nr]])=8,"komórkowy","zagraniczny"))</f>
        <v>stacjonarny</v>
      </c>
      <c r="F1684" t="str">
        <f>TEXT(telefony__9[[#This Row],[zakonczenie]]-telefony__9[[#This Row],[rozpoczecie]],"h:mm:ss")</f>
        <v>0:03:07</v>
      </c>
      <c r="G1684">
        <f>CEILING((HOUR(telefony__9[[#This Row],[czas trwania]])*3600 + MINUTE(telefony__9[[#This Row],[czas trwania]])*60+SECOND(telefony__9[[#This Row],[czas trwania]]))/60,1)</f>
        <v>4</v>
      </c>
      <c r="H1684" s="3">
        <f>IF(telefony3412[[#This Row],[typ telefonu]]="stacjonarny",H1683+telefony3412[[#This Row],[czas w minutach]],H1683)</f>
        <v>10675</v>
      </c>
      <c r="I1684" s="3">
        <f>IF(telefony3412[[#This Row],[typ telefonu]]="komórkowy",I1683+telefony3412[[#This Row],[czas w minutach]],I1683)</f>
        <v>3454</v>
      </c>
      <c r="J1684" s="3">
        <f>IF(telefony3412[[#This Row],[typ telefonu]]="zagraniczny",J1683+telefony3412[[#This Row],[czas w minutach]],J1683)</f>
        <v>698</v>
      </c>
      <c r="K1684" s="3">
        <f>telefony3412[[#This Row],[ilość stacjonarny]]+telefony3412[[#This Row],[ilość komórkowy]]</f>
        <v>14129</v>
      </c>
    </row>
    <row r="1685" spans="1:11" x14ac:dyDescent="0.25">
      <c r="A1685" s="7">
        <v>8622421</v>
      </c>
      <c r="B1685" s="1">
        <v>42941</v>
      </c>
      <c r="C1685" s="2">
        <v>0.56459490740740736</v>
      </c>
      <c r="D1685" s="2">
        <v>0.56638888888888894</v>
      </c>
      <c r="E1685" t="str">
        <f>IF(LEN(telefony3412[[#This Row],[nr]])=7,"stacjonarny",IF(LEN(telefony3412[[#This Row],[nr]])=8,"komórkowy","zagraniczny"))</f>
        <v>stacjonarny</v>
      </c>
      <c r="F1685" t="str">
        <f>TEXT(telefony__9[[#This Row],[zakonczenie]]-telefony__9[[#This Row],[rozpoczecie]],"h:mm:ss")</f>
        <v>0:15:58</v>
      </c>
      <c r="G1685">
        <f>CEILING((HOUR(telefony__9[[#This Row],[czas trwania]])*3600 + MINUTE(telefony__9[[#This Row],[czas trwania]])*60+SECOND(telefony__9[[#This Row],[czas trwania]]))/60,1)</f>
        <v>16</v>
      </c>
      <c r="H1685" s="3">
        <f>IF(telefony3412[[#This Row],[typ telefonu]]="stacjonarny",H1684+telefony3412[[#This Row],[czas w minutach]],H1684)</f>
        <v>10691</v>
      </c>
      <c r="I1685" s="3">
        <f>IF(telefony3412[[#This Row],[typ telefonu]]="komórkowy",I1684+telefony3412[[#This Row],[czas w minutach]],I1684)</f>
        <v>3454</v>
      </c>
      <c r="J1685" s="3">
        <f>IF(telefony3412[[#This Row],[typ telefonu]]="zagraniczny",J1684+telefony3412[[#This Row],[czas w minutach]],J1684)</f>
        <v>698</v>
      </c>
      <c r="K1685" s="3">
        <f>telefony3412[[#This Row],[ilość stacjonarny]]+telefony3412[[#This Row],[ilość komórkowy]]</f>
        <v>14145</v>
      </c>
    </row>
    <row r="1686" spans="1:11" x14ac:dyDescent="0.25">
      <c r="A1686" s="7">
        <v>8743781</v>
      </c>
      <c r="B1686" s="1">
        <v>42941</v>
      </c>
      <c r="C1686" s="2">
        <v>0.57284722222222217</v>
      </c>
      <c r="D1686" s="2">
        <v>0.58149305555555553</v>
      </c>
      <c r="E1686" t="str">
        <f>IF(LEN(telefony3412[[#This Row],[nr]])=7,"stacjonarny",IF(LEN(telefony3412[[#This Row],[nr]])=8,"komórkowy","zagraniczny"))</f>
        <v>stacjonarny</v>
      </c>
      <c r="F1686" t="str">
        <f>TEXT(telefony__9[[#This Row],[zakonczenie]]-telefony__9[[#This Row],[rozpoczecie]],"h:mm:ss")</f>
        <v>0:13:24</v>
      </c>
      <c r="G1686">
        <f>CEILING((HOUR(telefony__9[[#This Row],[czas trwania]])*3600 + MINUTE(telefony__9[[#This Row],[czas trwania]])*60+SECOND(telefony__9[[#This Row],[czas trwania]]))/60,1)</f>
        <v>14</v>
      </c>
      <c r="H1686" s="3">
        <f>IF(telefony3412[[#This Row],[typ telefonu]]="stacjonarny",H1685+telefony3412[[#This Row],[czas w minutach]],H1685)</f>
        <v>10705</v>
      </c>
      <c r="I1686" s="3">
        <f>IF(telefony3412[[#This Row],[typ telefonu]]="komórkowy",I1685+telefony3412[[#This Row],[czas w minutach]],I1685)</f>
        <v>3454</v>
      </c>
      <c r="J1686" s="3">
        <f>IF(telefony3412[[#This Row],[typ telefonu]]="zagraniczny",J1685+telefony3412[[#This Row],[czas w minutach]],J1685)</f>
        <v>698</v>
      </c>
      <c r="K1686" s="3">
        <f>telefony3412[[#This Row],[ilość stacjonarny]]+telefony3412[[#This Row],[ilość komórkowy]]</f>
        <v>14159</v>
      </c>
    </row>
    <row r="1687" spans="1:11" x14ac:dyDescent="0.25">
      <c r="A1687" s="7">
        <v>8773356</v>
      </c>
      <c r="B1687" s="1">
        <v>42941</v>
      </c>
      <c r="C1687" s="2">
        <v>0.60879629629629628</v>
      </c>
      <c r="D1687" s="2">
        <v>0.61106481481481478</v>
      </c>
      <c r="E1687" t="str">
        <f>IF(LEN(telefony3412[[#This Row],[nr]])=7,"stacjonarny",IF(LEN(telefony3412[[#This Row],[nr]])=8,"komórkowy","zagraniczny"))</f>
        <v>stacjonarny</v>
      </c>
      <c r="F1687" t="str">
        <f>TEXT(telefony__9[[#This Row],[zakonczenie]]-telefony__9[[#This Row],[rozpoczecie]],"h:mm:ss")</f>
        <v>0:05:05</v>
      </c>
      <c r="G1687">
        <f>CEILING((HOUR(telefony__9[[#This Row],[czas trwania]])*3600 + MINUTE(telefony__9[[#This Row],[czas trwania]])*60+SECOND(telefony__9[[#This Row],[czas trwania]]))/60,1)</f>
        <v>6</v>
      </c>
      <c r="H1687" s="3">
        <f>IF(telefony3412[[#This Row],[typ telefonu]]="stacjonarny",H1686+telefony3412[[#This Row],[czas w minutach]],H1686)</f>
        <v>10711</v>
      </c>
      <c r="I1687" s="3">
        <f>IF(telefony3412[[#This Row],[typ telefonu]]="komórkowy",I1686+telefony3412[[#This Row],[czas w minutach]],I1686)</f>
        <v>3454</v>
      </c>
      <c r="J1687" s="3">
        <f>IF(telefony3412[[#This Row],[typ telefonu]]="zagraniczny",J1686+telefony3412[[#This Row],[czas w minutach]],J1686)</f>
        <v>698</v>
      </c>
      <c r="K1687" s="3">
        <f>telefony3412[[#This Row],[ilość stacjonarny]]+telefony3412[[#This Row],[ilość komórkowy]]</f>
        <v>14165</v>
      </c>
    </row>
    <row r="1688" spans="1:11" x14ac:dyDescent="0.25">
      <c r="A1688" s="7">
        <v>8840288</v>
      </c>
      <c r="B1688" s="1">
        <v>42941</v>
      </c>
      <c r="C1688" s="2">
        <v>0.53964120370370372</v>
      </c>
      <c r="D1688" s="2">
        <v>0.54101851851851857</v>
      </c>
      <c r="E1688" t="str">
        <f>IF(LEN(telefony3412[[#This Row],[nr]])=7,"stacjonarny",IF(LEN(telefony3412[[#This Row],[nr]])=8,"komórkowy","zagraniczny"))</f>
        <v>stacjonarny</v>
      </c>
      <c r="F1688" t="str">
        <f>TEXT(telefony__9[[#This Row],[zakonczenie]]-telefony__9[[#This Row],[rozpoczecie]],"h:mm:ss")</f>
        <v>0:11:57</v>
      </c>
      <c r="G1688">
        <f>CEILING((HOUR(telefony__9[[#This Row],[czas trwania]])*3600 + MINUTE(telefony__9[[#This Row],[czas trwania]])*60+SECOND(telefony__9[[#This Row],[czas trwania]]))/60,1)</f>
        <v>12</v>
      </c>
      <c r="H1688" s="3">
        <f>IF(telefony3412[[#This Row],[typ telefonu]]="stacjonarny",H1687+telefony3412[[#This Row],[czas w minutach]],H1687)</f>
        <v>10723</v>
      </c>
      <c r="I1688" s="3">
        <f>IF(telefony3412[[#This Row],[typ telefonu]]="komórkowy",I1687+telefony3412[[#This Row],[czas w minutach]],I1687)</f>
        <v>3454</v>
      </c>
      <c r="J1688" s="3">
        <f>IF(telefony3412[[#This Row],[typ telefonu]]="zagraniczny",J1687+telefony3412[[#This Row],[czas w minutach]],J1687)</f>
        <v>698</v>
      </c>
      <c r="K1688" s="3">
        <f>telefony3412[[#This Row],[ilość stacjonarny]]+telefony3412[[#This Row],[ilość komórkowy]]</f>
        <v>14177</v>
      </c>
    </row>
    <row r="1689" spans="1:11" x14ac:dyDescent="0.25">
      <c r="A1689" s="7">
        <v>8849918</v>
      </c>
      <c r="B1689" s="1">
        <v>42941</v>
      </c>
      <c r="C1689" s="2">
        <v>0.40263888888888888</v>
      </c>
      <c r="D1689" s="2">
        <v>0.40636574074074072</v>
      </c>
      <c r="E1689" t="str">
        <f>IF(LEN(telefony3412[[#This Row],[nr]])=7,"stacjonarny",IF(LEN(telefony3412[[#This Row],[nr]])=8,"komórkowy","zagraniczny"))</f>
        <v>stacjonarny</v>
      </c>
      <c r="F1689" t="str">
        <f>TEXT(telefony__9[[#This Row],[zakonczenie]]-telefony__9[[#This Row],[rozpoczecie]],"h:mm:ss")</f>
        <v>0:07:23</v>
      </c>
      <c r="G1689">
        <f>CEILING((HOUR(telefony__9[[#This Row],[czas trwania]])*3600 + MINUTE(telefony__9[[#This Row],[czas trwania]])*60+SECOND(telefony__9[[#This Row],[czas trwania]]))/60,1)</f>
        <v>8</v>
      </c>
      <c r="H1689" s="3">
        <f>IF(telefony3412[[#This Row],[typ telefonu]]="stacjonarny",H1688+telefony3412[[#This Row],[czas w minutach]],H1688)</f>
        <v>10731</v>
      </c>
      <c r="I1689" s="3">
        <f>IF(telefony3412[[#This Row],[typ telefonu]]="komórkowy",I1688+telefony3412[[#This Row],[czas w minutach]],I1688)</f>
        <v>3454</v>
      </c>
      <c r="J1689" s="3">
        <f>IF(telefony3412[[#This Row],[typ telefonu]]="zagraniczny",J1688+telefony3412[[#This Row],[czas w minutach]],J1688)</f>
        <v>698</v>
      </c>
      <c r="K1689" s="3">
        <f>telefony3412[[#This Row],[ilość stacjonarny]]+telefony3412[[#This Row],[ilość komórkowy]]</f>
        <v>14185</v>
      </c>
    </row>
    <row r="1690" spans="1:11" x14ac:dyDescent="0.25">
      <c r="A1690" s="7">
        <v>8872311</v>
      </c>
      <c r="B1690" s="1">
        <v>42941</v>
      </c>
      <c r="C1690" s="2">
        <v>0.36854166666666666</v>
      </c>
      <c r="D1690" s="2">
        <v>0.37072916666666667</v>
      </c>
      <c r="E1690" t="str">
        <f>IF(LEN(telefony3412[[#This Row],[nr]])=7,"stacjonarny",IF(LEN(telefony3412[[#This Row],[nr]])=8,"komórkowy","zagraniczny"))</f>
        <v>stacjonarny</v>
      </c>
      <c r="F1690" t="str">
        <f>TEXT(telefony__9[[#This Row],[zakonczenie]]-telefony__9[[#This Row],[rozpoczecie]],"h:mm:ss")</f>
        <v>0:06:15</v>
      </c>
      <c r="G1690">
        <f>CEILING((HOUR(telefony__9[[#This Row],[czas trwania]])*3600 + MINUTE(telefony__9[[#This Row],[czas trwania]])*60+SECOND(telefony__9[[#This Row],[czas trwania]]))/60,1)</f>
        <v>7</v>
      </c>
      <c r="H1690" s="3">
        <f>IF(telefony3412[[#This Row],[typ telefonu]]="stacjonarny",H1689+telefony3412[[#This Row],[czas w minutach]],H1689)</f>
        <v>10738</v>
      </c>
      <c r="I1690" s="3">
        <f>IF(telefony3412[[#This Row],[typ telefonu]]="komórkowy",I1689+telefony3412[[#This Row],[czas w minutach]],I1689)</f>
        <v>3454</v>
      </c>
      <c r="J1690" s="3">
        <f>IF(telefony3412[[#This Row],[typ telefonu]]="zagraniczny",J1689+telefony3412[[#This Row],[czas w minutach]],J1689)</f>
        <v>698</v>
      </c>
      <c r="K1690" s="3">
        <f>telefony3412[[#This Row],[ilość stacjonarny]]+telefony3412[[#This Row],[ilość komórkowy]]</f>
        <v>14192</v>
      </c>
    </row>
    <row r="1691" spans="1:11" x14ac:dyDescent="0.25">
      <c r="A1691" s="7">
        <v>8936656</v>
      </c>
      <c r="B1691" s="1">
        <v>42941</v>
      </c>
      <c r="C1691" s="2">
        <v>0.37222222222222223</v>
      </c>
      <c r="D1691" s="2">
        <v>0.37883101851851853</v>
      </c>
      <c r="E1691" t="str">
        <f>IF(LEN(telefony3412[[#This Row],[nr]])=7,"stacjonarny",IF(LEN(telefony3412[[#This Row],[nr]])=8,"komórkowy","zagraniczny"))</f>
        <v>stacjonarny</v>
      </c>
      <c r="F1691" t="str">
        <f>TEXT(telefony__9[[#This Row],[zakonczenie]]-telefony__9[[#This Row],[rozpoczecie]],"h:mm:ss")</f>
        <v>0:15:38</v>
      </c>
      <c r="G1691">
        <f>CEILING((HOUR(telefony__9[[#This Row],[czas trwania]])*3600 + MINUTE(telefony__9[[#This Row],[czas trwania]])*60+SECOND(telefony__9[[#This Row],[czas trwania]]))/60,1)</f>
        <v>16</v>
      </c>
      <c r="H1691" s="3">
        <f>IF(telefony3412[[#This Row],[typ telefonu]]="stacjonarny",H1690+telefony3412[[#This Row],[czas w minutach]],H1690)</f>
        <v>10754</v>
      </c>
      <c r="I1691" s="3">
        <f>IF(telefony3412[[#This Row],[typ telefonu]]="komórkowy",I1690+telefony3412[[#This Row],[czas w minutach]],I1690)</f>
        <v>3454</v>
      </c>
      <c r="J1691" s="3">
        <f>IF(telefony3412[[#This Row],[typ telefonu]]="zagraniczny",J1690+telefony3412[[#This Row],[czas w minutach]],J1690)</f>
        <v>698</v>
      </c>
      <c r="K1691" s="3">
        <f>telefony3412[[#This Row],[ilość stacjonarny]]+telefony3412[[#This Row],[ilość komórkowy]]</f>
        <v>14208</v>
      </c>
    </row>
    <row r="1692" spans="1:11" x14ac:dyDescent="0.25">
      <c r="A1692" s="7">
        <v>9065927</v>
      </c>
      <c r="B1692" s="1">
        <v>42941</v>
      </c>
      <c r="C1692" s="2">
        <v>0.3991898148148148</v>
      </c>
      <c r="D1692" s="2">
        <v>0.40934027777777776</v>
      </c>
      <c r="E1692" t="str">
        <f>IF(LEN(telefony3412[[#This Row],[nr]])=7,"stacjonarny",IF(LEN(telefony3412[[#This Row],[nr]])=8,"komórkowy","zagraniczny"))</f>
        <v>stacjonarny</v>
      </c>
      <c r="F1692" t="str">
        <f>TEXT(telefony__9[[#This Row],[zakonczenie]]-telefony__9[[#This Row],[rozpoczecie]],"h:mm:ss")</f>
        <v>0:15:30</v>
      </c>
      <c r="G1692">
        <f>CEILING((HOUR(telefony__9[[#This Row],[czas trwania]])*3600 + MINUTE(telefony__9[[#This Row],[czas trwania]])*60+SECOND(telefony__9[[#This Row],[czas trwania]]))/60,1)</f>
        <v>16</v>
      </c>
      <c r="H1692" s="3">
        <f>IF(telefony3412[[#This Row],[typ telefonu]]="stacjonarny",H1691+telefony3412[[#This Row],[czas w minutach]],H1691)</f>
        <v>10770</v>
      </c>
      <c r="I1692" s="3">
        <f>IF(telefony3412[[#This Row],[typ telefonu]]="komórkowy",I1691+telefony3412[[#This Row],[czas w minutach]],I1691)</f>
        <v>3454</v>
      </c>
      <c r="J1692" s="3">
        <f>IF(telefony3412[[#This Row],[typ telefonu]]="zagraniczny",J1691+telefony3412[[#This Row],[czas w minutach]],J1691)</f>
        <v>698</v>
      </c>
      <c r="K1692" s="3">
        <f>telefony3412[[#This Row],[ilość stacjonarny]]+telefony3412[[#This Row],[ilość komórkowy]]</f>
        <v>14224</v>
      </c>
    </row>
    <row r="1693" spans="1:11" x14ac:dyDescent="0.25">
      <c r="A1693" s="7">
        <v>9183185</v>
      </c>
      <c r="B1693" s="1">
        <v>42941</v>
      </c>
      <c r="C1693" s="2">
        <v>0.56643518518518521</v>
      </c>
      <c r="D1693" s="2">
        <v>0.5687268518518519</v>
      </c>
      <c r="E1693" t="str">
        <f>IF(LEN(telefony3412[[#This Row],[nr]])=7,"stacjonarny",IF(LEN(telefony3412[[#This Row],[nr]])=8,"komórkowy","zagraniczny"))</f>
        <v>stacjonarny</v>
      </c>
      <c r="F1693" t="str">
        <f>TEXT(telefony__9[[#This Row],[zakonczenie]]-telefony__9[[#This Row],[rozpoczecie]],"h:mm:ss")</f>
        <v>0:00:42</v>
      </c>
      <c r="G1693">
        <f>CEILING((HOUR(telefony__9[[#This Row],[czas trwania]])*3600 + MINUTE(telefony__9[[#This Row],[czas trwania]])*60+SECOND(telefony__9[[#This Row],[czas trwania]]))/60,1)</f>
        <v>1</v>
      </c>
      <c r="H1693" s="3">
        <f>IF(telefony3412[[#This Row],[typ telefonu]]="stacjonarny",H1692+telefony3412[[#This Row],[czas w minutach]],H1692)</f>
        <v>10771</v>
      </c>
      <c r="I1693" s="3">
        <f>IF(telefony3412[[#This Row],[typ telefonu]]="komórkowy",I1692+telefony3412[[#This Row],[czas w minutach]],I1692)</f>
        <v>3454</v>
      </c>
      <c r="J1693" s="3">
        <f>IF(telefony3412[[#This Row],[typ telefonu]]="zagraniczny",J1692+telefony3412[[#This Row],[czas w minutach]],J1692)</f>
        <v>698</v>
      </c>
      <c r="K1693" s="3">
        <f>telefony3412[[#This Row],[ilość stacjonarny]]+telefony3412[[#This Row],[ilość komórkowy]]</f>
        <v>14225</v>
      </c>
    </row>
    <row r="1694" spans="1:11" x14ac:dyDescent="0.25">
      <c r="A1694" s="7">
        <v>9419117</v>
      </c>
      <c r="B1694" s="1">
        <v>42941</v>
      </c>
      <c r="C1694" s="2">
        <v>0.50545138888888885</v>
      </c>
      <c r="D1694" s="2">
        <v>0.50761574074074078</v>
      </c>
      <c r="E1694" t="str">
        <f>IF(LEN(telefony3412[[#This Row],[nr]])=7,"stacjonarny",IF(LEN(telefony3412[[#This Row],[nr]])=8,"komórkowy","zagraniczny"))</f>
        <v>stacjonarny</v>
      </c>
      <c r="F1694" t="str">
        <f>TEXT(telefony__9[[#This Row],[zakonczenie]]-telefony__9[[#This Row],[rozpoczecie]],"h:mm:ss")</f>
        <v>0:07:53</v>
      </c>
      <c r="G1694">
        <f>CEILING((HOUR(telefony__9[[#This Row],[czas trwania]])*3600 + MINUTE(telefony__9[[#This Row],[czas trwania]])*60+SECOND(telefony__9[[#This Row],[czas trwania]]))/60,1)</f>
        <v>8</v>
      </c>
      <c r="H1694" s="3">
        <f>IF(telefony3412[[#This Row],[typ telefonu]]="stacjonarny",H1693+telefony3412[[#This Row],[czas w minutach]],H1693)</f>
        <v>10779</v>
      </c>
      <c r="I1694" s="3">
        <f>IF(telefony3412[[#This Row],[typ telefonu]]="komórkowy",I1693+telefony3412[[#This Row],[czas w minutach]],I1693)</f>
        <v>3454</v>
      </c>
      <c r="J1694" s="3">
        <f>IF(telefony3412[[#This Row],[typ telefonu]]="zagraniczny",J1693+telefony3412[[#This Row],[czas w minutach]],J1693)</f>
        <v>698</v>
      </c>
      <c r="K1694" s="3">
        <f>telefony3412[[#This Row],[ilość stacjonarny]]+telefony3412[[#This Row],[ilość komórkowy]]</f>
        <v>14233</v>
      </c>
    </row>
    <row r="1695" spans="1:11" x14ac:dyDescent="0.25">
      <c r="A1695" s="7">
        <v>9458504</v>
      </c>
      <c r="B1695" s="1">
        <v>42941</v>
      </c>
      <c r="C1695" s="2">
        <v>0.41054398148148147</v>
      </c>
      <c r="D1695" s="2">
        <v>0.41620370370370369</v>
      </c>
      <c r="E1695" t="str">
        <f>IF(LEN(telefony3412[[#This Row],[nr]])=7,"stacjonarny",IF(LEN(telefony3412[[#This Row],[nr]])=8,"komórkowy","zagraniczny"))</f>
        <v>stacjonarny</v>
      </c>
      <c r="F1695" t="str">
        <f>TEXT(telefony__9[[#This Row],[zakonczenie]]-telefony__9[[#This Row],[rozpoczecie]],"h:mm:ss")</f>
        <v>0:03:47</v>
      </c>
      <c r="G1695">
        <f>CEILING((HOUR(telefony__9[[#This Row],[czas trwania]])*3600 + MINUTE(telefony__9[[#This Row],[czas trwania]])*60+SECOND(telefony__9[[#This Row],[czas trwania]]))/60,1)</f>
        <v>4</v>
      </c>
      <c r="H1695" s="3">
        <f>IF(telefony3412[[#This Row],[typ telefonu]]="stacjonarny",H1694+telefony3412[[#This Row],[czas w minutach]],H1694)</f>
        <v>10783</v>
      </c>
      <c r="I1695" s="3">
        <f>IF(telefony3412[[#This Row],[typ telefonu]]="komórkowy",I1694+telefony3412[[#This Row],[czas w minutach]],I1694)</f>
        <v>3454</v>
      </c>
      <c r="J1695" s="3">
        <f>IF(telefony3412[[#This Row],[typ telefonu]]="zagraniczny",J1694+telefony3412[[#This Row],[czas w minutach]],J1694)</f>
        <v>698</v>
      </c>
      <c r="K1695" s="3">
        <f>telefony3412[[#This Row],[ilość stacjonarny]]+telefony3412[[#This Row],[ilość komórkowy]]</f>
        <v>14237</v>
      </c>
    </row>
    <row r="1696" spans="1:11" x14ac:dyDescent="0.25">
      <c r="A1696" s="7">
        <v>9474267</v>
      </c>
      <c r="B1696" s="1">
        <v>42941</v>
      </c>
      <c r="C1696" s="2">
        <v>0.58423611111111107</v>
      </c>
      <c r="D1696" s="2">
        <v>0.59392361111111114</v>
      </c>
      <c r="E1696" t="str">
        <f>IF(LEN(telefony3412[[#This Row],[nr]])=7,"stacjonarny",IF(LEN(telefony3412[[#This Row],[nr]])=8,"komórkowy","zagraniczny"))</f>
        <v>stacjonarny</v>
      </c>
      <c r="F1696" t="str">
        <f>TEXT(telefony__9[[#This Row],[zakonczenie]]-telefony__9[[#This Row],[rozpoczecie]],"h:mm:ss")</f>
        <v>0:09:51</v>
      </c>
      <c r="G1696">
        <f>CEILING((HOUR(telefony__9[[#This Row],[czas trwania]])*3600 + MINUTE(telefony__9[[#This Row],[czas trwania]])*60+SECOND(telefony__9[[#This Row],[czas trwania]]))/60,1)</f>
        <v>10</v>
      </c>
      <c r="H1696" s="3">
        <f>IF(telefony3412[[#This Row],[typ telefonu]]="stacjonarny",H1695+telefony3412[[#This Row],[czas w minutach]],H1695)</f>
        <v>10793</v>
      </c>
      <c r="I1696" s="3">
        <f>IF(telefony3412[[#This Row],[typ telefonu]]="komórkowy",I1695+telefony3412[[#This Row],[czas w minutach]],I1695)</f>
        <v>3454</v>
      </c>
      <c r="J1696" s="3">
        <f>IF(telefony3412[[#This Row],[typ telefonu]]="zagraniczny",J1695+telefony3412[[#This Row],[czas w minutach]],J1695)</f>
        <v>698</v>
      </c>
      <c r="K1696" s="3">
        <f>telefony3412[[#This Row],[ilość stacjonarny]]+telefony3412[[#This Row],[ilość komórkowy]]</f>
        <v>14247</v>
      </c>
    </row>
    <row r="1697" spans="1:11" x14ac:dyDescent="0.25">
      <c r="A1697" s="7">
        <v>9664191</v>
      </c>
      <c r="B1697" s="1">
        <v>42941</v>
      </c>
      <c r="C1697" s="2">
        <v>0.56974537037037032</v>
      </c>
      <c r="D1697" s="2">
        <v>0.57015046296296301</v>
      </c>
      <c r="E1697" t="str">
        <f>IF(LEN(telefony3412[[#This Row],[nr]])=7,"stacjonarny",IF(LEN(telefony3412[[#This Row],[nr]])=8,"komórkowy","zagraniczny"))</f>
        <v>stacjonarny</v>
      </c>
      <c r="F1697" t="str">
        <f>TEXT(telefony__9[[#This Row],[zakonczenie]]-telefony__9[[#This Row],[rozpoczecie]],"h:mm:ss")</f>
        <v>0:01:59</v>
      </c>
      <c r="G1697">
        <f>CEILING((HOUR(telefony__9[[#This Row],[czas trwania]])*3600 + MINUTE(telefony__9[[#This Row],[czas trwania]])*60+SECOND(telefony__9[[#This Row],[czas trwania]]))/60,1)</f>
        <v>2</v>
      </c>
      <c r="H1697" s="3">
        <f>IF(telefony3412[[#This Row],[typ telefonu]]="stacjonarny",H1696+telefony3412[[#This Row],[czas w minutach]],H1696)</f>
        <v>10795</v>
      </c>
      <c r="I1697" s="3">
        <f>IF(telefony3412[[#This Row],[typ telefonu]]="komórkowy",I1696+telefony3412[[#This Row],[czas w minutach]],I1696)</f>
        <v>3454</v>
      </c>
      <c r="J1697" s="3">
        <f>IF(telefony3412[[#This Row],[typ telefonu]]="zagraniczny",J1696+telefony3412[[#This Row],[czas w minutach]],J1696)</f>
        <v>698</v>
      </c>
      <c r="K1697" s="3">
        <f>telefony3412[[#This Row],[ilość stacjonarny]]+telefony3412[[#This Row],[ilość komórkowy]]</f>
        <v>14249</v>
      </c>
    </row>
    <row r="1698" spans="1:11" x14ac:dyDescent="0.25">
      <c r="A1698" s="7">
        <v>9894723</v>
      </c>
      <c r="B1698" s="1">
        <v>42941</v>
      </c>
      <c r="C1698" s="2">
        <v>0.40988425925925925</v>
      </c>
      <c r="D1698" s="2">
        <v>0.41157407407407409</v>
      </c>
      <c r="E1698" t="str">
        <f>IF(LEN(telefony3412[[#This Row],[nr]])=7,"stacjonarny",IF(LEN(telefony3412[[#This Row],[nr]])=8,"komórkowy","zagraniczny"))</f>
        <v>stacjonarny</v>
      </c>
      <c r="F1698" t="str">
        <f>TEXT(telefony__9[[#This Row],[zakonczenie]]-telefony__9[[#This Row],[rozpoczecie]],"h:mm:ss")</f>
        <v>0:09:06</v>
      </c>
      <c r="G1698">
        <f>CEILING((HOUR(telefony__9[[#This Row],[czas trwania]])*3600 + MINUTE(telefony__9[[#This Row],[czas trwania]])*60+SECOND(telefony__9[[#This Row],[czas trwania]]))/60,1)</f>
        <v>10</v>
      </c>
      <c r="H1698" s="3">
        <f>IF(telefony3412[[#This Row],[typ telefonu]]="stacjonarny",H1697+telefony3412[[#This Row],[czas w minutach]],H1697)</f>
        <v>10805</v>
      </c>
      <c r="I1698" s="3">
        <f>IF(telefony3412[[#This Row],[typ telefonu]]="komórkowy",I1697+telefony3412[[#This Row],[czas w minutach]],I1697)</f>
        <v>3454</v>
      </c>
      <c r="J1698" s="3">
        <f>IF(telefony3412[[#This Row],[typ telefonu]]="zagraniczny",J1697+telefony3412[[#This Row],[czas w minutach]],J1697)</f>
        <v>698</v>
      </c>
      <c r="K1698" s="3">
        <f>telefony3412[[#This Row],[ilość stacjonarny]]+telefony3412[[#This Row],[ilość komórkowy]]</f>
        <v>14259</v>
      </c>
    </row>
    <row r="1699" spans="1:11" x14ac:dyDescent="0.25">
      <c r="A1699" s="7">
        <v>9894998</v>
      </c>
      <c r="B1699" s="1">
        <v>42941</v>
      </c>
      <c r="C1699" s="2">
        <v>0.4344675925925926</v>
      </c>
      <c r="D1699" s="2">
        <v>0.44442129629629629</v>
      </c>
      <c r="E1699" t="str">
        <f>IF(LEN(telefony3412[[#This Row],[nr]])=7,"stacjonarny",IF(LEN(telefony3412[[#This Row],[nr]])=8,"komórkowy","zagraniczny"))</f>
        <v>stacjonarny</v>
      </c>
      <c r="F1699" t="str">
        <f>TEXT(telefony__9[[#This Row],[zakonczenie]]-telefony__9[[#This Row],[rozpoczecie]],"h:mm:ss")</f>
        <v>0:06:00</v>
      </c>
      <c r="G1699">
        <f>CEILING((HOUR(telefony__9[[#This Row],[czas trwania]])*3600 + MINUTE(telefony__9[[#This Row],[czas trwania]])*60+SECOND(telefony__9[[#This Row],[czas trwania]]))/60,1)</f>
        <v>6</v>
      </c>
      <c r="H1699" s="3">
        <f>IF(telefony3412[[#This Row],[typ telefonu]]="stacjonarny",H1698+telefony3412[[#This Row],[czas w minutach]],H1698)</f>
        <v>10811</v>
      </c>
      <c r="I1699" s="3">
        <f>IF(telefony3412[[#This Row],[typ telefonu]]="komórkowy",I1698+telefony3412[[#This Row],[czas w minutach]],I1698)</f>
        <v>3454</v>
      </c>
      <c r="J1699" s="3">
        <f>IF(telefony3412[[#This Row],[typ telefonu]]="zagraniczny",J1698+telefony3412[[#This Row],[czas w minutach]],J1698)</f>
        <v>698</v>
      </c>
      <c r="K1699" s="3">
        <f>telefony3412[[#This Row],[ilość stacjonarny]]+telefony3412[[#This Row],[ilość komórkowy]]</f>
        <v>14265</v>
      </c>
    </row>
    <row r="1700" spans="1:11" x14ac:dyDescent="0.25">
      <c r="A1700" s="7">
        <v>9948096</v>
      </c>
      <c r="B1700" s="1">
        <v>42941</v>
      </c>
      <c r="C1700" s="2">
        <v>0.46564814814814814</v>
      </c>
      <c r="D1700" s="2">
        <v>0.47028935185185183</v>
      </c>
      <c r="E1700" t="str">
        <f>IF(LEN(telefony3412[[#This Row],[nr]])=7,"stacjonarny",IF(LEN(telefony3412[[#This Row],[nr]])=8,"komórkowy","zagraniczny"))</f>
        <v>stacjonarny</v>
      </c>
      <c r="F1700" t="str">
        <f>TEXT(telefony__9[[#This Row],[zakonczenie]]-telefony__9[[#This Row],[rozpoczecie]],"h:mm:ss")</f>
        <v>0:03:09</v>
      </c>
      <c r="G1700">
        <f>CEILING((HOUR(telefony__9[[#This Row],[czas trwania]])*3600 + MINUTE(telefony__9[[#This Row],[czas trwania]])*60+SECOND(telefony__9[[#This Row],[czas trwania]]))/60,1)</f>
        <v>4</v>
      </c>
      <c r="H1700" s="3">
        <f>IF(telefony3412[[#This Row],[typ telefonu]]="stacjonarny",H1699+telefony3412[[#This Row],[czas w minutach]],H1699)</f>
        <v>10815</v>
      </c>
      <c r="I1700" s="3">
        <f>IF(telefony3412[[#This Row],[typ telefonu]]="komórkowy",I1699+telefony3412[[#This Row],[czas w minutach]],I1699)</f>
        <v>3454</v>
      </c>
      <c r="J1700" s="3">
        <f>IF(telefony3412[[#This Row],[typ telefonu]]="zagraniczny",J1699+telefony3412[[#This Row],[czas w minutach]],J1699)</f>
        <v>698</v>
      </c>
      <c r="K1700" s="3">
        <f>telefony3412[[#This Row],[ilość stacjonarny]]+telefony3412[[#This Row],[ilość komórkowy]]</f>
        <v>14269</v>
      </c>
    </row>
    <row r="1701" spans="1:11" x14ac:dyDescent="0.25">
      <c r="A1701" s="7">
        <v>11425383</v>
      </c>
      <c r="B1701" s="1">
        <v>42941</v>
      </c>
      <c r="C1701" s="2">
        <v>0.35267361111111112</v>
      </c>
      <c r="D1701" s="2">
        <v>0.36171296296296296</v>
      </c>
      <c r="E1701" t="str">
        <f>IF(LEN(telefony3412[[#This Row],[nr]])=7,"stacjonarny",IF(LEN(telefony3412[[#This Row],[nr]])=8,"komórkowy","zagraniczny"))</f>
        <v>komórkowy</v>
      </c>
      <c r="F1701" t="str">
        <f>TEXT(telefony__9[[#This Row],[zakonczenie]]-telefony__9[[#This Row],[rozpoczecie]],"h:mm:ss")</f>
        <v>0:06:11</v>
      </c>
      <c r="G1701">
        <f>CEILING((HOUR(telefony__9[[#This Row],[czas trwania]])*3600 + MINUTE(telefony__9[[#This Row],[czas trwania]])*60+SECOND(telefony__9[[#This Row],[czas trwania]]))/60,1)</f>
        <v>7</v>
      </c>
      <c r="H1701" s="3">
        <f>IF(telefony3412[[#This Row],[typ telefonu]]="stacjonarny",H1700+telefony3412[[#This Row],[czas w minutach]],H1700)</f>
        <v>10815</v>
      </c>
      <c r="I1701" s="3">
        <f>IF(telefony3412[[#This Row],[typ telefonu]]="komórkowy",I1700+telefony3412[[#This Row],[czas w minutach]],I1700)</f>
        <v>3461</v>
      </c>
      <c r="J1701" s="3">
        <f>IF(telefony3412[[#This Row],[typ telefonu]]="zagraniczny",J1700+telefony3412[[#This Row],[czas w minutach]],J1700)</f>
        <v>698</v>
      </c>
      <c r="K1701" s="3">
        <f>telefony3412[[#This Row],[ilość stacjonarny]]+telefony3412[[#This Row],[ilość komórkowy]]</f>
        <v>14276</v>
      </c>
    </row>
    <row r="1702" spans="1:11" x14ac:dyDescent="0.25">
      <c r="A1702" s="7">
        <v>20349502</v>
      </c>
      <c r="B1702" s="1">
        <v>42941</v>
      </c>
      <c r="C1702" s="2">
        <v>0.40979166666666667</v>
      </c>
      <c r="D1702" s="2">
        <v>0.41252314814814817</v>
      </c>
      <c r="E1702" t="str">
        <f>IF(LEN(telefony3412[[#This Row],[nr]])=7,"stacjonarny",IF(LEN(telefony3412[[#This Row],[nr]])=8,"komórkowy","zagraniczny"))</f>
        <v>komórkowy</v>
      </c>
      <c r="F1702" t="str">
        <f>TEXT(telefony__9[[#This Row],[zakonczenie]]-telefony__9[[#This Row],[rozpoczecie]],"h:mm:ss")</f>
        <v>0:03:35</v>
      </c>
      <c r="G1702">
        <f>CEILING((HOUR(telefony__9[[#This Row],[czas trwania]])*3600 + MINUTE(telefony__9[[#This Row],[czas trwania]])*60+SECOND(telefony__9[[#This Row],[czas trwania]]))/60,1)</f>
        <v>4</v>
      </c>
      <c r="H1702" s="3">
        <f>IF(telefony3412[[#This Row],[typ telefonu]]="stacjonarny",H1701+telefony3412[[#This Row],[czas w minutach]],H1701)</f>
        <v>10815</v>
      </c>
      <c r="I1702" s="3">
        <f>IF(telefony3412[[#This Row],[typ telefonu]]="komórkowy",I1701+telefony3412[[#This Row],[czas w minutach]],I1701)</f>
        <v>3465</v>
      </c>
      <c r="J1702" s="3">
        <f>IF(telefony3412[[#This Row],[typ telefonu]]="zagraniczny",J1701+telefony3412[[#This Row],[czas w minutach]],J1701)</f>
        <v>698</v>
      </c>
      <c r="K1702" s="3">
        <f>telefony3412[[#This Row],[ilość stacjonarny]]+telefony3412[[#This Row],[ilość komórkowy]]</f>
        <v>14280</v>
      </c>
    </row>
    <row r="1703" spans="1:11" x14ac:dyDescent="0.25">
      <c r="A1703" s="7">
        <v>20485333</v>
      </c>
      <c r="B1703" s="1">
        <v>42941</v>
      </c>
      <c r="C1703" s="2">
        <v>0.38230324074074074</v>
      </c>
      <c r="D1703" s="2">
        <v>0.39293981481481483</v>
      </c>
      <c r="E1703" t="str">
        <f>IF(LEN(telefony3412[[#This Row],[nr]])=7,"stacjonarny",IF(LEN(telefony3412[[#This Row],[nr]])=8,"komórkowy","zagraniczny"))</f>
        <v>komórkowy</v>
      </c>
      <c r="F1703" t="str">
        <f>TEXT(telefony__9[[#This Row],[zakonczenie]]-telefony__9[[#This Row],[rozpoczecie]],"h:mm:ss")</f>
        <v>0:07:09</v>
      </c>
      <c r="G1703">
        <f>CEILING((HOUR(telefony__9[[#This Row],[czas trwania]])*3600 + MINUTE(telefony__9[[#This Row],[czas trwania]])*60+SECOND(telefony__9[[#This Row],[czas trwania]]))/60,1)</f>
        <v>8</v>
      </c>
      <c r="H1703" s="3">
        <f>IF(telefony3412[[#This Row],[typ telefonu]]="stacjonarny",H1702+telefony3412[[#This Row],[czas w minutach]],H1702)</f>
        <v>10815</v>
      </c>
      <c r="I1703" s="3">
        <f>IF(telefony3412[[#This Row],[typ telefonu]]="komórkowy",I1702+telefony3412[[#This Row],[czas w minutach]],I1702)</f>
        <v>3473</v>
      </c>
      <c r="J1703" s="3">
        <f>IF(telefony3412[[#This Row],[typ telefonu]]="zagraniczny",J1702+telefony3412[[#This Row],[czas w minutach]],J1702)</f>
        <v>698</v>
      </c>
      <c r="K1703" s="3">
        <f>telefony3412[[#This Row],[ilość stacjonarny]]+telefony3412[[#This Row],[ilość komórkowy]]</f>
        <v>14288</v>
      </c>
    </row>
    <row r="1704" spans="1:11" x14ac:dyDescent="0.25">
      <c r="A1704" s="7">
        <v>22416837</v>
      </c>
      <c r="B1704" s="1">
        <v>42941</v>
      </c>
      <c r="C1704" s="2">
        <v>0.39881944444444445</v>
      </c>
      <c r="D1704" s="2">
        <v>0.40244212962962961</v>
      </c>
      <c r="E1704" t="str">
        <f>IF(LEN(telefony3412[[#This Row],[nr]])=7,"stacjonarny",IF(LEN(telefony3412[[#This Row],[nr]])=8,"komórkowy","zagraniczny"))</f>
        <v>komórkowy</v>
      </c>
      <c r="F1704" t="str">
        <f>TEXT(telefony__9[[#This Row],[zakonczenie]]-telefony__9[[#This Row],[rozpoczecie]],"h:mm:ss")</f>
        <v>0:07:44</v>
      </c>
      <c r="G1704">
        <f>CEILING((HOUR(telefony__9[[#This Row],[czas trwania]])*3600 + MINUTE(telefony__9[[#This Row],[czas trwania]])*60+SECOND(telefony__9[[#This Row],[czas trwania]]))/60,1)</f>
        <v>8</v>
      </c>
      <c r="H1704" s="3">
        <f>IF(telefony3412[[#This Row],[typ telefonu]]="stacjonarny",H1703+telefony3412[[#This Row],[czas w minutach]],H1703)</f>
        <v>10815</v>
      </c>
      <c r="I1704" s="3">
        <f>IF(telefony3412[[#This Row],[typ telefonu]]="komórkowy",I1703+telefony3412[[#This Row],[czas w minutach]],I1703)</f>
        <v>3481</v>
      </c>
      <c r="J1704" s="3">
        <f>IF(telefony3412[[#This Row],[typ telefonu]]="zagraniczny",J1703+telefony3412[[#This Row],[czas w minutach]],J1703)</f>
        <v>698</v>
      </c>
      <c r="K1704" s="3">
        <f>telefony3412[[#This Row],[ilość stacjonarny]]+telefony3412[[#This Row],[ilość komórkowy]]</f>
        <v>14296</v>
      </c>
    </row>
    <row r="1705" spans="1:11" x14ac:dyDescent="0.25">
      <c r="A1705" s="7">
        <v>22966872</v>
      </c>
      <c r="B1705" s="1">
        <v>42941</v>
      </c>
      <c r="C1705" s="2">
        <v>0.37277777777777776</v>
      </c>
      <c r="D1705" s="2">
        <v>0.37791666666666668</v>
      </c>
      <c r="E1705" t="str">
        <f>IF(LEN(telefony3412[[#This Row],[nr]])=7,"stacjonarny",IF(LEN(telefony3412[[#This Row],[nr]])=8,"komórkowy","zagraniczny"))</f>
        <v>komórkowy</v>
      </c>
      <c r="F1705" t="str">
        <f>TEXT(telefony__9[[#This Row],[zakonczenie]]-telefony__9[[#This Row],[rozpoczecie]],"h:mm:ss")</f>
        <v>0:02:35</v>
      </c>
      <c r="G1705">
        <f>CEILING((HOUR(telefony__9[[#This Row],[czas trwania]])*3600 + MINUTE(telefony__9[[#This Row],[czas trwania]])*60+SECOND(telefony__9[[#This Row],[czas trwania]]))/60,1)</f>
        <v>3</v>
      </c>
      <c r="H1705" s="3">
        <f>IF(telefony3412[[#This Row],[typ telefonu]]="stacjonarny",H1704+telefony3412[[#This Row],[czas w minutach]],H1704)</f>
        <v>10815</v>
      </c>
      <c r="I1705" s="3">
        <f>IF(telefony3412[[#This Row],[typ telefonu]]="komórkowy",I1704+telefony3412[[#This Row],[czas w minutach]],I1704)</f>
        <v>3484</v>
      </c>
      <c r="J1705" s="3">
        <f>IF(telefony3412[[#This Row],[typ telefonu]]="zagraniczny",J1704+telefony3412[[#This Row],[czas w minutach]],J1704)</f>
        <v>698</v>
      </c>
      <c r="K1705" s="3">
        <f>telefony3412[[#This Row],[ilość stacjonarny]]+telefony3412[[#This Row],[ilość komórkowy]]</f>
        <v>14299</v>
      </c>
    </row>
    <row r="1706" spans="1:11" x14ac:dyDescent="0.25">
      <c r="A1706" s="7">
        <v>23715237</v>
      </c>
      <c r="B1706" s="1">
        <v>42941</v>
      </c>
      <c r="C1706" s="2">
        <v>0.39152777777777775</v>
      </c>
      <c r="D1706" s="2">
        <v>0.39559027777777778</v>
      </c>
      <c r="E1706" t="str">
        <f>IF(LEN(telefony3412[[#This Row],[nr]])=7,"stacjonarny",IF(LEN(telefony3412[[#This Row],[nr]])=8,"komórkowy","zagraniczny"))</f>
        <v>komórkowy</v>
      </c>
      <c r="F1706" t="str">
        <f>TEXT(telefony__9[[#This Row],[zakonczenie]]-telefony__9[[#This Row],[rozpoczecie]],"h:mm:ss")</f>
        <v>0:08:44</v>
      </c>
      <c r="G1706">
        <f>CEILING((HOUR(telefony__9[[#This Row],[czas trwania]])*3600 + MINUTE(telefony__9[[#This Row],[czas trwania]])*60+SECOND(telefony__9[[#This Row],[czas trwania]]))/60,1)</f>
        <v>9</v>
      </c>
      <c r="H1706" s="3">
        <f>IF(telefony3412[[#This Row],[typ telefonu]]="stacjonarny",H1705+telefony3412[[#This Row],[czas w minutach]],H1705)</f>
        <v>10815</v>
      </c>
      <c r="I1706" s="3">
        <f>IF(telefony3412[[#This Row],[typ telefonu]]="komórkowy",I1705+telefony3412[[#This Row],[czas w minutach]],I1705)</f>
        <v>3493</v>
      </c>
      <c r="J1706" s="3">
        <f>IF(telefony3412[[#This Row],[typ telefonu]]="zagraniczny",J1705+telefony3412[[#This Row],[czas w minutach]],J1705)</f>
        <v>698</v>
      </c>
      <c r="K1706" s="3">
        <f>telefony3412[[#This Row],[ilość stacjonarny]]+telefony3412[[#This Row],[ilość komórkowy]]</f>
        <v>14308</v>
      </c>
    </row>
    <row r="1707" spans="1:11" x14ac:dyDescent="0.25">
      <c r="A1707" s="7">
        <v>24850212</v>
      </c>
      <c r="B1707" s="1">
        <v>42941</v>
      </c>
      <c r="C1707" s="2">
        <v>0.54350694444444447</v>
      </c>
      <c r="D1707" s="2">
        <v>0.54767361111111112</v>
      </c>
      <c r="E1707" t="str">
        <f>IF(LEN(telefony3412[[#This Row],[nr]])=7,"stacjonarny",IF(LEN(telefony3412[[#This Row],[nr]])=8,"komórkowy","zagraniczny"))</f>
        <v>komórkowy</v>
      </c>
      <c r="F1707" t="str">
        <f>TEXT(telefony__9[[#This Row],[zakonczenie]]-telefony__9[[#This Row],[rozpoczecie]],"h:mm:ss")</f>
        <v>0:03:18</v>
      </c>
      <c r="G1707">
        <f>CEILING((HOUR(telefony__9[[#This Row],[czas trwania]])*3600 + MINUTE(telefony__9[[#This Row],[czas trwania]])*60+SECOND(telefony__9[[#This Row],[czas trwania]]))/60,1)</f>
        <v>4</v>
      </c>
      <c r="H1707" s="3">
        <f>IF(telefony3412[[#This Row],[typ telefonu]]="stacjonarny",H1706+telefony3412[[#This Row],[czas w minutach]],H1706)</f>
        <v>10815</v>
      </c>
      <c r="I1707" s="3">
        <f>IF(telefony3412[[#This Row],[typ telefonu]]="komórkowy",I1706+telefony3412[[#This Row],[czas w minutach]],I1706)</f>
        <v>3497</v>
      </c>
      <c r="J1707" s="3">
        <f>IF(telefony3412[[#This Row],[typ telefonu]]="zagraniczny",J1706+telefony3412[[#This Row],[czas w minutach]],J1706)</f>
        <v>698</v>
      </c>
      <c r="K1707" s="3">
        <f>telefony3412[[#This Row],[ilość stacjonarny]]+telefony3412[[#This Row],[ilość komórkowy]]</f>
        <v>14312</v>
      </c>
    </row>
    <row r="1708" spans="1:11" x14ac:dyDescent="0.25">
      <c r="A1708" s="7">
        <v>29555837</v>
      </c>
      <c r="B1708" s="1">
        <v>42941</v>
      </c>
      <c r="C1708" s="2">
        <v>0.44231481481481483</v>
      </c>
      <c r="D1708" s="2">
        <v>0.45185185185185184</v>
      </c>
      <c r="E1708" t="str">
        <f>IF(LEN(telefony3412[[#This Row],[nr]])=7,"stacjonarny",IF(LEN(telefony3412[[#This Row],[nr]])=8,"komórkowy","zagraniczny"))</f>
        <v>komórkowy</v>
      </c>
      <c r="F1708" t="str">
        <f>TEXT(telefony__9[[#This Row],[zakonczenie]]-telefony__9[[#This Row],[rozpoczecie]],"h:mm:ss")</f>
        <v>0:13:56</v>
      </c>
      <c r="G1708">
        <f>CEILING((HOUR(telefony__9[[#This Row],[czas trwania]])*3600 + MINUTE(telefony__9[[#This Row],[czas trwania]])*60+SECOND(telefony__9[[#This Row],[czas trwania]]))/60,1)</f>
        <v>14</v>
      </c>
      <c r="H1708" s="3">
        <f>IF(telefony3412[[#This Row],[typ telefonu]]="stacjonarny",H1707+telefony3412[[#This Row],[czas w minutach]],H1707)</f>
        <v>10815</v>
      </c>
      <c r="I1708" s="3">
        <f>IF(telefony3412[[#This Row],[typ telefonu]]="komórkowy",I1707+telefony3412[[#This Row],[czas w minutach]],I1707)</f>
        <v>3511</v>
      </c>
      <c r="J1708" s="3">
        <f>IF(telefony3412[[#This Row],[typ telefonu]]="zagraniczny",J1707+telefony3412[[#This Row],[czas w minutach]],J1707)</f>
        <v>698</v>
      </c>
      <c r="K1708" s="3">
        <f>telefony3412[[#This Row],[ilość stacjonarny]]+telefony3412[[#This Row],[ilość komórkowy]]</f>
        <v>14326</v>
      </c>
    </row>
    <row r="1709" spans="1:11" x14ac:dyDescent="0.25">
      <c r="A1709" s="7">
        <v>36929553</v>
      </c>
      <c r="B1709" s="1">
        <v>42941</v>
      </c>
      <c r="C1709" s="2">
        <v>0.52155092592592589</v>
      </c>
      <c r="D1709" s="2">
        <v>0.52667824074074077</v>
      </c>
      <c r="E1709" t="str">
        <f>IF(LEN(telefony3412[[#This Row],[nr]])=7,"stacjonarny",IF(LEN(telefony3412[[#This Row],[nr]])=8,"komórkowy","zagraniczny"))</f>
        <v>komórkowy</v>
      </c>
      <c r="F1709" t="str">
        <f>TEXT(telefony__9[[#This Row],[zakonczenie]]-telefony__9[[#This Row],[rozpoczecie]],"h:mm:ss")</f>
        <v>0:00:35</v>
      </c>
      <c r="G1709">
        <f>CEILING((HOUR(telefony__9[[#This Row],[czas trwania]])*3600 + MINUTE(telefony__9[[#This Row],[czas trwania]])*60+SECOND(telefony__9[[#This Row],[czas trwania]]))/60,1)</f>
        <v>1</v>
      </c>
      <c r="H1709" s="3">
        <f>IF(telefony3412[[#This Row],[typ telefonu]]="stacjonarny",H1708+telefony3412[[#This Row],[czas w minutach]],H1708)</f>
        <v>10815</v>
      </c>
      <c r="I1709" s="3">
        <f>IF(telefony3412[[#This Row],[typ telefonu]]="komórkowy",I1708+telefony3412[[#This Row],[czas w minutach]],I1708)</f>
        <v>3512</v>
      </c>
      <c r="J1709" s="3">
        <f>IF(telefony3412[[#This Row],[typ telefonu]]="zagraniczny",J1708+telefony3412[[#This Row],[czas w minutach]],J1708)</f>
        <v>698</v>
      </c>
      <c r="K1709" s="3">
        <f>telefony3412[[#This Row],[ilość stacjonarny]]+telefony3412[[#This Row],[ilość komórkowy]]</f>
        <v>14327</v>
      </c>
    </row>
    <row r="1710" spans="1:11" x14ac:dyDescent="0.25">
      <c r="A1710" s="7">
        <v>39663331</v>
      </c>
      <c r="B1710" s="1">
        <v>42941</v>
      </c>
      <c r="C1710" s="2">
        <v>0.51447916666666671</v>
      </c>
      <c r="D1710" s="2">
        <v>0.51800925925925922</v>
      </c>
      <c r="E1710" t="str">
        <f>IF(LEN(telefony3412[[#This Row],[nr]])=7,"stacjonarny",IF(LEN(telefony3412[[#This Row],[nr]])=8,"komórkowy","zagraniczny"))</f>
        <v>komórkowy</v>
      </c>
      <c r="F1710" t="str">
        <f>TEXT(telefony__9[[#This Row],[zakonczenie]]-telefony__9[[#This Row],[rozpoczecie]],"h:mm:ss")</f>
        <v>0:12:27</v>
      </c>
      <c r="G1710">
        <f>CEILING((HOUR(telefony__9[[#This Row],[czas trwania]])*3600 + MINUTE(telefony__9[[#This Row],[czas trwania]])*60+SECOND(telefony__9[[#This Row],[czas trwania]]))/60,1)</f>
        <v>13</v>
      </c>
      <c r="H1710" s="3">
        <f>IF(telefony3412[[#This Row],[typ telefonu]]="stacjonarny",H1709+telefony3412[[#This Row],[czas w minutach]],H1709)</f>
        <v>10815</v>
      </c>
      <c r="I1710" s="3">
        <f>IF(telefony3412[[#This Row],[typ telefonu]]="komórkowy",I1709+telefony3412[[#This Row],[czas w minutach]],I1709)</f>
        <v>3525</v>
      </c>
      <c r="J1710" s="3">
        <f>IF(telefony3412[[#This Row],[typ telefonu]]="zagraniczny",J1709+telefony3412[[#This Row],[czas w minutach]],J1709)</f>
        <v>698</v>
      </c>
      <c r="K1710" s="3">
        <f>telefony3412[[#This Row],[ilość stacjonarny]]+telefony3412[[#This Row],[ilość komórkowy]]</f>
        <v>14340</v>
      </c>
    </row>
    <row r="1711" spans="1:11" x14ac:dyDescent="0.25">
      <c r="A1711" s="7">
        <v>39848401</v>
      </c>
      <c r="B1711" s="1">
        <v>42941</v>
      </c>
      <c r="C1711" s="2">
        <v>0.48615740740740743</v>
      </c>
      <c r="D1711" s="2">
        <v>0.49478009259259259</v>
      </c>
      <c r="E1711" t="str">
        <f>IF(LEN(telefony3412[[#This Row],[nr]])=7,"stacjonarny",IF(LEN(telefony3412[[#This Row],[nr]])=8,"komórkowy","zagraniczny"))</f>
        <v>komórkowy</v>
      </c>
      <c r="F1711" t="str">
        <f>TEXT(telefony__9[[#This Row],[zakonczenie]]-telefony__9[[#This Row],[rozpoczecie]],"h:mm:ss")</f>
        <v>0:00:13</v>
      </c>
      <c r="G1711">
        <f>CEILING((HOUR(telefony__9[[#This Row],[czas trwania]])*3600 + MINUTE(telefony__9[[#This Row],[czas trwania]])*60+SECOND(telefony__9[[#This Row],[czas trwania]]))/60,1)</f>
        <v>1</v>
      </c>
      <c r="H1711" s="3">
        <f>IF(telefony3412[[#This Row],[typ telefonu]]="stacjonarny",H1710+telefony3412[[#This Row],[czas w minutach]],H1710)</f>
        <v>10815</v>
      </c>
      <c r="I1711" s="3">
        <f>IF(telefony3412[[#This Row],[typ telefonu]]="komórkowy",I1710+telefony3412[[#This Row],[czas w minutach]],I1710)</f>
        <v>3526</v>
      </c>
      <c r="J1711" s="3">
        <f>IF(telefony3412[[#This Row],[typ telefonu]]="zagraniczny",J1710+telefony3412[[#This Row],[czas w minutach]],J1710)</f>
        <v>698</v>
      </c>
      <c r="K1711" s="3">
        <f>telefony3412[[#This Row],[ilość stacjonarny]]+telefony3412[[#This Row],[ilość komórkowy]]</f>
        <v>14341</v>
      </c>
    </row>
    <row r="1712" spans="1:11" x14ac:dyDescent="0.25">
      <c r="A1712" s="7">
        <v>48497496</v>
      </c>
      <c r="B1712" s="1">
        <v>42941</v>
      </c>
      <c r="C1712" s="2">
        <v>0.35881944444444447</v>
      </c>
      <c r="D1712" s="2">
        <v>0.36379629629629628</v>
      </c>
      <c r="E1712" t="str">
        <f>IF(LEN(telefony3412[[#This Row],[nr]])=7,"stacjonarny",IF(LEN(telefony3412[[#This Row],[nr]])=8,"komórkowy","zagraniczny"))</f>
        <v>komórkowy</v>
      </c>
      <c r="F1712" t="str">
        <f>TEXT(telefony__9[[#This Row],[zakonczenie]]-telefony__9[[#This Row],[rozpoczecie]],"h:mm:ss")</f>
        <v>0:02:24</v>
      </c>
      <c r="G1712">
        <f>CEILING((HOUR(telefony__9[[#This Row],[czas trwania]])*3600 + MINUTE(telefony__9[[#This Row],[czas trwania]])*60+SECOND(telefony__9[[#This Row],[czas trwania]]))/60,1)</f>
        <v>3</v>
      </c>
      <c r="H1712" s="3">
        <f>IF(telefony3412[[#This Row],[typ telefonu]]="stacjonarny",H1711+telefony3412[[#This Row],[czas w minutach]],H1711)</f>
        <v>10815</v>
      </c>
      <c r="I1712" s="3">
        <f>IF(telefony3412[[#This Row],[typ telefonu]]="komórkowy",I1711+telefony3412[[#This Row],[czas w minutach]],I1711)</f>
        <v>3529</v>
      </c>
      <c r="J1712" s="3">
        <f>IF(telefony3412[[#This Row],[typ telefonu]]="zagraniczny",J1711+telefony3412[[#This Row],[czas w minutach]],J1711)</f>
        <v>698</v>
      </c>
      <c r="K1712" s="3">
        <f>telefony3412[[#This Row],[ilość stacjonarny]]+telefony3412[[#This Row],[ilość komórkowy]]</f>
        <v>14344</v>
      </c>
    </row>
    <row r="1713" spans="1:11" x14ac:dyDescent="0.25">
      <c r="A1713" s="7">
        <v>49920930</v>
      </c>
      <c r="B1713" s="1">
        <v>42941</v>
      </c>
      <c r="C1713" s="2">
        <v>0.48457175925925927</v>
      </c>
      <c r="D1713" s="2">
        <v>0.48851851851851852</v>
      </c>
      <c r="E1713" t="str">
        <f>IF(LEN(telefony3412[[#This Row],[nr]])=7,"stacjonarny",IF(LEN(telefony3412[[#This Row],[nr]])=8,"komórkowy","zagraniczny"))</f>
        <v>komórkowy</v>
      </c>
      <c r="F1713" t="str">
        <f>TEXT(telefony__9[[#This Row],[zakonczenie]]-telefony__9[[#This Row],[rozpoczecie]],"h:mm:ss")</f>
        <v>0:15:58</v>
      </c>
      <c r="G1713">
        <f>CEILING((HOUR(telefony__9[[#This Row],[czas trwania]])*3600 + MINUTE(telefony__9[[#This Row],[czas trwania]])*60+SECOND(telefony__9[[#This Row],[czas trwania]]))/60,1)</f>
        <v>16</v>
      </c>
      <c r="H1713" s="3">
        <f>IF(telefony3412[[#This Row],[typ telefonu]]="stacjonarny",H1712+telefony3412[[#This Row],[czas w minutach]],H1712)</f>
        <v>10815</v>
      </c>
      <c r="I1713" s="3">
        <f>IF(telefony3412[[#This Row],[typ telefonu]]="komórkowy",I1712+telefony3412[[#This Row],[czas w minutach]],I1712)</f>
        <v>3545</v>
      </c>
      <c r="J1713" s="3">
        <f>IF(telefony3412[[#This Row],[typ telefonu]]="zagraniczny",J1712+telefony3412[[#This Row],[czas w minutach]],J1712)</f>
        <v>698</v>
      </c>
      <c r="K1713" s="3">
        <f>telefony3412[[#This Row],[ilość stacjonarny]]+telefony3412[[#This Row],[ilość komórkowy]]</f>
        <v>14360</v>
      </c>
    </row>
    <row r="1714" spans="1:11" x14ac:dyDescent="0.25">
      <c r="A1714" s="7">
        <v>61812355</v>
      </c>
      <c r="B1714" s="1">
        <v>42941</v>
      </c>
      <c r="C1714" s="2">
        <v>0.6292592592592593</v>
      </c>
      <c r="D1714" s="2">
        <v>0.63806712962962964</v>
      </c>
      <c r="E1714" t="str">
        <f>IF(LEN(telefony3412[[#This Row],[nr]])=7,"stacjonarny",IF(LEN(telefony3412[[#This Row],[nr]])=8,"komórkowy","zagraniczny"))</f>
        <v>komórkowy</v>
      </c>
      <c r="F1714" t="str">
        <f>TEXT(telefony__9[[#This Row],[zakonczenie]]-telefony__9[[#This Row],[rozpoczecie]],"h:mm:ss")</f>
        <v>0:13:57</v>
      </c>
      <c r="G1714">
        <f>CEILING((HOUR(telefony__9[[#This Row],[czas trwania]])*3600 + MINUTE(telefony__9[[#This Row],[czas trwania]])*60+SECOND(telefony__9[[#This Row],[czas trwania]]))/60,1)</f>
        <v>14</v>
      </c>
      <c r="H1714" s="3">
        <f>IF(telefony3412[[#This Row],[typ telefonu]]="stacjonarny",H1713+telefony3412[[#This Row],[czas w minutach]],H1713)</f>
        <v>10815</v>
      </c>
      <c r="I1714" s="3">
        <f>IF(telefony3412[[#This Row],[typ telefonu]]="komórkowy",I1713+telefony3412[[#This Row],[czas w minutach]],I1713)</f>
        <v>3559</v>
      </c>
      <c r="J1714" s="3">
        <f>IF(telefony3412[[#This Row],[typ telefonu]]="zagraniczny",J1713+telefony3412[[#This Row],[czas w minutach]],J1713)</f>
        <v>698</v>
      </c>
      <c r="K1714" s="3">
        <f>telefony3412[[#This Row],[ilość stacjonarny]]+telefony3412[[#This Row],[ilość komórkowy]]</f>
        <v>14374</v>
      </c>
    </row>
    <row r="1715" spans="1:11" x14ac:dyDescent="0.25">
      <c r="A1715" s="7">
        <v>64932677</v>
      </c>
      <c r="B1715" s="1">
        <v>42941</v>
      </c>
      <c r="C1715" s="2">
        <v>0.50436342592592598</v>
      </c>
      <c r="D1715" s="2">
        <v>0.51339120370370372</v>
      </c>
      <c r="E1715" t="str">
        <f>IF(LEN(telefony3412[[#This Row],[nr]])=7,"stacjonarny",IF(LEN(telefony3412[[#This Row],[nr]])=8,"komórkowy","zagraniczny"))</f>
        <v>komórkowy</v>
      </c>
      <c r="F1715" t="str">
        <f>TEXT(telefony__9[[#This Row],[zakonczenie]]-telefony__9[[#This Row],[rozpoczecie]],"h:mm:ss")</f>
        <v>0:15:59</v>
      </c>
      <c r="G1715">
        <f>CEILING((HOUR(telefony__9[[#This Row],[czas trwania]])*3600 + MINUTE(telefony__9[[#This Row],[czas trwania]])*60+SECOND(telefony__9[[#This Row],[czas trwania]]))/60,1)</f>
        <v>16</v>
      </c>
      <c r="H1715" s="3">
        <f>IF(telefony3412[[#This Row],[typ telefonu]]="stacjonarny",H1714+telefony3412[[#This Row],[czas w minutach]],H1714)</f>
        <v>10815</v>
      </c>
      <c r="I1715" s="3">
        <f>IF(telefony3412[[#This Row],[typ telefonu]]="komórkowy",I1714+telefony3412[[#This Row],[czas w minutach]],I1714)</f>
        <v>3575</v>
      </c>
      <c r="J1715" s="3">
        <f>IF(telefony3412[[#This Row],[typ telefonu]]="zagraniczny",J1714+telefony3412[[#This Row],[czas w minutach]],J1714)</f>
        <v>698</v>
      </c>
      <c r="K1715" s="3">
        <f>telefony3412[[#This Row],[ilość stacjonarny]]+telefony3412[[#This Row],[ilość komórkowy]]</f>
        <v>14390</v>
      </c>
    </row>
    <row r="1716" spans="1:11" x14ac:dyDescent="0.25">
      <c r="A1716" s="7">
        <v>67688044</v>
      </c>
      <c r="B1716" s="1">
        <v>42941</v>
      </c>
      <c r="C1716" s="2">
        <v>0.60341435185185188</v>
      </c>
      <c r="D1716" s="2">
        <v>0.60423611111111108</v>
      </c>
      <c r="E1716" t="str">
        <f>IF(LEN(telefony3412[[#This Row],[nr]])=7,"stacjonarny",IF(LEN(telefony3412[[#This Row],[nr]])=8,"komórkowy","zagraniczny"))</f>
        <v>komórkowy</v>
      </c>
      <c r="F1716" t="str">
        <f>TEXT(telefony__9[[#This Row],[zakonczenie]]-telefony__9[[#This Row],[rozpoczecie]],"h:mm:ss")</f>
        <v>0:03:08</v>
      </c>
      <c r="G1716">
        <f>CEILING((HOUR(telefony__9[[#This Row],[czas trwania]])*3600 + MINUTE(telefony__9[[#This Row],[czas trwania]])*60+SECOND(telefony__9[[#This Row],[czas trwania]]))/60,1)</f>
        <v>4</v>
      </c>
      <c r="H1716" s="3">
        <f>IF(telefony3412[[#This Row],[typ telefonu]]="stacjonarny",H1715+telefony3412[[#This Row],[czas w minutach]],H1715)</f>
        <v>10815</v>
      </c>
      <c r="I1716" s="3">
        <f>IF(telefony3412[[#This Row],[typ telefonu]]="komórkowy",I1715+telefony3412[[#This Row],[czas w minutach]],I1715)</f>
        <v>3579</v>
      </c>
      <c r="J1716" s="3">
        <f>IF(telefony3412[[#This Row],[typ telefonu]]="zagraniczny",J1715+telefony3412[[#This Row],[czas w minutach]],J1715)</f>
        <v>698</v>
      </c>
      <c r="K1716" s="3">
        <f>telefony3412[[#This Row],[ilość stacjonarny]]+telefony3412[[#This Row],[ilość komórkowy]]</f>
        <v>14394</v>
      </c>
    </row>
    <row r="1717" spans="1:11" x14ac:dyDescent="0.25">
      <c r="A1717" s="7">
        <v>72014227</v>
      </c>
      <c r="B1717" s="1">
        <v>42941</v>
      </c>
      <c r="C1717" s="2">
        <v>0.58899305555555559</v>
      </c>
      <c r="D1717" s="2">
        <v>0.59116898148148145</v>
      </c>
      <c r="E1717" t="str">
        <f>IF(LEN(telefony3412[[#This Row],[nr]])=7,"stacjonarny",IF(LEN(telefony3412[[#This Row],[nr]])=8,"komórkowy","zagraniczny"))</f>
        <v>komórkowy</v>
      </c>
      <c r="F1717" t="str">
        <f>TEXT(telefony__9[[#This Row],[zakonczenie]]-telefony__9[[#This Row],[rozpoczecie]],"h:mm:ss")</f>
        <v>0:06:38</v>
      </c>
      <c r="G1717">
        <f>CEILING((HOUR(telefony__9[[#This Row],[czas trwania]])*3600 + MINUTE(telefony__9[[#This Row],[czas trwania]])*60+SECOND(telefony__9[[#This Row],[czas trwania]]))/60,1)</f>
        <v>7</v>
      </c>
      <c r="H1717" s="3">
        <f>IF(telefony3412[[#This Row],[typ telefonu]]="stacjonarny",H1716+telefony3412[[#This Row],[czas w minutach]],H1716)</f>
        <v>10815</v>
      </c>
      <c r="I1717" s="3">
        <f>IF(telefony3412[[#This Row],[typ telefonu]]="komórkowy",I1716+telefony3412[[#This Row],[czas w minutach]],I1716)</f>
        <v>3586</v>
      </c>
      <c r="J1717" s="3">
        <f>IF(telefony3412[[#This Row],[typ telefonu]]="zagraniczny",J1716+telefony3412[[#This Row],[czas w minutach]],J1716)</f>
        <v>698</v>
      </c>
      <c r="K1717" s="3">
        <f>telefony3412[[#This Row],[ilość stacjonarny]]+telefony3412[[#This Row],[ilość komórkowy]]</f>
        <v>14401</v>
      </c>
    </row>
    <row r="1718" spans="1:11" x14ac:dyDescent="0.25">
      <c r="A1718" s="7">
        <v>73350537</v>
      </c>
      <c r="B1718" s="1">
        <v>42941</v>
      </c>
      <c r="C1718" s="2">
        <v>0.51847222222222222</v>
      </c>
      <c r="D1718" s="2">
        <v>0.5267708333333333</v>
      </c>
      <c r="E1718" t="str">
        <f>IF(LEN(telefony3412[[#This Row],[nr]])=7,"stacjonarny",IF(LEN(telefony3412[[#This Row],[nr]])=8,"komórkowy","zagraniczny"))</f>
        <v>komórkowy</v>
      </c>
      <c r="F1718" t="str">
        <f>TEXT(telefony__9[[#This Row],[zakonczenie]]-telefony__9[[#This Row],[rozpoczecie]],"h:mm:ss")</f>
        <v>0:06:37</v>
      </c>
      <c r="G1718">
        <f>CEILING((HOUR(telefony__9[[#This Row],[czas trwania]])*3600 + MINUTE(telefony__9[[#This Row],[czas trwania]])*60+SECOND(telefony__9[[#This Row],[czas trwania]]))/60,1)</f>
        <v>7</v>
      </c>
      <c r="H1718" s="3">
        <f>IF(telefony3412[[#This Row],[typ telefonu]]="stacjonarny",H1717+telefony3412[[#This Row],[czas w minutach]],H1717)</f>
        <v>10815</v>
      </c>
      <c r="I1718" s="3">
        <f>IF(telefony3412[[#This Row],[typ telefonu]]="komórkowy",I1717+telefony3412[[#This Row],[czas w minutach]],I1717)</f>
        <v>3593</v>
      </c>
      <c r="J1718" s="3">
        <f>IF(telefony3412[[#This Row],[typ telefonu]]="zagraniczny",J1717+telefony3412[[#This Row],[czas w minutach]],J1717)</f>
        <v>698</v>
      </c>
      <c r="K1718" s="3">
        <f>telefony3412[[#This Row],[ilość stacjonarny]]+telefony3412[[#This Row],[ilość komórkowy]]</f>
        <v>14408</v>
      </c>
    </row>
    <row r="1719" spans="1:11" x14ac:dyDescent="0.25">
      <c r="A1719" s="7">
        <v>74135093</v>
      </c>
      <c r="B1719" s="1">
        <v>42941</v>
      </c>
      <c r="C1719" s="2">
        <v>0.52232638888888894</v>
      </c>
      <c r="D1719" s="2">
        <v>0.52666666666666662</v>
      </c>
      <c r="E1719" t="str">
        <f>IF(LEN(telefony3412[[#This Row],[nr]])=7,"stacjonarny",IF(LEN(telefony3412[[#This Row],[nr]])=8,"komórkowy","zagraniczny"))</f>
        <v>komórkowy</v>
      </c>
      <c r="F1719" t="str">
        <f>TEXT(telefony__9[[#This Row],[zakonczenie]]-telefony__9[[#This Row],[rozpoczecie]],"h:mm:ss")</f>
        <v>0:05:21</v>
      </c>
      <c r="G1719">
        <f>CEILING((HOUR(telefony__9[[#This Row],[czas trwania]])*3600 + MINUTE(telefony__9[[#This Row],[czas trwania]])*60+SECOND(telefony__9[[#This Row],[czas trwania]]))/60,1)</f>
        <v>6</v>
      </c>
      <c r="H1719" s="3">
        <f>IF(telefony3412[[#This Row],[typ telefonu]]="stacjonarny",H1718+telefony3412[[#This Row],[czas w minutach]],H1718)</f>
        <v>10815</v>
      </c>
      <c r="I1719" s="3">
        <f>IF(telefony3412[[#This Row],[typ telefonu]]="komórkowy",I1718+telefony3412[[#This Row],[czas w minutach]],I1718)</f>
        <v>3599</v>
      </c>
      <c r="J1719" s="3">
        <f>IF(telefony3412[[#This Row],[typ telefonu]]="zagraniczny",J1718+telefony3412[[#This Row],[czas w minutach]],J1718)</f>
        <v>698</v>
      </c>
      <c r="K1719" s="3">
        <f>telefony3412[[#This Row],[ilość stacjonarny]]+telefony3412[[#This Row],[ilość komórkowy]]</f>
        <v>14414</v>
      </c>
    </row>
    <row r="1720" spans="1:11" x14ac:dyDescent="0.25">
      <c r="A1720" s="7">
        <v>77705897</v>
      </c>
      <c r="B1720" s="1">
        <v>42941</v>
      </c>
      <c r="C1720" s="2">
        <v>0.35603009259259261</v>
      </c>
      <c r="D1720" s="2">
        <v>0.35928240740740741</v>
      </c>
      <c r="E1720" t="str">
        <f>IF(LEN(telefony3412[[#This Row],[nr]])=7,"stacjonarny",IF(LEN(telefony3412[[#This Row],[nr]])=8,"komórkowy","zagraniczny"))</f>
        <v>komórkowy</v>
      </c>
      <c r="F1720" t="str">
        <f>TEXT(telefony__9[[#This Row],[zakonczenie]]-telefony__9[[#This Row],[rozpoczecie]],"h:mm:ss")</f>
        <v>0:01:11</v>
      </c>
      <c r="G1720">
        <f>CEILING((HOUR(telefony__9[[#This Row],[czas trwania]])*3600 + MINUTE(telefony__9[[#This Row],[czas trwania]])*60+SECOND(telefony__9[[#This Row],[czas trwania]]))/60,1)</f>
        <v>2</v>
      </c>
      <c r="H1720" s="3">
        <f>IF(telefony3412[[#This Row],[typ telefonu]]="stacjonarny",H1719+telefony3412[[#This Row],[czas w minutach]],H1719)</f>
        <v>10815</v>
      </c>
      <c r="I1720" s="3">
        <f>IF(telefony3412[[#This Row],[typ telefonu]]="komórkowy",I1719+telefony3412[[#This Row],[czas w minutach]],I1719)</f>
        <v>3601</v>
      </c>
      <c r="J1720" s="3">
        <f>IF(telefony3412[[#This Row],[typ telefonu]]="zagraniczny",J1719+telefony3412[[#This Row],[czas w minutach]],J1719)</f>
        <v>698</v>
      </c>
      <c r="K1720" s="3">
        <f>telefony3412[[#This Row],[ilość stacjonarny]]+telefony3412[[#This Row],[ilość komórkowy]]</f>
        <v>14416</v>
      </c>
    </row>
    <row r="1721" spans="1:11" x14ac:dyDescent="0.25">
      <c r="A1721" s="7">
        <v>78709747</v>
      </c>
      <c r="B1721" s="1">
        <v>42941</v>
      </c>
      <c r="C1721" s="2">
        <v>0.38638888888888889</v>
      </c>
      <c r="D1721" s="2">
        <v>0.38983796296296297</v>
      </c>
      <c r="E1721" t="str">
        <f>IF(LEN(telefony3412[[#This Row],[nr]])=7,"stacjonarny",IF(LEN(telefony3412[[#This Row],[nr]])=8,"komórkowy","zagraniczny"))</f>
        <v>komórkowy</v>
      </c>
      <c r="F1721" t="str">
        <f>TEXT(telefony__9[[#This Row],[zakonczenie]]-telefony__9[[#This Row],[rozpoczecie]],"h:mm:ss")</f>
        <v>0:11:52</v>
      </c>
      <c r="G1721">
        <f>CEILING((HOUR(telefony__9[[#This Row],[czas trwania]])*3600 + MINUTE(telefony__9[[#This Row],[czas trwania]])*60+SECOND(telefony__9[[#This Row],[czas trwania]]))/60,1)</f>
        <v>12</v>
      </c>
      <c r="H1721" s="3">
        <f>IF(telefony3412[[#This Row],[typ telefonu]]="stacjonarny",H1720+telefony3412[[#This Row],[czas w minutach]],H1720)</f>
        <v>10815</v>
      </c>
      <c r="I1721" s="3">
        <f>IF(telefony3412[[#This Row],[typ telefonu]]="komórkowy",I1720+telefony3412[[#This Row],[czas w minutach]],I1720)</f>
        <v>3613</v>
      </c>
      <c r="J1721" s="3">
        <f>IF(telefony3412[[#This Row],[typ telefonu]]="zagraniczny",J1720+telefony3412[[#This Row],[czas w minutach]],J1720)</f>
        <v>698</v>
      </c>
      <c r="K1721" s="3">
        <f>telefony3412[[#This Row],[ilość stacjonarny]]+telefony3412[[#This Row],[ilość komórkowy]]</f>
        <v>14428</v>
      </c>
    </row>
    <row r="1722" spans="1:11" x14ac:dyDescent="0.25">
      <c r="A1722" s="7">
        <v>81613163</v>
      </c>
      <c r="B1722" s="1">
        <v>42941</v>
      </c>
      <c r="C1722" s="2">
        <v>0.43004629629629632</v>
      </c>
      <c r="D1722" s="2">
        <v>0.43855324074074076</v>
      </c>
      <c r="E1722" t="str">
        <f>IF(LEN(telefony3412[[#This Row],[nr]])=7,"stacjonarny",IF(LEN(telefony3412[[#This Row],[nr]])=8,"komórkowy","zagraniczny"))</f>
        <v>komórkowy</v>
      </c>
      <c r="F1722" t="str">
        <f>TEXT(telefony__9[[#This Row],[zakonczenie]]-telefony__9[[#This Row],[rozpoczecie]],"h:mm:ss")</f>
        <v>0:02:36</v>
      </c>
      <c r="G1722">
        <f>CEILING((HOUR(telefony__9[[#This Row],[czas trwania]])*3600 + MINUTE(telefony__9[[#This Row],[czas trwania]])*60+SECOND(telefony__9[[#This Row],[czas trwania]]))/60,1)</f>
        <v>3</v>
      </c>
      <c r="H1722" s="3">
        <f>IF(telefony3412[[#This Row],[typ telefonu]]="stacjonarny",H1721+telefony3412[[#This Row],[czas w minutach]],H1721)</f>
        <v>10815</v>
      </c>
      <c r="I1722" s="3">
        <f>IF(telefony3412[[#This Row],[typ telefonu]]="komórkowy",I1721+telefony3412[[#This Row],[czas w minutach]],I1721)</f>
        <v>3616</v>
      </c>
      <c r="J1722" s="3">
        <f>IF(telefony3412[[#This Row],[typ telefonu]]="zagraniczny",J1721+telefony3412[[#This Row],[czas w minutach]],J1721)</f>
        <v>698</v>
      </c>
      <c r="K1722" s="3">
        <f>telefony3412[[#This Row],[ilość stacjonarny]]+telefony3412[[#This Row],[ilość komórkowy]]</f>
        <v>14431</v>
      </c>
    </row>
    <row r="1723" spans="1:11" x14ac:dyDescent="0.25">
      <c r="A1723" s="7">
        <v>84589848</v>
      </c>
      <c r="B1723" s="1">
        <v>42941</v>
      </c>
      <c r="C1723" s="2">
        <v>0.61971064814814814</v>
      </c>
      <c r="D1723" s="2">
        <v>0.62334490740740744</v>
      </c>
      <c r="E1723" t="str">
        <f>IF(LEN(telefony3412[[#This Row],[nr]])=7,"stacjonarny",IF(LEN(telefony3412[[#This Row],[nr]])=8,"komórkowy","zagraniczny"))</f>
        <v>komórkowy</v>
      </c>
      <c r="F1723" t="str">
        <f>TEXT(telefony__9[[#This Row],[zakonczenie]]-telefony__9[[#This Row],[rozpoczecie]],"h:mm:ss")</f>
        <v>0:03:16</v>
      </c>
      <c r="G1723">
        <f>CEILING((HOUR(telefony__9[[#This Row],[czas trwania]])*3600 + MINUTE(telefony__9[[#This Row],[czas trwania]])*60+SECOND(telefony__9[[#This Row],[czas trwania]]))/60,1)</f>
        <v>4</v>
      </c>
      <c r="H1723" s="3">
        <f>IF(telefony3412[[#This Row],[typ telefonu]]="stacjonarny",H1722+telefony3412[[#This Row],[czas w minutach]],H1722)</f>
        <v>10815</v>
      </c>
      <c r="I1723" s="3">
        <f>IF(telefony3412[[#This Row],[typ telefonu]]="komórkowy",I1722+telefony3412[[#This Row],[czas w minutach]],I1722)</f>
        <v>3620</v>
      </c>
      <c r="J1723" s="3">
        <f>IF(telefony3412[[#This Row],[typ telefonu]]="zagraniczny",J1722+telefony3412[[#This Row],[czas w minutach]],J1722)</f>
        <v>698</v>
      </c>
      <c r="K1723" s="3">
        <f>telefony3412[[#This Row],[ilość stacjonarny]]+telefony3412[[#This Row],[ilość komórkowy]]</f>
        <v>14435</v>
      </c>
    </row>
    <row r="1724" spans="1:11" x14ac:dyDescent="0.25">
      <c r="A1724" s="7">
        <v>92127966</v>
      </c>
      <c r="B1724" s="1">
        <v>42941</v>
      </c>
      <c r="C1724" s="2">
        <v>0.5317708333333333</v>
      </c>
      <c r="D1724" s="2">
        <v>0.53724537037037035</v>
      </c>
      <c r="E1724" t="str">
        <f>IF(LEN(telefony3412[[#This Row],[nr]])=7,"stacjonarny",IF(LEN(telefony3412[[#This Row],[nr]])=8,"komórkowy","zagraniczny"))</f>
        <v>komórkowy</v>
      </c>
      <c r="F1724" t="str">
        <f>TEXT(telefony__9[[#This Row],[zakonczenie]]-telefony__9[[#This Row],[rozpoczecie]],"h:mm:ss")</f>
        <v>0:13:26</v>
      </c>
      <c r="G1724">
        <f>CEILING((HOUR(telefony__9[[#This Row],[czas trwania]])*3600 + MINUTE(telefony__9[[#This Row],[czas trwania]])*60+SECOND(telefony__9[[#This Row],[czas trwania]]))/60,1)</f>
        <v>14</v>
      </c>
      <c r="H1724" s="3">
        <f>IF(telefony3412[[#This Row],[typ telefonu]]="stacjonarny",H1723+telefony3412[[#This Row],[czas w minutach]],H1723)</f>
        <v>10815</v>
      </c>
      <c r="I1724" s="3">
        <f>IF(telefony3412[[#This Row],[typ telefonu]]="komórkowy",I1723+telefony3412[[#This Row],[czas w minutach]],I1723)</f>
        <v>3634</v>
      </c>
      <c r="J1724" s="3">
        <f>IF(telefony3412[[#This Row],[typ telefonu]]="zagraniczny",J1723+telefony3412[[#This Row],[czas w minutach]],J1723)</f>
        <v>698</v>
      </c>
      <c r="K1724" s="3">
        <f>telefony3412[[#This Row],[ilość stacjonarny]]+telefony3412[[#This Row],[ilość komórkowy]]</f>
        <v>14449</v>
      </c>
    </row>
    <row r="1725" spans="1:11" x14ac:dyDescent="0.25">
      <c r="A1725" s="7">
        <v>96375379</v>
      </c>
      <c r="B1725" s="1">
        <v>42941</v>
      </c>
      <c r="C1725" s="2">
        <v>0.55320601851851847</v>
      </c>
      <c r="D1725" s="2">
        <v>0.55569444444444449</v>
      </c>
      <c r="E1725" t="str">
        <f>IF(LEN(telefony3412[[#This Row],[nr]])=7,"stacjonarny",IF(LEN(telefony3412[[#This Row],[nr]])=8,"komórkowy","zagraniczny"))</f>
        <v>komórkowy</v>
      </c>
      <c r="F1725" t="str">
        <f>TEXT(telefony__9[[#This Row],[zakonczenie]]-telefony__9[[#This Row],[rozpoczecie]],"h:mm:ss")</f>
        <v>0:09:27</v>
      </c>
      <c r="G1725">
        <f>CEILING((HOUR(telefony__9[[#This Row],[czas trwania]])*3600 + MINUTE(telefony__9[[#This Row],[czas trwania]])*60+SECOND(telefony__9[[#This Row],[czas trwania]]))/60,1)</f>
        <v>10</v>
      </c>
      <c r="H1725" s="3">
        <f>IF(telefony3412[[#This Row],[typ telefonu]]="stacjonarny",H1724+telefony3412[[#This Row],[czas w minutach]],H1724)</f>
        <v>10815</v>
      </c>
      <c r="I1725" s="3">
        <f>IF(telefony3412[[#This Row],[typ telefonu]]="komórkowy",I1724+telefony3412[[#This Row],[czas w minutach]],I1724)</f>
        <v>3644</v>
      </c>
      <c r="J1725" s="3">
        <f>IF(telefony3412[[#This Row],[typ telefonu]]="zagraniczny",J1724+telefony3412[[#This Row],[czas w minutach]],J1724)</f>
        <v>698</v>
      </c>
      <c r="K1725" s="3">
        <f>telefony3412[[#This Row],[ilość stacjonarny]]+telefony3412[[#This Row],[ilość komórkowy]]</f>
        <v>14459</v>
      </c>
    </row>
    <row r="1726" spans="1:11" x14ac:dyDescent="0.25">
      <c r="A1726" s="7">
        <v>97997759</v>
      </c>
      <c r="B1726" s="1">
        <v>42941</v>
      </c>
      <c r="C1726" s="2">
        <v>0.57335648148148144</v>
      </c>
      <c r="D1726" s="2">
        <v>0.5735069444444445</v>
      </c>
      <c r="E1726" t="str">
        <f>IF(LEN(telefony3412[[#This Row],[nr]])=7,"stacjonarny",IF(LEN(telefony3412[[#This Row],[nr]])=8,"komórkowy","zagraniczny"))</f>
        <v>komórkowy</v>
      </c>
      <c r="F1726" t="str">
        <f>TEXT(telefony__9[[#This Row],[zakonczenie]]-telefony__9[[#This Row],[rozpoczecie]],"h:mm:ss")</f>
        <v>0:01:05</v>
      </c>
      <c r="G1726">
        <f>CEILING((HOUR(telefony__9[[#This Row],[czas trwania]])*3600 + MINUTE(telefony__9[[#This Row],[czas trwania]])*60+SECOND(telefony__9[[#This Row],[czas trwania]]))/60,1)</f>
        <v>2</v>
      </c>
      <c r="H1726" s="3">
        <f>IF(telefony3412[[#This Row],[typ telefonu]]="stacjonarny",H1725+telefony3412[[#This Row],[czas w minutach]],H1725)</f>
        <v>10815</v>
      </c>
      <c r="I1726" s="3">
        <f>IF(telefony3412[[#This Row],[typ telefonu]]="komórkowy",I1725+telefony3412[[#This Row],[czas w minutach]],I1725)</f>
        <v>3646</v>
      </c>
      <c r="J1726" s="3">
        <f>IF(telefony3412[[#This Row],[typ telefonu]]="zagraniczny",J1725+telefony3412[[#This Row],[czas w minutach]],J1725)</f>
        <v>698</v>
      </c>
      <c r="K1726" s="3">
        <f>telefony3412[[#This Row],[ilość stacjonarny]]+telefony3412[[#This Row],[ilość komórkowy]]</f>
        <v>14461</v>
      </c>
    </row>
    <row r="1727" spans="1:11" x14ac:dyDescent="0.25">
      <c r="A1727" s="7">
        <v>98695684</v>
      </c>
      <c r="B1727" s="1">
        <v>42941</v>
      </c>
      <c r="C1727" s="2">
        <v>0.3634722222222222</v>
      </c>
      <c r="D1727" s="2">
        <v>0.37498842592592591</v>
      </c>
      <c r="E1727" t="str">
        <f>IF(LEN(telefony3412[[#This Row],[nr]])=7,"stacjonarny",IF(LEN(telefony3412[[#This Row],[nr]])=8,"komórkowy","zagraniczny"))</f>
        <v>komórkowy</v>
      </c>
      <c r="F1727" t="str">
        <f>TEXT(telefony__9[[#This Row],[zakonczenie]]-telefony__9[[#This Row],[rozpoczecie]],"h:mm:ss")</f>
        <v>0:05:14</v>
      </c>
      <c r="G1727">
        <f>CEILING((HOUR(telefony__9[[#This Row],[czas trwania]])*3600 + MINUTE(telefony__9[[#This Row],[czas trwania]])*60+SECOND(telefony__9[[#This Row],[czas trwania]]))/60,1)</f>
        <v>6</v>
      </c>
      <c r="H1727" s="3">
        <f>IF(telefony3412[[#This Row],[typ telefonu]]="stacjonarny",H1726+telefony3412[[#This Row],[czas w minutach]],H1726)</f>
        <v>10815</v>
      </c>
      <c r="I1727" s="3">
        <f>IF(telefony3412[[#This Row],[typ telefonu]]="komórkowy",I1726+telefony3412[[#This Row],[czas w minutach]],I1726)</f>
        <v>3652</v>
      </c>
      <c r="J1727" s="3">
        <f>IF(telefony3412[[#This Row],[typ telefonu]]="zagraniczny",J1726+telefony3412[[#This Row],[czas w minutach]],J1726)</f>
        <v>698</v>
      </c>
      <c r="K1727" s="3">
        <f>telefony3412[[#This Row],[ilość stacjonarny]]+telefony3412[[#This Row],[ilość komórkowy]]</f>
        <v>14467</v>
      </c>
    </row>
    <row r="1728" spans="1:11" x14ac:dyDescent="0.25">
      <c r="A1728" s="7">
        <v>7119239917</v>
      </c>
      <c r="B1728" s="1">
        <v>42941</v>
      </c>
      <c r="C1728" s="2">
        <v>0.56033564814814818</v>
      </c>
      <c r="D1728" s="2">
        <v>0.56570601851851854</v>
      </c>
      <c r="E1728" t="str">
        <f>IF(LEN(telefony3412[[#This Row],[nr]])=7,"stacjonarny",IF(LEN(telefony3412[[#This Row],[nr]])=8,"komórkowy","zagraniczny"))</f>
        <v>zagraniczny</v>
      </c>
      <c r="F1728" t="str">
        <f>TEXT(telefony__9[[#This Row],[zakonczenie]]-telefony__9[[#This Row],[rozpoczecie]],"h:mm:ss")</f>
        <v>0:11:04</v>
      </c>
      <c r="G1728">
        <f>CEILING((HOUR(telefony__9[[#This Row],[czas trwania]])*3600 + MINUTE(telefony__9[[#This Row],[czas trwania]])*60+SECOND(telefony__9[[#This Row],[czas trwania]]))/60,1)</f>
        <v>12</v>
      </c>
      <c r="H1728" s="3">
        <f>IF(telefony3412[[#This Row],[typ telefonu]]="stacjonarny",H1727+telefony3412[[#This Row],[czas w minutach]],H1727)</f>
        <v>10815</v>
      </c>
      <c r="I1728" s="3">
        <f>IF(telefony3412[[#This Row],[typ telefonu]]="komórkowy",I1727+telefony3412[[#This Row],[czas w minutach]],I1727)</f>
        <v>3652</v>
      </c>
      <c r="J1728" s="3">
        <f>IF(telefony3412[[#This Row],[typ telefonu]]="zagraniczny",J1727+telefony3412[[#This Row],[czas w minutach]],J1727)</f>
        <v>710</v>
      </c>
      <c r="K1728" s="3">
        <f>telefony3412[[#This Row],[ilość stacjonarny]]+telefony3412[[#This Row],[ilość komórkowy]]</f>
        <v>14467</v>
      </c>
    </row>
    <row r="1729" spans="1:11" x14ac:dyDescent="0.25">
      <c r="A1729" s="7">
        <v>9007177570</v>
      </c>
      <c r="B1729" s="1">
        <v>42941</v>
      </c>
      <c r="C1729" s="2">
        <v>0.47957175925925927</v>
      </c>
      <c r="D1729" s="2">
        <v>0.48254629629629631</v>
      </c>
      <c r="E1729" t="str">
        <f>IF(LEN(telefony3412[[#This Row],[nr]])=7,"stacjonarny",IF(LEN(telefony3412[[#This Row],[nr]])=8,"komórkowy","zagraniczny"))</f>
        <v>zagraniczny</v>
      </c>
      <c r="F1729" t="str">
        <f>TEXT(telefony__9[[#This Row],[zakonczenie]]-telefony__9[[#This Row],[rozpoczecie]],"h:mm:ss")</f>
        <v>0:04:23</v>
      </c>
      <c r="G1729">
        <f>CEILING((HOUR(telefony__9[[#This Row],[czas trwania]])*3600 + MINUTE(telefony__9[[#This Row],[czas trwania]])*60+SECOND(telefony__9[[#This Row],[czas trwania]]))/60,1)</f>
        <v>5</v>
      </c>
      <c r="H1729" s="3">
        <f>IF(telefony3412[[#This Row],[typ telefonu]]="stacjonarny",H1728+telefony3412[[#This Row],[czas w minutach]],H1728)</f>
        <v>10815</v>
      </c>
      <c r="I1729" s="3">
        <f>IF(telefony3412[[#This Row],[typ telefonu]]="komórkowy",I1728+telefony3412[[#This Row],[czas w minutach]],I1728)</f>
        <v>3652</v>
      </c>
      <c r="J1729" s="3">
        <f>IF(telefony3412[[#This Row],[typ telefonu]]="zagraniczny",J1728+telefony3412[[#This Row],[czas w minutach]],J1728)</f>
        <v>715</v>
      </c>
      <c r="K1729" s="3">
        <f>telefony3412[[#This Row],[ilość stacjonarny]]+telefony3412[[#This Row],[ilość komórkowy]]</f>
        <v>14467</v>
      </c>
    </row>
    <row r="1730" spans="1:11" x14ac:dyDescent="0.25">
      <c r="A1730" s="7">
        <v>9007177570</v>
      </c>
      <c r="B1730" s="1">
        <v>42941</v>
      </c>
      <c r="C1730" s="2">
        <v>0.54324074074074069</v>
      </c>
      <c r="D1730" s="2">
        <v>0.54956018518518523</v>
      </c>
      <c r="E1730" t="str">
        <f>IF(LEN(telefony3412[[#This Row],[nr]])=7,"stacjonarny",IF(LEN(telefony3412[[#This Row],[nr]])=8,"komórkowy","zagraniczny"))</f>
        <v>zagraniczny</v>
      </c>
      <c r="F1730" t="str">
        <f>TEXT(telefony__9[[#This Row],[zakonczenie]]-telefony__9[[#This Row],[rozpoczecie]],"h:mm:ss")</f>
        <v>0:16:15</v>
      </c>
      <c r="G1730">
        <f>CEILING((HOUR(telefony__9[[#This Row],[czas trwania]])*3600 + MINUTE(telefony__9[[#This Row],[czas trwania]])*60+SECOND(telefony__9[[#This Row],[czas trwania]]))/60,1)</f>
        <v>17</v>
      </c>
      <c r="H1730" s="3">
        <f>IF(telefony3412[[#This Row],[typ telefonu]]="stacjonarny",H1729+telefony3412[[#This Row],[czas w minutach]],H1729)</f>
        <v>10815</v>
      </c>
      <c r="I1730" s="3">
        <f>IF(telefony3412[[#This Row],[typ telefonu]]="komórkowy",I1729+telefony3412[[#This Row],[czas w minutach]],I1729)</f>
        <v>3652</v>
      </c>
      <c r="J1730" s="3">
        <f>IF(telefony3412[[#This Row],[typ telefonu]]="zagraniczny",J1729+telefony3412[[#This Row],[czas w minutach]],J1729)</f>
        <v>732</v>
      </c>
      <c r="K1730" s="3">
        <f>telefony3412[[#This Row],[ilość stacjonarny]]+telefony3412[[#This Row],[ilość komórkowy]]</f>
        <v>14467</v>
      </c>
    </row>
    <row r="1731" spans="1:11" x14ac:dyDescent="0.25">
      <c r="A1731" s="7">
        <v>9007177570</v>
      </c>
      <c r="B1731" s="1">
        <v>42941</v>
      </c>
      <c r="C1731" s="2">
        <v>0.5519560185185185</v>
      </c>
      <c r="D1731" s="2">
        <v>0.55625000000000002</v>
      </c>
      <c r="E1731" t="str">
        <f>IF(LEN(telefony3412[[#This Row],[nr]])=7,"stacjonarny",IF(LEN(telefony3412[[#This Row],[nr]])=8,"komórkowy","zagraniczny"))</f>
        <v>zagraniczny</v>
      </c>
      <c r="F1731" t="str">
        <f>TEXT(telefony__9[[#This Row],[zakonczenie]]-telefony__9[[#This Row],[rozpoczecie]],"h:mm:ss")</f>
        <v>0:12:41</v>
      </c>
      <c r="G1731">
        <f>CEILING((HOUR(telefony__9[[#This Row],[czas trwania]])*3600 + MINUTE(telefony__9[[#This Row],[czas trwania]])*60+SECOND(telefony__9[[#This Row],[czas trwania]]))/60,1)</f>
        <v>13</v>
      </c>
      <c r="H1731" s="3">
        <f>IF(telefony3412[[#This Row],[typ telefonu]]="stacjonarny",H1730+telefony3412[[#This Row],[czas w minutach]],H1730)</f>
        <v>10815</v>
      </c>
      <c r="I1731" s="3">
        <f>IF(telefony3412[[#This Row],[typ telefonu]]="komórkowy",I1730+telefony3412[[#This Row],[czas w minutach]],I1730)</f>
        <v>3652</v>
      </c>
      <c r="J1731" s="3">
        <f>IF(telefony3412[[#This Row],[typ telefonu]]="zagraniczny",J1730+telefony3412[[#This Row],[czas w minutach]],J1730)</f>
        <v>745</v>
      </c>
      <c r="K1731" s="3">
        <f>telefony3412[[#This Row],[ilość stacjonarny]]+telefony3412[[#This Row],[ilość komórkowy]]</f>
        <v>14467</v>
      </c>
    </row>
    <row r="1732" spans="1:11" x14ac:dyDescent="0.25">
      <c r="A1732" s="7">
        <v>1047809</v>
      </c>
      <c r="B1732" s="1">
        <v>42942</v>
      </c>
      <c r="C1732" s="2">
        <v>0.61724537037037042</v>
      </c>
      <c r="D1732" s="2">
        <v>0.62866898148148154</v>
      </c>
      <c r="E1732" t="str">
        <f>IF(LEN(telefony3412[[#This Row],[nr]])=7,"stacjonarny",IF(LEN(telefony3412[[#This Row],[nr]])=8,"komórkowy","zagraniczny"))</f>
        <v>stacjonarny</v>
      </c>
      <c r="F1732" t="str">
        <f>TEXT(telefony__9[[#This Row],[zakonczenie]]-telefony__9[[#This Row],[rozpoczecie]],"h:mm:ss")</f>
        <v>0:01:20</v>
      </c>
      <c r="G1732">
        <f>CEILING((HOUR(telefony__9[[#This Row],[czas trwania]])*3600 + MINUTE(telefony__9[[#This Row],[czas trwania]])*60+SECOND(telefony__9[[#This Row],[czas trwania]]))/60,1)</f>
        <v>2</v>
      </c>
      <c r="H1732" s="3">
        <f>IF(telefony3412[[#This Row],[typ telefonu]]="stacjonarny",H1731+telefony3412[[#This Row],[czas w minutach]],H1731)</f>
        <v>10817</v>
      </c>
      <c r="I1732" s="3">
        <f>IF(telefony3412[[#This Row],[typ telefonu]]="komórkowy",I1731+telefony3412[[#This Row],[czas w minutach]],I1731)</f>
        <v>3652</v>
      </c>
      <c r="J1732" s="3">
        <f>IF(telefony3412[[#This Row],[typ telefonu]]="zagraniczny",J1731+telefony3412[[#This Row],[czas w minutach]],J1731)</f>
        <v>745</v>
      </c>
      <c r="K1732" s="3">
        <f>telefony3412[[#This Row],[ilość stacjonarny]]+telefony3412[[#This Row],[ilość komórkowy]]</f>
        <v>14469</v>
      </c>
    </row>
    <row r="1733" spans="1:11" x14ac:dyDescent="0.25">
      <c r="A1733" s="7">
        <v>1160932</v>
      </c>
      <c r="B1733" s="1">
        <v>42942</v>
      </c>
      <c r="C1733" s="2">
        <v>0.47515046296296298</v>
      </c>
      <c r="D1733" s="2">
        <v>0.47552083333333334</v>
      </c>
      <c r="E1733" t="str">
        <f>IF(LEN(telefony3412[[#This Row],[nr]])=7,"stacjonarny",IF(LEN(telefony3412[[#This Row],[nr]])=8,"komórkowy","zagraniczny"))</f>
        <v>stacjonarny</v>
      </c>
      <c r="F1733" t="str">
        <f>TEXT(telefony__9[[#This Row],[zakonczenie]]-telefony__9[[#This Row],[rozpoczecie]],"h:mm:ss")</f>
        <v>0:15:06</v>
      </c>
      <c r="G1733">
        <f>CEILING((HOUR(telefony__9[[#This Row],[czas trwania]])*3600 + MINUTE(telefony__9[[#This Row],[czas trwania]])*60+SECOND(telefony__9[[#This Row],[czas trwania]]))/60,1)</f>
        <v>16</v>
      </c>
      <c r="H1733" s="3">
        <f>IF(telefony3412[[#This Row],[typ telefonu]]="stacjonarny",H1732+telefony3412[[#This Row],[czas w minutach]],H1732)</f>
        <v>10833</v>
      </c>
      <c r="I1733" s="3">
        <f>IF(telefony3412[[#This Row],[typ telefonu]]="komórkowy",I1732+telefony3412[[#This Row],[czas w minutach]],I1732)</f>
        <v>3652</v>
      </c>
      <c r="J1733" s="3">
        <f>IF(telefony3412[[#This Row],[typ telefonu]]="zagraniczny",J1732+telefony3412[[#This Row],[czas w minutach]],J1732)</f>
        <v>745</v>
      </c>
      <c r="K1733" s="3">
        <f>telefony3412[[#This Row],[ilość stacjonarny]]+telefony3412[[#This Row],[ilość komórkowy]]</f>
        <v>14485</v>
      </c>
    </row>
    <row r="1734" spans="1:11" x14ac:dyDescent="0.25">
      <c r="A1734" s="7">
        <v>1177203</v>
      </c>
      <c r="B1734" s="1">
        <v>42942</v>
      </c>
      <c r="C1734" s="2">
        <v>0.60384259259259254</v>
      </c>
      <c r="D1734" s="2">
        <v>0.60452546296296295</v>
      </c>
      <c r="E1734" t="str">
        <f>IF(LEN(telefony3412[[#This Row],[nr]])=7,"stacjonarny",IF(LEN(telefony3412[[#This Row],[nr]])=8,"komórkowy","zagraniczny"))</f>
        <v>stacjonarny</v>
      </c>
      <c r="F1734" t="str">
        <f>TEXT(telefony__9[[#This Row],[zakonczenie]]-telefony__9[[#This Row],[rozpoczecie]],"h:mm:ss")</f>
        <v>0:10:51</v>
      </c>
      <c r="G1734">
        <f>CEILING((HOUR(telefony__9[[#This Row],[czas trwania]])*3600 + MINUTE(telefony__9[[#This Row],[czas trwania]])*60+SECOND(telefony__9[[#This Row],[czas trwania]]))/60,1)</f>
        <v>11</v>
      </c>
      <c r="H1734" s="3">
        <f>IF(telefony3412[[#This Row],[typ telefonu]]="stacjonarny",H1733+telefony3412[[#This Row],[czas w minutach]],H1733)</f>
        <v>10844</v>
      </c>
      <c r="I1734" s="3">
        <f>IF(telefony3412[[#This Row],[typ telefonu]]="komórkowy",I1733+telefony3412[[#This Row],[czas w minutach]],I1733)</f>
        <v>3652</v>
      </c>
      <c r="J1734" s="3">
        <f>IF(telefony3412[[#This Row],[typ telefonu]]="zagraniczny",J1733+telefony3412[[#This Row],[czas w minutach]],J1733)</f>
        <v>745</v>
      </c>
      <c r="K1734" s="3">
        <f>telefony3412[[#This Row],[ilość stacjonarny]]+telefony3412[[#This Row],[ilość komórkowy]]</f>
        <v>14496</v>
      </c>
    </row>
    <row r="1735" spans="1:11" x14ac:dyDescent="0.25">
      <c r="A1735" s="7">
        <v>1183006</v>
      </c>
      <c r="B1735" s="1">
        <v>42942</v>
      </c>
      <c r="C1735" s="2">
        <v>0.38601851851851854</v>
      </c>
      <c r="D1735" s="2">
        <v>0.39283564814814814</v>
      </c>
      <c r="E1735" t="str">
        <f>IF(LEN(telefony3412[[#This Row],[nr]])=7,"stacjonarny",IF(LEN(telefony3412[[#This Row],[nr]])=8,"komórkowy","zagraniczny"))</f>
        <v>stacjonarny</v>
      </c>
      <c r="F1735" t="str">
        <f>TEXT(telefony__9[[#This Row],[zakonczenie]]-telefony__9[[#This Row],[rozpoczecie]],"h:mm:ss")</f>
        <v>0:15:25</v>
      </c>
      <c r="G1735">
        <f>CEILING((HOUR(telefony__9[[#This Row],[czas trwania]])*3600 + MINUTE(telefony__9[[#This Row],[czas trwania]])*60+SECOND(telefony__9[[#This Row],[czas trwania]]))/60,1)</f>
        <v>16</v>
      </c>
      <c r="H1735" s="3">
        <f>IF(telefony3412[[#This Row],[typ telefonu]]="stacjonarny",H1734+telefony3412[[#This Row],[czas w minutach]],H1734)</f>
        <v>10860</v>
      </c>
      <c r="I1735" s="3">
        <f>IF(telefony3412[[#This Row],[typ telefonu]]="komórkowy",I1734+telefony3412[[#This Row],[czas w minutach]],I1734)</f>
        <v>3652</v>
      </c>
      <c r="J1735" s="3">
        <f>IF(telefony3412[[#This Row],[typ telefonu]]="zagraniczny",J1734+telefony3412[[#This Row],[czas w minutach]],J1734)</f>
        <v>745</v>
      </c>
      <c r="K1735" s="3">
        <f>telefony3412[[#This Row],[ilość stacjonarny]]+telefony3412[[#This Row],[ilość komórkowy]]</f>
        <v>14512</v>
      </c>
    </row>
    <row r="1736" spans="1:11" x14ac:dyDescent="0.25">
      <c r="A1736" s="7">
        <v>1340323</v>
      </c>
      <c r="B1736" s="1">
        <v>42942</v>
      </c>
      <c r="C1736" s="2">
        <v>0.34994212962962962</v>
      </c>
      <c r="D1736" s="2">
        <v>0.35781249999999998</v>
      </c>
      <c r="E1736" t="str">
        <f>IF(LEN(telefony3412[[#This Row],[nr]])=7,"stacjonarny",IF(LEN(telefony3412[[#This Row],[nr]])=8,"komórkowy","zagraniczny"))</f>
        <v>stacjonarny</v>
      </c>
      <c r="F1736" t="str">
        <f>TEXT(telefony__9[[#This Row],[zakonczenie]]-telefony__9[[#This Row],[rozpoczecie]],"h:mm:ss")</f>
        <v>0:10:50</v>
      </c>
      <c r="G1736">
        <f>CEILING((HOUR(telefony__9[[#This Row],[czas trwania]])*3600 + MINUTE(telefony__9[[#This Row],[czas trwania]])*60+SECOND(telefony__9[[#This Row],[czas trwania]]))/60,1)</f>
        <v>11</v>
      </c>
      <c r="H1736" s="3">
        <f>IF(telefony3412[[#This Row],[typ telefonu]]="stacjonarny",H1735+telefony3412[[#This Row],[czas w minutach]],H1735)</f>
        <v>10871</v>
      </c>
      <c r="I1736" s="3">
        <f>IF(telefony3412[[#This Row],[typ telefonu]]="komórkowy",I1735+telefony3412[[#This Row],[czas w minutach]],I1735)</f>
        <v>3652</v>
      </c>
      <c r="J1736" s="3">
        <f>IF(telefony3412[[#This Row],[typ telefonu]]="zagraniczny",J1735+telefony3412[[#This Row],[czas w minutach]],J1735)</f>
        <v>745</v>
      </c>
      <c r="K1736" s="3">
        <f>telefony3412[[#This Row],[ilość stacjonarny]]+telefony3412[[#This Row],[ilość komórkowy]]</f>
        <v>14523</v>
      </c>
    </row>
    <row r="1737" spans="1:11" x14ac:dyDescent="0.25">
      <c r="A1737" s="7">
        <v>1531672</v>
      </c>
      <c r="B1737" s="1">
        <v>42942</v>
      </c>
      <c r="C1737" s="2">
        <v>0.45021990740740742</v>
      </c>
      <c r="D1737" s="2">
        <v>0.46079861111111109</v>
      </c>
      <c r="E1737" t="str">
        <f>IF(LEN(telefony3412[[#This Row],[nr]])=7,"stacjonarny",IF(LEN(telefony3412[[#This Row],[nr]])=8,"komórkowy","zagraniczny"))</f>
        <v>stacjonarny</v>
      </c>
      <c r="F1737" t="str">
        <f>TEXT(telefony__9[[#This Row],[zakonczenie]]-telefony__9[[#This Row],[rozpoczecie]],"h:mm:ss")</f>
        <v>0:11:20</v>
      </c>
      <c r="G1737">
        <f>CEILING((HOUR(telefony__9[[#This Row],[czas trwania]])*3600 + MINUTE(telefony__9[[#This Row],[czas trwania]])*60+SECOND(telefony__9[[#This Row],[czas trwania]]))/60,1)</f>
        <v>12</v>
      </c>
      <c r="H1737" s="3">
        <f>IF(telefony3412[[#This Row],[typ telefonu]]="stacjonarny",H1736+telefony3412[[#This Row],[czas w minutach]],H1736)</f>
        <v>10883</v>
      </c>
      <c r="I1737" s="3">
        <f>IF(telefony3412[[#This Row],[typ telefonu]]="komórkowy",I1736+telefony3412[[#This Row],[czas w minutach]],I1736)</f>
        <v>3652</v>
      </c>
      <c r="J1737" s="3">
        <f>IF(telefony3412[[#This Row],[typ telefonu]]="zagraniczny",J1736+telefony3412[[#This Row],[czas w minutach]],J1736)</f>
        <v>745</v>
      </c>
      <c r="K1737" s="3">
        <f>telefony3412[[#This Row],[ilość stacjonarny]]+telefony3412[[#This Row],[ilość komórkowy]]</f>
        <v>14535</v>
      </c>
    </row>
    <row r="1738" spans="1:11" x14ac:dyDescent="0.25">
      <c r="A1738" s="7">
        <v>1689993</v>
      </c>
      <c r="B1738" s="1">
        <v>42942</v>
      </c>
      <c r="C1738" s="2">
        <v>0.38337962962962963</v>
      </c>
      <c r="D1738" s="2">
        <v>0.38748842592592592</v>
      </c>
      <c r="E1738" t="str">
        <f>IF(LEN(telefony3412[[#This Row],[nr]])=7,"stacjonarny",IF(LEN(telefony3412[[#This Row],[nr]])=8,"komórkowy","zagraniczny"))</f>
        <v>stacjonarny</v>
      </c>
      <c r="F1738" t="str">
        <f>TEXT(telefony__9[[#This Row],[zakonczenie]]-telefony__9[[#This Row],[rozpoczecie]],"h:mm:ss")</f>
        <v>0:12:05</v>
      </c>
      <c r="G1738">
        <f>CEILING((HOUR(telefony__9[[#This Row],[czas trwania]])*3600 + MINUTE(telefony__9[[#This Row],[czas trwania]])*60+SECOND(telefony__9[[#This Row],[czas trwania]]))/60,1)</f>
        <v>13</v>
      </c>
      <c r="H1738" s="3">
        <f>IF(telefony3412[[#This Row],[typ telefonu]]="stacjonarny",H1737+telefony3412[[#This Row],[czas w minutach]],H1737)</f>
        <v>10896</v>
      </c>
      <c r="I1738" s="3">
        <f>IF(telefony3412[[#This Row],[typ telefonu]]="komórkowy",I1737+telefony3412[[#This Row],[czas w minutach]],I1737)</f>
        <v>3652</v>
      </c>
      <c r="J1738" s="3">
        <f>IF(telefony3412[[#This Row],[typ telefonu]]="zagraniczny",J1737+telefony3412[[#This Row],[czas w minutach]],J1737)</f>
        <v>745</v>
      </c>
      <c r="K1738" s="3">
        <f>telefony3412[[#This Row],[ilość stacjonarny]]+telefony3412[[#This Row],[ilość komórkowy]]</f>
        <v>14548</v>
      </c>
    </row>
    <row r="1739" spans="1:11" x14ac:dyDescent="0.25">
      <c r="A1739" s="7">
        <v>1830054</v>
      </c>
      <c r="B1739" s="1">
        <v>42942</v>
      </c>
      <c r="C1739" s="2">
        <v>0.41390046296296296</v>
      </c>
      <c r="D1739" s="2">
        <v>0.42016203703703703</v>
      </c>
      <c r="E1739" t="str">
        <f>IF(LEN(telefony3412[[#This Row],[nr]])=7,"stacjonarny",IF(LEN(telefony3412[[#This Row],[nr]])=8,"komórkowy","zagraniczny"))</f>
        <v>stacjonarny</v>
      </c>
      <c r="F1739" t="str">
        <f>TEXT(telefony__9[[#This Row],[zakonczenie]]-telefony__9[[#This Row],[rozpoczecie]],"h:mm:ss")</f>
        <v>0:09:59</v>
      </c>
      <c r="G1739">
        <f>CEILING((HOUR(telefony__9[[#This Row],[czas trwania]])*3600 + MINUTE(telefony__9[[#This Row],[czas trwania]])*60+SECOND(telefony__9[[#This Row],[czas trwania]]))/60,1)</f>
        <v>10</v>
      </c>
      <c r="H1739" s="3">
        <f>IF(telefony3412[[#This Row],[typ telefonu]]="stacjonarny",H1738+telefony3412[[#This Row],[czas w minutach]],H1738)</f>
        <v>10906</v>
      </c>
      <c r="I1739" s="3">
        <f>IF(telefony3412[[#This Row],[typ telefonu]]="komórkowy",I1738+telefony3412[[#This Row],[czas w minutach]],I1738)</f>
        <v>3652</v>
      </c>
      <c r="J1739" s="3">
        <f>IF(telefony3412[[#This Row],[typ telefonu]]="zagraniczny",J1738+telefony3412[[#This Row],[czas w minutach]],J1738)</f>
        <v>745</v>
      </c>
      <c r="K1739" s="3">
        <f>telefony3412[[#This Row],[ilość stacjonarny]]+telefony3412[[#This Row],[ilość komórkowy]]</f>
        <v>14558</v>
      </c>
    </row>
    <row r="1740" spans="1:11" x14ac:dyDescent="0.25">
      <c r="A1740" s="7">
        <v>1879412</v>
      </c>
      <c r="B1740" s="1">
        <v>42942</v>
      </c>
      <c r="C1740" s="2">
        <v>0.51546296296296301</v>
      </c>
      <c r="D1740" s="2">
        <v>0.52481481481481485</v>
      </c>
      <c r="E1740" t="str">
        <f>IF(LEN(telefony3412[[#This Row],[nr]])=7,"stacjonarny",IF(LEN(telefony3412[[#This Row],[nr]])=8,"komórkowy","zagraniczny"))</f>
        <v>stacjonarny</v>
      </c>
      <c r="F1740" t="str">
        <f>TEXT(telefony__9[[#This Row],[zakonczenie]]-telefony__9[[#This Row],[rozpoczecie]],"h:mm:ss")</f>
        <v>0:14:49</v>
      </c>
      <c r="G1740">
        <f>CEILING((HOUR(telefony__9[[#This Row],[czas trwania]])*3600 + MINUTE(telefony__9[[#This Row],[czas trwania]])*60+SECOND(telefony__9[[#This Row],[czas trwania]]))/60,1)</f>
        <v>15</v>
      </c>
      <c r="H1740" s="3">
        <f>IF(telefony3412[[#This Row],[typ telefonu]]="stacjonarny",H1739+telefony3412[[#This Row],[czas w minutach]],H1739)</f>
        <v>10921</v>
      </c>
      <c r="I1740" s="3">
        <f>IF(telefony3412[[#This Row],[typ telefonu]]="komórkowy",I1739+telefony3412[[#This Row],[czas w minutach]],I1739)</f>
        <v>3652</v>
      </c>
      <c r="J1740" s="3">
        <f>IF(telefony3412[[#This Row],[typ telefonu]]="zagraniczny",J1739+telefony3412[[#This Row],[czas w minutach]],J1739)</f>
        <v>745</v>
      </c>
      <c r="K1740" s="3">
        <f>telefony3412[[#This Row],[ilość stacjonarny]]+telefony3412[[#This Row],[ilość komórkowy]]</f>
        <v>14573</v>
      </c>
    </row>
    <row r="1741" spans="1:11" x14ac:dyDescent="0.25">
      <c r="A1741" s="7">
        <v>2071691</v>
      </c>
      <c r="B1741" s="1">
        <v>42942</v>
      </c>
      <c r="C1741" s="2">
        <v>0.46703703703703703</v>
      </c>
      <c r="D1741" s="2">
        <v>0.47262731481481479</v>
      </c>
      <c r="E1741" t="str">
        <f>IF(LEN(telefony3412[[#This Row],[nr]])=7,"stacjonarny",IF(LEN(telefony3412[[#This Row],[nr]])=8,"komórkowy","zagraniczny"))</f>
        <v>stacjonarny</v>
      </c>
      <c r="F1741" t="str">
        <f>TEXT(telefony__9[[#This Row],[zakonczenie]]-telefony__9[[#This Row],[rozpoczecie]],"h:mm:ss")</f>
        <v>0:09:47</v>
      </c>
      <c r="G1741">
        <f>CEILING((HOUR(telefony__9[[#This Row],[czas trwania]])*3600 + MINUTE(telefony__9[[#This Row],[czas trwania]])*60+SECOND(telefony__9[[#This Row],[czas trwania]]))/60,1)</f>
        <v>10</v>
      </c>
      <c r="H1741" s="3">
        <f>IF(telefony3412[[#This Row],[typ telefonu]]="stacjonarny",H1740+telefony3412[[#This Row],[czas w minutach]],H1740)</f>
        <v>10931</v>
      </c>
      <c r="I1741" s="3">
        <f>IF(telefony3412[[#This Row],[typ telefonu]]="komórkowy",I1740+telefony3412[[#This Row],[czas w minutach]],I1740)</f>
        <v>3652</v>
      </c>
      <c r="J1741" s="3">
        <f>IF(telefony3412[[#This Row],[typ telefonu]]="zagraniczny",J1740+telefony3412[[#This Row],[czas w minutach]],J1740)</f>
        <v>745</v>
      </c>
      <c r="K1741" s="3">
        <f>telefony3412[[#This Row],[ilość stacjonarny]]+telefony3412[[#This Row],[ilość komórkowy]]</f>
        <v>14583</v>
      </c>
    </row>
    <row r="1742" spans="1:11" x14ac:dyDescent="0.25">
      <c r="A1742" s="7">
        <v>2128803</v>
      </c>
      <c r="B1742" s="1">
        <v>42942</v>
      </c>
      <c r="C1742" s="2">
        <v>0.43815972222222221</v>
      </c>
      <c r="D1742" s="2">
        <v>0.44572916666666668</v>
      </c>
      <c r="E1742" t="str">
        <f>IF(LEN(telefony3412[[#This Row],[nr]])=7,"stacjonarny",IF(LEN(telefony3412[[#This Row],[nr]])=8,"komórkowy","zagraniczny"))</f>
        <v>stacjonarny</v>
      </c>
      <c r="F1742" t="str">
        <f>TEXT(telefony__9[[#This Row],[zakonczenie]]-telefony__9[[#This Row],[rozpoczecie]],"h:mm:ss")</f>
        <v>0:11:18</v>
      </c>
      <c r="G1742">
        <f>CEILING((HOUR(telefony__9[[#This Row],[czas trwania]])*3600 + MINUTE(telefony__9[[#This Row],[czas trwania]])*60+SECOND(telefony__9[[#This Row],[czas trwania]]))/60,1)</f>
        <v>12</v>
      </c>
      <c r="H1742" s="3">
        <f>IF(telefony3412[[#This Row],[typ telefonu]]="stacjonarny",H1741+telefony3412[[#This Row],[czas w minutach]],H1741)</f>
        <v>10943</v>
      </c>
      <c r="I1742" s="3">
        <f>IF(telefony3412[[#This Row],[typ telefonu]]="komórkowy",I1741+telefony3412[[#This Row],[czas w minutach]],I1741)</f>
        <v>3652</v>
      </c>
      <c r="J1742" s="3">
        <f>IF(telefony3412[[#This Row],[typ telefonu]]="zagraniczny",J1741+telefony3412[[#This Row],[czas w minutach]],J1741)</f>
        <v>745</v>
      </c>
      <c r="K1742" s="3">
        <f>telefony3412[[#This Row],[ilość stacjonarny]]+telefony3412[[#This Row],[ilość komórkowy]]</f>
        <v>14595</v>
      </c>
    </row>
    <row r="1743" spans="1:11" x14ac:dyDescent="0.25">
      <c r="A1743" s="7">
        <v>2325155</v>
      </c>
      <c r="B1743" s="1">
        <v>42942</v>
      </c>
      <c r="C1743" s="2">
        <v>0.34759259259259262</v>
      </c>
      <c r="D1743" s="2">
        <v>0.35511574074074076</v>
      </c>
      <c r="E1743" t="str">
        <f>IF(LEN(telefony3412[[#This Row],[nr]])=7,"stacjonarny",IF(LEN(telefony3412[[#This Row],[nr]])=8,"komórkowy","zagraniczny"))</f>
        <v>stacjonarny</v>
      </c>
      <c r="F1743" t="str">
        <f>TEXT(telefony__9[[#This Row],[zakonczenie]]-telefony__9[[#This Row],[rozpoczecie]],"h:mm:ss")</f>
        <v>0:14:55</v>
      </c>
      <c r="G1743">
        <f>CEILING((HOUR(telefony__9[[#This Row],[czas trwania]])*3600 + MINUTE(telefony__9[[#This Row],[czas trwania]])*60+SECOND(telefony__9[[#This Row],[czas trwania]]))/60,1)</f>
        <v>15</v>
      </c>
      <c r="H1743" s="3">
        <f>IF(telefony3412[[#This Row],[typ telefonu]]="stacjonarny",H1742+telefony3412[[#This Row],[czas w minutach]],H1742)</f>
        <v>10958</v>
      </c>
      <c r="I1743" s="3">
        <f>IF(telefony3412[[#This Row],[typ telefonu]]="komórkowy",I1742+telefony3412[[#This Row],[czas w minutach]],I1742)</f>
        <v>3652</v>
      </c>
      <c r="J1743" s="3">
        <f>IF(telefony3412[[#This Row],[typ telefonu]]="zagraniczny",J1742+telefony3412[[#This Row],[czas w minutach]],J1742)</f>
        <v>745</v>
      </c>
      <c r="K1743" s="3">
        <f>telefony3412[[#This Row],[ilość stacjonarny]]+telefony3412[[#This Row],[ilość komórkowy]]</f>
        <v>14610</v>
      </c>
    </row>
    <row r="1744" spans="1:11" x14ac:dyDescent="0.25">
      <c r="A1744" s="7">
        <v>2395447</v>
      </c>
      <c r="B1744" s="1">
        <v>42942</v>
      </c>
      <c r="C1744" s="2">
        <v>0.56805555555555554</v>
      </c>
      <c r="D1744" s="2">
        <v>0.56937499999999996</v>
      </c>
      <c r="E1744" t="str">
        <f>IF(LEN(telefony3412[[#This Row],[nr]])=7,"stacjonarny",IF(LEN(telefony3412[[#This Row],[nr]])=8,"komórkowy","zagraniczny"))</f>
        <v>stacjonarny</v>
      </c>
      <c r="F1744" t="str">
        <f>TEXT(telefony__9[[#This Row],[zakonczenie]]-telefony__9[[#This Row],[rozpoczecie]],"h:mm:ss")</f>
        <v>0:05:18</v>
      </c>
      <c r="G1744">
        <f>CEILING((HOUR(telefony__9[[#This Row],[czas trwania]])*3600 + MINUTE(telefony__9[[#This Row],[czas trwania]])*60+SECOND(telefony__9[[#This Row],[czas trwania]]))/60,1)</f>
        <v>6</v>
      </c>
      <c r="H1744" s="3">
        <f>IF(telefony3412[[#This Row],[typ telefonu]]="stacjonarny",H1743+telefony3412[[#This Row],[czas w minutach]],H1743)</f>
        <v>10964</v>
      </c>
      <c r="I1744" s="3">
        <f>IF(telefony3412[[#This Row],[typ telefonu]]="komórkowy",I1743+telefony3412[[#This Row],[czas w minutach]],I1743)</f>
        <v>3652</v>
      </c>
      <c r="J1744" s="3">
        <f>IF(telefony3412[[#This Row],[typ telefonu]]="zagraniczny",J1743+telefony3412[[#This Row],[czas w minutach]],J1743)</f>
        <v>745</v>
      </c>
      <c r="K1744" s="3">
        <f>telefony3412[[#This Row],[ilość stacjonarny]]+telefony3412[[#This Row],[ilość komórkowy]]</f>
        <v>14616</v>
      </c>
    </row>
    <row r="1745" spans="1:11" x14ac:dyDescent="0.25">
      <c r="A1745" s="7">
        <v>2445944</v>
      </c>
      <c r="B1745" s="1">
        <v>42942</v>
      </c>
      <c r="C1745" s="2">
        <v>0.3895601851851852</v>
      </c>
      <c r="D1745" s="2">
        <v>0.39548611111111109</v>
      </c>
      <c r="E1745" t="str">
        <f>IF(LEN(telefony3412[[#This Row],[nr]])=7,"stacjonarny",IF(LEN(telefony3412[[#This Row],[nr]])=8,"komórkowy","zagraniczny"))</f>
        <v>stacjonarny</v>
      </c>
      <c r="F1745" t="str">
        <f>TEXT(telefony__9[[#This Row],[zakonczenie]]-telefony__9[[#This Row],[rozpoczecie]],"h:mm:ss")</f>
        <v>0:15:53</v>
      </c>
      <c r="G1745">
        <f>CEILING((HOUR(telefony__9[[#This Row],[czas trwania]])*3600 + MINUTE(telefony__9[[#This Row],[czas trwania]])*60+SECOND(telefony__9[[#This Row],[czas trwania]]))/60,1)</f>
        <v>16</v>
      </c>
      <c r="H1745" s="3">
        <f>IF(telefony3412[[#This Row],[typ telefonu]]="stacjonarny",H1744+telefony3412[[#This Row],[czas w minutach]],H1744)</f>
        <v>10980</v>
      </c>
      <c r="I1745" s="3">
        <f>IF(telefony3412[[#This Row],[typ telefonu]]="komórkowy",I1744+telefony3412[[#This Row],[czas w minutach]],I1744)</f>
        <v>3652</v>
      </c>
      <c r="J1745" s="3">
        <f>IF(telefony3412[[#This Row],[typ telefonu]]="zagraniczny",J1744+telefony3412[[#This Row],[czas w minutach]],J1744)</f>
        <v>745</v>
      </c>
      <c r="K1745" s="3">
        <f>telefony3412[[#This Row],[ilość stacjonarny]]+telefony3412[[#This Row],[ilość komórkowy]]</f>
        <v>14632</v>
      </c>
    </row>
    <row r="1746" spans="1:11" x14ac:dyDescent="0.25">
      <c r="A1746" s="7">
        <v>2604004</v>
      </c>
      <c r="B1746" s="1">
        <v>42942</v>
      </c>
      <c r="C1746" s="2">
        <v>0.6277314814814815</v>
      </c>
      <c r="D1746" s="2">
        <v>0.63423611111111111</v>
      </c>
      <c r="E1746" t="str">
        <f>IF(LEN(telefony3412[[#This Row],[nr]])=7,"stacjonarny",IF(LEN(telefony3412[[#This Row],[nr]])=8,"komórkowy","zagraniczny"))</f>
        <v>stacjonarny</v>
      </c>
      <c r="F1746" t="str">
        <f>TEXT(telefony__9[[#This Row],[zakonczenie]]-telefony__9[[#This Row],[rozpoczecie]],"h:mm:ss")</f>
        <v>0:07:54</v>
      </c>
      <c r="G1746">
        <f>CEILING((HOUR(telefony__9[[#This Row],[czas trwania]])*3600 + MINUTE(telefony__9[[#This Row],[czas trwania]])*60+SECOND(telefony__9[[#This Row],[czas trwania]]))/60,1)</f>
        <v>8</v>
      </c>
      <c r="H1746" s="3">
        <f>IF(telefony3412[[#This Row],[typ telefonu]]="stacjonarny",H1745+telefony3412[[#This Row],[czas w minutach]],H1745)</f>
        <v>10988</v>
      </c>
      <c r="I1746" s="3">
        <f>IF(telefony3412[[#This Row],[typ telefonu]]="komórkowy",I1745+telefony3412[[#This Row],[czas w minutach]],I1745)</f>
        <v>3652</v>
      </c>
      <c r="J1746" s="3">
        <f>IF(telefony3412[[#This Row],[typ telefonu]]="zagraniczny",J1745+telefony3412[[#This Row],[czas w minutach]],J1745)</f>
        <v>745</v>
      </c>
      <c r="K1746" s="3">
        <f>telefony3412[[#This Row],[ilość stacjonarny]]+telefony3412[[#This Row],[ilość komórkowy]]</f>
        <v>14640</v>
      </c>
    </row>
    <row r="1747" spans="1:11" x14ac:dyDescent="0.25">
      <c r="A1747" s="7">
        <v>2684831</v>
      </c>
      <c r="B1747" s="1">
        <v>42942</v>
      </c>
      <c r="C1747" s="2">
        <v>0.40130787037037036</v>
      </c>
      <c r="D1747" s="2">
        <v>0.40658564814814813</v>
      </c>
      <c r="E1747" t="str">
        <f>IF(LEN(telefony3412[[#This Row],[nr]])=7,"stacjonarny",IF(LEN(telefony3412[[#This Row],[nr]])=8,"komórkowy","zagraniczny"))</f>
        <v>stacjonarny</v>
      </c>
      <c r="F1747" t="str">
        <f>TEXT(telefony__9[[#This Row],[zakonczenie]]-telefony__9[[#This Row],[rozpoczecie]],"h:mm:ss")</f>
        <v>0:01:18</v>
      </c>
      <c r="G1747">
        <f>CEILING((HOUR(telefony__9[[#This Row],[czas trwania]])*3600 + MINUTE(telefony__9[[#This Row],[czas trwania]])*60+SECOND(telefony__9[[#This Row],[czas trwania]]))/60,1)</f>
        <v>2</v>
      </c>
      <c r="H1747" s="3">
        <f>IF(telefony3412[[#This Row],[typ telefonu]]="stacjonarny",H1746+telefony3412[[#This Row],[czas w minutach]],H1746)</f>
        <v>10990</v>
      </c>
      <c r="I1747" s="3">
        <f>IF(telefony3412[[#This Row],[typ telefonu]]="komórkowy",I1746+telefony3412[[#This Row],[czas w minutach]],I1746)</f>
        <v>3652</v>
      </c>
      <c r="J1747" s="3">
        <f>IF(telefony3412[[#This Row],[typ telefonu]]="zagraniczny",J1746+telefony3412[[#This Row],[czas w minutach]],J1746)</f>
        <v>745</v>
      </c>
      <c r="K1747" s="3">
        <f>telefony3412[[#This Row],[ilość stacjonarny]]+telefony3412[[#This Row],[ilość komórkowy]]</f>
        <v>14642</v>
      </c>
    </row>
    <row r="1748" spans="1:11" x14ac:dyDescent="0.25">
      <c r="A1748" s="7">
        <v>3135285</v>
      </c>
      <c r="B1748" s="1">
        <v>42942</v>
      </c>
      <c r="C1748" s="2">
        <v>0.43896990740740743</v>
      </c>
      <c r="D1748" s="2">
        <v>0.44863425925925926</v>
      </c>
      <c r="E1748" t="str">
        <f>IF(LEN(telefony3412[[#This Row],[nr]])=7,"stacjonarny",IF(LEN(telefony3412[[#This Row],[nr]])=8,"komórkowy","zagraniczny"))</f>
        <v>stacjonarny</v>
      </c>
      <c r="F1748" t="str">
        <f>TEXT(telefony__9[[#This Row],[zakonczenie]]-telefony__9[[#This Row],[rozpoczecie]],"h:mm:ss")</f>
        <v>0:01:41</v>
      </c>
      <c r="G1748">
        <f>CEILING((HOUR(telefony__9[[#This Row],[czas trwania]])*3600 + MINUTE(telefony__9[[#This Row],[czas trwania]])*60+SECOND(telefony__9[[#This Row],[czas trwania]]))/60,1)</f>
        <v>2</v>
      </c>
      <c r="H1748" s="3">
        <f>IF(telefony3412[[#This Row],[typ telefonu]]="stacjonarny",H1747+telefony3412[[#This Row],[czas w minutach]],H1747)</f>
        <v>10992</v>
      </c>
      <c r="I1748" s="3">
        <f>IF(telefony3412[[#This Row],[typ telefonu]]="komórkowy",I1747+telefony3412[[#This Row],[czas w minutach]],I1747)</f>
        <v>3652</v>
      </c>
      <c r="J1748" s="3">
        <f>IF(telefony3412[[#This Row],[typ telefonu]]="zagraniczny",J1747+telefony3412[[#This Row],[czas w minutach]],J1747)</f>
        <v>745</v>
      </c>
      <c r="K1748" s="3">
        <f>telefony3412[[#This Row],[ilość stacjonarny]]+telefony3412[[#This Row],[ilość komórkowy]]</f>
        <v>14644</v>
      </c>
    </row>
    <row r="1749" spans="1:11" x14ac:dyDescent="0.25">
      <c r="A1749" s="7">
        <v>3189059</v>
      </c>
      <c r="B1749" s="1">
        <v>42942</v>
      </c>
      <c r="C1749" s="2">
        <v>0.55462962962962958</v>
      </c>
      <c r="D1749" s="2">
        <v>0.56101851851851847</v>
      </c>
      <c r="E1749" t="str">
        <f>IF(LEN(telefony3412[[#This Row],[nr]])=7,"stacjonarny",IF(LEN(telefony3412[[#This Row],[nr]])=8,"komórkowy","zagraniczny"))</f>
        <v>stacjonarny</v>
      </c>
      <c r="F1749" t="str">
        <f>TEXT(telefony__9[[#This Row],[zakonczenie]]-telefony__9[[#This Row],[rozpoczecie]],"h:mm:ss")</f>
        <v>0:05:55</v>
      </c>
      <c r="G1749">
        <f>CEILING((HOUR(telefony__9[[#This Row],[czas trwania]])*3600 + MINUTE(telefony__9[[#This Row],[czas trwania]])*60+SECOND(telefony__9[[#This Row],[czas trwania]]))/60,1)</f>
        <v>6</v>
      </c>
      <c r="H1749" s="3">
        <f>IF(telefony3412[[#This Row],[typ telefonu]]="stacjonarny",H1748+telefony3412[[#This Row],[czas w minutach]],H1748)</f>
        <v>10998</v>
      </c>
      <c r="I1749" s="3">
        <f>IF(telefony3412[[#This Row],[typ telefonu]]="komórkowy",I1748+telefony3412[[#This Row],[czas w minutach]],I1748)</f>
        <v>3652</v>
      </c>
      <c r="J1749" s="3">
        <f>IF(telefony3412[[#This Row],[typ telefonu]]="zagraniczny",J1748+telefony3412[[#This Row],[czas w minutach]],J1748)</f>
        <v>745</v>
      </c>
      <c r="K1749" s="3">
        <f>telefony3412[[#This Row],[ilość stacjonarny]]+telefony3412[[#This Row],[ilość komórkowy]]</f>
        <v>14650</v>
      </c>
    </row>
    <row r="1750" spans="1:11" x14ac:dyDescent="0.25">
      <c r="A1750" s="7">
        <v>3437033</v>
      </c>
      <c r="B1750" s="1">
        <v>42942</v>
      </c>
      <c r="C1750" s="2">
        <v>0.62089120370370365</v>
      </c>
      <c r="D1750" s="2">
        <v>0.62159722222222225</v>
      </c>
      <c r="E1750" t="str">
        <f>IF(LEN(telefony3412[[#This Row],[nr]])=7,"stacjonarny",IF(LEN(telefony3412[[#This Row],[nr]])=8,"komórkowy","zagraniczny"))</f>
        <v>stacjonarny</v>
      </c>
      <c r="F1750" t="str">
        <f>TEXT(telefony__9[[#This Row],[zakonczenie]]-telefony__9[[#This Row],[rozpoczecie]],"h:mm:ss")</f>
        <v>0:09:49</v>
      </c>
      <c r="G1750">
        <f>CEILING((HOUR(telefony__9[[#This Row],[czas trwania]])*3600 + MINUTE(telefony__9[[#This Row],[czas trwania]])*60+SECOND(telefony__9[[#This Row],[czas trwania]]))/60,1)</f>
        <v>10</v>
      </c>
      <c r="H1750" s="3">
        <f>IF(telefony3412[[#This Row],[typ telefonu]]="stacjonarny",H1749+telefony3412[[#This Row],[czas w minutach]],H1749)</f>
        <v>11008</v>
      </c>
      <c r="I1750" s="3">
        <f>IF(telefony3412[[#This Row],[typ telefonu]]="komórkowy",I1749+telefony3412[[#This Row],[czas w minutach]],I1749)</f>
        <v>3652</v>
      </c>
      <c r="J1750" s="3">
        <f>IF(telefony3412[[#This Row],[typ telefonu]]="zagraniczny",J1749+telefony3412[[#This Row],[czas w minutach]],J1749)</f>
        <v>745</v>
      </c>
      <c r="K1750" s="3">
        <f>telefony3412[[#This Row],[ilość stacjonarny]]+telefony3412[[#This Row],[ilość komórkowy]]</f>
        <v>14660</v>
      </c>
    </row>
    <row r="1751" spans="1:11" x14ac:dyDescent="0.25">
      <c r="A1751" s="7">
        <v>3443287</v>
      </c>
      <c r="B1751" s="1">
        <v>42942</v>
      </c>
      <c r="C1751" s="2">
        <v>0.54593749999999996</v>
      </c>
      <c r="D1751" s="2">
        <v>0.55622685185185183</v>
      </c>
      <c r="E1751" t="str">
        <f>IF(LEN(telefony3412[[#This Row],[nr]])=7,"stacjonarny",IF(LEN(telefony3412[[#This Row],[nr]])=8,"komórkowy","zagraniczny"))</f>
        <v>stacjonarny</v>
      </c>
      <c r="F1751" t="str">
        <f>TEXT(telefony__9[[#This Row],[zakonczenie]]-telefony__9[[#This Row],[rozpoczecie]],"h:mm:ss")</f>
        <v>0:01:36</v>
      </c>
      <c r="G1751">
        <f>CEILING((HOUR(telefony__9[[#This Row],[czas trwania]])*3600 + MINUTE(telefony__9[[#This Row],[czas trwania]])*60+SECOND(telefony__9[[#This Row],[czas trwania]]))/60,1)</f>
        <v>2</v>
      </c>
      <c r="H1751" s="3">
        <f>IF(telefony3412[[#This Row],[typ telefonu]]="stacjonarny",H1750+telefony3412[[#This Row],[czas w minutach]],H1750)</f>
        <v>11010</v>
      </c>
      <c r="I1751" s="3">
        <f>IF(telefony3412[[#This Row],[typ telefonu]]="komórkowy",I1750+telefony3412[[#This Row],[czas w minutach]],I1750)</f>
        <v>3652</v>
      </c>
      <c r="J1751" s="3">
        <f>IF(telefony3412[[#This Row],[typ telefonu]]="zagraniczny",J1750+telefony3412[[#This Row],[czas w minutach]],J1750)</f>
        <v>745</v>
      </c>
      <c r="K1751" s="3">
        <f>telefony3412[[#This Row],[ilość stacjonarny]]+telefony3412[[#This Row],[ilość komórkowy]]</f>
        <v>14662</v>
      </c>
    </row>
    <row r="1752" spans="1:11" x14ac:dyDescent="0.25">
      <c r="A1752" s="7">
        <v>3533421</v>
      </c>
      <c r="B1752" s="1">
        <v>42942</v>
      </c>
      <c r="C1752" s="2">
        <v>0.47266203703703702</v>
      </c>
      <c r="D1752" s="2">
        <v>0.48297453703703702</v>
      </c>
      <c r="E1752" t="str">
        <f>IF(LEN(telefony3412[[#This Row],[nr]])=7,"stacjonarny",IF(LEN(telefony3412[[#This Row],[nr]])=8,"komórkowy","zagraniczny"))</f>
        <v>stacjonarny</v>
      </c>
      <c r="F1752" t="str">
        <f>TEXT(telefony__9[[#This Row],[zakonczenie]]-telefony__9[[#This Row],[rozpoczecie]],"h:mm:ss")</f>
        <v>0:08:32</v>
      </c>
      <c r="G1752">
        <f>CEILING((HOUR(telefony__9[[#This Row],[czas trwania]])*3600 + MINUTE(telefony__9[[#This Row],[czas trwania]])*60+SECOND(telefony__9[[#This Row],[czas trwania]]))/60,1)</f>
        <v>9</v>
      </c>
      <c r="H1752" s="3">
        <f>IF(telefony3412[[#This Row],[typ telefonu]]="stacjonarny",H1751+telefony3412[[#This Row],[czas w minutach]],H1751)</f>
        <v>11019</v>
      </c>
      <c r="I1752" s="3">
        <f>IF(telefony3412[[#This Row],[typ telefonu]]="komórkowy",I1751+telefony3412[[#This Row],[czas w minutach]],I1751)</f>
        <v>3652</v>
      </c>
      <c r="J1752" s="3">
        <f>IF(telefony3412[[#This Row],[typ telefonu]]="zagraniczny",J1751+telefony3412[[#This Row],[czas w minutach]],J1751)</f>
        <v>745</v>
      </c>
      <c r="K1752" s="3">
        <f>telefony3412[[#This Row],[ilość stacjonarny]]+telefony3412[[#This Row],[ilość komórkowy]]</f>
        <v>14671</v>
      </c>
    </row>
    <row r="1753" spans="1:11" x14ac:dyDescent="0.25">
      <c r="A1753" s="7">
        <v>3638658</v>
      </c>
      <c r="B1753" s="1">
        <v>42942</v>
      </c>
      <c r="C1753" s="2">
        <v>0.48700231481481482</v>
      </c>
      <c r="D1753" s="2">
        <v>0.49305555555555558</v>
      </c>
      <c r="E1753" t="str">
        <f>IF(LEN(telefony3412[[#This Row],[nr]])=7,"stacjonarny",IF(LEN(telefony3412[[#This Row],[nr]])=8,"komórkowy","zagraniczny"))</f>
        <v>stacjonarny</v>
      </c>
      <c r="F1753" t="str">
        <f>TEXT(telefony__9[[#This Row],[zakonczenie]]-telefony__9[[#This Row],[rozpoczecie]],"h:mm:ss")</f>
        <v>0:00:57</v>
      </c>
      <c r="G1753">
        <f>CEILING((HOUR(telefony__9[[#This Row],[czas trwania]])*3600 + MINUTE(telefony__9[[#This Row],[czas trwania]])*60+SECOND(telefony__9[[#This Row],[czas trwania]]))/60,1)</f>
        <v>1</v>
      </c>
      <c r="H1753" s="3">
        <f>IF(telefony3412[[#This Row],[typ telefonu]]="stacjonarny",H1752+telefony3412[[#This Row],[czas w minutach]],H1752)</f>
        <v>11020</v>
      </c>
      <c r="I1753" s="3">
        <f>IF(telefony3412[[#This Row],[typ telefonu]]="komórkowy",I1752+telefony3412[[#This Row],[czas w minutach]],I1752)</f>
        <v>3652</v>
      </c>
      <c r="J1753" s="3">
        <f>IF(telefony3412[[#This Row],[typ telefonu]]="zagraniczny",J1752+telefony3412[[#This Row],[czas w minutach]],J1752)</f>
        <v>745</v>
      </c>
      <c r="K1753" s="3">
        <f>telefony3412[[#This Row],[ilość stacjonarny]]+telefony3412[[#This Row],[ilość komórkowy]]</f>
        <v>14672</v>
      </c>
    </row>
    <row r="1754" spans="1:11" x14ac:dyDescent="0.25">
      <c r="A1754" s="7">
        <v>3759991</v>
      </c>
      <c r="B1754" s="1">
        <v>42942</v>
      </c>
      <c r="C1754" s="2">
        <v>0.58408564814814812</v>
      </c>
      <c r="D1754" s="2">
        <v>0.58677083333333335</v>
      </c>
      <c r="E1754" t="str">
        <f>IF(LEN(telefony3412[[#This Row],[nr]])=7,"stacjonarny",IF(LEN(telefony3412[[#This Row],[nr]])=8,"komórkowy","zagraniczny"))</f>
        <v>stacjonarny</v>
      </c>
      <c r="F1754" t="str">
        <f>TEXT(telefony__9[[#This Row],[zakonczenie]]-telefony__9[[#This Row],[rozpoczecie]],"h:mm:ss")</f>
        <v>0:05:36</v>
      </c>
      <c r="G1754">
        <f>CEILING((HOUR(telefony__9[[#This Row],[czas trwania]])*3600 + MINUTE(telefony__9[[#This Row],[czas trwania]])*60+SECOND(telefony__9[[#This Row],[czas trwania]]))/60,1)</f>
        <v>6</v>
      </c>
      <c r="H1754" s="3">
        <f>IF(telefony3412[[#This Row],[typ telefonu]]="stacjonarny",H1753+telefony3412[[#This Row],[czas w minutach]],H1753)</f>
        <v>11026</v>
      </c>
      <c r="I1754" s="3">
        <f>IF(telefony3412[[#This Row],[typ telefonu]]="komórkowy",I1753+telefony3412[[#This Row],[czas w minutach]],I1753)</f>
        <v>3652</v>
      </c>
      <c r="J1754" s="3">
        <f>IF(telefony3412[[#This Row],[typ telefonu]]="zagraniczny",J1753+telefony3412[[#This Row],[czas w minutach]],J1753)</f>
        <v>745</v>
      </c>
      <c r="K1754" s="3">
        <f>telefony3412[[#This Row],[ilość stacjonarny]]+telefony3412[[#This Row],[ilość komórkowy]]</f>
        <v>14678</v>
      </c>
    </row>
    <row r="1755" spans="1:11" x14ac:dyDescent="0.25">
      <c r="A1755" s="7">
        <v>3785540</v>
      </c>
      <c r="B1755" s="1">
        <v>42942</v>
      </c>
      <c r="C1755" s="2">
        <v>0.59261574074074075</v>
      </c>
      <c r="D1755" s="2">
        <v>0.60343749999999996</v>
      </c>
      <c r="E1755" t="str">
        <f>IF(LEN(telefony3412[[#This Row],[nr]])=7,"stacjonarny",IF(LEN(telefony3412[[#This Row],[nr]])=8,"komórkowy","zagraniczny"))</f>
        <v>stacjonarny</v>
      </c>
      <c r="F1755" t="str">
        <f>TEXT(telefony__9[[#This Row],[zakonczenie]]-telefony__9[[#This Row],[rozpoczecie]],"h:mm:ss")</f>
        <v>0:07:36</v>
      </c>
      <c r="G1755">
        <f>CEILING((HOUR(telefony__9[[#This Row],[czas trwania]])*3600 + MINUTE(telefony__9[[#This Row],[czas trwania]])*60+SECOND(telefony__9[[#This Row],[czas trwania]]))/60,1)</f>
        <v>8</v>
      </c>
      <c r="H1755" s="3">
        <f>IF(telefony3412[[#This Row],[typ telefonu]]="stacjonarny",H1754+telefony3412[[#This Row],[czas w minutach]],H1754)</f>
        <v>11034</v>
      </c>
      <c r="I1755" s="3">
        <f>IF(telefony3412[[#This Row],[typ telefonu]]="komórkowy",I1754+telefony3412[[#This Row],[czas w minutach]],I1754)</f>
        <v>3652</v>
      </c>
      <c r="J1755" s="3">
        <f>IF(telefony3412[[#This Row],[typ telefonu]]="zagraniczny",J1754+telefony3412[[#This Row],[czas w minutach]],J1754)</f>
        <v>745</v>
      </c>
      <c r="K1755" s="3">
        <f>telefony3412[[#This Row],[ilość stacjonarny]]+telefony3412[[#This Row],[ilość komórkowy]]</f>
        <v>14686</v>
      </c>
    </row>
    <row r="1756" spans="1:11" x14ac:dyDescent="0.25">
      <c r="A1756" s="7">
        <v>3972159</v>
      </c>
      <c r="B1756" s="1">
        <v>42942</v>
      </c>
      <c r="C1756" s="2">
        <v>0.37895833333333334</v>
      </c>
      <c r="D1756" s="2">
        <v>0.38263888888888886</v>
      </c>
      <c r="E1756" t="str">
        <f>IF(LEN(telefony3412[[#This Row],[nr]])=7,"stacjonarny",IF(LEN(telefony3412[[#This Row],[nr]])=8,"komórkowy","zagraniczny"))</f>
        <v>stacjonarny</v>
      </c>
      <c r="F1756" t="str">
        <f>TEXT(telefony__9[[#This Row],[zakonczenie]]-telefony__9[[#This Row],[rozpoczecie]],"h:mm:ss")</f>
        <v>0:00:24</v>
      </c>
      <c r="G1756">
        <f>CEILING((HOUR(telefony__9[[#This Row],[czas trwania]])*3600 + MINUTE(telefony__9[[#This Row],[czas trwania]])*60+SECOND(telefony__9[[#This Row],[czas trwania]]))/60,1)</f>
        <v>1</v>
      </c>
      <c r="H1756" s="3">
        <f>IF(telefony3412[[#This Row],[typ telefonu]]="stacjonarny",H1755+telefony3412[[#This Row],[czas w minutach]],H1755)</f>
        <v>11035</v>
      </c>
      <c r="I1756" s="3">
        <f>IF(telefony3412[[#This Row],[typ telefonu]]="komórkowy",I1755+telefony3412[[#This Row],[czas w minutach]],I1755)</f>
        <v>3652</v>
      </c>
      <c r="J1756" s="3">
        <f>IF(telefony3412[[#This Row],[typ telefonu]]="zagraniczny",J1755+telefony3412[[#This Row],[czas w minutach]],J1755)</f>
        <v>745</v>
      </c>
      <c r="K1756" s="3">
        <f>telefony3412[[#This Row],[ilość stacjonarny]]+telefony3412[[#This Row],[ilość komórkowy]]</f>
        <v>14687</v>
      </c>
    </row>
    <row r="1757" spans="1:11" x14ac:dyDescent="0.25">
      <c r="A1757" s="7">
        <v>4082744</v>
      </c>
      <c r="B1757" s="1">
        <v>42942</v>
      </c>
      <c r="C1757" s="2">
        <v>0.56481481481481477</v>
      </c>
      <c r="D1757" s="2">
        <v>0.57565972222222217</v>
      </c>
      <c r="E1757" t="str">
        <f>IF(LEN(telefony3412[[#This Row],[nr]])=7,"stacjonarny",IF(LEN(telefony3412[[#This Row],[nr]])=8,"komórkowy","zagraniczny"))</f>
        <v>stacjonarny</v>
      </c>
      <c r="F1757" t="str">
        <f>TEXT(telefony__9[[#This Row],[zakonczenie]]-telefony__9[[#This Row],[rozpoczecie]],"h:mm:ss")</f>
        <v>0:07:28</v>
      </c>
      <c r="G1757">
        <f>CEILING((HOUR(telefony__9[[#This Row],[czas trwania]])*3600 + MINUTE(telefony__9[[#This Row],[czas trwania]])*60+SECOND(telefony__9[[#This Row],[czas trwania]]))/60,1)</f>
        <v>8</v>
      </c>
      <c r="H1757" s="3">
        <f>IF(telefony3412[[#This Row],[typ telefonu]]="stacjonarny",H1756+telefony3412[[#This Row],[czas w minutach]],H1756)</f>
        <v>11043</v>
      </c>
      <c r="I1757" s="3">
        <f>IF(telefony3412[[#This Row],[typ telefonu]]="komórkowy",I1756+telefony3412[[#This Row],[czas w minutach]],I1756)</f>
        <v>3652</v>
      </c>
      <c r="J1757" s="3">
        <f>IF(telefony3412[[#This Row],[typ telefonu]]="zagraniczny",J1756+telefony3412[[#This Row],[czas w minutach]],J1756)</f>
        <v>745</v>
      </c>
      <c r="K1757" s="3">
        <f>telefony3412[[#This Row],[ilość stacjonarny]]+telefony3412[[#This Row],[ilość komórkowy]]</f>
        <v>14695</v>
      </c>
    </row>
    <row r="1758" spans="1:11" x14ac:dyDescent="0.25">
      <c r="A1758" s="7">
        <v>4154521</v>
      </c>
      <c r="B1758" s="1">
        <v>42942</v>
      </c>
      <c r="C1758" s="2">
        <v>0.53439814814814812</v>
      </c>
      <c r="D1758" s="2">
        <v>0.53813657407407411</v>
      </c>
      <c r="E1758" t="str">
        <f>IF(LEN(telefony3412[[#This Row],[nr]])=7,"stacjonarny",IF(LEN(telefony3412[[#This Row],[nr]])=8,"komórkowy","zagraniczny"))</f>
        <v>stacjonarny</v>
      </c>
      <c r="F1758" t="str">
        <f>TEXT(telefony__9[[#This Row],[zakonczenie]]-telefony__9[[#This Row],[rozpoczecie]],"h:mm:ss")</f>
        <v>0:11:11</v>
      </c>
      <c r="G1758">
        <f>CEILING((HOUR(telefony__9[[#This Row],[czas trwania]])*3600 + MINUTE(telefony__9[[#This Row],[czas trwania]])*60+SECOND(telefony__9[[#This Row],[czas trwania]]))/60,1)</f>
        <v>12</v>
      </c>
      <c r="H1758" s="3">
        <f>IF(telefony3412[[#This Row],[typ telefonu]]="stacjonarny",H1757+telefony3412[[#This Row],[czas w minutach]],H1757)</f>
        <v>11055</v>
      </c>
      <c r="I1758" s="3">
        <f>IF(telefony3412[[#This Row],[typ telefonu]]="komórkowy",I1757+telefony3412[[#This Row],[czas w minutach]],I1757)</f>
        <v>3652</v>
      </c>
      <c r="J1758" s="3">
        <f>IF(telefony3412[[#This Row],[typ telefonu]]="zagraniczny",J1757+telefony3412[[#This Row],[czas w minutach]],J1757)</f>
        <v>745</v>
      </c>
      <c r="K1758" s="3">
        <f>telefony3412[[#This Row],[ilość stacjonarny]]+telefony3412[[#This Row],[ilość komórkowy]]</f>
        <v>14707</v>
      </c>
    </row>
    <row r="1759" spans="1:11" x14ac:dyDescent="0.25">
      <c r="A1759" s="7">
        <v>4305960</v>
      </c>
      <c r="B1759" s="1">
        <v>42942</v>
      </c>
      <c r="C1759" s="2">
        <v>0.50671296296296298</v>
      </c>
      <c r="D1759" s="2">
        <v>0.51233796296296297</v>
      </c>
      <c r="E1759" t="str">
        <f>IF(LEN(telefony3412[[#This Row],[nr]])=7,"stacjonarny",IF(LEN(telefony3412[[#This Row],[nr]])=8,"komórkowy","zagraniczny"))</f>
        <v>stacjonarny</v>
      </c>
      <c r="F1759" t="str">
        <f>TEXT(telefony__9[[#This Row],[zakonczenie]]-telefony__9[[#This Row],[rozpoczecie]],"h:mm:ss")</f>
        <v>0:09:01</v>
      </c>
      <c r="G1759">
        <f>CEILING((HOUR(telefony__9[[#This Row],[czas trwania]])*3600 + MINUTE(telefony__9[[#This Row],[czas trwania]])*60+SECOND(telefony__9[[#This Row],[czas trwania]]))/60,1)</f>
        <v>10</v>
      </c>
      <c r="H1759" s="3">
        <f>IF(telefony3412[[#This Row],[typ telefonu]]="stacjonarny",H1758+telefony3412[[#This Row],[czas w minutach]],H1758)</f>
        <v>11065</v>
      </c>
      <c r="I1759" s="3">
        <f>IF(telefony3412[[#This Row],[typ telefonu]]="komórkowy",I1758+telefony3412[[#This Row],[czas w minutach]],I1758)</f>
        <v>3652</v>
      </c>
      <c r="J1759" s="3">
        <f>IF(telefony3412[[#This Row],[typ telefonu]]="zagraniczny",J1758+telefony3412[[#This Row],[czas w minutach]],J1758)</f>
        <v>745</v>
      </c>
      <c r="K1759" s="3">
        <f>telefony3412[[#This Row],[ilość stacjonarny]]+telefony3412[[#This Row],[ilość komórkowy]]</f>
        <v>14717</v>
      </c>
    </row>
    <row r="1760" spans="1:11" x14ac:dyDescent="0.25">
      <c r="A1760" s="7">
        <v>4404713</v>
      </c>
      <c r="B1760" s="1">
        <v>42942</v>
      </c>
      <c r="C1760" s="2">
        <v>0.39533564814814814</v>
      </c>
      <c r="D1760" s="2">
        <v>0.39599537037037036</v>
      </c>
      <c r="E1760" t="str">
        <f>IF(LEN(telefony3412[[#This Row],[nr]])=7,"stacjonarny",IF(LEN(telefony3412[[#This Row],[nr]])=8,"komórkowy","zagraniczny"))</f>
        <v>stacjonarny</v>
      </c>
      <c r="F1760" t="str">
        <f>TEXT(telefony__9[[#This Row],[zakonczenie]]-telefony__9[[#This Row],[rozpoczecie]],"h:mm:ss")</f>
        <v>0:03:54</v>
      </c>
      <c r="G1760">
        <f>CEILING((HOUR(telefony__9[[#This Row],[czas trwania]])*3600 + MINUTE(telefony__9[[#This Row],[czas trwania]])*60+SECOND(telefony__9[[#This Row],[czas trwania]]))/60,1)</f>
        <v>4</v>
      </c>
      <c r="H1760" s="3">
        <f>IF(telefony3412[[#This Row],[typ telefonu]]="stacjonarny",H1759+telefony3412[[#This Row],[czas w minutach]],H1759)</f>
        <v>11069</v>
      </c>
      <c r="I1760" s="3">
        <f>IF(telefony3412[[#This Row],[typ telefonu]]="komórkowy",I1759+telefony3412[[#This Row],[czas w minutach]],I1759)</f>
        <v>3652</v>
      </c>
      <c r="J1760" s="3">
        <f>IF(telefony3412[[#This Row],[typ telefonu]]="zagraniczny",J1759+telefony3412[[#This Row],[czas w minutach]],J1759)</f>
        <v>745</v>
      </c>
      <c r="K1760" s="3">
        <f>telefony3412[[#This Row],[ilość stacjonarny]]+telefony3412[[#This Row],[ilość komórkowy]]</f>
        <v>14721</v>
      </c>
    </row>
    <row r="1761" spans="1:11" x14ac:dyDescent="0.25">
      <c r="A1761" s="7">
        <v>4419123</v>
      </c>
      <c r="B1761" s="1">
        <v>42942</v>
      </c>
      <c r="C1761" s="2">
        <v>0.49952546296296296</v>
      </c>
      <c r="D1761" s="2">
        <v>0.50207175925925929</v>
      </c>
      <c r="E1761" t="str">
        <f>IF(LEN(telefony3412[[#This Row],[nr]])=7,"stacjonarny",IF(LEN(telefony3412[[#This Row],[nr]])=8,"komórkowy","zagraniczny"))</f>
        <v>stacjonarny</v>
      </c>
      <c r="F1761" t="str">
        <f>TEXT(telefony__9[[#This Row],[zakonczenie]]-telefony__9[[#This Row],[rozpoczecie]],"h:mm:ss")</f>
        <v>0:02:51</v>
      </c>
      <c r="G1761">
        <f>CEILING((HOUR(telefony__9[[#This Row],[czas trwania]])*3600 + MINUTE(telefony__9[[#This Row],[czas trwania]])*60+SECOND(telefony__9[[#This Row],[czas trwania]]))/60,1)</f>
        <v>3</v>
      </c>
      <c r="H1761" s="3">
        <f>IF(telefony3412[[#This Row],[typ telefonu]]="stacjonarny",H1760+telefony3412[[#This Row],[czas w minutach]],H1760)</f>
        <v>11072</v>
      </c>
      <c r="I1761" s="3">
        <f>IF(telefony3412[[#This Row],[typ telefonu]]="komórkowy",I1760+telefony3412[[#This Row],[czas w minutach]],I1760)</f>
        <v>3652</v>
      </c>
      <c r="J1761" s="3">
        <f>IF(telefony3412[[#This Row],[typ telefonu]]="zagraniczny",J1760+telefony3412[[#This Row],[czas w minutach]],J1760)</f>
        <v>745</v>
      </c>
      <c r="K1761" s="3">
        <f>telefony3412[[#This Row],[ilość stacjonarny]]+telefony3412[[#This Row],[ilość komórkowy]]</f>
        <v>14724</v>
      </c>
    </row>
    <row r="1762" spans="1:11" x14ac:dyDescent="0.25">
      <c r="A1762" s="7">
        <v>4599598</v>
      </c>
      <c r="B1762" s="1">
        <v>42942</v>
      </c>
      <c r="C1762" s="2">
        <v>0.44710648148148147</v>
      </c>
      <c r="D1762" s="2">
        <v>0.45658564814814817</v>
      </c>
      <c r="E1762" t="str">
        <f>IF(LEN(telefony3412[[#This Row],[nr]])=7,"stacjonarny",IF(LEN(telefony3412[[#This Row],[nr]])=8,"komórkowy","zagraniczny"))</f>
        <v>stacjonarny</v>
      </c>
      <c r="F1762" t="str">
        <f>TEXT(telefony__9[[#This Row],[zakonczenie]]-telefony__9[[#This Row],[rozpoczecie]],"h:mm:ss")</f>
        <v>0:00:37</v>
      </c>
      <c r="G1762">
        <f>CEILING((HOUR(telefony__9[[#This Row],[czas trwania]])*3600 + MINUTE(telefony__9[[#This Row],[czas trwania]])*60+SECOND(telefony__9[[#This Row],[czas trwania]]))/60,1)</f>
        <v>1</v>
      </c>
      <c r="H1762" s="3">
        <f>IF(telefony3412[[#This Row],[typ telefonu]]="stacjonarny",H1761+telefony3412[[#This Row],[czas w minutach]],H1761)</f>
        <v>11073</v>
      </c>
      <c r="I1762" s="3">
        <f>IF(telefony3412[[#This Row],[typ telefonu]]="komórkowy",I1761+telefony3412[[#This Row],[czas w minutach]],I1761)</f>
        <v>3652</v>
      </c>
      <c r="J1762" s="3">
        <f>IF(telefony3412[[#This Row],[typ telefonu]]="zagraniczny",J1761+telefony3412[[#This Row],[czas w minutach]],J1761)</f>
        <v>745</v>
      </c>
      <c r="K1762" s="3">
        <f>telefony3412[[#This Row],[ilość stacjonarny]]+telefony3412[[#This Row],[ilość komórkowy]]</f>
        <v>14725</v>
      </c>
    </row>
    <row r="1763" spans="1:11" x14ac:dyDescent="0.25">
      <c r="A1763" s="7">
        <v>4857453</v>
      </c>
      <c r="B1763" s="1">
        <v>42942</v>
      </c>
      <c r="C1763" s="2">
        <v>0.38013888888888892</v>
      </c>
      <c r="D1763" s="2">
        <v>0.385625</v>
      </c>
      <c r="E1763" t="str">
        <f>IF(LEN(telefony3412[[#This Row],[nr]])=7,"stacjonarny",IF(LEN(telefony3412[[#This Row],[nr]])=8,"komórkowy","zagraniczny"))</f>
        <v>stacjonarny</v>
      </c>
      <c r="F1763" t="str">
        <f>TEXT(telefony__9[[#This Row],[zakonczenie]]-telefony__9[[#This Row],[rozpoczecie]],"h:mm:ss")</f>
        <v>0:06:08</v>
      </c>
      <c r="G1763">
        <f>CEILING((HOUR(telefony__9[[#This Row],[czas trwania]])*3600 + MINUTE(telefony__9[[#This Row],[czas trwania]])*60+SECOND(telefony__9[[#This Row],[czas trwania]]))/60,1)</f>
        <v>7</v>
      </c>
      <c r="H1763" s="3">
        <f>IF(telefony3412[[#This Row],[typ telefonu]]="stacjonarny",H1762+telefony3412[[#This Row],[czas w minutach]],H1762)</f>
        <v>11080</v>
      </c>
      <c r="I1763" s="3">
        <f>IF(telefony3412[[#This Row],[typ telefonu]]="komórkowy",I1762+telefony3412[[#This Row],[czas w minutach]],I1762)</f>
        <v>3652</v>
      </c>
      <c r="J1763" s="3">
        <f>IF(telefony3412[[#This Row],[typ telefonu]]="zagraniczny",J1762+telefony3412[[#This Row],[czas w minutach]],J1762)</f>
        <v>745</v>
      </c>
      <c r="K1763" s="3">
        <f>telefony3412[[#This Row],[ilość stacjonarny]]+telefony3412[[#This Row],[ilość komórkowy]]</f>
        <v>14732</v>
      </c>
    </row>
    <row r="1764" spans="1:11" x14ac:dyDescent="0.25">
      <c r="A1764" s="7">
        <v>4945889</v>
      </c>
      <c r="B1764" s="1">
        <v>42942</v>
      </c>
      <c r="C1764" s="2">
        <v>0.52790509259259255</v>
      </c>
      <c r="D1764" s="2">
        <v>0.53581018518518519</v>
      </c>
      <c r="E1764" t="str">
        <f>IF(LEN(telefony3412[[#This Row],[nr]])=7,"stacjonarny",IF(LEN(telefony3412[[#This Row],[nr]])=8,"komórkowy","zagraniczny"))</f>
        <v>stacjonarny</v>
      </c>
      <c r="F1764" t="str">
        <f>TEXT(telefony__9[[#This Row],[zakonczenie]]-telefony__9[[#This Row],[rozpoczecie]],"h:mm:ss")</f>
        <v>0:12:07</v>
      </c>
      <c r="G1764">
        <f>CEILING((HOUR(telefony__9[[#This Row],[czas trwania]])*3600 + MINUTE(telefony__9[[#This Row],[czas trwania]])*60+SECOND(telefony__9[[#This Row],[czas trwania]]))/60,1)</f>
        <v>13</v>
      </c>
      <c r="H1764" s="3">
        <f>IF(telefony3412[[#This Row],[typ telefonu]]="stacjonarny",H1763+telefony3412[[#This Row],[czas w minutach]],H1763)</f>
        <v>11093</v>
      </c>
      <c r="I1764" s="3">
        <f>IF(telefony3412[[#This Row],[typ telefonu]]="komórkowy",I1763+telefony3412[[#This Row],[czas w minutach]],I1763)</f>
        <v>3652</v>
      </c>
      <c r="J1764" s="3">
        <f>IF(telefony3412[[#This Row],[typ telefonu]]="zagraniczny",J1763+telefony3412[[#This Row],[czas w minutach]],J1763)</f>
        <v>745</v>
      </c>
      <c r="K1764" s="3">
        <f>telefony3412[[#This Row],[ilość stacjonarny]]+telefony3412[[#This Row],[ilość komórkowy]]</f>
        <v>14745</v>
      </c>
    </row>
    <row r="1765" spans="1:11" x14ac:dyDescent="0.25">
      <c r="A1765" s="7">
        <v>4959594</v>
      </c>
      <c r="B1765" s="1">
        <v>42942</v>
      </c>
      <c r="C1765" s="2">
        <v>0.61371527777777779</v>
      </c>
      <c r="D1765" s="2">
        <v>0.6235532407407407</v>
      </c>
      <c r="E1765" t="str">
        <f>IF(LEN(telefony3412[[#This Row],[nr]])=7,"stacjonarny",IF(LEN(telefony3412[[#This Row],[nr]])=8,"komórkowy","zagraniczny"))</f>
        <v>stacjonarny</v>
      </c>
      <c r="F1765" t="str">
        <f>TEXT(telefony__9[[#This Row],[zakonczenie]]-telefony__9[[#This Row],[rozpoczecie]],"h:mm:ss")</f>
        <v>0:06:35</v>
      </c>
      <c r="G1765">
        <f>CEILING((HOUR(telefony__9[[#This Row],[czas trwania]])*3600 + MINUTE(telefony__9[[#This Row],[czas trwania]])*60+SECOND(telefony__9[[#This Row],[czas trwania]]))/60,1)</f>
        <v>7</v>
      </c>
      <c r="H1765" s="3">
        <f>IF(telefony3412[[#This Row],[typ telefonu]]="stacjonarny",H1764+telefony3412[[#This Row],[czas w minutach]],H1764)</f>
        <v>11100</v>
      </c>
      <c r="I1765" s="3">
        <f>IF(telefony3412[[#This Row],[typ telefonu]]="komórkowy",I1764+telefony3412[[#This Row],[czas w minutach]],I1764)</f>
        <v>3652</v>
      </c>
      <c r="J1765" s="3">
        <f>IF(telefony3412[[#This Row],[typ telefonu]]="zagraniczny",J1764+telefony3412[[#This Row],[czas w minutach]],J1764)</f>
        <v>745</v>
      </c>
      <c r="K1765" s="3">
        <f>telefony3412[[#This Row],[ilość stacjonarny]]+telefony3412[[#This Row],[ilość komórkowy]]</f>
        <v>14752</v>
      </c>
    </row>
    <row r="1766" spans="1:11" x14ac:dyDescent="0.25">
      <c r="A1766" s="7">
        <v>4965118</v>
      </c>
      <c r="B1766" s="1">
        <v>42942</v>
      </c>
      <c r="C1766" s="2">
        <v>0.33710648148148148</v>
      </c>
      <c r="D1766" s="2">
        <v>0.34759259259259262</v>
      </c>
      <c r="E1766" t="str">
        <f>IF(LEN(telefony3412[[#This Row],[nr]])=7,"stacjonarny",IF(LEN(telefony3412[[#This Row],[nr]])=8,"komórkowy","zagraniczny"))</f>
        <v>stacjonarny</v>
      </c>
      <c r="F1766" t="str">
        <f>TEXT(telefony__9[[#This Row],[zakonczenie]]-telefony__9[[#This Row],[rozpoczecie]],"h:mm:ss")</f>
        <v>0:10:54</v>
      </c>
      <c r="G1766">
        <f>CEILING((HOUR(telefony__9[[#This Row],[czas trwania]])*3600 + MINUTE(telefony__9[[#This Row],[czas trwania]])*60+SECOND(telefony__9[[#This Row],[czas trwania]]))/60,1)</f>
        <v>11</v>
      </c>
      <c r="H1766" s="3">
        <f>IF(telefony3412[[#This Row],[typ telefonu]]="stacjonarny",H1765+telefony3412[[#This Row],[czas w minutach]],H1765)</f>
        <v>11111</v>
      </c>
      <c r="I1766" s="3">
        <f>IF(telefony3412[[#This Row],[typ telefonu]]="komórkowy",I1765+telefony3412[[#This Row],[czas w minutach]],I1765)</f>
        <v>3652</v>
      </c>
      <c r="J1766" s="3">
        <f>IF(telefony3412[[#This Row],[typ telefonu]]="zagraniczny",J1765+telefony3412[[#This Row],[czas w minutach]],J1765)</f>
        <v>745</v>
      </c>
      <c r="K1766" s="3">
        <f>telefony3412[[#This Row],[ilość stacjonarny]]+telefony3412[[#This Row],[ilość komórkowy]]</f>
        <v>14763</v>
      </c>
    </row>
    <row r="1767" spans="1:11" x14ac:dyDescent="0.25">
      <c r="A1767" s="7">
        <v>5082463</v>
      </c>
      <c r="B1767" s="1">
        <v>42942</v>
      </c>
      <c r="C1767" s="2">
        <v>0.41269675925925925</v>
      </c>
      <c r="D1767" s="2">
        <v>0.42046296296296298</v>
      </c>
      <c r="E1767" t="str">
        <f>IF(LEN(telefony3412[[#This Row],[nr]])=7,"stacjonarny",IF(LEN(telefony3412[[#This Row],[nr]])=8,"komórkowy","zagraniczny"))</f>
        <v>stacjonarny</v>
      </c>
      <c r="F1767" t="str">
        <f>TEXT(telefony__9[[#This Row],[zakonczenie]]-telefony__9[[#This Row],[rozpoczecie]],"h:mm:ss")</f>
        <v>0:13:55</v>
      </c>
      <c r="G1767">
        <f>CEILING((HOUR(telefony__9[[#This Row],[czas trwania]])*3600 + MINUTE(telefony__9[[#This Row],[czas trwania]])*60+SECOND(telefony__9[[#This Row],[czas trwania]]))/60,1)</f>
        <v>14</v>
      </c>
      <c r="H1767" s="3">
        <f>IF(telefony3412[[#This Row],[typ telefonu]]="stacjonarny",H1766+telefony3412[[#This Row],[czas w minutach]],H1766)</f>
        <v>11125</v>
      </c>
      <c r="I1767" s="3">
        <f>IF(telefony3412[[#This Row],[typ telefonu]]="komórkowy",I1766+telefony3412[[#This Row],[czas w minutach]],I1766)</f>
        <v>3652</v>
      </c>
      <c r="J1767" s="3">
        <f>IF(telefony3412[[#This Row],[typ telefonu]]="zagraniczny",J1766+telefony3412[[#This Row],[czas w minutach]],J1766)</f>
        <v>745</v>
      </c>
      <c r="K1767" s="3">
        <f>telefony3412[[#This Row],[ilość stacjonarny]]+telefony3412[[#This Row],[ilość komórkowy]]</f>
        <v>14777</v>
      </c>
    </row>
    <row r="1768" spans="1:11" x14ac:dyDescent="0.25">
      <c r="A1768" s="7">
        <v>5223970</v>
      </c>
      <c r="B1768" s="1">
        <v>42942</v>
      </c>
      <c r="C1768" s="2">
        <v>0.41413194444444446</v>
      </c>
      <c r="D1768" s="2">
        <v>0.41684027777777777</v>
      </c>
      <c r="E1768" t="str">
        <f>IF(LEN(telefony3412[[#This Row],[nr]])=7,"stacjonarny",IF(LEN(telefony3412[[#This Row],[nr]])=8,"komórkowy","zagraniczny"))</f>
        <v>stacjonarny</v>
      </c>
      <c r="F1768" t="str">
        <f>TEXT(telefony__9[[#This Row],[zakonczenie]]-telefony__9[[#This Row],[rozpoczecie]],"h:mm:ss")</f>
        <v>0:15:27</v>
      </c>
      <c r="G1768">
        <f>CEILING((HOUR(telefony__9[[#This Row],[czas trwania]])*3600 + MINUTE(telefony__9[[#This Row],[czas trwania]])*60+SECOND(telefony__9[[#This Row],[czas trwania]]))/60,1)</f>
        <v>16</v>
      </c>
      <c r="H1768" s="3">
        <f>IF(telefony3412[[#This Row],[typ telefonu]]="stacjonarny",H1767+telefony3412[[#This Row],[czas w minutach]],H1767)</f>
        <v>11141</v>
      </c>
      <c r="I1768" s="3">
        <f>IF(telefony3412[[#This Row],[typ telefonu]]="komórkowy",I1767+telefony3412[[#This Row],[czas w minutach]],I1767)</f>
        <v>3652</v>
      </c>
      <c r="J1768" s="3">
        <f>IF(telefony3412[[#This Row],[typ telefonu]]="zagraniczny",J1767+telefony3412[[#This Row],[czas w minutach]],J1767)</f>
        <v>745</v>
      </c>
      <c r="K1768" s="3">
        <f>telefony3412[[#This Row],[ilość stacjonarny]]+telefony3412[[#This Row],[ilość komórkowy]]</f>
        <v>14793</v>
      </c>
    </row>
    <row r="1769" spans="1:11" x14ac:dyDescent="0.25">
      <c r="A1769" s="7">
        <v>5231877</v>
      </c>
      <c r="B1769" s="1">
        <v>42942</v>
      </c>
      <c r="C1769" s="2">
        <v>0.44265046296296295</v>
      </c>
      <c r="D1769" s="2">
        <v>0.45337962962962963</v>
      </c>
      <c r="E1769" t="str">
        <f>IF(LEN(telefony3412[[#This Row],[nr]])=7,"stacjonarny",IF(LEN(telefony3412[[#This Row],[nr]])=8,"komórkowy","zagraniczny"))</f>
        <v>stacjonarny</v>
      </c>
      <c r="F1769" t="str">
        <f>TEXT(telefony__9[[#This Row],[zakonczenie]]-telefony__9[[#This Row],[rozpoczecie]],"h:mm:ss")</f>
        <v>0:01:05</v>
      </c>
      <c r="G1769">
        <f>CEILING((HOUR(telefony__9[[#This Row],[czas trwania]])*3600 + MINUTE(telefony__9[[#This Row],[czas trwania]])*60+SECOND(telefony__9[[#This Row],[czas trwania]]))/60,1)</f>
        <v>2</v>
      </c>
      <c r="H1769" s="3">
        <f>IF(telefony3412[[#This Row],[typ telefonu]]="stacjonarny",H1768+telefony3412[[#This Row],[czas w minutach]],H1768)</f>
        <v>11143</v>
      </c>
      <c r="I1769" s="3">
        <f>IF(telefony3412[[#This Row],[typ telefonu]]="komórkowy",I1768+telefony3412[[#This Row],[czas w minutach]],I1768)</f>
        <v>3652</v>
      </c>
      <c r="J1769" s="3">
        <f>IF(telefony3412[[#This Row],[typ telefonu]]="zagraniczny",J1768+telefony3412[[#This Row],[czas w minutach]],J1768)</f>
        <v>745</v>
      </c>
      <c r="K1769" s="3">
        <f>telefony3412[[#This Row],[ilość stacjonarny]]+telefony3412[[#This Row],[ilość komórkowy]]</f>
        <v>14795</v>
      </c>
    </row>
    <row r="1770" spans="1:11" x14ac:dyDescent="0.25">
      <c r="A1770" s="7">
        <v>5465004</v>
      </c>
      <c r="B1770" s="1">
        <v>42942</v>
      </c>
      <c r="C1770" s="2">
        <v>0.54017361111111106</v>
      </c>
      <c r="D1770" s="2">
        <v>0.54915509259259254</v>
      </c>
      <c r="E1770" t="str">
        <f>IF(LEN(telefony3412[[#This Row],[nr]])=7,"stacjonarny",IF(LEN(telefony3412[[#This Row],[nr]])=8,"komórkowy","zagraniczny"))</f>
        <v>stacjonarny</v>
      </c>
      <c r="F1770" t="str">
        <f>TEXT(telefony__9[[#This Row],[zakonczenie]]-telefony__9[[#This Row],[rozpoczecie]],"h:mm:ss")</f>
        <v>0:10:26</v>
      </c>
      <c r="G1770">
        <f>CEILING((HOUR(telefony__9[[#This Row],[czas trwania]])*3600 + MINUTE(telefony__9[[#This Row],[czas trwania]])*60+SECOND(telefony__9[[#This Row],[czas trwania]]))/60,1)</f>
        <v>11</v>
      </c>
      <c r="H1770" s="3">
        <f>IF(telefony3412[[#This Row],[typ telefonu]]="stacjonarny",H1769+telefony3412[[#This Row],[czas w minutach]],H1769)</f>
        <v>11154</v>
      </c>
      <c r="I1770" s="3">
        <f>IF(telefony3412[[#This Row],[typ telefonu]]="komórkowy",I1769+telefony3412[[#This Row],[czas w minutach]],I1769)</f>
        <v>3652</v>
      </c>
      <c r="J1770" s="3">
        <f>IF(telefony3412[[#This Row],[typ telefonu]]="zagraniczny",J1769+telefony3412[[#This Row],[czas w minutach]],J1769)</f>
        <v>745</v>
      </c>
      <c r="K1770" s="3">
        <f>telefony3412[[#This Row],[ilość stacjonarny]]+telefony3412[[#This Row],[ilość komórkowy]]</f>
        <v>14806</v>
      </c>
    </row>
    <row r="1771" spans="1:11" x14ac:dyDescent="0.25">
      <c r="A1771" s="7">
        <v>5582631</v>
      </c>
      <c r="B1771" s="1">
        <v>42942</v>
      </c>
      <c r="C1771" s="2">
        <v>0.42229166666666668</v>
      </c>
      <c r="D1771" s="2">
        <v>0.42271990740740739</v>
      </c>
      <c r="E1771" t="str">
        <f>IF(LEN(telefony3412[[#This Row],[nr]])=7,"stacjonarny",IF(LEN(telefony3412[[#This Row],[nr]])=8,"komórkowy","zagraniczny"))</f>
        <v>stacjonarny</v>
      </c>
      <c r="F1771" t="str">
        <f>TEXT(telefony__9[[#This Row],[zakonczenie]]-telefony__9[[#This Row],[rozpoczecie]],"h:mm:ss")</f>
        <v>0:12:03</v>
      </c>
      <c r="G1771">
        <f>CEILING((HOUR(telefony__9[[#This Row],[czas trwania]])*3600 + MINUTE(telefony__9[[#This Row],[czas trwania]])*60+SECOND(telefony__9[[#This Row],[czas trwania]]))/60,1)</f>
        <v>13</v>
      </c>
      <c r="H1771" s="3">
        <f>IF(telefony3412[[#This Row],[typ telefonu]]="stacjonarny",H1770+telefony3412[[#This Row],[czas w minutach]],H1770)</f>
        <v>11167</v>
      </c>
      <c r="I1771" s="3">
        <f>IF(telefony3412[[#This Row],[typ telefonu]]="komórkowy",I1770+telefony3412[[#This Row],[czas w minutach]],I1770)</f>
        <v>3652</v>
      </c>
      <c r="J1771" s="3">
        <f>IF(telefony3412[[#This Row],[typ telefonu]]="zagraniczny",J1770+telefony3412[[#This Row],[czas w minutach]],J1770)</f>
        <v>745</v>
      </c>
      <c r="K1771" s="3">
        <f>telefony3412[[#This Row],[ilość stacjonarny]]+telefony3412[[#This Row],[ilość komórkowy]]</f>
        <v>14819</v>
      </c>
    </row>
    <row r="1772" spans="1:11" x14ac:dyDescent="0.25">
      <c r="A1772" s="7">
        <v>5672312</v>
      </c>
      <c r="B1772" s="1">
        <v>42942</v>
      </c>
      <c r="C1772" s="2">
        <v>0.45554398148148151</v>
      </c>
      <c r="D1772" s="2">
        <v>0.45913194444444444</v>
      </c>
      <c r="E1772" t="str">
        <f>IF(LEN(telefony3412[[#This Row],[nr]])=7,"stacjonarny",IF(LEN(telefony3412[[#This Row],[nr]])=8,"komórkowy","zagraniczny"))</f>
        <v>stacjonarny</v>
      </c>
      <c r="F1772" t="str">
        <f>TEXT(telefony__9[[#This Row],[zakonczenie]]-telefony__9[[#This Row],[rozpoczecie]],"h:mm:ss")</f>
        <v>0:13:39</v>
      </c>
      <c r="G1772">
        <f>CEILING((HOUR(telefony__9[[#This Row],[czas trwania]])*3600 + MINUTE(telefony__9[[#This Row],[czas trwania]])*60+SECOND(telefony__9[[#This Row],[czas trwania]]))/60,1)</f>
        <v>14</v>
      </c>
      <c r="H1772" s="3">
        <f>IF(telefony3412[[#This Row],[typ telefonu]]="stacjonarny",H1771+telefony3412[[#This Row],[czas w minutach]],H1771)</f>
        <v>11181</v>
      </c>
      <c r="I1772" s="3">
        <f>IF(telefony3412[[#This Row],[typ telefonu]]="komórkowy",I1771+telefony3412[[#This Row],[czas w minutach]],I1771)</f>
        <v>3652</v>
      </c>
      <c r="J1772" s="3">
        <f>IF(telefony3412[[#This Row],[typ telefonu]]="zagraniczny",J1771+telefony3412[[#This Row],[czas w minutach]],J1771)</f>
        <v>745</v>
      </c>
      <c r="K1772" s="3">
        <f>telefony3412[[#This Row],[ilość stacjonarny]]+telefony3412[[#This Row],[ilość komórkowy]]</f>
        <v>14833</v>
      </c>
    </row>
    <row r="1773" spans="1:11" x14ac:dyDescent="0.25">
      <c r="A1773" s="7">
        <v>6021417</v>
      </c>
      <c r="B1773" s="1">
        <v>42942</v>
      </c>
      <c r="C1773" s="2">
        <v>0.48534722222222221</v>
      </c>
      <c r="D1773" s="2">
        <v>0.48814814814814816</v>
      </c>
      <c r="E1773" t="str">
        <f>IF(LEN(telefony3412[[#This Row],[nr]])=7,"stacjonarny",IF(LEN(telefony3412[[#This Row],[nr]])=8,"komórkowy","zagraniczny"))</f>
        <v>stacjonarny</v>
      </c>
      <c r="F1773" t="str">
        <f>TEXT(telefony__9[[#This Row],[zakonczenie]]-telefony__9[[#This Row],[rozpoczecie]],"h:mm:ss")</f>
        <v>0:08:55</v>
      </c>
      <c r="G1773">
        <f>CEILING((HOUR(telefony__9[[#This Row],[czas trwania]])*3600 + MINUTE(telefony__9[[#This Row],[czas trwania]])*60+SECOND(telefony__9[[#This Row],[czas trwania]]))/60,1)</f>
        <v>9</v>
      </c>
      <c r="H1773" s="3">
        <f>IF(telefony3412[[#This Row],[typ telefonu]]="stacjonarny",H1772+telefony3412[[#This Row],[czas w minutach]],H1772)</f>
        <v>11190</v>
      </c>
      <c r="I1773" s="3">
        <f>IF(telefony3412[[#This Row],[typ telefonu]]="komórkowy",I1772+telefony3412[[#This Row],[czas w minutach]],I1772)</f>
        <v>3652</v>
      </c>
      <c r="J1773" s="3">
        <f>IF(telefony3412[[#This Row],[typ telefonu]]="zagraniczny",J1772+telefony3412[[#This Row],[czas w minutach]],J1772)</f>
        <v>745</v>
      </c>
      <c r="K1773" s="3">
        <f>telefony3412[[#This Row],[ilość stacjonarny]]+telefony3412[[#This Row],[ilość komórkowy]]</f>
        <v>14842</v>
      </c>
    </row>
    <row r="1774" spans="1:11" x14ac:dyDescent="0.25">
      <c r="A1774" s="7">
        <v>6060835</v>
      </c>
      <c r="B1774" s="1">
        <v>42942</v>
      </c>
      <c r="C1774" s="2">
        <v>0.60623842592592592</v>
      </c>
      <c r="D1774" s="2">
        <v>0.61055555555555552</v>
      </c>
      <c r="E1774" t="str">
        <f>IF(LEN(telefony3412[[#This Row],[nr]])=7,"stacjonarny",IF(LEN(telefony3412[[#This Row],[nr]])=8,"komórkowy","zagraniczny"))</f>
        <v>stacjonarny</v>
      </c>
      <c r="F1774" t="str">
        <f>TEXT(telefony__9[[#This Row],[zakonczenie]]-telefony__9[[#This Row],[rozpoczecie]],"h:mm:ss")</f>
        <v>0:08:27</v>
      </c>
      <c r="G1774">
        <f>CEILING((HOUR(telefony__9[[#This Row],[czas trwania]])*3600 + MINUTE(telefony__9[[#This Row],[czas trwania]])*60+SECOND(telefony__9[[#This Row],[czas trwania]]))/60,1)</f>
        <v>9</v>
      </c>
      <c r="H1774" s="3">
        <f>IF(telefony3412[[#This Row],[typ telefonu]]="stacjonarny",H1773+telefony3412[[#This Row],[czas w minutach]],H1773)</f>
        <v>11199</v>
      </c>
      <c r="I1774" s="3">
        <f>IF(telefony3412[[#This Row],[typ telefonu]]="komórkowy",I1773+telefony3412[[#This Row],[czas w minutach]],I1773)</f>
        <v>3652</v>
      </c>
      <c r="J1774" s="3">
        <f>IF(telefony3412[[#This Row],[typ telefonu]]="zagraniczny",J1773+telefony3412[[#This Row],[czas w minutach]],J1773)</f>
        <v>745</v>
      </c>
      <c r="K1774" s="3">
        <f>telefony3412[[#This Row],[ilość stacjonarny]]+telefony3412[[#This Row],[ilość komórkowy]]</f>
        <v>14851</v>
      </c>
    </row>
    <row r="1775" spans="1:11" x14ac:dyDescent="0.25">
      <c r="A1775" s="7">
        <v>6218089</v>
      </c>
      <c r="B1775" s="1">
        <v>42942</v>
      </c>
      <c r="C1775" s="2">
        <v>0.51712962962962961</v>
      </c>
      <c r="D1775" s="2">
        <v>0.52177083333333329</v>
      </c>
      <c r="E1775" t="str">
        <f>IF(LEN(telefony3412[[#This Row],[nr]])=7,"stacjonarny",IF(LEN(telefony3412[[#This Row],[nr]])=8,"komórkowy","zagraniczny"))</f>
        <v>stacjonarny</v>
      </c>
      <c r="F1775" t="str">
        <f>TEXT(telefony__9[[#This Row],[zakonczenie]]-telefony__9[[#This Row],[rozpoczecie]],"h:mm:ss")</f>
        <v>0:15:14</v>
      </c>
      <c r="G1775">
        <f>CEILING((HOUR(telefony__9[[#This Row],[czas trwania]])*3600 + MINUTE(telefony__9[[#This Row],[czas trwania]])*60+SECOND(telefony__9[[#This Row],[czas trwania]]))/60,1)</f>
        <v>16</v>
      </c>
      <c r="H1775" s="3">
        <f>IF(telefony3412[[#This Row],[typ telefonu]]="stacjonarny",H1774+telefony3412[[#This Row],[czas w minutach]],H1774)</f>
        <v>11215</v>
      </c>
      <c r="I1775" s="3">
        <f>IF(telefony3412[[#This Row],[typ telefonu]]="komórkowy",I1774+telefony3412[[#This Row],[czas w minutach]],I1774)</f>
        <v>3652</v>
      </c>
      <c r="J1775" s="3">
        <f>IF(telefony3412[[#This Row],[typ telefonu]]="zagraniczny",J1774+telefony3412[[#This Row],[czas w minutach]],J1774)</f>
        <v>745</v>
      </c>
      <c r="K1775" s="3">
        <f>telefony3412[[#This Row],[ilość stacjonarny]]+telefony3412[[#This Row],[ilość komórkowy]]</f>
        <v>14867</v>
      </c>
    </row>
    <row r="1776" spans="1:11" x14ac:dyDescent="0.25">
      <c r="A1776" s="7">
        <v>6320579</v>
      </c>
      <c r="B1776" s="1">
        <v>42942</v>
      </c>
      <c r="C1776" s="2">
        <v>0.48082175925925924</v>
      </c>
      <c r="D1776" s="2">
        <v>0.48585648148148147</v>
      </c>
      <c r="E1776" t="str">
        <f>IF(LEN(telefony3412[[#This Row],[nr]])=7,"stacjonarny",IF(LEN(telefony3412[[#This Row],[nr]])=8,"komórkowy","zagraniczny"))</f>
        <v>stacjonarny</v>
      </c>
      <c r="F1776" t="str">
        <f>TEXT(telefony__9[[#This Row],[zakonczenie]]-telefony__9[[#This Row],[rozpoczecie]],"h:mm:ss")</f>
        <v>0:14:12</v>
      </c>
      <c r="G1776">
        <f>CEILING((HOUR(telefony__9[[#This Row],[czas trwania]])*3600 + MINUTE(telefony__9[[#This Row],[czas trwania]])*60+SECOND(telefony__9[[#This Row],[czas trwania]]))/60,1)</f>
        <v>15</v>
      </c>
      <c r="H1776" s="3">
        <f>IF(telefony3412[[#This Row],[typ telefonu]]="stacjonarny",H1775+telefony3412[[#This Row],[czas w minutach]],H1775)</f>
        <v>11230</v>
      </c>
      <c r="I1776" s="3">
        <f>IF(telefony3412[[#This Row],[typ telefonu]]="komórkowy",I1775+telefony3412[[#This Row],[czas w minutach]],I1775)</f>
        <v>3652</v>
      </c>
      <c r="J1776" s="3">
        <f>IF(telefony3412[[#This Row],[typ telefonu]]="zagraniczny",J1775+telefony3412[[#This Row],[czas w minutach]],J1775)</f>
        <v>745</v>
      </c>
      <c r="K1776" s="3">
        <f>telefony3412[[#This Row],[ilość stacjonarny]]+telefony3412[[#This Row],[ilość komórkowy]]</f>
        <v>14882</v>
      </c>
    </row>
    <row r="1777" spans="1:11" x14ac:dyDescent="0.25">
      <c r="A1777" s="7">
        <v>6401011</v>
      </c>
      <c r="B1777" s="1">
        <v>42942</v>
      </c>
      <c r="C1777" s="2">
        <v>0.51140046296296293</v>
      </c>
      <c r="D1777" s="2">
        <v>0.5186574074074074</v>
      </c>
      <c r="E1777" t="str">
        <f>IF(LEN(telefony3412[[#This Row],[nr]])=7,"stacjonarny",IF(LEN(telefony3412[[#This Row],[nr]])=8,"komórkowy","zagraniczny"))</f>
        <v>stacjonarny</v>
      </c>
      <c r="F1777" t="str">
        <f>TEXT(telefony__9[[#This Row],[zakonczenie]]-telefony__9[[#This Row],[rozpoczecie]],"h:mm:ss")</f>
        <v>0:01:35</v>
      </c>
      <c r="G1777">
        <f>CEILING((HOUR(telefony__9[[#This Row],[czas trwania]])*3600 + MINUTE(telefony__9[[#This Row],[czas trwania]])*60+SECOND(telefony__9[[#This Row],[czas trwania]]))/60,1)</f>
        <v>2</v>
      </c>
      <c r="H1777" s="3">
        <f>IF(telefony3412[[#This Row],[typ telefonu]]="stacjonarny",H1776+telefony3412[[#This Row],[czas w minutach]],H1776)</f>
        <v>11232</v>
      </c>
      <c r="I1777" s="3">
        <f>IF(telefony3412[[#This Row],[typ telefonu]]="komórkowy",I1776+telefony3412[[#This Row],[czas w minutach]],I1776)</f>
        <v>3652</v>
      </c>
      <c r="J1777" s="3">
        <f>IF(telefony3412[[#This Row],[typ telefonu]]="zagraniczny",J1776+telefony3412[[#This Row],[czas w minutach]],J1776)</f>
        <v>745</v>
      </c>
      <c r="K1777" s="3">
        <f>telefony3412[[#This Row],[ilość stacjonarny]]+telefony3412[[#This Row],[ilość komórkowy]]</f>
        <v>14884</v>
      </c>
    </row>
    <row r="1778" spans="1:11" x14ac:dyDescent="0.25">
      <c r="A1778" s="7">
        <v>6493766</v>
      </c>
      <c r="B1778" s="1">
        <v>42942</v>
      </c>
      <c r="C1778" s="2">
        <v>0.33584490740740741</v>
      </c>
      <c r="D1778" s="2">
        <v>0.33677083333333335</v>
      </c>
      <c r="E1778" t="str">
        <f>IF(LEN(telefony3412[[#This Row],[nr]])=7,"stacjonarny",IF(LEN(telefony3412[[#This Row],[nr]])=8,"komórkowy","zagraniczny"))</f>
        <v>stacjonarny</v>
      </c>
      <c r="F1778" t="str">
        <f>TEXT(telefony__9[[#This Row],[zakonczenie]]-telefony__9[[#This Row],[rozpoczecie]],"h:mm:ss")</f>
        <v>0:02:41</v>
      </c>
      <c r="G1778">
        <f>CEILING((HOUR(telefony__9[[#This Row],[czas trwania]])*3600 + MINUTE(telefony__9[[#This Row],[czas trwania]])*60+SECOND(telefony__9[[#This Row],[czas trwania]]))/60,1)</f>
        <v>3</v>
      </c>
      <c r="H1778" s="3">
        <f>IF(telefony3412[[#This Row],[typ telefonu]]="stacjonarny",H1777+telefony3412[[#This Row],[czas w minutach]],H1777)</f>
        <v>11235</v>
      </c>
      <c r="I1778" s="3">
        <f>IF(telefony3412[[#This Row],[typ telefonu]]="komórkowy",I1777+telefony3412[[#This Row],[czas w minutach]],I1777)</f>
        <v>3652</v>
      </c>
      <c r="J1778" s="3">
        <f>IF(telefony3412[[#This Row],[typ telefonu]]="zagraniczny",J1777+telefony3412[[#This Row],[czas w minutach]],J1777)</f>
        <v>745</v>
      </c>
      <c r="K1778" s="3">
        <f>telefony3412[[#This Row],[ilość stacjonarny]]+telefony3412[[#This Row],[ilość komórkowy]]</f>
        <v>14887</v>
      </c>
    </row>
    <row r="1779" spans="1:11" x14ac:dyDescent="0.25">
      <c r="A1779" s="7">
        <v>6495153</v>
      </c>
      <c r="B1779" s="1">
        <v>42942</v>
      </c>
      <c r="C1779" s="2">
        <v>0.4001736111111111</v>
      </c>
      <c r="D1779" s="2">
        <v>0.40406249999999999</v>
      </c>
      <c r="E1779" t="str">
        <f>IF(LEN(telefony3412[[#This Row],[nr]])=7,"stacjonarny",IF(LEN(telefony3412[[#This Row],[nr]])=8,"komórkowy","zagraniczny"))</f>
        <v>stacjonarny</v>
      </c>
      <c r="F1779" t="str">
        <f>TEXT(telefony__9[[#This Row],[zakonczenie]]-telefony__9[[#This Row],[rozpoczecie]],"h:mm:ss")</f>
        <v>0:05:10</v>
      </c>
      <c r="G1779">
        <f>CEILING((HOUR(telefony__9[[#This Row],[czas trwania]])*3600 + MINUTE(telefony__9[[#This Row],[czas trwania]])*60+SECOND(telefony__9[[#This Row],[czas trwania]]))/60,1)</f>
        <v>6</v>
      </c>
      <c r="H1779" s="3">
        <f>IF(telefony3412[[#This Row],[typ telefonu]]="stacjonarny",H1778+telefony3412[[#This Row],[czas w minutach]],H1778)</f>
        <v>11241</v>
      </c>
      <c r="I1779" s="3">
        <f>IF(telefony3412[[#This Row],[typ telefonu]]="komórkowy",I1778+telefony3412[[#This Row],[czas w minutach]],I1778)</f>
        <v>3652</v>
      </c>
      <c r="J1779" s="3">
        <f>IF(telefony3412[[#This Row],[typ telefonu]]="zagraniczny",J1778+telefony3412[[#This Row],[czas w minutach]],J1778)</f>
        <v>745</v>
      </c>
      <c r="K1779" s="3">
        <f>telefony3412[[#This Row],[ilość stacjonarny]]+telefony3412[[#This Row],[ilość komórkowy]]</f>
        <v>14893</v>
      </c>
    </row>
    <row r="1780" spans="1:11" x14ac:dyDescent="0.25">
      <c r="A1780" s="7">
        <v>6642574</v>
      </c>
      <c r="B1780" s="1">
        <v>42942</v>
      </c>
      <c r="C1780" s="2">
        <v>0.34575231481481483</v>
      </c>
      <c r="D1780" s="2">
        <v>0.35645833333333332</v>
      </c>
      <c r="E1780" t="str">
        <f>IF(LEN(telefony3412[[#This Row],[nr]])=7,"stacjonarny",IF(LEN(telefony3412[[#This Row],[nr]])=8,"komórkowy","zagraniczny"))</f>
        <v>stacjonarny</v>
      </c>
      <c r="F1780" t="str">
        <f>TEXT(telefony__9[[#This Row],[zakonczenie]]-telefony__9[[#This Row],[rozpoczecie]],"h:mm:ss")</f>
        <v>0:14:45</v>
      </c>
      <c r="G1780">
        <f>CEILING((HOUR(telefony__9[[#This Row],[czas trwania]])*3600 + MINUTE(telefony__9[[#This Row],[czas trwania]])*60+SECOND(telefony__9[[#This Row],[czas trwania]]))/60,1)</f>
        <v>15</v>
      </c>
      <c r="H1780" s="3">
        <f>IF(telefony3412[[#This Row],[typ telefonu]]="stacjonarny",H1779+telefony3412[[#This Row],[czas w minutach]],H1779)</f>
        <v>11256</v>
      </c>
      <c r="I1780" s="3">
        <f>IF(telefony3412[[#This Row],[typ telefonu]]="komórkowy",I1779+telefony3412[[#This Row],[czas w minutach]],I1779)</f>
        <v>3652</v>
      </c>
      <c r="J1780" s="3">
        <f>IF(telefony3412[[#This Row],[typ telefonu]]="zagraniczny",J1779+telefony3412[[#This Row],[czas w minutach]],J1779)</f>
        <v>745</v>
      </c>
      <c r="K1780" s="3">
        <f>telefony3412[[#This Row],[ilość stacjonarny]]+telefony3412[[#This Row],[ilość komórkowy]]</f>
        <v>14908</v>
      </c>
    </row>
    <row r="1781" spans="1:11" x14ac:dyDescent="0.25">
      <c r="A1781" s="7">
        <v>6801890</v>
      </c>
      <c r="B1781" s="1">
        <v>42942</v>
      </c>
      <c r="C1781" s="2">
        <v>0.62467592592592591</v>
      </c>
      <c r="D1781" s="2">
        <v>0.62690972222222219</v>
      </c>
      <c r="E1781" t="str">
        <f>IF(LEN(telefony3412[[#This Row],[nr]])=7,"stacjonarny",IF(LEN(telefony3412[[#This Row],[nr]])=8,"komórkowy","zagraniczny"))</f>
        <v>stacjonarny</v>
      </c>
      <c r="F1781" t="str">
        <f>TEXT(telefony__9[[#This Row],[zakonczenie]]-telefony__9[[#This Row],[rozpoczecie]],"h:mm:ss")</f>
        <v>0:11:59</v>
      </c>
      <c r="G1781">
        <f>CEILING((HOUR(telefony__9[[#This Row],[czas trwania]])*3600 + MINUTE(telefony__9[[#This Row],[czas trwania]])*60+SECOND(telefony__9[[#This Row],[czas trwania]]))/60,1)</f>
        <v>12</v>
      </c>
      <c r="H1781" s="3">
        <f>IF(telefony3412[[#This Row],[typ telefonu]]="stacjonarny",H1780+telefony3412[[#This Row],[czas w minutach]],H1780)</f>
        <v>11268</v>
      </c>
      <c r="I1781" s="3">
        <f>IF(telefony3412[[#This Row],[typ telefonu]]="komórkowy",I1780+telefony3412[[#This Row],[czas w minutach]],I1780)</f>
        <v>3652</v>
      </c>
      <c r="J1781" s="3">
        <f>IF(telefony3412[[#This Row],[typ telefonu]]="zagraniczny",J1780+telefony3412[[#This Row],[czas w minutach]],J1780)</f>
        <v>745</v>
      </c>
      <c r="K1781" s="3">
        <f>telefony3412[[#This Row],[ilość stacjonarny]]+telefony3412[[#This Row],[ilość komórkowy]]</f>
        <v>14920</v>
      </c>
    </row>
    <row r="1782" spans="1:11" x14ac:dyDescent="0.25">
      <c r="A1782" s="7">
        <v>6878722</v>
      </c>
      <c r="B1782" s="1">
        <v>42942</v>
      </c>
      <c r="C1782" s="2">
        <v>0.45333333333333331</v>
      </c>
      <c r="D1782" s="2">
        <v>0.45443287037037039</v>
      </c>
      <c r="E1782" t="str">
        <f>IF(LEN(telefony3412[[#This Row],[nr]])=7,"stacjonarny",IF(LEN(telefony3412[[#This Row],[nr]])=8,"komórkowy","zagraniczny"))</f>
        <v>stacjonarny</v>
      </c>
      <c r="F1782" t="str">
        <f>TEXT(telefony__9[[#This Row],[zakonczenie]]-telefony__9[[#This Row],[rozpoczecie]],"h:mm:ss")</f>
        <v>0:09:03</v>
      </c>
      <c r="G1782">
        <f>CEILING((HOUR(telefony__9[[#This Row],[czas trwania]])*3600 + MINUTE(telefony__9[[#This Row],[czas trwania]])*60+SECOND(telefony__9[[#This Row],[czas trwania]]))/60,1)</f>
        <v>10</v>
      </c>
      <c r="H1782" s="3">
        <f>IF(telefony3412[[#This Row],[typ telefonu]]="stacjonarny",H1781+telefony3412[[#This Row],[czas w minutach]],H1781)</f>
        <v>11278</v>
      </c>
      <c r="I1782" s="3">
        <f>IF(telefony3412[[#This Row],[typ telefonu]]="komórkowy",I1781+telefony3412[[#This Row],[czas w minutach]],I1781)</f>
        <v>3652</v>
      </c>
      <c r="J1782" s="3">
        <f>IF(telefony3412[[#This Row],[typ telefonu]]="zagraniczny",J1781+telefony3412[[#This Row],[czas w minutach]],J1781)</f>
        <v>745</v>
      </c>
      <c r="K1782" s="3">
        <f>telefony3412[[#This Row],[ilość stacjonarny]]+telefony3412[[#This Row],[ilość komórkowy]]</f>
        <v>14930</v>
      </c>
    </row>
    <row r="1783" spans="1:11" x14ac:dyDescent="0.25">
      <c r="A1783" s="7">
        <v>6896175</v>
      </c>
      <c r="B1783" s="1">
        <v>42942</v>
      </c>
      <c r="C1783" s="2">
        <v>0.38309027777777777</v>
      </c>
      <c r="D1783" s="2">
        <v>0.38425925925925924</v>
      </c>
      <c r="E1783" t="str">
        <f>IF(LEN(telefony3412[[#This Row],[nr]])=7,"stacjonarny",IF(LEN(telefony3412[[#This Row],[nr]])=8,"komórkowy","zagraniczny"))</f>
        <v>stacjonarny</v>
      </c>
      <c r="F1783" t="str">
        <f>TEXT(telefony__9[[#This Row],[zakonczenie]]-telefony__9[[#This Row],[rozpoczecie]],"h:mm:ss")</f>
        <v>0:08:03</v>
      </c>
      <c r="G1783">
        <f>CEILING((HOUR(telefony__9[[#This Row],[czas trwania]])*3600 + MINUTE(telefony__9[[#This Row],[czas trwania]])*60+SECOND(telefony__9[[#This Row],[czas trwania]]))/60,1)</f>
        <v>9</v>
      </c>
      <c r="H1783" s="3">
        <f>IF(telefony3412[[#This Row],[typ telefonu]]="stacjonarny",H1782+telefony3412[[#This Row],[czas w minutach]],H1782)</f>
        <v>11287</v>
      </c>
      <c r="I1783" s="3">
        <f>IF(telefony3412[[#This Row],[typ telefonu]]="komórkowy",I1782+telefony3412[[#This Row],[czas w minutach]],I1782)</f>
        <v>3652</v>
      </c>
      <c r="J1783" s="3">
        <f>IF(telefony3412[[#This Row],[typ telefonu]]="zagraniczny",J1782+telefony3412[[#This Row],[czas w minutach]],J1782)</f>
        <v>745</v>
      </c>
      <c r="K1783" s="3">
        <f>telefony3412[[#This Row],[ilość stacjonarny]]+telefony3412[[#This Row],[ilość komórkowy]]</f>
        <v>14939</v>
      </c>
    </row>
    <row r="1784" spans="1:11" x14ac:dyDescent="0.25">
      <c r="A1784" s="7">
        <v>6897893</v>
      </c>
      <c r="B1784" s="1">
        <v>42942</v>
      </c>
      <c r="C1784" s="2">
        <v>0.57662037037037039</v>
      </c>
      <c r="D1784" s="2">
        <v>0.58204861111111106</v>
      </c>
      <c r="E1784" t="str">
        <f>IF(LEN(telefony3412[[#This Row],[nr]])=7,"stacjonarny",IF(LEN(telefony3412[[#This Row],[nr]])=8,"komórkowy","zagraniczny"))</f>
        <v>stacjonarny</v>
      </c>
      <c r="F1784" t="str">
        <f>TEXT(telefony__9[[#This Row],[zakonczenie]]-telefony__9[[#This Row],[rozpoczecie]],"h:mm:ss")</f>
        <v>0:12:27</v>
      </c>
      <c r="G1784">
        <f>CEILING((HOUR(telefony__9[[#This Row],[czas trwania]])*3600 + MINUTE(telefony__9[[#This Row],[czas trwania]])*60+SECOND(telefony__9[[#This Row],[czas trwania]]))/60,1)</f>
        <v>13</v>
      </c>
      <c r="H1784" s="3">
        <f>IF(telefony3412[[#This Row],[typ telefonu]]="stacjonarny",H1783+telefony3412[[#This Row],[czas w minutach]],H1783)</f>
        <v>11300</v>
      </c>
      <c r="I1784" s="3">
        <f>IF(telefony3412[[#This Row],[typ telefonu]]="komórkowy",I1783+telefony3412[[#This Row],[czas w minutach]],I1783)</f>
        <v>3652</v>
      </c>
      <c r="J1784" s="3">
        <f>IF(telefony3412[[#This Row],[typ telefonu]]="zagraniczny",J1783+telefony3412[[#This Row],[czas w minutach]],J1783)</f>
        <v>745</v>
      </c>
      <c r="K1784" s="3">
        <f>telefony3412[[#This Row],[ilość stacjonarny]]+telefony3412[[#This Row],[ilość komórkowy]]</f>
        <v>14952</v>
      </c>
    </row>
    <row r="1785" spans="1:11" x14ac:dyDescent="0.25">
      <c r="A1785" s="7">
        <v>7230252</v>
      </c>
      <c r="B1785" s="1">
        <v>42942</v>
      </c>
      <c r="C1785" s="2">
        <v>0.40771990740740743</v>
      </c>
      <c r="D1785" s="2">
        <v>0.41290509259259262</v>
      </c>
      <c r="E1785" t="str">
        <f>IF(LEN(telefony3412[[#This Row],[nr]])=7,"stacjonarny",IF(LEN(telefony3412[[#This Row],[nr]])=8,"komórkowy","zagraniczny"))</f>
        <v>stacjonarny</v>
      </c>
      <c r="F1785" t="str">
        <f>TEXT(telefony__9[[#This Row],[zakonczenie]]-telefony__9[[#This Row],[rozpoczecie]],"h:mm:ss")</f>
        <v>0:14:51</v>
      </c>
      <c r="G1785">
        <f>CEILING((HOUR(telefony__9[[#This Row],[czas trwania]])*3600 + MINUTE(telefony__9[[#This Row],[czas trwania]])*60+SECOND(telefony__9[[#This Row],[czas trwania]]))/60,1)</f>
        <v>15</v>
      </c>
      <c r="H1785" s="3">
        <f>IF(telefony3412[[#This Row],[typ telefonu]]="stacjonarny",H1784+telefony3412[[#This Row],[czas w minutach]],H1784)</f>
        <v>11315</v>
      </c>
      <c r="I1785" s="3">
        <f>IF(telefony3412[[#This Row],[typ telefonu]]="komórkowy",I1784+telefony3412[[#This Row],[czas w minutach]],I1784)</f>
        <v>3652</v>
      </c>
      <c r="J1785" s="3">
        <f>IF(telefony3412[[#This Row],[typ telefonu]]="zagraniczny",J1784+telefony3412[[#This Row],[czas w minutach]],J1784)</f>
        <v>745</v>
      </c>
      <c r="K1785" s="3">
        <f>telefony3412[[#This Row],[ilość stacjonarny]]+telefony3412[[#This Row],[ilość komórkowy]]</f>
        <v>14967</v>
      </c>
    </row>
    <row r="1786" spans="1:11" x14ac:dyDescent="0.25">
      <c r="A1786" s="7">
        <v>7511410</v>
      </c>
      <c r="B1786" s="1">
        <v>42942</v>
      </c>
      <c r="C1786" s="2">
        <v>0.43304398148148149</v>
      </c>
      <c r="D1786" s="2">
        <v>0.43761574074074072</v>
      </c>
      <c r="E1786" t="str">
        <f>IF(LEN(telefony3412[[#This Row],[nr]])=7,"stacjonarny",IF(LEN(telefony3412[[#This Row],[nr]])=8,"komórkowy","zagraniczny"))</f>
        <v>stacjonarny</v>
      </c>
      <c r="F1786" t="str">
        <f>TEXT(telefony__9[[#This Row],[zakonczenie]]-telefony__9[[#This Row],[rozpoczecie]],"h:mm:ss")</f>
        <v>0:00:32</v>
      </c>
      <c r="G1786">
        <f>CEILING((HOUR(telefony__9[[#This Row],[czas trwania]])*3600 + MINUTE(telefony__9[[#This Row],[czas trwania]])*60+SECOND(telefony__9[[#This Row],[czas trwania]]))/60,1)</f>
        <v>1</v>
      </c>
      <c r="H1786" s="3">
        <f>IF(telefony3412[[#This Row],[typ telefonu]]="stacjonarny",H1785+telefony3412[[#This Row],[czas w minutach]],H1785)</f>
        <v>11316</v>
      </c>
      <c r="I1786" s="3">
        <f>IF(telefony3412[[#This Row],[typ telefonu]]="komórkowy",I1785+telefony3412[[#This Row],[czas w minutach]],I1785)</f>
        <v>3652</v>
      </c>
      <c r="J1786" s="3">
        <f>IF(telefony3412[[#This Row],[typ telefonu]]="zagraniczny",J1785+telefony3412[[#This Row],[czas w minutach]],J1785)</f>
        <v>745</v>
      </c>
      <c r="K1786" s="3">
        <f>telefony3412[[#This Row],[ilość stacjonarny]]+telefony3412[[#This Row],[ilość komórkowy]]</f>
        <v>14968</v>
      </c>
    </row>
    <row r="1787" spans="1:11" x14ac:dyDescent="0.25">
      <c r="A1787" s="7">
        <v>7551668</v>
      </c>
      <c r="B1787" s="1">
        <v>42942</v>
      </c>
      <c r="C1787" s="2">
        <v>0.55053240740740739</v>
      </c>
      <c r="D1787" s="2">
        <v>0.55672453703703706</v>
      </c>
      <c r="E1787" t="str">
        <f>IF(LEN(telefony3412[[#This Row],[nr]])=7,"stacjonarny",IF(LEN(telefony3412[[#This Row],[nr]])=8,"komórkowy","zagraniczny"))</f>
        <v>stacjonarny</v>
      </c>
      <c r="F1787" t="str">
        <f>TEXT(telefony__9[[#This Row],[zakonczenie]]-telefony__9[[#This Row],[rozpoczecie]],"h:mm:ss")</f>
        <v>0:07:15</v>
      </c>
      <c r="G1787">
        <f>CEILING((HOUR(telefony__9[[#This Row],[czas trwania]])*3600 + MINUTE(telefony__9[[#This Row],[czas trwania]])*60+SECOND(telefony__9[[#This Row],[czas trwania]]))/60,1)</f>
        <v>8</v>
      </c>
      <c r="H1787" s="3">
        <f>IF(telefony3412[[#This Row],[typ telefonu]]="stacjonarny",H1786+telefony3412[[#This Row],[czas w minutach]],H1786)</f>
        <v>11324</v>
      </c>
      <c r="I1787" s="3">
        <f>IF(telefony3412[[#This Row],[typ telefonu]]="komórkowy",I1786+telefony3412[[#This Row],[czas w minutach]],I1786)</f>
        <v>3652</v>
      </c>
      <c r="J1787" s="3">
        <f>IF(telefony3412[[#This Row],[typ telefonu]]="zagraniczny",J1786+telefony3412[[#This Row],[czas w minutach]],J1786)</f>
        <v>745</v>
      </c>
      <c r="K1787" s="3">
        <f>telefony3412[[#This Row],[ilość stacjonarny]]+telefony3412[[#This Row],[ilość komórkowy]]</f>
        <v>14976</v>
      </c>
    </row>
    <row r="1788" spans="1:11" x14ac:dyDescent="0.25">
      <c r="A1788" s="7">
        <v>7595348</v>
      </c>
      <c r="B1788" s="1">
        <v>42942</v>
      </c>
      <c r="C1788" s="2">
        <v>0.48849537037037039</v>
      </c>
      <c r="D1788" s="2">
        <v>0.49665509259259261</v>
      </c>
      <c r="E1788" t="str">
        <f>IF(LEN(telefony3412[[#This Row],[nr]])=7,"stacjonarny",IF(LEN(telefony3412[[#This Row],[nr]])=8,"komórkowy","zagraniczny"))</f>
        <v>stacjonarny</v>
      </c>
      <c r="F1788" t="str">
        <f>TEXT(telefony__9[[#This Row],[zakonczenie]]-telefony__9[[#This Row],[rozpoczecie]],"h:mm:ss")</f>
        <v>0:04:02</v>
      </c>
      <c r="G1788">
        <f>CEILING((HOUR(telefony__9[[#This Row],[czas trwania]])*3600 + MINUTE(telefony__9[[#This Row],[czas trwania]])*60+SECOND(telefony__9[[#This Row],[czas trwania]]))/60,1)</f>
        <v>5</v>
      </c>
      <c r="H1788" s="3">
        <f>IF(telefony3412[[#This Row],[typ telefonu]]="stacjonarny",H1787+telefony3412[[#This Row],[czas w minutach]],H1787)</f>
        <v>11329</v>
      </c>
      <c r="I1788" s="3">
        <f>IF(telefony3412[[#This Row],[typ telefonu]]="komórkowy",I1787+telefony3412[[#This Row],[czas w minutach]],I1787)</f>
        <v>3652</v>
      </c>
      <c r="J1788" s="3">
        <f>IF(telefony3412[[#This Row],[typ telefonu]]="zagraniczny",J1787+telefony3412[[#This Row],[czas w minutach]],J1787)</f>
        <v>745</v>
      </c>
      <c r="K1788" s="3">
        <f>telefony3412[[#This Row],[ilość stacjonarny]]+telefony3412[[#This Row],[ilość komórkowy]]</f>
        <v>14981</v>
      </c>
    </row>
    <row r="1789" spans="1:11" x14ac:dyDescent="0.25">
      <c r="A1789" s="7">
        <v>7973476</v>
      </c>
      <c r="B1789" s="1">
        <v>42942</v>
      </c>
      <c r="C1789" s="2">
        <v>0.34250000000000003</v>
      </c>
      <c r="D1789" s="2">
        <v>0.35003472222222221</v>
      </c>
      <c r="E1789" t="str">
        <f>IF(LEN(telefony3412[[#This Row],[nr]])=7,"stacjonarny",IF(LEN(telefony3412[[#This Row],[nr]])=8,"komórkowy","zagraniczny"))</f>
        <v>stacjonarny</v>
      </c>
      <c r="F1789" t="str">
        <f>TEXT(telefony__9[[#This Row],[zakonczenie]]-telefony__9[[#This Row],[rozpoczecie]],"h:mm:ss")</f>
        <v>0:08:43</v>
      </c>
      <c r="G1789">
        <f>CEILING((HOUR(telefony__9[[#This Row],[czas trwania]])*3600 + MINUTE(telefony__9[[#This Row],[czas trwania]])*60+SECOND(telefony__9[[#This Row],[czas trwania]]))/60,1)</f>
        <v>9</v>
      </c>
      <c r="H1789" s="3">
        <f>IF(telefony3412[[#This Row],[typ telefonu]]="stacjonarny",H1788+telefony3412[[#This Row],[czas w minutach]],H1788)</f>
        <v>11338</v>
      </c>
      <c r="I1789" s="3">
        <f>IF(telefony3412[[#This Row],[typ telefonu]]="komórkowy",I1788+telefony3412[[#This Row],[czas w minutach]],I1788)</f>
        <v>3652</v>
      </c>
      <c r="J1789" s="3">
        <f>IF(telefony3412[[#This Row],[typ telefonu]]="zagraniczny",J1788+telefony3412[[#This Row],[czas w minutach]],J1788)</f>
        <v>745</v>
      </c>
      <c r="K1789" s="3">
        <f>telefony3412[[#This Row],[ilość stacjonarny]]+telefony3412[[#This Row],[ilość komórkowy]]</f>
        <v>14990</v>
      </c>
    </row>
    <row r="1790" spans="1:11" x14ac:dyDescent="0.25">
      <c r="A1790" s="7">
        <v>7980513</v>
      </c>
      <c r="B1790" s="1">
        <v>42942</v>
      </c>
      <c r="C1790" s="2">
        <v>0.38197916666666665</v>
      </c>
      <c r="D1790" s="2">
        <v>0.38288194444444446</v>
      </c>
      <c r="E1790" t="str">
        <f>IF(LEN(telefony3412[[#This Row],[nr]])=7,"stacjonarny",IF(LEN(telefony3412[[#This Row],[nr]])=8,"komórkowy","zagraniczny"))</f>
        <v>stacjonarny</v>
      </c>
      <c r="F1790" t="str">
        <f>TEXT(telefony__9[[#This Row],[zakonczenie]]-telefony__9[[#This Row],[rozpoczecie]],"h:mm:ss")</f>
        <v>0:11:45</v>
      </c>
      <c r="G1790">
        <f>CEILING((HOUR(telefony__9[[#This Row],[czas trwania]])*3600 + MINUTE(telefony__9[[#This Row],[czas trwania]])*60+SECOND(telefony__9[[#This Row],[czas trwania]]))/60,1)</f>
        <v>12</v>
      </c>
      <c r="H1790" s="3">
        <f>IF(telefony3412[[#This Row],[typ telefonu]]="stacjonarny",H1789+telefony3412[[#This Row],[czas w minutach]],H1789)</f>
        <v>11350</v>
      </c>
      <c r="I1790" s="3">
        <f>IF(telefony3412[[#This Row],[typ telefonu]]="komórkowy",I1789+telefony3412[[#This Row],[czas w minutach]],I1789)</f>
        <v>3652</v>
      </c>
      <c r="J1790" s="3">
        <f>IF(telefony3412[[#This Row],[typ telefonu]]="zagraniczny",J1789+telefony3412[[#This Row],[czas w minutach]],J1789)</f>
        <v>745</v>
      </c>
      <c r="K1790" s="3">
        <f>telefony3412[[#This Row],[ilość stacjonarny]]+telefony3412[[#This Row],[ilość komórkowy]]</f>
        <v>15002</v>
      </c>
    </row>
    <row r="1791" spans="1:11" x14ac:dyDescent="0.25">
      <c r="A1791" s="7">
        <v>7988607</v>
      </c>
      <c r="B1791" s="1">
        <v>42942</v>
      </c>
      <c r="C1791" s="2">
        <v>0.44300925925925927</v>
      </c>
      <c r="D1791" s="2">
        <v>0.4513773148148148</v>
      </c>
      <c r="E1791" t="str">
        <f>IF(LEN(telefony3412[[#This Row],[nr]])=7,"stacjonarny",IF(LEN(telefony3412[[#This Row],[nr]])=8,"komórkowy","zagraniczny"))</f>
        <v>stacjonarny</v>
      </c>
      <c r="F1791" t="str">
        <f>TEXT(telefony__9[[#This Row],[zakonczenie]]-telefony__9[[#This Row],[rozpoczecie]],"h:mm:ss")</f>
        <v>0:13:08</v>
      </c>
      <c r="G1791">
        <f>CEILING((HOUR(telefony__9[[#This Row],[czas trwania]])*3600 + MINUTE(telefony__9[[#This Row],[czas trwania]])*60+SECOND(telefony__9[[#This Row],[czas trwania]]))/60,1)</f>
        <v>14</v>
      </c>
      <c r="H1791" s="3">
        <f>IF(telefony3412[[#This Row],[typ telefonu]]="stacjonarny",H1790+telefony3412[[#This Row],[czas w minutach]],H1790)</f>
        <v>11364</v>
      </c>
      <c r="I1791" s="3">
        <f>IF(telefony3412[[#This Row],[typ telefonu]]="komórkowy",I1790+telefony3412[[#This Row],[czas w minutach]],I1790)</f>
        <v>3652</v>
      </c>
      <c r="J1791" s="3">
        <f>IF(telefony3412[[#This Row],[typ telefonu]]="zagraniczny",J1790+telefony3412[[#This Row],[czas w minutach]],J1790)</f>
        <v>745</v>
      </c>
      <c r="K1791" s="3">
        <f>telefony3412[[#This Row],[ilość stacjonarny]]+telefony3412[[#This Row],[ilość komórkowy]]</f>
        <v>15016</v>
      </c>
    </row>
    <row r="1792" spans="1:11" x14ac:dyDescent="0.25">
      <c r="A1792" s="7">
        <v>8023179</v>
      </c>
      <c r="B1792" s="1">
        <v>42942</v>
      </c>
      <c r="C1792" s="2">
        <v>0.46703703703703703</v>
      </c>
      <c r="D1792" s="2">
        <v>0.47568287037037038</v>
      </c>
      <c r="E1792" t="str">
        <f>IF(LEN(telefony3412[[#This Row],[nr]])=7,"stacjonarny",IF(LEN(telefony3412[[#This Row],[nr]])=8,"komórkowy","zagraniczny"))</f>
        <v>stacjonarny</v>
      </c>
      <c r="F1792" t="str">
        <f>TEXT(telefony__9[[#This Row],[zakonczenie]]-telefony__9[[#This Row],[rozpoczecie]],"h:mm:ss")</f>
        <v>0:04:51</v>
      </c>
      <c r="G1792">
        <f>CEILING((HOUR(telefony__9[[#This Row],[czas trwania]])*3600 + MINUTE(telefony__9[[#This Row],[czas trwania]])*60+SECOND(telefony__9[[#This Row],[czas trwania]]))/60,1)</f>
        <v>5</v>
      </c>
      <c r="H1792" s="3">
        <f>IF(telefony3412[[#This Row],[typ telefonu]]="stacjonarny",H1791+telefony3412[[#This Row],[czas w minutach]],H1791)</f>
        <v>11369</v>
      </c>
      <c r="I1792" s="3">
        <f>IF(telefony3412[[#This Row],[typ telefonu]]="komórkowy",I1791+telefony3412[[#This Row],[czas w minutach]],I1791)</f>
        <v>3652</v>
      </c>
      <c r="J1792" s="3">
        <f>IF(telefony3412[[#This Row],[typ telefonu]]="zagraniczny",J1791+telefony3412[[#This Row],[czas w minutach]],J1791)</f>
        <v>745</v>
      </c>
      <c r="K1792" s="3">
        <f>telefony3412[[#This Row],[ilość stacjonarny]]+telefony3412[[#This Row],[ilość komórkowy]]</f>
        <v>15021</v>
      </c>
    </row>
    <row r="1793" spans="1:11" x14ac:dyDescent="0.25">
      <c r="A1793" s="7">
        <v>8136309</v>
      </c>
      <c r="B1793" s="1">
        <v>42942</v>
      </c>
      <c r="C1793" s="2">
        <v>0.59876157407407404</v>
      </c>
      <c r="D1793" s="2">
        <v>0.60951388888888891</v>
      </c>
      <c r="E1793" t="str">
        <f>IF(LEN(telefony3412[[#This Row],[nr]])=7,"stacjonarny",IF(LEN(telefony3412[[#This Row],[nr]])=8,"komórkowy","zagraniczny"))</f>
        <v>stacjonarny</v>
      </c>
      <c r="F1793" t="str">
        <f>TEXT(telefony__9[[#This Row],[zakonczenie]]-telefony__9[[#This Row],[rozpoczecie]],"h:mm:ss")</f>
        <v>0:12:53</v>
      </c>
      <c r="G1793">
        <f>CEILING((HOUR(telefony__9[[#This Row],[czas trwania]])*3600 + MINUTE(telefony__9[[#This Row],[czas trwania]])*60+SECOND(telefony__9[[#This Row],[czas trwania]]))/60,1)</f>
        <v>13</v>
      </c>
      <c r="H1793" s="3">
        <f>IF(telefony3412[[#This Row],[typ telefonu]]="stacjonarny",H1792+telefony3412[[#This Row],[czas w minutach]],H1792)</f>
        <v>11382</v>
      </c>
      <c r="I1793" s="3">
        <f>IF(telefony3412[[#This Row],[typ telefonu]]="komórkowy",I1792+telefony3412[[#This Row],[czas w minutach]],I1792)</f>
        <v>3652</v>
      </c>
      <c r="J1793" s="3">
        <f>IF(telefony3412[[#This Row],[typ telefonu]]="zagraniczny",J1792+telefony3412[[#This Row],[czas w minutach]],J1792)</f>
        <v>745</v>
      </c>
      <c r="K1793" s="3">
        <f>telefony3412[[#This Row],[ilość stacjonarny]]+telefony3412[[#This Row],[ilość komórkowy]]</f>
        <v>15034</v>
      </c>
    </row>
    <row r="1794" spans="1:11" x14ac:dyDescent="0.25">
      <c r="A1794" s="7">
        <v>8276893</v>
      </c>
      <c r="B1794" s="1">
        <v>42942</v>
      </c>
      <c r="C1794" s="2">
        <v>0.3590740740740741</v>
      </c>
      <c r="D1794" s="2">
        <v>0.36600694444444443</v>
      </c>
      <c r="E1794" t="str">
        <f>IF(LEN(telefony3412[[#This Row],[nr]])=7,"stacjonarny",IF(LEN(telefony3412[[#This Row],[nr]])=8,"komórkowy","zagraniczny"))</f>
        <v>stacjonarny</v>
      </c>
      <c r="F1794" t="str">
        <f>TEXT(telefony__9[[#This Row],[zakonczenie]]-telefony__9[[#This Row],[rozpoczecie]],"h:mm:ss")</f>
        <v>0:05:51</v>
      </c>
      <c r="G1794">
        <f>CEILING((HOUR(telefony__9[[#This Row],[czas trwania]])*3600 + MINUTE(telefony__9[[#This Row],[czas trwania]])*60+SECOND(telefony__9[[#This Row],[czas trwania]]))/60,1)</f>
        <v>6</v>
      </c>
      <c r="H1794" s="3">
        <f>IF(telefony3412[[#This Row],[typ telefonu]]="stacjonarny",H1793+telefony3412[[#This Row],[czas w minutach]],H1793)</f>
        <v>11388</v>
      </c>
      <c r="I1794" s="3">
        <f>IF(telefony3412[[#This Row],[typ telefonu]]="komórkowy",I1793+telefony3412[[#This Row],[czas w minutach]],I1793)</f>
        <v>3652</v>
      </c>
      <c r="J1794" s="3">
        <f>IF(telefony3412[[#This Row],[typ telefonu]]="zagraniczny",J1793+telefony3412[[#This Row],[czas w minutach]],J1793)</f>
        <v>745</v>
      </c>
      <c r="K1794" s="3">
        <f>telefony3412[[#This Row],[ilość stacjonarny]]+telefony3412[[#This Row],[ilość komórkowy]]</f>
        <v>15040</v>
      </c>
    </row>
    <row r="1795" spans="1:11" x14ac:dyDescent="0.25">
      <c r="A1795" s="7">
        <v>8501947</v>
      </c>
      <c r="B1795" s="1">
        <v>42942</v>
      </c>
      <c r="C1795" s="2">
        <v>0.49135416666666665</v>
      </c>
      <c r="D1795" s="2">
        <v>0.49472222222222223</v>
      </c>
      <c r="E1795" t="str">
        <f>IF(LEN(telefony3412[[#This Row],[nr]])=7,"stacjonarny",IF(LEN(telefony3412[[#This Row],[nr]])=8,"komórkowy","zagraniczny"))</f>
        <v>stacjonarny</v>
      </c>
      <c r="F1795" t="str">
        <f>TEXT(telefony__9[[#This Row],[zakonczenie]]-telefony__9[[#This Row],[rozpoczecie]],"h:mm:ss")</f>
        <v>0:03:40</v>
      </c>
      <c r="G1795">
        <f>CEILING((HOUR(telefony__9[[#This Row],[czas trwania]])*3600 + MINUTE(telefony__9[[#This Row],[czas trwania]])*60+SECOND(telefony__9[[#This Row],[czas trwania]]))/60,1)</f>
        <v>4</v>
      </c>
      <c r="H1795" s="3">
        <f>IF(telefony3412[[#This Row],[typ telefonu]]="stacjonarny",H1794+telefony3412[[#This Row],[czas w minutach]],H1794)</f>
        <v>11392</v>
      </c>
      <c r="I1795" s="3">
        <f>IF(telefony3412[[#This Row],[typ telefonu]]="komórkowy",I1794+telefony3412[[#This Row],[czas w minutach]],I1794)</f>
        <v>3652</v>
      </c>
      <c r="J1795" s="3">
        <f>IF(telefony3412[[#This Row],[typ telefonu]]="zagraniczny",J1794+telefony3412[[#This Row],[czas w minutach]],J1794)</f>
        <v>745</v>
      </c>
      <c r="K1795" s="3">
        <f>telefony3412[[#This Row],[ilość stacjonarny]]+telefony3412[[#This Row],[ilość komórkowy]]</f>
        <v>15044</v>
      </c>
    </row>
    <row r="1796" spans="1:11" x14ac:dyDescent="0.25">
      <c r="A1796" s="7">
        <v>8534481</v>
      </c>
      <c r="B1796" s="1">
        <v>42942</v>
      </c>
      <c r="C1796" s="2">
        <v>0.60950231481481476</v>
      </c>
      <c r="D1796" s="2">
        <v>0.61940972222222224</v>
      </c>
      <c r="E1796" t="str">
        <f>IF(LEN(telefony3412[[#This Row],[nr]])=7,"stacjonarny",IF(LEN(telefony3412[[#This Row],[nr]])=8,"komórkowy","zagraniczny"))</f>
        <v>stacjonarny</v>
      </c>
      <c r="F1796" t="str">
        <f>TEXT(telefony__9[[#This Row],[zakonczenie]]-telefony__9[[#This Row],[rozpoczecie]],"h:mm:ss")</f>
        <v>0:00:26</v>
      </c>
      <c r="G1796">
        <f>CEILING((HOUR(telefony__9[[#This Row],[czas trwania]])*3600 + MINUTE(telefony__9[[#This Row],[czas trwania]])*60+SECOND(telefony__9[[#This Row],[czas trwania]]))/60,1)</f>
        <v>1</v>
      </c>
      <c r="H1796" s="3">
        <f>IF(telefony3412[[#This Row],[typ telefonu]]="stacjonarny",H1795+telefony3412[[#This Row],[czas w minutach]],H1795)</f>
        <v>11393</v>
      </c>
      <c r="I1796" s="3">
        <f>IF(telefony3412[[#This Row],[typ telefonu]]="komórkowy",I1795+telefony3412[[#This Row],[czas w minutach]],I1795)</f>
        <v>3652</v>
      </c>
      <c r="J1796" s="3">
        <f>IF(telefony3412[[#This Row],[typ telefonu]]="zagraniczny",J1795+telefony3412[[#This Row],[czas w minutach]],J1795)</f>
        <v>745</v>
      </c>
      <c r="K1796" s="3">
        <f>telefony3412[[#This Row],[ilość stacjonarny]]+telefony3412[[#This Row],[ilość komórkowy]]</f>
        <v>15045</v>
      </c>
    </row>
    <row r="1797" spans="1:11" x14ac:dyDescent="0.25">
      <c r="A1797" s="7">
        <v>8748493</v>
      </c>
      <c r="B1797" s="1">
        <v>42942</v>
      </c>
      <c r="C1797" s="2">
        <v>0.40415509259259258</v>
      </c>
      <c r="D1797" s="2">
        <v>0.40443287037037035</v>
      </c>
      <c r="E1797" t="str">
        <f>IF(LEN(telefony3412[[#This Row],[nr]])=7,"stacjonarny",IF(LEN(telefony3412[[#This Row],[nr]])=8,"komórkowy","zagraniczny"))</f>
        <v>stacjonarny</v>
      </c>
      <c r="F1797" t="str">
        <f>TEXT(telefony__9[[#This Row],[zakonczenie]]-telefony__9[[#This Row],[rozpoczecie]],"h:mm:ss")</f>
        <v>0:08:06</v>
      </c>
      <c r="G1797">
        <f>CEILING((HOUR(telefony__9[[#This Row],[czas trwania]])*3600 + MINUTE(telefony__9[[#This Row],[czas trwania]])*60+SECOND(telefony__9[[#This Row],[czas trwania]]))/60,1)</f>
        <v>9</v>
      </c>
      <c r="H1797" s="3">
        <f>IF(telefony3412[[#This Row],[typ telefonu]]="stacjonarny",H1796+telefony3412[[#This Row],[czas w minutach]],H1796)</f>
        <v>11402</v>
      </c>
      <c r="I1797" s="3">
        <f>IF(telefony3412[[#This Row],[typ telefonu]]="komórkowy",I1796+telefony3412[[#This Row],[czas w minutach]],I1796)</f>
        <v>3652</v>
      </c>
      <c r="J1797" s="3">
        <f>IF(telefony3412[[#This Row],[typ telefonu]]="zagraniczny",J1796+telefony3412[[#This Row],[czas w minutach]],J1796)</f>
        <v>745</v>
      </c>
      <c r="K1797" s="3">
        <f>telefony3412[[#This Row],[ilość stacjonarny]]+telefony3412[[#This Row],[ilość komórkowy]]</f>
        <v>15054</v>
      </c>
    </row>
    <row r="1798" spans="1:11" x14ac:dyDescent="0.25">
      <c r="A1798" s="7">
        <v>8957203</v>
      </c>
      <c r="B1798" s="1">
        <v>42942</v>
      </c>
      <c r="C1798" s="2">
        <v>0.35454861111111113</v>
      </c>
      <c r="D1798" s="2">
        <v>0.3629398148148148</v>
      </c>
      <c r="E1798" t="str">
        <f>IF(LEN(telefony3412[[#This Row],[nr]])=7,"stacjonarny",IF(LEN(telefony3412[[#This Row],[nr]])=8,"komórkowy","zagraniczny"))</f>
        <v>stacjonarny</v>
      </c>
      <c r="F1798" t="str">
        <f>TEXT(telefony__9[[#This Row],[zakonczenie]]-telefony__9[[#This Row],[rozpoczecie]],"h:mm:ss")</f>
        <v>0:08:35</v>
      </c>
      <c r="G1798">
        <f>CEILING((HOUR(telefony__9[[#This Row],[czas trwania]])*3600 + MINUTE(telefony__9[[#This Row],[czas trwania]])*60+SECOND(telefony__9[[#This Row],[czas trwania]]))/60,1)</f>
        <v>9</v>
      </c>
      <c r="H1798" s="3">
        <f>IF(telefony3412[[#This Row],[typ telefonu]]="stacjonarny",H1797+telefony3412[[#This Row],[czas w minutach]],H1797)</f>
        <v>11411</v>
      </c>
      <c r="I1798" s="3">
        <f>IF(telefony3412[[#This Row],[typ telefonu]]="komórkowy",I1797+telefony3412[[#This Row],[czas w minutach]],I1797)</f>
        <v>3652</v>
      </c>
      <c r="J1798" s="3">
        <f>IF(telefony3412[[#This Row],[typ telefonu]]="zagraniczny",J1797+telefony3412[[#This Row],[czas w minutach]],J1797)</f>
        <v>745</v>
      </c>
      <c r="K1798" s="3">
        <f>telefony3412[[#This Row],[ilość stacjonarny]]+telefony3412[[#This Row],[ilość komórkowy]]</f>
        <v>15063</v>
      </c>
    </row>
    <row r="1799" spans="1:11" x14ac:dyDescent="0.25">
      <c r="A1799" s="7">
        <v>8985437</v>
      </c>
      <c r="B1799" s="1">
        <v>42942</v>
      </c>
      <c r="C1799" s="2">
        <v>0.52937500000000004</v>
      </c>
      <c r="D1799" s="2">
        <v>0.53609953703703705</v>
      </c>
      <c r="E1799" t="str">
        <f>IF(LEN(telefony3412[[#This Row],[nr]])=7,"stacjonarny",IF(LEN(telefony3412[[#This Row],[nr]])=8,"komórkowy","zagraniczny"))</f>
        <v>stacjonarny</v>
      </c>
      <c r="F1799" t="str">
        <f>TEXT(telefony__9[[#This Row],[zakonczenie]]-telefony__9[[#This Row],[rozpoczecie]],"h:mm:ss")</f>
        <v>0:10:27</v>
      </c>
      <c r="G1799">
        <f>CEILING((HOUR(telefony__9[[#This Row],[czas trwania]])*3600 + MINUTE(telefony__9[[#This Row],[czas trwania]])*60+SECOND(telefony__9[[#This Row],[czas trwania]]))/60,1)</f>
        <v>11</v>
      </c>
      <c r="H1799" s="3">
        <f>IF(telefony3412[[#This Row],[typ telefonu]]="stacjonarny",H1798+telefony3412[[#This Row],[czas w minutach]],H1798)</f>
        <v>11422</v>
      </c>
      <c r="I1799" s="3">
        <f>IF(telefony3412[[#This Row],[typ telefonu]]="komórkowy",I1798+telefony3412[[#This Row],[czas w minutach]],I1798)</f>
        <v>3652</v>
      </c>
      <c r="J1799" s="3">
        <f>IF(telefony3412[[#This Row],[typ telefonu]]="zagraniczny",J1798+telefony3412[[#This Row],[czas w minutach]],J1798)</f>
        <v>745</v>
      </c>
      <c r="K1799" s="3">
        <f>telefony3412[[#This Row],[ilość stacjonarny]]+telefony3412[[#This Row],[ilość komórkowy]]</f>
        <v>15074</v>
      </c>
    </row>
    <row r="1800" spans="1:11" x14ac:dyDescent="0.25">
      <c r="A1800" s="7">
        <v>9061957</v>
      </c>
      <c r="B1800" s="1">
        <v>42942</v>
      </c>
      <c r="C1800" s="2">
        <v>0.55604166666666666</v>
      </c>
      <c r="D1800" s="2">
        <v>0.56381944444444443</v>
      </c>
      <c r="E1800" t="str">
        <f>IF(LEN(telefony3412[[#This Row],[nr]])=7,"stacjonarny",IF(LEN(telefony3412[[#This Row],[nr]])=8,"komórkowy","zagraniczny"))</f>
        <v>stacjonarny</v>
      </c>
      <c r="F1800" t="str">
        <f>TEXT(telefony__9[[#This Row],[zakonczenie]]-telefony__9[[#This Row],[rozpoczecie]],"h:mm:ss")</f>
        <v>0:13:28</v>
      </c>
      <c r="G1800">
        <f>CEILING((HOUR(telefony__9[[#This Row],[czas trwania]])*3600 + MINUTE(telefony__9[[#This Row],[czas trwania]])*60+SECOND(telefony__9[[#This Row],[czas trwania]]))/60,1)</f>
        <v>14</v>
      </c>
      <c r="H1800" s="3">
        <f>IF(telefony3412[[#This Row],[typ telefonu]]="stacjonarny",H1799+telefony3412[[#This Row],[czas w minutach]],H1799)</f>
        <v>11436</v>
      </c>
      <c r="I1800" s="3">
        <f>IF(telefony3412[[#This Row],[typ telefonu]]="komórkowy",I1799+telefony3412[[#This Row],[czas w minutach]],I1799)</f>
        <v>3652</v>
      </c>
      <c r="J1800" s="3">
        <f>IF(telefony3412[[#This Row],[typ telefonu]]="zagraniczny",J1799+telefony3412[[#This Row],[czas w minutach]],J1799)</f>
        <v>745</v>
      </c>
      <c r="K1800" s="3">
        <f>telefony3412[[#This Row],[ilość stacjonarny]]+telefony3412[[#This Row],[ilość komórkowy]]</f>
        <v>15088</v>
      </c>
    </row>
    <row r="1801" spans="1:11" x14ac:dyDescent="0.25">
      <c r="A1801" s="7">
        <v>9446278</v>
      </c>
      <c r="B1801" s="1">
        <v>42942</v>
      </c>
      <c r="C1801" s="2">
        <v>0.38871527777777776</v>
      </c>
      <c r="D1801" s="2">
        <v>0.38982638888888888</v>
      </c>
      <c r="E1801" t="str">
        <f>IF(LEN(telefony3412[[#This Row],[nr]])=7,"stacjonarny",IF(LEN(telefony3412[[#This Row],[nr]])=8,"komórkowy","zagraniczny"))</f>
        <v>stacjonarny</v>
      </c>
      <c r="F1801" t="str">
        <f>TEXT(telefony__9[[#This Row],[zakonczenie]]-telefony__9[[#This Row],[rozpoczecie]],"h:mm:ss")</f>
        <v>0:06:41</v>
      </c>
      <c r="G1801">
        <f>CEILING((HOUR(telefony__9[[#This Row],[czas trwania]])*3600 + MINUTE(telefony__9[[#This Row],[czas trwania]])*60+SECOND(telefony__9[[#This Row],[czas trwania]]))/60,1)</f>
        <v>7</v>
      </c>
      <c r="H1801" s="3">
        <f>IF(telefony3412[[#This Row],[typ telefonu]]="stacjonarny",H1800+telefony3412[[#This Row],[czas w minutach]],H1800)</f>
        <v>11443</v>
      </c>
      <c r="I1801" s="3">
        <f>IF(telefony3412[[#This Row],[typ telefonu]]="komórkowy",I1800+telefony3412[[#This Row],[czas w minutach]],I1800)</f>
        <v>3652</v>
      </c>
      <c r="J1801" s="3">
        <f>IF(telefony3412[[#This Row],[typ telefonu]]="zagraniczny",J1800+telefony3412[[#This Row],[czas w minutach]],J1800)</f>
        <v>745</v>
      </c>
      <c r="K1801" s="3">
        <f>telefony3412[[#This Row],[ilość stacjonarny]]+telefony3412[[#This Row],[ilość komórkowy]]</f>
        <v>15095</v>
      </c>
    </row>
    <row r="1802" spans="1:11" x14ac:dyDescent="0.25">
      <c r="A1802" s="7">
        <v>9535780</v>
      </c>
      <c r="B1802" s="1">
        <v>42942</v>
      </c>
      <c r="C1802" s="2">
        <v>0.52265046296296291</v>
      </c>
      <c r="D1802" s="2">
        <v>0.53091435185185187</v>
      </c>
      <c r="E1802" t="str">
        <f>IF(LEN(telefony3412[[#This Row],[nr]])=7,"stacjonarny",IF(LEN(telefony3412[[#This Row],[nr]])=8,"komórkowy","zagraniczny"))</f>
        <v>stacjonarny</v>
      </c>
      <c r="F1802" t="str">
        <f>TEXT(telefony__9[[#This Row],[zakonczenie]]-telefony__9[[#This Row],[rozpoczecie]],"h:mm:ss")</f>
        <v>0:11:53</v>
      </c>
      <c r="G1802">
        <f>CEILING((HOUR(telefony__9[[#This Row],[czas trwania]])*3600 + MINUTE(telefony__9[[#This Row],[czas trwania]])*60+SECOND(telefony__9[[#This Row],[czas trwania]]))/60,1)</f>
        <v>12</v>
      </c>
      <c r="H1802" s="3">
        <f>IF(telefony3412[[#This Row],[typ telefonu]]="stacjonarny",H1801+telefony3412[[#This Row],[czas w minutach]],H1801)</f>
        <v>11455</v>
      </c>
      <c r="I1802" s="3">
        <f>IF(telefony3412[[#This Row],[typ telefonu]]="komórkowy",I1801+telefony3412[[#This Row],[czas w minutach]],I1801)</f>
        <v>3652</v>
      </c>
      <c r="J1802" s="3">
        <f>IF(telefony3412[[#This Row],[typ telefonu]]="zagraniczny",J1801+telefony3412[[#This Row],[czas w minutach]],J1801)</f>
        <v>745</v>
      </c>
      <c r="K1802" s="3">
        <f>telefony3412[[#This Row],[ilość stacjonarny]]+telefony3412[[#This Row],[ilość komórkowy]]</f>
        <v>15107</v>
      </c>
    </row>
    <row r="1803" spans="1:11" x14ac:dyDescent="0.25">
      <c r="A1803" s="7">
        <v>9560827</v>
      </c>
      <c r="B1803" s="1">
        <v>42942</v>
      </c>
      <c r="C1803" s="2">
        <v>0.54069444444444448</v>
      </c>
      <c r="D1803" s="2">
        <v>0.55103009259259261</v>
      </c>
      <c r="E1803" t="str">
        <f>IF(LEN(telefony3412[[#This Row],[nr]])=7,"stacjonarny",IF(LEN(telefony3412[[#This Row],[nr]])=8,"komórkowy","zagraniczny"))</f>
        <v>stacjonarny</v>
      </c>
      <c r="F1803" t="str">
        <f>TEXT(telefony__9[[#This Row],[zakonczenie]]-telefony__9[[#This Row],[rozpoczecie]],"h:mm:ss")</f>
        <v>0:11:54</v>
      </c>
      <c r="G1803">
        <f>CEILING((HOUR(telefony__9[[#This Row],[czas trwania]])*3600 + MINUTE(telefony__9[[#This Row],[czas trwania]])*60+SECOND(telefony__9[[#This Row],[czas trwania]]))/60,1)</f>
        <v>12</v>
      </c>
      <c r="H1803" s="3">
        <f>IF(telefony3412[[#This Row],[typ telefonu]]="stacjonarny",H1802+telefony3412[[#This Row],[czas w minutach]],H1802)</f>
        <v>11467</v>
      </c>
      <c r="I1803" s="3">
        <f>IF(telefony3412[[#This Row],[typ telefonu]]="komórkowy",I1802+telefony3412[[#This Row],[czas w minutach]],I1802)</f>
        <v>3652</v>
      </c>
      <c r="J1803" s="3">
        <f>IF(telefony3412[[#This Row],[typ telefonu]]="zagraniczny",J1802+telefony3412[[#This Row],[czas w minutach]],J1802)</f>
        <v>745</v>
      </c>
      <c r="K1803" s="3">
        <f>telefony3412[[#This Row],[ilość stacjonarny]]+telefony3412[[#This Row],[ilość komórkowy]]</f>
        <v>15119</v>
      </c>
    </row>
    <row r="1804" spans="1:11" x14ac:dyDescent="0.25">
      <c r="A1804" s="7">
        <v>9689833</v>
      </c>
      <c r="B1804" s="1">
        <v>42942</v>
      </c>
      <c r="C1804" s="2">
        <v>0.5932291666666667</v>
      </c>
      <c r="D1804" s="2">
        <v>0.59943287037037041</v>
      </c>
      <c r="E1804" t="str">
        <f>IF(LEN(telefony3412[[#This Row],[nr]])=7,"stacjonarny",IF(LEN(telefony3412[[#This Row],[nr]])=8,"komórkowy","zagraniczny"))</f>
        <v>stacjonarny</v>
      </c>
      <c r="F1804" t="str">
        <f>TEXT(telefony__9[[#This Row],[zakonczenie]]-telefony__9[[#This Row],[rozpoczecie]],"h:mm:ss")</f>
        <v>0:11:23</v>
      </c>
      <c r="G1804">
        <f>CEILING((HOUR(telefony__9[[#This Row],[czas trwania]])*3600 + MINUTE(telefony__9[[#This Row],[czas trwania]])*60+SECOND(telefony__9[[#This Row],[czas trwania]]))/60,1)</f>
        <v>12</v>
      </c>
      <c r="H1804" s="3">
        <f>IF(telefony3412[[#This Row],[typ telefonu]]="stacjonarny",H1803+telefony3412[[#This Row],[czas w minutach]],H1803)</f>
        <v>11479</v>
      </c>
      <c r="I1804" s="3">
        <f>IF(telefony3412[[#This Row],[typ telefonu]]="komórkowy",I1803+telefony3412[[#This Row],[czas w minutach]],I1803)</f>
        <v>3652</v>
      </c>
      <c r="J1804" s="3">
        <f>IF(telefony3412[[#This Row],[typ telefonu]]="zagraniczny",J1803+telefony3412[[#This Row],[czas w minutach]],J1803)</f>
        <v>745</v>
      </c>
      <c r="K1804" s="3">
        <f>telefony3412[[#This Row],[ilość stacjonarny]]+telefony3412[[#This Row],[ilość komórkowy]]</f>
        <v>15131</v>
      </c>
    </row>
    <row r="1805" spans="1:11" x14ac:dyDescent="0.25">
      <c r="A1805" s="7">
        <v>9716545</v>
      </c>
      <c r="B1805" s="1">
        <v>42942</v>
      </c>
      <c r="C1805" s="2">
        <v>0.45726851851851852</v>
      </c>
      <c r="D1805" s="2">
        <v>0.46751157407407407</v>
      </c>
      <c r="E1805" t="str">
        <f>IF(LEN(telefony3412[[#This Row],[nr]])=7,"stacjonarny",IF(LEN(telefony3412[[#This Row],[nr]])=8,"komórkowy","zagraniczny"))</f>
        <v>stacjonarny</v>
      </c>
      <c r="F1805" t="str">
        <f>TEXT(telefony__9[[#This Row],[zakonczenie]]-telefony__9[[#This Row],[rozpoczecie]],"h:mm:ss")</f>
        <v>0:09:41</v>
      </c>
      <c r="G1805">
        <f>CEILING((HOUR(telefony__9[[#This Row],[czas trwania]])*3600 + MINUTE(telefony__9[[#This Row],[czas trwania]])*60+SECOND(telefony__9[[#This Row],[czas trwania]]))/60,1)</f>
        <v>10</v>
      </c>
      <c r="H1805" s="3">
        <f>IF(telefony3412[[#This Row],[typ telefonu]]="stacjonarny",H1804+telefony3412[[#This Row],[czas w minutach]],H1804)</f>
        <v>11489</v>
      </c>
      <c r="I1805" s="3">
        <f>IF(telefony3412[[#This Row],[typ telefonu]]="komórkowy",I1804+telefony3412[[#This Row],[czas w minutach]],I1804)</f>
        <v>3652</v>
      </c>
      <c r="J1805" s="3">
        <f>IF(telefony3412[[#This Row],[typ telefonu]]="zagraniczny",J1804+telefony3412[[#This Row],[czas w minutach]],J1804)</f>
        <v>745</v>
      </c>
      <c r="K1805" s="3">
        <f>telefony3412[[#This Row],[ilość stacjonarny]]+telefony3412[[#This Row],[ilość komórkowy]]</f>
        <v>15141</v>
      </c>
    </row>
    <row r="1806" spans="1:11" x14ac:dyDescent="0.25">
      <c r="A1806" s="7">
        <v>9759222</v>
      </c>
      <c r="B1806" s="1">
        <v>42942</v>
      </c>
      <c r="C1806" s="2">
        <v>0.58021990740740736</v>
      </c>
      <c r="D1806" s="2">
        <v>0.58726851851851847</v>
      </c>
      <c r="E1806" t="str">
        <f>IF(LEN(telefony3412[[#This Row],[nr]])=7,"stacjonarny",IF(LEN(telefony3412[[#This Row],[nr]])=8,"komórkowy","zagraniczny"))</f>
        <v>stacjonarny</v>
      </c>
      <c r="F1806" t="str">
        <f>TEXT(telefony__9[[#This Row],[zakonczenie]]-telefony__9[[#This Row],[rozpoczecie]],"h:mm:ss")</f>
        <v>0:03:09</v>
      </c>
      <c r="G1806">
        <f>CEILING((HOUR(telefony__9[[#This Row],[czas trwania]])*3600 + MINUTE(telefony__9[[#This Row],[czas trwania]])*60+SECOND(telefony__9[[#This Row],[czas trwania]]))/60,1)</f>
        <v>4</v>
      </c>
      <c r="H1806" s="3">
        <f>IF(telefony3412[[#This Row],[typ telefonu]]="stacjonarny",H1805+telefony3412[[#This Row],[czas w minutach]],H1805)</f>
        <v>11493</v>
      </c>
      <c r="I1806" s="3">
        <f>IF(telefony3412[[#This Row],[typ telefonu]]="komórkowy",I1805+telefony3412[[#This Row],[czas w minutach]],I1805)</f>
        <v>3652</v>
      </c>
      <c r="J1806" s="3">
        <f>IF(telefony3412[[#This Row],[typ telefonu]]="zagraniczny",J1805+telefony3412[[#This Row],[czas w minutach]],J1805)</f>
        <v>745</v>
      </c>
      <c r="K1806" s="3">
        <f>telefony3412[[#This Row],[ilość stacjonarny]]+telefony3412[[#This Row],[ilość komórkowy]]</f>
        <v>15145</v>
      </c>
    </row>
    <row r="1807" spans="1:11" x14ac:dyDescent="0.25">
      <c r="A1807" s="7">
        <v>9763924</v>
      </c>
      <c r="B1807" s="1">
        <v>42942</v>
      </c>
      <c r="C1807" s="2">
        <v>0.44972222222222225</v>
      </c>
      <c r="D1807" s="2">
        <v>0.45559027777777777</v>
      </c>
      <c r="E1807" t="str">
        <f>IF(LEN(telefony3412[[#This Row],[nr]])=7,"stacjonarny",IF(LEN(telefony3412[[#This Row],[nr]])=8,"komórkowy","zagraniczny"))</f>
        <v>stacjonarny</v>
      </c>
      <c r="F1807" t="str">
        <f>TEXT(telefony__9[[#This Row],[zakonczenie]]-telefony__9[[#This Row],[rozpoczecie]],"h:mm:ss")</f>
        <v>0:15:00</v>
      </c>
      <c r="G1807">
        <f>CEILING((HOUR(telefony__9[[#This Row],[czas trwania]])*3600 + MINUTE(telefony__9[[#This Row],[czas trwania]])*60+SECOND(telefony__9[[#This Row],[czas trwania]]))/60,1)</f>
        <v>15</v>
      </c>
      <c r="H1807" s="3">
        <f>IF(telefony3412[[#This Row],[typ telefonu]]="stacjonarny",H1806+telefony3412[[#This Row],[czas w minutach]],H1806)</f>
        <v>11508</v>
      </c>
      <c r="I1807" s="3">
        <f>IF(telefony3412[[#This Row],[typ telefonu]]="komórkowy",I1806+telefony3412[[#This Row],[czas w minutach]],I1806)</f>
        <v>3652</v>
      </c>
      <c r="J1807" s="3">
        <f>IF(telefony3412[[#This Row],[typ telefonu]]="zagraniczny",J1806+telefony3412[[#This Row],[czas w minutach]],J1806)</f>
        <v>745</v>
      </c>
      <c r="K1807" s="3">
        <f>telefony3412[[#This Row],[ilość stacjonarny]]+telefony3412[[#This Row],[ilość komórkowy]]</f>
        <v>15160</v>
      </c>
    </row>
    <row r="1808" spans="1:11" x14ac:dyDescent="0.25">
      <c r="A1808" s="7">
        <v>9772824</v>
      </c>
      <c r="B1808" s="1">
        <v>42942</v>
      </c>
      <c r="C1808" s="2">
        <v>0.53344907407407405</v>
      </c>
      <c r="D1808" s="2">
        <v>0.54386574074074079</v>
      </c>
      <c r="E1808" t="str">
        <f>IF(LEN(telefony3412[[#This Row],[nr]])=7,"stacjonarny",IF(LEN(telefony3412[[#This Row],[nr]])=8,"komórkowy","zagraniczny"))</f>
        <v>stacjonarny</v>
      </c>
      <c r="F1808" t="str">
        <f>TEXT(telefony__9[[#This Row],[zakonczenie]]-telefony__9[[#This Row],[rozpoczecie]],"h:mm:ss")</f>
        <v>0:05:23</v>
      </c>
      <c r="G1808">
        <f>CEILING((HOUR(telefony__9[[#This Row],[czas trwania]])*3600 + MINUTE(telefony__9[[#This Row],[czas trwania]])*60+SECOND(telefony__9[[#This Row],[czas trwania]]))/60,1)</f>
        <v>6</v>
      </c>
      <c r="H1808" s="3">
        <f>IF(telefony3412[[#This Row],[typ telefonu]]="stacjonarny",H1807+telefony3412[[#This Row],[czas w minutach]],H1807)</f>
        <v>11514</v>
      </c>
      <c r="I1808" s="3">
        <f>IF(telefony3412[[#This Row],[typ telefonu]]="komórkowy",I1807+telefony3412[[#This Row],[czas w minutach]],I1807)</f>
        <v>3652</v>
      </c>
      <c r="J1808" s="3">
        <f>IF(telefony3412[[#This Row],[typ telefonu]]="zagraniczny",J1807+telefony3412[[#This Row],[czas w minutach]],J1807)</f>
        <v>745</v>
      </c>
      <c r="K1808" s="3">
        <f>telefony3412[[#This Row],[ilość stacjonarny]]+telefony3412[[#This Row],[ilość komórkowy]]</f>
        <v>15166</v>
      </c>
    </row>
    <row r="1809" spans="1:11" x14ac:dyDescent="0.25">
      <c r="A1809" s="7">
        <v>9865524</v>
      </c>
      <c r="B1809" s="1">
        <v>42942</v>
      </c>
      <c r="C1809" s="2">
        <v>0.44298611111111114</v>
      </c>
      <c r="D1809" s="2">
        <v>0.45023148148148145</v>
      </c>
      <c r="E1809" t="str">
        <f>IF(LEN(telefony3412[[#This Row],[nr]])=7,"stacjonarny",IF(LEN(telefony3412[[#This Row],[nr]])=8,"komórkowy","zagraniczny"))</f>
        <v>stacjonarny</v>
      </c>
      <c r="F1809" t="str">
        <f>TEXT(telefony__9[[#This Row],[zakonczenie]]-telefony__9[[#This Row],[rozpoczecie]],"h:mm:ss")</f>
        <v>0:11:25</v>
      </c>
      <c r="G1809">
        <f>CEILING((HOUR(telefony__9[[#This Row],[czas trwania]])*3600 + MINUTE(telefony__9[[#This Row],[czas trwania]])*60+SECOND(telefony__9[[#This Row],[czas trwania]]))/60,1)</f>
        <v>12</v>
      </c>
      <c r="H1809" s="3">
        <f>IF(telefony3412[[#This Row],[typ telefonu]]="stacjonarny",H1808+telefony3412[[#This Row],[czas w minutach]],H1808)</f>
        <v>11526</v>
      </c>
      <c r="I1809" s="3">
        <f>IF(telefony3412[[#This Row],[typ telefonu]]="komórkowy",I1808+telefony3412[[#This Row],[czas w minutach]],I1808)</f>
        <v>3652</v>
      </c>
      <c r="J1809" s="3">
        <f>IF(telefony3412[[#This Row],[typ telefonu]]="zagraniczny",J1808+telefony3412[[#This Row],[czas w minutach]],J1808)</f>
        <v>745</v>
      </c>
      <c r="K1809" s="3">
        <f>telefony3412[[#This Row],[ilość stacjonarny]]+telefony3412[[#This Row],[ilość komórkowy]]</f>
        <v>15178</v>
      </c>
    </row>
    <row r="1810" spans="1:11" x14ac:dyDescent="0.25">
      <c r="A1810" s="7">
        <v>17314583</v>
      </c>
      <c r="B1810" s="1">
        <v>42942</v>
      </c>
      <c r="C1810" s="2">
        <v>0.37843749999999998</v>
      </c>
      <c r="D1810" s="2">
        <v>0.38879629629629631</v>
      </c>
      <c r="E1810" t="str">
        <f>IF(LEN(telefony3412[[#This Row],[nr]])=7,"stacjonarny",IF(LEN(telefony3412[[#This Row],[nr]])=8,"komórkowy","zagraniczny"))</f>
        <v>komórkowy</v>
      </c>
      <c r="F1810" t="str">
        <f>TEXT(telefony__9[[#This Row],[zakonczenie]]-telefony__9[[#This Row],[rozpoczecie]],"h:mm:ss")</f>
        <v>0:00:37</v>
      </c>
      <c r="G1810">
        <f>CEILING((HOUR(telefony__9[[#This Row],[czas trwania]])*3600 + MINUTE(telefony__9[[#This Row],[czas trwania]])*60+SECOND(telefony__9[[#This Row],[czas trwania]]))/60,1)</f>
        <v>1</v>
      </c>
      <c r="H1810" s="3">
        <f>IF(telefony3412[[#This Row],[typ telefonu]]="stacjonarny",H1809+telefony3412[[#This Row],[czas w minutach]],H1809)</f>
        <v>11526</v>
      </c>
      <c r="I1810" s="3">
        <f>IF(telefony3412[[#This Row],[typ telefonu]]="komórkowy",I1809+telefony3412[[#This Row],[czas w minutach]],I1809)</f>
        <v>3653</v>
      </c>
      <c r="J1810" s="3">
        <f>IF(telefony3412[[#This Row],[typ telefonu]]="zagraniczny",J1809+telefony3412[[#This Row],[czas w minutach]],J1809)</f>
        <v>745</v>
      </c>
      <c r="K1810" s="3">
        <f>telefony3412[[#This Row],[ilość stacjonarny]]+telefony3412[[#This Row],[ilość komórkowy]]</f>
        <v>15179</v>
      </c>
    </row>
    <row r="1811" spans="1:11" x14ac:dyDescent="0.25">
      <c r="A1811" s="7">
        <v>18636086</v>
      </c>
      <c r="B1811" s="1">
        <v>42942</v>
      </c>
      <c r="C1811" s="2">
        <v>0.46431712962962962</v>
      </c>
      <c r="D1811" s="2">
        <v>0.47060185185185183</v>
      </c>
      <c r="E1811" t="str">
        <f>IF(LEN(telefony3412[[#This Row],[nr]])=7,"stacjonarny",IF(LEN(telefony3412[[#This Row],[nr]])=8,"komórkowy","zagraniczny"))</f>
        <v>komórkowy</v>
      </c>
      <c r="F1811" t="str">
        <f>TEXT(telefony__9[[#This Row],[zakonczenie]]-telefony__9[[#This Row],[rozpoczecie]],"h:mm:ss")</f>
        <v>0:12:56</v>
      </c>
      <c r="G1811">
        <f>CEILING((HOUR(telefony__9[[#This Row],[czas trwania]])*3600 + MINUTE(telefony__9[[#This Row],[czas trwania]])*60+SECOND(telefony__9[[#This Row],[czas trwania]]))/60,1)</f>
        <v>13</v>
      </c>
      <c r="H1811" s="3">
        <f>IF(telefony3412[[#This Row],[typ telefonu]]="stacjonarny",H1810+telefony3412[[#This Row],[czas w minutach]],H1810)</f>
        <v>11526</v>
      </c>
      <c r="I1811" s="3">
        <f>IF(telefony3412[[#This Row],[typ telefonu]]="komórkowy",I1810+telefony3412[[#This Row],[czas w minutach]],I1810)</f>
        <v>3666</v>
      </c>
      <c r="J1811" s="3">
        <f>IF(telefony3412[[#This Row],[typ telefonu]]="zagraniczny",J1810+telefony3412[[#This Row],[czas w minutach]],J1810)</f>
        <v>745</v>
      </c>
      <c r="K1811" s="3">
        <f>telefony3412[[#This Row],[ilość stacjonarny]]+telefony3412[[#This Row],[ilość komórkowy]]</f>
        <v>15192</v>
      </c>
    </row>
    <row r="1812" spans="1:11" x14ac:dyDescent="0.25">
      <c r="A1812" s="7">
        <v>21681406</v>
      </c>
      <c r="B1812" s="1">
        <v>42942</v>
      </c>
      <c r="C1812" s="2">
        <v>0.50876157407407407</v>
      </c>
      <c r="D1812" s="2">
        <v>0.51472222222222219</v>
      </c>
      <c r="E1812" t="str">
        <f>IF(LEN(telefony3412[[#This Row],[nr]])=7,"stacjonarny",IF(LEN(telefony3412[[#This Row],[nr]])=8,"komórkowy","zagraniczny"))</f>
        <v>komórkowy</v>
      </c>
      <c r="F1812" t="str">
        <f>TEXT(telefony__9[[#This Row],[zakonczenie]]-telefony__9[[#This Row],[rozpoczecie]],"h:mm:ss")</f>
        <v>0:14:53</v>
      </c>
      <c r="G1812">
        <f>CEILING((HOUR(telefony__9[[#This Row],[czas trwania]])*3600 + MINUTE(telefony__9[[#This Row],[czas trwania]])*60+SECOND(telefony__9[[#This Row],[czas trwania]]))/60,1)</f>
        <v>15</v>
      </c>
      <c r="H1812" s="3">
        <f>IF(telefony3412[[#This Row],[typ telefonu]]="stacjonarny",H1811+telefony3412[[#This Row],[czas w minutach]],H1811)</f>
        <v>11526</v>
      </c>
      <c r="I1812" s="3">
        <f>IF(telefony3412[[#This Row],[typ telefonu]]="komórkowy",I1811+telefony3412[[#This Row],[czas w minutach]],I1811)</f>
        <v>3681</v>
      </c>
      <c r="J1812" s="3">
        <f>IF(telefony3412[[#This Row],[typ telefonu]]="zagraniczny",J1811+telefony3412[[#This Row],[czas w minutach]],J1811)</f>
        <v>745</v>
      </c>
      <c r="K1812" s="3">
        <f>telefony3412[[#This Row],[ilość stacjonarny]]+telefony3412[[#This Row],[ilość komórkowy]]</f>
        <v>15207</v>
      </c>
    </row>
    <row r="1813" spans="1:11" x14ac:dyDescent="0.25">
      <c r="A1813" s="7">
        <v>24665933</v>
      </c>
      <c r="B1813" s="1">
        <v>42942</v>
      </c>
      <c r="C1813" s="2">
        <v>0.53666666666666663</v>
      </c>
      <c r="D1813" s="2">
        <v>0.5370949074074074</v>
      </c>
      <c r="E1813" t="str">
        <f>IF(LEN(telefony3412[[#This Row],[nr]])=7,"stacjonarny",IF(LEN(telefony3412[[#This Row],[nr]])=8,"komórkowy","zagraniczny"))</f>
        <v>komórkowy</v>
      </c>
      <c r="F1813" t="str">
        <f>TEXT(telefony__9[[#This Row],[zakonczenie]]-telefony__9[[#This Row],[rozpoczecie]],"h:mm:ss")</f>
        <v>0:14:49</v>
      </c>
      <c r="G1813">
        <f>CEILING((HOUR(telefony__9[[#This Row],[czas trwania]])*3600 + MINUTE(telefony__9[[#This Row],[czas trwania]])*60+SECOND(telefony__9[[#This Row],[czas trwania]]))/60,1)</f>
        <v>15</v>
      </c>
      <c r="H1813" s="3">
        <f>IF(telefony3412[[#This Row],[typ telefonu]]="stacjonarny",H1812+telefony3412[[#This Row],[czas w minutach]],H1812)</f>
        <v>11526</v>
      </c>
      <c r="I1813" s="3">
        <f>IF(telefony3412[[#This Row],[typ telefonu]]="komórkowy",I1812+telefony3412[[#This Row],[czas w minutach]],I1812)</f>
        <v>3696</v>
      </c>
      <c r="J1813" s="3">
        <f>IF(telefony3412[[#This Row],[typ telefonu]]="zagraniczny",J1812+telefony3412[[#This Row],[czas w minutach]],J1812)</f>
        <v>745</v>
      </c>
      <c r="K1813" s="3">
        <f>telefony3412[[#This Row],[ilość stacjonarny]]+telefony3412[[#This Row],[ilość komórkowy]]</f>
        <v>15222</v>
      </c>
    </row>
    <row r="1814" spans="1:11" x14ac:dyDescent="0.25">
      <c r="A1814" s="7">
        <v>26891502</v>
      </c>
      <c r="B1814" s="1">
        <v>42942</v>
      </c>
      <c r="C1814" s="2">
        <v>0.3697685185185185</v>
      </c>
      <c r="D1814" s="2">
        <v>0.37656250000000002</v>
      </c>
      <c r="E1814" t="str">
        <f>IF(LEN(telefony3412[[#This Row],[nr]])=7,"stacjonarny",IF(LEN(telefony3412[[#This Row],[nr]])=8,"komórkowy","zagraniczny"))</f>
        <v>komórkowy</v>
      </c>
      <c r="F1814" t="str">
        <f>TEXT(telefony__9[[#This Row],[zakonczenie]]-telefony__9[[#This Row],[rozpoczecie]],"h:mm:ss")</f>
        <v>0:08:55</v>
      </c>
      <c r="G1814">
        <f>CEILING((HOUR(telefony__9[[#This Row],[czas trwania]])*3600 + MINUTE(telefony__9[[#This Row],[czas trwania]])*60+SECOND(telefony__9[[#This Row],[czas trwania]]))/60,1)</f>
        <v>9</v>
      </c>
      <c r="H1814" s="3">
        <f>IF(telefony3412[[#This Row],[typ telefonu]]="stacjonarny",H1813+telefony3412[[#This Row],[czas w minutach]],H1813)</f>
        <v>11526</v>
      </c>
      <c r="I1814" s="3">
        <f>IF(telefony3412[[#This Row],[typ telefonu]]="komórkowy",I1813+telefony3412[[#This Row],[czas w minutach]],I1813)</f>
        <v>3705</v>
      </c>
      <c r="J1814" s="3">
        <f>IF(telefony3412[[#This Row],[typ telefonu]]="zagraniczny",J1813+telefony3412[[#This Row],[czas w minutach]],J1813)</f>
        <v>745</v>
      </c>
      <c r="K1814" s="3">
        <f>telefony3412[[#This Row],[ilość stacjonarny]]+telefony3412[[#This Row],[ilość komórkowy]]</f>
        <v>15231</v>
      </c>
    </row>
    <row r="1815" spans="1:11" x14ac:dyDescent="0.25">
      <c r="A1815" s="7">
        <v>37838778</v>
      </c>
      <c r="B1815" s="1">
        <v>42942</v>
      </c>
      <c r="C1815" s="2">
        <v>0.58770833333333339</v>
      </c>
      <c r="D1815" s="2">
        <v>0.59591435185185182</v>
      </c>
      <c r="E1815" t="str">
        <f>IF(LEN(telefony3412[[#This Row],[nr]])=7,"stacjonarny",IF(LEN(telefony3412[[#This Row],[nr]])=8,"komórkowy","zagraniczny"))</f>
        <v>komórkowy</v>
      </c>
      <c r="F1815" t="str">
        <f>TEXT(telefony__9[[#This Row],[zakonczenie]]-telefony__9[[#This Row],[rozpoczecie]],"h:mm:ss")</f>
        <v>0:09:12</v>
      </c>
      <c r="G1815">
        <f>CEILING((HOUR(telefony__9[[#This Row],[czas trwania]])*3600 + MINUTE(telefony__9[[#This Row],[czas trwania]])*60+SECOND(telefony__9[[#This Row],[czas trwania]]))/60,1)</f>
        <v>10</v>
      </c>
      <c r="H1815" s="3">
        <f>IF(telefony3412[[#This Row],[typ telefonu]]="stacjonarny",H1814+telefony3412[[#This Row],[czas w minutach]],H1814)</f>
        <v>11526</v>
      </c>
      <c r="I1815" s="3">
        <f>IF(telefony3412[[#This Row],[typ telefonu]]="komórkowy",I1814+telefony3412[[#This Row],[czas w minutach]],I1814)</f>
        <v>3715</v>
      </c>
      <c r="J1815" s="3">
        <f>IF(telefony3412[[#This Row],[typ telefonu]]="zagraniczny",J1814+telefony3412[[#This Row],[czas w minutach]],J1814)</f>
        <v>745</v>
      </c>
      <c r="K1815" s="3">
        <f>telefony3412[[#This Row],[ilość stacjonarny]]+telefony3412[[#This Row],[ilość komórkowy]]</f>
        <v>15241</v>
      </c>
    </row>
    <row r="1816" spans="1:11" x14ac:dyDescent="0.25">
      <c r="A1816" s="7">
        <v>39793981</v>
      </c>
      <c r="B1816" s="1">
        <v>42942</v>
      </c>
      <c r="C1816" s="2">
        <v>0.58101851851851849</v>
      </c>
      <c r="D1816" s="2">
        <v>0.58164351851851848</v>
      </c>
      <c r="E1816" t="str">
        <f>IF(LEN(telefony3412[[#This Row],[nr]])=7,"stacjonarny",IF(LEN(telefony3412[[#This Row],[nr]])=8,"komórkowy","zagraniczny"))</f>
        <v>komórkowy</v>
      </c>
      <c r="F1816" t="str">
        <f>TEXT(telefony__9[[#This Row],[zakonczenie]]-telefony__9[[#This Row],[rozpoczecie]],"h:mm:ss")</f>
        <v>0:11:12</v>
      </c>
      <c r="G1816">
        <f>CEILING((HOUR(telefony__9[[#This Row],[czas trwania]])*3600 + MINUTE(telefony__9[[#This Row],[czas trwania]])*60+SECOND(telefony__9[[#This Row],[czas trwania]]))/60,1)</f>
        <v>12</v>
      </c>
      <c r="H1816" s="3">
        <f>IF(telefony3412[[#This Row],[typ telefonu]]="stacjonarny",H1815+telefony3412[[#This Row],[czas w minutach]],H1815)</f>
        <v>11526</v>
      </c>
      <c r="I1816" s="3">
        <f>IF(telefony3412[[#This Row],[typ telefonu]]="komórkowy",I1815+telefony3412[[#This Row],[czas w minutach]],I1815)</f>
        <v>3727</v>
      </c>
      <c r="J1816" s="3">
        <f>IF(telefony3412[[#This Row],[typ telefonu]]="zagraniczny",J1815+telefony3412[[#This Row],[czas w minutach]],J1815)</f>
        <v>745</v>
      </c>
      <c r="K1816" s="3">
        <f>telefony3412[[#This Row],[ilość stacjonarny]]+telefony3412[[#This Row],[ilość komórkowy]]</f>
        <v>15253</v>
      </c>
    </row>
    <row r="1817" spans="1:11" x14ac:dyDescent="0.25">
      <c r="A1817" s="7">
        <v>48529464</v>
      </c>
      <c r="B1817" s="1">
        <v>42942</v>
      </c>
      <c r="C1817" s="2">
        <v>0.56283564814814813</v>
      </c>
      <c r="D1817" s="2">
        <v>0.56427083333333339</v>
      </c>
      <c r="E1817" t="str">
        <f>IF(LEN(telefony3412[[#This Row],[nr]])=7,"stacjonarny",IF(LEN(telefony3412[[#This Row],[nr]])=8,"komórkowy","zagraniczny"))</f>
        <v>komórkowy</v>
      </c>
      <c r="F1817" t="str">
        <f>TEXT(telefony__9[[#This Row],[zakonczenie]]-telefony__9[[#This Row],[rozpoczecie]],"h:mm:ss")</f>
        <v>0:09:26</v>
      </c>
      <c r="G1817">
        <f>CEILING((HOUR(telefony__9[[#This Row],[czas trwania]])*3600 + MINUTE(telefony__9[[#This Row],[czas trwania]])*60+SECOND(telefony__9[[#This Row],[czas trwania]]))/60,1)</f>
        <v>10</v>
      </c>
      <c r="H1817" s="3">
        <f>IF(telefony3412[[#This Row],[typ telefonu]]="stacjonarny",H1816+telefony3412[[#This Row],[czas w minutach]],H1816)</f>
        <v>11526</v>
      </c>
      <c r="I1817" s="3">
        <f>IF(telefony3412[[#This Row],[typ telefonu]]="komórkowy",I1816+telefony3412[[#This Row],[czas w minutach]],I1816)</f>
        <v>3737</v>
      </c>
      <c r="J1817" s="3">
        <f>IF(telefony3412[[#This Row],[typ telefonu]]="zagraniczny",J1816+telefony3412[[#This Row],[czas w minutach]],J1816)</f>
        <v>745</v>
      </c>
      <c r="K1817" s="3">
        <f>telefony3412[[#This Row],[ilość stacjonarny]]+telefony3412[[#This Row],[ilość komórkowy]]</f>
        <v>15263</v>
      </c>
    </row>
    <row r="1818" spans="1:11" x14ac:dyDescent="0.25">
      <c r="A1818" s="7">
        <v>49278984</v>
      </c>
      <c r="B1818" s="1">
        <v>42942</v>
      </c>
      <c r="C1818" s="2">
        <v>0.45531250000000001</v>
      </c>
      <c r="D1818" s="2">
        <v>0.45717592592592593</v>
      </c>
      <c r="E1818" t="str">
        <f>IF(LEN(telefony3412[[#This Row],[nr]])=7,"stacjonarny",IF(LEN(telefony3412[[#This Row],[nr]])=8,"komórkowy","zagraniczny"))</f>
        <v>komórkowy</v>
      </c>
      <c r="F1818" t="str">
        <f>TEXT(telefony__9[[#This Row],[zakonczenie]]-telefony__9[[#This Row],[rozpoczecie]],"h:mm:ss")</f>
        <v>0:05:13</v>
      </c>
      <c r="G1818">
        <f>CEILING((HOUR(telefony__9[[#This Row],[czas trwania]])*3600 + MINUTE(telefony__9[[#This Row],[czas trwania]])*60+SECOND(telefony__9[[#This Row],[czas trwania]]))/60,1)</f>
        <v>6</v>
      </c>
      <c r="H1818" s="3">
        <f>IF(telefony3412[[#This Row],[typ telefonu]]="stacjonarny",H1817+telefony3412[[#This Row],[czas w minutach]],H1817)</f>
        <v>11526</v>
      </c>
      <c r="I1818" s="3">
        <f>IF(telefony3412[[#This Row],[typ telefonu]]="komórkowy",I1817+telefony3412[[#This Row],[czas w minutach]],I1817)</f>
        <v>3743</v>
      </c>
      <c r="J1818" s="3">
        <f>IF(telefony3412[[#This Row],[typ telefonu]]="zagraniczny",J1817+telefony3412[[#This Row],[czas w minutach]],J1817)</f>
        <v>745</v>
      </c>
      <c r="K1818" s="3">
        <f>telefony3412[[#This Row],[ilość stacjonarny]]+telefony3412[[#This Row],[ilość komórkowy]]</f>
        <v>15269</v>
      </c>
    </row>
    <row r="1819" spans="1:11" x14ac:dyDescent="0.25">
      <c r="A1819" s="7">
        <v>57891628</v>
      </c>
      <c r="B1819" s="1">
        <v>42942</v>
      </c>
      <c r="C1819" s="2">
        <v>0.53282407407407406</v>
      </c>
      <c r="D1819" s="2">
        <v>0.53501157407407407</v>
      </c>
      <c r="E1819" t="str">
        <f>IF(LEN(telefony3412[[#This Row],[nr]])=7,"stacjonarny",IF(LEN(telefony3412[[#This Row],[nr]])=8,"komórkowy","zagraniczny"))</f>
        <v>komórkowy</v>
      </c>
      <c r="F1819" t="str">
        <f>TEXT(telefony__9[[#This Row],[zakonczenie]]-telefony__9[[#This Row],[rozpoczecie]],"h:mm:ss")</f>
        <v>0:02:04</v>
      </c>
      <c r="G1819">
        <f>CEILING((HOUR(telefony__9[[#This Row],[czas trwania]])*3600 + MINUTE(telefony__9[[#This Row],[czas trwania]])*60+SECOND(telefony__9[[#This Row],[czas trwania]]))/60,1)</f>
        <v>3</v>
      </c>
      <c r="H1819" s="3">
        <f>IF(telefony3412[[#This Row],[typ telefonu]]="stacjonarny",H1818+telefony3412[[#This Row],[czas w minutach]],H1818)</f>
        <v>11526</v>
      </c>
      <c r="I1819" s="3">
        <f>IF(telefony3412[[#This Row],[typ telefonu]]="komórkowy",I1818+telefony3412[[#This Row],[czas w minutach]],I1818)</f>
        <v>3746</v>
      </c>
      <c r="J1819" s="3">
        <f>IF(telefony3412[[#This Row],[typ telefonu]]="zagraniczny",J1818+telefony3412[[#This Row],[czas w minutach]],J1818)</f>
        <v>745</v>
      </c>
      <c r="K1819" s="3">
        <f>telefony3412[[#This Row],[ilość stacjonarny]]+telefony3412[[#This Row],[ilość komórkowy]]</f>
        <v>15272</v>
      </c>
    </row>
    <row r="1820" spans="1:11" x14ac:dyDescent="0.25">
      <c r="A1820" s="7">
        <v>59508384</v>
      </c>
      <c r="B1820" s="1">
        <v>42942</v>
      </c>
      <c r="C1820" s="2">
        <v>0.56232638888888886</v>
      </c>
      <c r="D1820" s="2">
        <v>0.56594907407407402</v>
      </c>
      <c r="E1820" t="str">
        <f>IF(LEN(telefony3412[[#This Row],[nr]])=7,"stacjonarny",IF(LEN(telefony3412[[#This Row],[nr]])=8,"komórkowy","zagraniczny"))</f>
        <v>komórkowy</v>
      </c>
      <c r="F1820" t="str">
        <f>TEXT(telefony__9[[#This Row],[zakonczenie]]-telefony__9[[#This Row],[rozpoczecie]],"h:mm:ss")</f>
        <v>0:15:37</v>
      </c>
      <c r="G1820">
        <f>CEILING((HOUR(telefony__9[[#This Row],[czas trwania]])*3600 + MINUTE(telefony__9[[#This Row],[czas trwania]])*60+SECOND(telefony__9[[#This Row],[czas trwania]]))/60,1)</f>
        <v>16</v>
      </c>
      <c r="H1820" s="3">
        <f>IF(telefony3412[[#This Row],[typ telefonu]]="stacjonarny",H1819+telefony3412[[#This Row],[czas w minutach]],H1819)</f>
        <v>11526</v>
      </c>
      <c r="I1820" s="3">
        <f>IF(telefony3412[[#This Row],[typ telefonu]]="komórkowy",I1819+telefony3412[[#This Row],[czas w minutach]],I1819)</f>
        <v>3762</v>
      </c>
      <c r="J1820" s="3">
        <f>IF(telefony3412[[#This Row],[typ telefonu]]="zagraniczny",J1819+telefony3412[[#This Row],[czas w minutach]],J1819)</f>
        <v>745</v>
      </c>
      <c r="K1820" s="3">
        <f>telefony3412[[#This Row],[ilość stacjonarny]]+telefony3412[[#This Row],[ilość komórkowy]]</f>
        <v>15288</v>
      </c>
    </row>
    <row r="1821" spans="1:11" x14ac:dyDescent="0.25">
      <c r="A1821" s="7">
        <v>59723258</v>
      </c>
      <c r="B1821" s="1">
        <v>42942</v>
      </c>
      <c r="C1821" s="2">
        <v>0.4503125</v>
      </c>
      <c r="D1821" s="2">
        <v>0.4601736111111111</v>
      </c>
      <c r="E1821" t="str">
        <f>IF(LEN(telefony3412[[#This Row],[nr]])=7,"stacjonarny",IF(LEN(telefony3412[[#This Row],[nr]])=8,"komórkowy","zagraniczny"))</f>
        <v>komórkowy</v>
      </c>
      <c r="F1821" t="str">
        <f>TEXT(telefony__9[[#This Row],[zakonczenie]]-telefony__9[[#This Row],[rozpoczecie]],"h:mm:ss")</f>
        <v>0:01:54</v>
      </c>
      <c r="G1821">
        <f>CEILING((HOUR(telefony__9[[#This Row],[czas trwania]])*3600 + MINUTE(telefony__9[[#This Row],[czas trwania]])*60+SECOND(telefony__9[[#This Row],[czas trwania]]))/60,1)</f>
        <v>2</v>
      </c>
      <c r="H1821" s="3">
        <f>IF(telefony3412[[#This Row],[typ telefonu]]="stacjonarny",H1820+telefony3412[[#This Row],[czas w minutach]],H1820)</f>
        <v>11526</v>
      </c>
      <c r="I1821" s="3">
        <f>IF(telefony3412[[#This Row],[typ telefonu]]="komórkowy",I1820+telefony3412[[#This Row],[czas w minutach]],I1820)</f>
        <v>3764</v>
      </c>
      <c r="J1821" s="3">
        <f>IF(telefony3412[[#This Row],[typ telefonu]]="zagraniczny",J1820+telefony3412[[#This Row],[czas w minutach]],J1820)</f>
        <v>745</v>
      </c>
      <c r="K1821" s="3">
        <f>telefony3412[[#This Row],[ilość stacjonarny]]+telefony3412[[#This Row],[ilość komórkowy]]</f>
        <v>15290</v>
      </c>
    </row>
    <row r="1822" spans="1:11" x14ac:dyDescent="0.25">
      <c r="A1822" s="7">
        <v>59984179</v>
      </c>
      <c r="B1822" s="1">
        <v>42942</v>
      </c>
      <c r="C1822" s="2">
        <v>0.44815972222222222</v>
      </c>
      <c r="D1822" s="2">
        <v>0.45435185185185184</v>
      </c>
      <c r="E1822" t="str">
        <f>IF(LEN(telefony3412[[#This Row],[nr]])=7,"stacjonarny",IF(LEN(telefony3412[[#This Row],[nr]])=8,"komórkowy","zagraniczny"))</f>
        <v>komórkowy</v>
      </c>
      <c r="F1822" t="str">
        <f>TEXT(telefony__9[[#This Row],[zakonczenie]]-telefony__9[[#This Row],[rozpoczecie]],"h:mm:ss")</f>
        <v>0:11:44</v>
      </c>
      <c r="G1822">
        <f>CEILING((HOUR(telefony__9[[#This Row],[czas trwania]])*3600 + MINUTE(telefony__9[[#This Row],[czas trwania]])*60+SECOND(telefony__9[[#This Row],[czas trwania]]))/60,1)</f>
        <v>12</v>
      </c>
      <c r="H1822" s="3">
        <f>IF(telefony3412[[#This Row],[typ telefonu]]="stacjonarny",H1821+telefony3412[[#This Row],[czas w minutach]],H1821)</f>
        <v>11526</v>
      </c>
      <c r="I1822" s="3">
        <f>IF(telefony3412[[#This Row],[typ telefonu]]="komórkowy",I1821+telefony3412[[#This Row],[czas w minutach]],I1821)</f>
        <v>3776</v>
      </c>
      <c r="J1822" s="3">
        <f>IF(telefony3412[[#This Row],[typ telefonu]]="zagraniczny",J1821+telefony3412[[#This Row],[czas w minutach]],J1821)</f>
        <v>745</v>
      </c>
      <c r="K1822" s="3">
        <f>telefony3412[[#This Row],[ilość stacjonarny]]+telefony3412[[#This Row],[ilość komórkowy]]</f>
        <v>15302</v>
      </c>
    </row>
    <row r="1823" spans="1:11" x14ac:dyDescent="0.25">
      <c r="A1823" s="7">
        <v>68043713</v>
      </c>
      <c r="B1823" s="1">
        <v>42942</v>
      </c>
      <c r="C1823" s="2">
        <v>0.42366898148148147</v>
      </c>
      <c r="D1823" s="2">
        <v>0.42792824074074076</v>
      </c>
      <c r="E1823" t="str">
        <f>IF(LEN(telefony3412[[#This Row],[nr]])=7,"stacjonarny",IF(LEN(telefony3412[[#This Row],[nr]])=8,"komórkowy","zagraniczny"))</f>
        <v>komórkowy</v>
      </c>
      <c r="F1823" t="str">
        <f>TEXT(telefony__9[[#This Row],[zakonczenie]]-telefony__9[[#This Row],[rozpoczecie]],"h:mm:ss")</f>
        <v>0:00:39</v>
      </c>
      <c r="G1823">
        <f>CEILING((HOUR(telefony__9[[#This Row],[czas trwania]])*3600 + MINUTE(telefony__9[[#This Row],[czas trwania]])*60+SECOND(telefony__9[[#This Row],[czas trwania]]))/60,1)</f>
        <v>1</v>
      </c>
      <c r="H1823" s="3">
        <f>IF(telefony3412[[#This Row],[typ telefonu]]="stacjonarny",H1822+telefony3412[[#This Row],[czas w minutach]],H1822)</f>
        <v>11526</v>
      </c>
      <c r="I1823" s="3">
        <f>IF(telefony3412[[#This Row],[typ telefonu]]="komórkowy",I1822+telefony3412[[#This Row],[czas w minutach]],I1822)</f>
        <v>3777</v>
      </c>
      <c r="J1823" s="3">
        <f>IF(telefony3412[[#This Row],[typ telefonu]]="zagraniczny",J1822+telefony3412[[#This Row],[czas w minutach]],J1822)</f>
        <v>745</v>
      </c>
      <c r="K1823" s="3">
        <f>telefony3412[[#This Row],[ilość stacjonarny]]+telefony3412[[#This Row],[ilość komórkowy]]</f>
        <v>15303</v>
      </c>
    </row>
    <row r="1824" spans="1:11" x14ac:dyDescent="0.25">
      <c r="A1824" s="7">
        <v>71021004</v>
      </c>
      <c r="B1824" s="1">
        <v>42942</v>
      </c>
      <c r="C1824" s="2">
        <v>0.37305555555555553</v>
      </c>
      <c r="D1824" s="2">
        <v>0.38090277777777776</v>
      </c>
      <c r="E1824" t="str">
        <f>IF(LEN(telefony3412[[#This Row],[nr]])=7,"stacjonarny",IF(LEN(telefony3412[[#This Row],[nr]])=8,"komórkowy","zagraniczny"))</f>
        <v>komórkowy</v>
      </c>
      <c r="F1824" t="str">
        <f>TEXT(telefony__9[[#This Row],[zakonczenie]]-telefony__9[[#This Row],[rozpoczecie]],"h:mm:ss")</f>
        <v>0:07:49</v>
      </c>
      <c r="G1824">
        <f>CEILING((HOUR(telefony__9[[#This Row],[czas trwania]])*3600 + MINUTE(telefony__9[[#This Row],[czas trwania]])*60+SECOND(telefony__9[[#This Row],[czas trwania]]))/60,1)</f>
        <v>8</v>
      </c>
      <c r="H1824" s="3">
        <f>IF(telefony3412[[#This Row],[typ telefonu]]="stacjonarny",H1823+telefony3412[[#This Row],[czas w minutach]],H1823)</f>
        <v>11526</v>
      </c>
      <c r="I1824" s="3">
        <f>IF(telefony3412[[#This Row],[typ telefonu]]="komórkowy",I1823+telefony3412[[#This Row],[czas w minutach]],I1823)</f>
        <v>3785</v>
      </c>
      <c r="J1824" s="3">
        <f>IF(telefony3412[[#This Row],[typ telefonu]]="zagraniczny",J1823+telefony3412[[#This Row],[czas w minutach]],J1823)</f>
        <v>745</v>
      </c>
      <c r="K1824" s="3">
        <f>telefony3412[[#This Row],[ilość stacjonarny]]+telefony3412[[#This Row],[ilość komórkowy]]</f>
        <v>15311</v>
      </c>
    </row>
    <row r="1825" spans="1:11" x14ac:dyDescent="0.25">
      <c r="A1825" s="7">
        <v>72289518</v>
      </c>
      <c r="B1825" s="1">
        <v>42942</v>
      </c>
      <c r="C1825" s="2">
        <v>0.49541666666666667</v>
      </c>
      <c r="D1825" s="2">
        <v>0.49947916666666664</v>
      </c>
      <c r="E1825" t="str">
        <f>IF(LEN(telefony3412[[#This Row],[nr]])=7,"stacjonarny",IF(LEN(telefony3412[[#This Row],[nr]])=8,"komórkowy","zagraniczny"))</f>
        <v>komórkowy</v>
      </c>
      <c r="F1825" t="str">
        <f>TEXT(telefony__9[[#This Row],[zakonczenie]]-telefony__9[[#This Row],[rozpoczecie]],"h:mm:ss")</f>
        <v>0:10:09</v>
      </c>
      <c r="G1825">
        <f>CEILING((HOUR(telefony__9[[#This Row],[czas trwania]])*3600 + MINUTE(telefony__9[[#This Row],[czas trwania]])*60+SECOND(telefony__9[[#This Row],[czas trwania]]))/60,1)</f>
        <v>11</v>
      </c>
      <c r="H1825" s="3">
        <f>IF(telefony3412[[#This Row],[typ telefonu]]="stacjonarny",H1824+telefony3412[[#This Row],[czas w minutach]],H1824)</f>
        <v>11526</v>
      </c>
      <c r="I1825" s="3">
        <f>IF(telefony3412[[#This Row],[typ telefonu]]="komórkowy",I1824+telefony3412[[#This Row],[czas w minutach]],I1824)</f>
        <v>3796</v>
      </c>
      <c r="J1825" s="3">
        <f>IF(telefony3412[[#This Row],[typ telefonu]]="zagraniczny",J1824+telefony3412[[#This Row],[czas w minutach]],J1824)</f>
        <v>745</v>
      </c>
      <c r="K1825" s="3">
        <f>telefony3412[[#This Row],[ilość stacjonarny]]+telefony3412[[#This Row],[ilość komórkowy]]</f>
        <v>15322</v>
      </c>
    </row>
    <row r="1826" spans="1:11" x14ac:dyDescent="0.25">
      <c r="A1826" s="7">
        <v>75645195</v>
      </c>
      <c r="B1826" s="1">
        <v>42942</v>
      </c>
      <c r="C1826" s="2">
        <v>0.5046180555555555</v>
      </c>
      <c r="D1826" s="2">
        <v>0.50491898148148151</v>
      </c>
      <c r="E1826" t="str">
        <f>IF(LEN(telefony3412[[#This Row],[nr]])=7,"stacjonarny",IF(LEN(telefony3412[[#This Row],[nr]])=8,"komórkowy","zagraniczny"))</f>
        <v>komórkowy</v>
      </c>
      <c r="F1826" t="str">
        <f>TEXT(telefony__9[[#This Row],[zakonczenie]]-telefony__9[[#This Row],[rozpoczecie]],"h:mm:ss")</f>
        <v>0:00:54</v>
      </c>
      <c r="G1826">
        <f>CEILING((HOUR(telefony__9[[#This Row],[czas trwania]])*3600 + MINUTE(telefony__9[[#This Row],[czas trwania]])*60+SECOND(telefony__9[[#This Row],[czas trwania]]))/60,1)</f>
        <v>1</v>
      </c>
      <c r="H1826" s="3">
        <f>IF(telefony3412[[#This Row],[typ telefonu]]="stacjonarny",H1825+telefony3412[[#This Row],[czas w minutach]],H1825)</f>
        <v>11526</v>
      </c>
      <c r="I1826" s="3">
        <f>IF(telefony3412[[#This Row],[typ telefonu]]="komórkowy",I1825+telefony3412[[#This Row],[czas w minutach]],I1825)</f>
        <v>3797</v>
      </c>
      <c r="J1826" s="3">
        <f>IF(telefony3412[[#This Row],[typ telefonu]]="zagraniczny",J1825+telefony3412[[#This Row],[czas w minutach]],J1825)</f>
        <v>745</v>
      </c>
      <c r="K1826" s="3">
        <f>telefony3412[[#This Row],[ilość stacjonarny]]+telefony3412[[#This Row],[ilość komórkowy]]</f>
        <v>15323</v>
      </c>
    </row>
    <row r="1827" spans="1:11" x14ac:dyDescent="0.25">
      <c r="A1827" s="7">
        <v>85666950</v>
      </c>
      <c r="B1827" s="1">
        <v>42942</v>
      </c>
      <c r="C1827" s="2">
        <v>0.49417824074074074</v>
      </c>
      <c r="D1827" s="2">
        <v>0.50312500000000004</v>
      </c>
      <c r="E1827" t="str">
        <f>IF(LEN(telefony3412[[#This Row],[nr]])=7,"stacjonarny",IF(LEN(telefony3412[[#This Row],[nr]])=8,"komórkowy","zagraniczny"))</f>
        <v>komórkowy</v>
      </c>
      <c r="F1827" t="str">
        <f>TEXT(telefony__9[[#This Row],[zakonczenie]]-telefony__9[[#This Row],[rozpoczecie]],"h:mm:ss")</f>
        <v>0:03:52</v>
      </c>
      <c r="G1827">
        <f>CEILING((HOUR(telefony__9[[#This Row],[czas trwania]])*3600 + MINUTE(telefony__9[[#This Row],[czas trwania]])*60+SECOND(telefony__9[[#This Row],[czas trwania]]))/60,1)</f>
        <v>4</v>
      </c>
      <c r="H1827" s="3">
        <f>IF(telefony3412[[#This Row],[typ telefonu]]="stacjonarny",H1826+telefony3412[[#This Row],[czas w minutach]],H1826)</f>
        <v>11526</v>
      </c>
      <c r="I1827" s="3">
        <f>IF(telefony3412[[#This Row],[typ telefonu]]="komórkowy",I1826+telefony3412[[#This Row],[czas w minutach]],I1826)</f>
        <v>3801</v>
      </c>
      <c r="J1827" s="3">
        <f>IF(telefony3412[[#This Row],[typ telefonu]]="zagraniczny",J1826+telefony3412[[#This Row],[czas w minutach]],J1826)</f>
        <v>745</v>
      </c>
      <c r="K1827" s="3">
        <f>telefony3412[[#This Row],[ilość stacjonarny]]+telefony3412[[#This Row],[ilość komórkowy]]</f>
        <v>15327</v>
      </c>
    </row>
    <row r="1828" spans="1:11" x14ac:dyDescent="0.25">
      <c r="A1828" s="7">
        <v>89263578</v>
      </c>
      <c r="B1828" s="1">
        <v>42942</v>
      </c>
      <c r="C1828" s="2">
        <v>0.42912037037037037</v>
      </c>
      <c r="D1828" s="2">
        <v>0.43753472222222223</v>
      </c>
      <c r="E1828" t="str">
        <f>IF(LEN(telefony3412[[#This Row],[nr]])=7,"stacjonarny",IF(LEN(telefony3412[[#This Row],[nr]])=8,"komórkowy","zagraniczny"))</f>
        <v>komórkowy</v>
      </c>
      <c r="F1828" t="str">
        <f>TEXT(telefony__9[[#This Row],[zakonczenie]]-telefony__9[[#This Row],[rozpoczecie]],"h:mm:ss")</f>
        <v>0:11:49</v>
      </c>
      <c r="G1828">
        <f>CEILING((HOUR(telefony__9[[#This Row],[czas trwania]])*3600 + MINUTE(telefony__9[[#This Row],[czas trwania]])*60+SECOND(telefony__9[[#This Row],[czas trwania]]))/60,1)</f>
        <v>12</v>
      </c>
      <c r="H1828" s="3">
        <f>IF(telefony3412[[#This Row],[typ telefonu]]="stacjonarny",H1827+telefony3412[[#This Row],[czas w minutach]],H1827)</f>
        <v>11526</v>
      </c>
      <c r="I1828" s="3">
        <f>IF(telefony3412[[#This Row],[typ telefonu]]="komórkowy",I1827+telefony3412[[#This Row],[czas w minutach]],I1827)</f>
        <v>3813</v>
      </c>
      <c r="J1828" s="3">
        <f>IF(telefony3412[[#This Row],[typ telefonu]]="zagraniczny",J1827+telefony3412[[#This Row],[czas w minutach]],J1827)</f>
        <v>745</v>
      </c>
      <c r="K1828" s="3">
        <f>telefony3412[[#This Row],[ilość stacjonarny]]+telefony3412[[#This Row],[ilość komórkowy]]</f>
        <v>15339</v>
      </c>
    </row>
    <row r="1829" spans="1:11" x14ac:dyDescent="0.25">
      <c r="A1829" s="7">
        <v>94989369</v>
      </c>
      <c r="B1829" s="1">
        <v>42942</v>
      </c>
      <c r="C1829" s="2">
        <v>0.37965277777777778</v>
      </c>
      <c r="D1829" s="2">
        <v>0.39068287037037036</v>
      </c>
      <c r="E1829" t="str">
        <f>IF(LEN(telefony3412[[#This Row],[nr]])=7,"stacjonarny",IF(LEN(telefony3412[[#This Row],[nr]])=8,"komórkowy","zagraniczny"))</f>
        <v>komórkowy</v>
      </c>
      <c r="F1829" t="str">
        <f>TEXT(telefony__9[[#This Row],[zakonczenie]]-telefony__9[[#This Row],[rozpoczecie]],"h:mm:ss")</f>
        <v>0:15:35</v>
      </c>
      <c r="G1829">
        <f>CEILING((HOUR(telefony__9[[#This Row],[czas trwania]])*3600 + MINUTE(telefony__9[[#This Row],[czas trwania]])*60+SECOND(telefony__9[[#This Row],[czas trwania]]))/60,1)</f>
        <v>16</v>
      </c>
      <c r="H1829" s="3">
        <f>IF(telefony3412[[#This Row],[typ telefonu]]="stacjonarny",H1828+telefony3412[[#This Row],[czas w minutach]],H1828)</f>
        <v>11526</v>
      </c>
      <c r="I1829" s="3">
        <f>IF(telefony3412[[#This Row],[typ telefonu]]="komórkowy",I1828+telefony3412[[#This Row],[czas w minutach]],I1828)</f>
        <v>3829</v>
      </c>
      <c r="J1829" s="3">
        <f>IF(telefony3412[[#This Row],[typ telefonu]]="zagraniczny",J1828+telefony3412[[#This Row],[czas w minutach]],J1828)</f>
        <v>745</v>
      </c>
      <c r="K1829" s="3">
        <f>telefony3412[[#This Row],[ilość stacjonarny]]+telefony3412[[#This Row],[ilość komórkowy]]</f>
        <v>15355</v>
      </c>
    </row>
    <row r="1830" spans="1:11" x14ac:dyDescent="0.25">
      <c r="A1830" s="7">
        <v>96620804</v>
      </c>
      <c r="B1830" s="1">
        <v>42942</v>
      </c>
      <c r="C1830" s="2">
        <v>0.56945601851851857</v>
      </c>
      <c r="D1830" s="2">
        <v>0.5776041666666667</v>
      </c>
      <c r="E1830" t="str">
        <f>IF(LEN(telefony3412[[#This Row],[nr]])=7,"stacjonarny",IF(LEN(telefony3412[[#This Row],[nr]])=8,"komórkowy","zagraniczny"))</f>
        <v>komórkowy</v>
      </c>
      <c r="F1830" t="str">
        <f>TEXT(telefony__9[[#This Row],[zakonczenie]]-telefony__9[[#This Row],[rozpoczecie]],"h:mm:ss")</f>
        <v>0:08:56</v>
      </c>
      <c r="G1830">
        <f>CEILING((HOUR(telefony__9[[#This Row],[czas trwania]])*3600 + MINUTE(telefony__9[[#This Row],[czas trwania]])*60+SECOND(telefony__9[[#This Row],[czas trwania]]))/60,1)</f>
        <v>9</v>
      </c>
      <c r="H1830" s="3">
        <f>IF(telefony3412[[#This Row],[typ telefonu]]="stacjonarny",H1829+telefony3412[[#This Row],[czas w minutach]],H1829)</f>
        <v>11526</v>
      </c>
      <c r="I1830" s="3">
        <f>IF(telefony3412[[#This Row],[typ telefonu]]="komórkowy",I1829+telefony3412[[#This Row],[czas w minutach]],I1829)</f>
        <v>3838</v>
      </c>
      <c r="J1830" s="3">
        <f>IF(telefony3412[[#This Row],[typ telefonu]]="zagraniczny",J1829+telefony3412[[#This Row],[czas w minutach]],J1829)</f>
        <v>745</v>
      </c>
      <c r="K1830" s="3">
        <f>telefony3412[[#This Row],[ilość stacjonarny]]+telefony3412[[#This Row],[ilość komórkowy]]</f>
        <v>15364</v>
      </c>
    </row>
    <row r="1831" spans="1:11" x14ac:dyDescent="0.25">
      <c r="A1831" s="7">
        <v>96977805</v>
      </c>
      <c r="B1831" s="1">
        <v>42942</v>
      </c>
      <c r="C1831" s="2">
        <v>0.53601851851851856</v>
      </c>
      <c r="D1831" s="2">
        <v>0.54394675925925928</v>
      </c>
      <c r="E1831" t="str">
        <f>IF(LEN(telefony3412[[#This Row],[nr]])=7,"stacjonarny",IF(LEN(telefony3412[[#This Row],[nr]])=8,"komórkowy","zagraniczny"))</f>
        <v>komórkowy</v>
      </c>
      <c r="F1831" t="str">
        <f>TEXT(telefony__9[[#This Row],[zakonczenie]]-telefony__9[[#This Row],[rozpoczecie]],"h:mm:ss")</f>
        <v>0:15:29</v>
      </c>
      <c r="G1831">
        <f>CEILING((HOUR(telefony__9[[#This Row],[czas trwania]])*3600 + MINUTE(telefony__9[[#This Row],[czas trwania]])*60+SECOND(telefony__9[[#This Row],[czas trwania]]))/60,1)</f>
        <v>16</v>
      </c>
      <c r="H1831" s="3">
        <f>IF(telefony3412[[#This Row],[typ telefonu]]="stacjonarny",H1830+telefony3412[[#This Row],[czas w minutach]],H1830)</f>
        <v>11526</v>
      </c>
      <c r="I1831" s="3">
        <f>IF(telefony3412[[#This Row],[typ telefonu]]="komórkowy",I1830+telefony3412[[#This Row],[czas w minutach]],I1830)</f>
        <v>3854</v>
      </c>
      <c r="J1831" s="3">
        <f>IF(telefony3412[[#This Row],[typ telefonu]]="zagraniczny",J1830+telefony3412[[#This Row],[czas w minutach]],J1830)</f>
        <v>745</v>
      </c>
      <c r="K1831" s="3">
        <f>telefony3412[[#This Row],[ilość stacjonarny]]+telefony3412[[#This Row],[ilość komórkowy]]</f>
        <v>15380</v>
      </c>
    </row>
    <row r="1832" spans="1:11" x14ac:dyDescent="0.25">
      <c r="A1832" s="7">
        <v>97953696</v>
      </c>
      <c r="B1832" s="1">
        <v>42942</v>
      </c>
      <c r="C1832" s="2">
        <v>0.46297453703703706</v>
      </c>
      <c r="D1832" s="2">
        <v>0.47129629629629627</v>
      </c>
      <c r="E1832" t="str">
        <f>IF(LEN(telefony3412[[#This Row],[nr]])=7,"stacjonarny",IF(LEN(telefony3412[[#This Row],[nr]])=8,"komórkowy","zagraniczny"))</f>
        <v>komórkowy</v>
      </c>
      <c r="F1832" t="str">
        <f>TEXT(telefony__9[[#This Row],[zakonczenie]]-telefony__9[[#This Row],[rozpoczecie]],"h:mm:ss")</f>
        <v>0:00:59</v>
      </c>
      <c r="G1832">
        <f>CEILING((HOUR(telefony__9[[#This Row],[czas trwania]])*3600 + MINUTE(telefony__9[[#This Row],[czas trwania]])*60+SECOND(telefony__9[[#This Row],[czas trwania]]))/60,1)</f>
        <v>1</v>
      </c>
      <c r="H1832" s="3">
        <f>IF(telefony3412[[#This Row],[typ telefonu]]="stacjonarny",H1831+telefony3412[[#This Row],[czas w minutach]],H1831)</f>
        <v>11526</v>
      </c>
      <c r="I1832" s="3">
        <f>IF(telefony3412[[#This Row],[typ telefonu]]="komórkowy",I1831+telefony3412[[#This Row],[czas w minutach]],I1831)</f>
        <v>3855</v>
      </c>
      <c r="J1832" s="3">
        <f>IF(telefony3412[[#This Row],[typ telefonu]]="zagraniczny",J1831+telefony3412[[#This Row],[czas w minutach]],J1831)</f>
        <v>745</v>
      </c>
      <c r="K1832" s="3">
        <f>telefony3412[[#This Row],[ilość stacjonarny]]+telefony3412[[#This Row],[ilość komórkowy]]</f>
        <v>15381</v>
      </c>
    </row>
    <row r="1833" spans="1:11" x14ac:dyDescent="0.25">
      <c r="A1833" s="7">
        <v>98391891</v>
      </c>
      <c r="B1833" s="1">
        <v>42942</v>
      </c>
      <c r="C1833" s="2">
        <v>0.44289351851851849</v>
      </c>
      <c r="D1833" s="2">
        <v>0.44364583333333335</v>
      </c>
      <c r="E1833" t="str">
        <f>IF(LEN(telefony3412[[#This Row],[nr]])=7,"stacjonarny",IF(LEN(telefony3412[[#This Row],[nr]])=8,"komórkowy","zagraniczny"))</f>
        <v>komórkowy</v>
      </c>
      <c r="F1833" t="str">
        <f>TEXT(telefony__9[[#This Row],[zakonczenie]]-telefony__9[[#This Row],[rozpoczecie]],"h:mm:ss")</f>
        <v>0:06:13</v>
      </c>
      <c r="G1833">
        <f>CEILING((HOUR(telefony__9[[#This Row],[czas trwania]])*3600 + MINUTE(telefony__9[[#This Row],[czas trwania]])*60+SECOND(telefony__9[[#This Row],[czas trwania]]))/60,1)</f>
        <v>7</v>
      </c>
      <c r="H1833" s="3">
        <f>IF(telefony3412[[#This Row],[typ telefonu]]="stacjonarny",H1832+telefony3412[[#This Row],[czas w minutach]],H1832)</f>
        <v>11526</v>
      </c>
      <c r="I1833" s="3">
        <f>IF(telefony3412[[#This Row],[typ telefonu]]="komórkowy",I1832+telefony3412[[#This Row],[czas w minutach]],I1832)</f>
        <v>3862</v>
      </c>
      <c r="J1833" s="3">
        <f>IF(telefony3412[[#This Row],[typ telefonu]]="zagraniczny",J1832+telefony3412[[#This Row],[czas w minutach]],J1832)</f>
        <v>745</v>
      </c>
      <c r="K1833" s="3">
        <f>telefony3412[[#This Row],[ilość stacjonarny]]+telefony3412[[#This Row],[ilość komórkowy]]</f>
        <v>15388</v>
      </c>
    </row>
    <row r="1834" spans="1:11" x14ac:dyDescent="0.25">
      <c r="A1834" s="7">
        <v>2109147679</v>
      </c>
      <c r="B1834" s="1">
        <v>42942</v>
      </c>
      <c r="C1834" s="2">
        <v>0.56098379629629624</v>
      </c>
      <c r="D1834" s="2">
        <v>0.56753472222222223</v>
      </c>
      <c r="E1834" t="str">
        <f>IF(LEN(telefony3412[[#This Row],[nr]])=7,"stacjonarny",IF(LEN(telefony3412[[#This Row],[nr]])=8,"komórkowy","zagraniczny"))</f>
        <v>zagraniczny</v>
      </c>
      <c r="F1834" t="str">
        <f>TEXT(telefony__9[[#This Row],[zakonczenie]]-telefony__9[[#This Row],[rozpoczecie]],"h:mm:ss")</f>
        <v>0:14:16</v>
      </c>
      <c r="G1834">
        <f>CEILING((HOUR(telefony__9[[#This Row],[czas trwania]])*3600 + MINUTE(telefony__9[[#This Row],[czas trwania]])*60+SECOND(telefony__9[[#This Row],[czas trwania]]))/60,1)</f>
        <v>15</v>
      </c>
      <c r="H1834" s="3">
        <f>IF(telefony3412[[#This Row],[typ telefonu]]="stacjonarny",H1833+telefony3412[[#This Row],[czas w minutach]],H1833)</f>
        <v>11526</v>
      </c>
      <c r="I1834" s="3">
        <f>IF(telefony3412[[#This Row],[typ telefonu]]="komórkowy",I1833+telefony3412[[#This Row],[czas w minutach]],I1833)</f>
        <v>3862</v>
      </c>
      <c r="J1834" s="3">
        <f>IF(telefony3412[[#This Row],[typ telefonu]]="zagraniczny",J1833+telefony3412[[#This Row],[czas w minutach]],J1833)</f>
        <v>760</v>
      </c>
      <c r="K1834" s="3">
        <f>telefony3412[[#This Row],[ilość stacjonarny]]+telefony3412[[#This Row],[ilość komórkowy]]</f>
        <v>15388</v>
      </c>
    </row>
    <row r="1835" spans="1:11" x14ac:dyDescent="0.25">
      <c r="A1835" s="7">
        <v>3408462348</v>
      </c>
      <c r="B1835" s="1">
        <v>42942</v>
      </c>
      <c r="C1835" s="2">
        <v>0.52173611111111107</v>
      </c>
      <c r="D1835" s="2">
        <v>0.52998842592592588</v>
      </c>
      <c r="E1835" t="str">
        <f>IF(LEN(telefony3412[[#This Row],[nr]])=7,"stacjonarny",IF(LEN(telefony3412[[#This Row],[nr]])=8,"komórkowy","zagraniczny"))</f>
        <v>zagraniczny</v>
      </c>
      <c r="F1835" t="str">
        <f>TEXT(telefony__9[[#This Row],[zakonczenie]]-telefony__9[[#This Row],[rozpoczecie]],"h:mm:ss")</f>
        <v>0:14:10</v>
      </c>
      <c r="G1835">
        <f>CEILING((HOUR(telefony__9[[#This Row],[czas trwania]])*3600 + MINUTE(telefony__9[[#This Row],[czas trwania]])*60+SECOND(telefony__9[[#This Row],[czas trwania]]))/60,1)</f>
        <v>15</v>
      </c>
      <c r="H1835" s="3">
        <f>IF(telefony3412[[#This Row],[typ telefonu]]="stacjonarny",H1834+telefony3412[[#This Row],[czas w minutach]],H1834)</f>
        <v>11526</v>
      </c>
      <c r="I1835" s="3">
        <f>IF(telefony3412[[#This Row],[typ telefonu]]="komórkowy",I1834+telefony3412[[#This Row],[czas w minutach]],I1834)</f>
        <v>3862</v>
      </c>
      <c r="J1835" s="3">
        <f>IF(telefony3412[[#This Row],[typ telefonu]]="zagraniczny",J1834+telefony3412[[#This Row],[czas w minutach]],J1834)</f>
        <v>775</v>
      </c>
      <c r="K1835" s="3">
        <f>telefony3412[[#This Row],[ilość stacjonarny]]+telefony3412[[#This Row],[ilość komórkowy]]</f>
        <v>15388</v>
      </c>
    </row>
    <row r="1836" spans="1:11" x14ac:dyDescent="0.25">
      <c r="A1836" s="7">
        <v>6637746981</v>
      </c>
      <c r="B1836" s="1">
        <v>42942</v>
      </c>
      <c r="C1836" s="2">
        <v>0.49020833333333336</v>
      </c>
      <c r="D1836" s="2">
        <v>0.49932870370370369</v>
      </c>
      <c r="E1836" t="str">
        <f>IF(LEN(telefony3412[[#This Row],[nr]])=7,"stacjonarny",IF(LEN(telefony3412[[#This Row],[nr]])=8,"komórkowy","zagraniczny"))</f>
        <v>zagraniczny</v>
      </c>
      <c r="F1836" t="str">
        <f>TEXT(telefony__9[[#This Row],[zakonczenie]]-telefony__9[[#This Row],[rozpoczecie]],"h:mm:ss")</f>
        <v>0:16:27</v>
      </c>
      <c r="G1836">
        <f>CEILING((HOUR(telefony__9[[#This Row],[czas trwania]])*3600 + MINUTE(telefony__9[[#This Row],[czas trwania]])*60+SECOND(telefony__9[[#This Row],[czas trwania]]))/60,1)</f>
        <v>17</v>
      </c>
      <c r="H1836" s="3">
        <f>IF(telefony3412[[#This Row],[typ telefonu]]="stacjonarny",H1835+telefony3412[[#This Row],[czas w minutach]],H1835)</f>
        <v>11526</v>
      </c>
      <c r="I1836" s="3">
        <f>IF(telefony3412[[#This Row],[typ telefonu]]="komórkowy",I1835+telefony3412[[#This Row],[czas w minutach]],I1835)</f>
        <v>3862</v>
      </c>
      <c r="J1836" s="3">
        <f>IF(telefony3412[[#This Row],[typ telefonu]]="zagraniczny",J1835+telefony3412[[#This Row],[czas w minutach]],J1835)</f>
        <v>792</v>
      </c>
      <c r="K1836" s="3">
        <f>telefony3412[[#This Row],[ilość stacjonarny]]+telefony3412[[#This Row],[ilość komórkowy]]</f>
        <v>15388</v>
      </c>
    </row>
    <row r="1837" spans="1:11" x14ac:dyDescent="0.25">
      <c r="A1837" s="7">
        <v>7894591002</v>
      </c>
      <c r="B1837" s="1">
        <v>42942</v>
      </c>
      <c r="C1837" s="2">
        <v>0.36476851851851849</v>
      </c>
      <c r="D1837" s="2">
        <v>0.37505787037037036</v>
      </c>
      <c r="E1837" t="str">
        <f>IF(LEN(telefony3412[[#This Row],[nr]])=7,"stacjonarny",IF(LEN(telefony3412[[#This Row],[nr]])=8,"komórkowy","zagraniczny"))</f>
        <v>zagraniczny</v>
      </c>
      <c r="F1837" t="str">
        <f>TEXT(telefony__9[[#This Row],[zakonczenie]]-telefony__9[[#This Row],[rozpoczecie]],"h:mm:ss")</f>
        <v>0:01:01</v>
      </c>
      <c r="G1837">
        <f>CEILING((HOUR(telefony__9[[#This Row],[czas trwania]])*3600 + MINUTE(telefony__9[[#This Row],[czas trwania]])*60+SECOND(telefony__9[[#This Row],[czas trwania]]))/60,1)</f>
        <v>2</v>
      </c>
      <c r="H1837" s="3">
        <f>IF(telefony3412[[#This Row],[typ telefonu]]="stacjonarny",H1836+telefony3412[[#This Row],[czas w minutach]],H1836)</f>
        <v>11526</v>
      </c>
      <c r="I1837" s="3">
        <f>IF(telefony3412[[#This Row],[typ telefonu]]="komórkowy",I1836+telefony3412[[#This Row],[czas w minutach]],I1836)</f>
        <v>3862</v>
      </c>
      <c r="J1837" s="3">
        <f>IF(telefony3412[[#This Row],[typ telefonu]]="zagraniczny",J1836+telefony3412[[#This Row],[czas w minutach]],J1836)</f>
        <v>794</v>
      </c>
      <c r="K1837" s="3">
        <f>telefony3412[[#This Row],[ilość stacjonarny]]+telefony3412[[#This Row],[ilość komórkowy]]</f>
        <v>15388</v>
      </c>
    </row>
    <row r="1838" spans="1:11" x14ac:dyDescent="0.25">
      <c r="A1838" s="7">
        <v>8369071681</v>
      </c>
      <c r="B1838" s="1">
        <v>42942</v>
      </c>
      <c r="C1838" s="2">
        <v>0.41935185185185186</v>
      </c>
      <c r="D1838" s="2">
        <v>0.42133101851851851</v>
      </c>
      <c r="E1838" t="str">
        <f>IF(LEN(telefony3412[[#This Row],[nr]])=7,"stacjonarny",IF(LEN(telefony3412[[#This Row],[nr]])=8,"komórkowy","zagraniczny"))</f>
        <v>zagraniczny</v>
      </c>
      <c r="F1838" t="str">
        <f>TEXT(telefony__9[[#This Row],[zakonczenie]]-telefony__9[[#This Row],[rozpoczecie]],"h:mm:ss")</f>
        <v>0:03:13</v>
      </c>
      <c r="G1838">
        <f>CEILING((HOUR(telefony__9[[#This Row],[czas trwania]])*3600 + MINUTE(telefony__9[[#This Row],[czas trwania]])*60+SECOND(telefony__9[[#This Row],[czas trwania]]))/60,1)</f>
        <v>4</v>
      </c>
      <c r="H1838" s="3">
        <f>IF(telefony3412[[#This Row],[typ telefonu]]="stacjonarny",H1837+telefony3412[[#This Row],[czas w minutach]],H1837)</f>
        <v>11526</v>
      </c>
      <c r="I1838" s="3">
        <f>IF(telefony3412[[#This Row],[typ telefonu]]="komórkowy",I1837+telefony3412[[#This Row],[czas w minutach]],I1837)</f>
        <v>3862</v>
      </c>
      <c r="J1838" s="3">
        <f>IF(telefony3412[[#This Row],[typ telefonu]]="zagraniczny",J1837+telefony3412[[#This Row],[czas w minutach]],J1837)</f>
        <v>798</v>
      </c>
      <c r="K1838" s="3">
        <f>telefony3412[[#This Row],[ilość stacjonarny]]+telefony3412[[#This Row],[ilość komórkowy]]</f>
        <v>15388</v>
      </c>
    </row>
    <row r="1839" spans="1:11" x14ac:dyDescent="0.25">
      <c r="A1839" s="7">
        <v>9489003225</v>
      </c>
      <c r="B1839" s="1">
        <v>42942</v>
      </c>
      <c r="C1839" s="2">
        <v>0.57263888888888892</v>
      </c>
      <c r="D1839" s="2">
        <v>0.57309027777777777</v>
      </c>
      <c r="E1839" t="str">
        <f>IF(LEN(telefony3412[[#This Row],[nr]])=7,"stacjonarny",IF(LEN(telefony3412[[#This Row],[nr]])=8,"komórkowy","zagraniczny"))</f>
        <v>zagraniczny</v>
      </c>
      <c r="F1839" t="str">
        <f>TEXT(telefony__9[[#This Row],[zakonczenie]]-telefony__9[[#This Row],[rozpoczecie]],"h:mm:ss")</f>
        <v>0:09:22</v>
      </c>
      <c r="G1839">
        <f>CEILING((HOUR(telefony__9[[#This Row],[czas trwania]])*3600 + MINUTE(telefony__9[[#This Row],[czas trwania]])*60+SECOND(telefony__9[[#This Row],[czas trwania]]))/60,1)</f>
        <v>10</v>
      </c>
      <c r="H1839" s="3">
        <f>IF(telefony3412[[#This Row],[typ telefonu]]="stacjonarny",H1838+telefony3412[[#This Row],[czas w minutach]],H1838)</f>
        <v>11526</v>
      </c>
      <c r="I1839" s="3">
        <f>IF(telefony3412[[#This Row],[typ telefonu]]="komórkowy",I1838+telefony3412[[#This Row],[czas w minutach]],I1838)</f>
        <v>3862</v>
      </c>
      <c r="J1839" s="3">
        <f>IF(telefony3412[[#This Row],[typ telefonu]]="zagraniczny",J1838+telefony3412[[#This Row],[czas w minutach]],J1838)</f>
        <v>808</v>
      </c>
      <c r="K1839" s="3">
        <f>telefony3412[[#This Row],[ilość stacjonarny]]+telefony3412[[#This Row],[ilość komórkowy]]</f>
        <v>15388</v>
      </c>
    </row>
    <row r="1840" spans="1:11" x14ac:dyDescent="0.25">
      <c r="A1840" s="7">
        <v>1025756</v>
      </c>
      <c r="B1840" s="1">
        <v>42943</v>
      </c>
      <c r="C1840" s="2">
        <v>0.55116898148148152</v>
      </c>
      <c r="D1840" s="2">
        <v>0.56047453703703709</v>
      </c>
      <c r="E1840" t="str">
        <f>IF(LEN(telefony3412[[#This Row],[nr]])=7,"stacjonarny",IF(LEN(telefony3412[[#This Row],[nr]])=8,"komórkowy","zagraniczny"))</f>
        <v>stacjonarny</v>
      </c>
      <c r="F1840" t="str">
        <f>TEXT(telefony__9[[#This Row],[zakonczenie]]-telefony__9[[#This Row],[rozpoczecie]],"h:mm:ss")</f>
        <v>0:00:03</v>
      </c>
      <c r="G1840">
        <f>CEILING((HOUR(telefony__9[[#This Row],[czas trwania]])*3600 + MINUTE(telefony__9[[#This Row],[czas trwania]])*60+SECOND(telefony__9[[#This Row],[czas trwania]]))/60,1)</f>
        <v>1</v>
      </c>
      <c r="H1840" s="3">
        <f>IF(telefony3412[[#This Row],[typ telefonu]]="stacjonarny",H1839+telefony3412[[#This Row],[czas w minutach]],H1839)</f>
        <v>11527</v>
      </c>
      <c r="I1840" s="3">
        <f>IF(telefony3412[[#This Row],[typ telefonu]]="komórkowy",I1839+telefony3412[[#This Row],[czas w minutach]],I1839)</f>
        <v>3862</v>
      </c>
      <c r="J1840" s="3">
        <f>IF(telefony3412[[#This Row],[typ telefonu]]="zagraniczny",J1839+telefony3412[[#This Row],[czas w minutach]],J1839)</f>
        <v>808</v>
      </c>
      <c r="K1840" s="3">
        <f>telefony3412[[#This Row],[ilość stacjonarny]]+telefony3412[[#This Row],[ilość komórkowy]]</f>
        <v>15389</v>
      </c>
    </row>
    <row r="1841" spans="1:11" x14ac:dyDescent="0.25">
      <c r="A1841" s="7">
        <v>1055495</v>
      </c>
      <c r="B1841" s="1">
        <v>42943</v>
      </c>
      <c r="C1841" s="2">
        <v>0.54600694444444442</v>
      </c>
      <c r="D1841" s="2">
        <v>0.54866898148148147</v>
      </c>
      <c r="E1841" t="str">
        <f>IF(LEN(telefony3412[[#This Row],[nr]])=7,"stacjonarny",IF(LEN(telefony3412[[#This Row],[nr]])=8,"komórkowy","zagraniczny"))</f>
        <v>stacjonarny</v>
      </c>
      <c r="F1841" t="str">
        <f>TEXT(telefony__9[[#This Row],[zakonczenie]]-telefony__9[[#This Row],[rozpoczecie]],"h:mm:ss")</f>
        <v>0:05:02</v>
      </c>
      <c r="G1841">
        <f>CEILING((HOUR(telefony__9[[#This Row],[czas trwania]])*3600 + MINUTE(telefony__9[[#This Row],[czas trwania]])*60+SECOND(telefony__9[[#This Row],[czas trwania]]))/60,1)</f>
        <v>6</v>
      </c>
      <c r="H1841" s="3">
        <f>IF(telefony3412[[#This Row],[typ telefonu]]="stacjonarny",H1840+telefony3412[[#This Row],[czas w minutach]],H1840)</f>
        <v>11533</v>
      </c>
      <c r="I1841" s="3">
        <f>IF(telefony3412[[#This Row],[typ telefonu]]="komórkowy",I1840+telefony3412[[#This Row],[czas w minutach]],I1840)</f>
        <v>3862</v>
      </c>
      <c r="J1841" s="3">
        <f>IF(telefony3412[[#This Row],[typ telefonu]]="zagraniczny",J1840+telefony3412[[#This Row],[czas w minutach]],J1840)</f>
        <v>808</v>
      </c>
      <c r="K1841" s="3">
        <f>telefony3412[[#This Row],[ilość stacjonarny]]+telefony3412[[#This Row],[ilość komórkowy]]</f>
        <v>15395</v>
      </c>
    </row>
    <row r="1842" spans="1:11" x14ac:dyDescent="0.25">
      <c r="A1842" s="7">
        <v>1117708</v>
      </c>
      <c r="B1842" s="1">
        <v>42943</v>
      </c>
      <c r="C1842" s="2">
        <v>0.40266203703703701</v>
      </c>
      <c r="D1842" s="2">
        <v>0.4073148148148148</v>
      </c>
      <c r="E1842" t="str">
        <f>IF(LEN(telefony3412[[#This Row],[nr]])=7,"stacjonarny",IF(LEN(telefony3412[[#This Row],[nr]])=8,"komórkowy","zagraniczny"))</f>
        <v>stacjonarny</v>
      </c>
      <c r="F1842" t="str">
        <f>TEXT(telefony__9[[#This Row],[zakonczenie]]-telefony__9[[#This Row],[rozpoczecie]],"h:mm:ss")</f>
        <v>0:13:41</v>
      </c>
      <c r="G1842">
        <f>CEILING((HOUR(telefony__9[[#This Row],[czas trwania]])*3600 + MINUTE(telefony__9[[#This Row],[czas trwania]])*60+SECOND(telefony__9[[#This Row],[czas trwania]]))/60,1)</f>
        <v>14</v>
      </c>
      <c r="H1842" s="3">
        <f>IF(telefony3412[[#This Row],[typ telefonu]]="stacjonarny",H1841+telefony3412[[#This Row],[czas w minutach]],H1841)</f>
        <v>11547</v>
      </c>
      <c r="I1842" s="3">
        <f>IF(telefony3412[[#This Row],[typ telefonu]]="komórkowy",I1841+telefony3412[[#This Row],[czas w minutach]],I1841)</f>
        <v>3862</v>
      </c>
      <c r="J1842" s="3">
        <f>IF(telefony3412[[#This Row],[typ telefonu]]="zagraniczny",J1841+telefony3412[[#This Row],[czas w minutach]],J1841)</f>
        <v>808</v>
      </c>
      <c r="K1842" s="3">
        <f>telefony3412[[#This Row],[ilość stacjonarny]]+telefony3412[[#This Row],[ilość komórkowy]]</f>
        <v>15409</v>
      </c>
    </row>
    <row r="1843" spans="1:11" x14ac:dyDescent="0.25">
      <c r="A1843" s="7">
        <v>1165705</v>
      </c>
      <c r="B1843" s="1">
        <v>42943</v>
      </c>
      <c r="C1843" s="2">
        <v>0.53666666666666663</v>
      </c>
      <c r="D1843" s="2">
        <v>0.54100694444444442</v>
      </c>
      <c r="E1843" t="str">
        <f>IF(LEN(telefony3412[[#This Row],[nr]])=7,"stacjonarny",IF(LEN(telefony3412[[#This Row],[nr]])=8,"komórkowy","zagraniczny"))</f>
        <v>stacjonarny</v>
      </c>
      <c r="F1843" t="str">
        <f>TEXT(telefony__9[[#This Row],[zakonczenie]]-telefony__9[[#This Row],[rozpoczecie]],"h:mm:ss")</f>
        <v>0:00:07</v>
      </c>
      <c r="G1843">
        <f>CEILING((HOUR(telefony__9[[#This Row],[czas trwania]])*3600 + MINUTE(telefony__9[[#This Row],[czas trwania]])*60+SECOND(telefony__9[[#This Row],[czas trwania]]))/60,1)</f>
        <v>1</v>
      </c>
      <c r="H1843" s="3">
        <f>IF(telefony3412[[#This Row],[typ telefonu]]="stacjonarny",H1842+telefony3412[[#This Row],[czas w minutach]],H1842)</f>
        <v>11548</v>
      </c>
      <c r="I1843" s="3">
        <f>IF(telefony3412[[#This Row],[typ telefonu]]="komórkowy",I1842+telefony3412[[#This Row],[czas w minutach]],I1842)</f>
        <v>3862</v>
      </c>
      <c r="J1843" s="3">
        <f>IF(telefony3412[[#This Row],[typ telefonu]]="zagraniczny",J1842+telefony3412[[#This Row],[czas w minutach]],J1842)</f>
        <v>808</v>
      </c>
      <c r="K1843" s="3">
        <f>telefony3412[[#This Row],[ilość stacjonarny]]+telefony3412[[#This Row],[ilość komórkowy]]</f>
        <v>15410</v>
      </c>
    </row>
    <row r="1844" spans="1:11" x14ac:dyDescent="0.25">
      <c r="A1844" s="7">
        <v>1247125</v>
      </c>
      <c r="B1844" s="1">
        <v>42943</v>
      </c>
      <c r="C1844" s="2">
        <v>0.38461805555555556</v>
      </c>
      <c r="D1844" s="2">
        <v>0.39339120370370373</v>
      </c>
      <c r="E1844" t="str">
        <f>IF(LEN(telefony3412[[#This Row],[nr]])=7,"stacjonarny",IF(LEN(telefony3412[[#This Row],[nr]])=8,"komórkowy","zagraniczny"))</f>
        <v>stacjonarny</v>
      </c>
      <c r="F1844" t="str">
        <f>TEXT(telefony__9[[#This Row],[zakonczenie]]-telefony__9[[#This Row],[rozpoczecie]],"h:mm:ss")</f>
        <v>0:08:18</v>
      </c>
      <c r="G1844">
        <f>CEILING((HOUR(telefony__9[[#This Row],[czas trwania]])*3600 + MINUTE(telefony__9[[#This Row],[czas trwania]])*60+SECOND(telefony__9[[#This Row],[czas trwania]]))/60,1)</f>
        <v>9</v>
      </c>
      <c r="H1844" s="3">
        <f>IF(telefony3412[[#This Row],[typ telefonu]]="stacjonarny",H1843+telefony3412[[#This Row],[czas w minutach]],H1843)</f>
        <v>11557</v>
      </c>
      <c r="I1844" s="3">
        <f>IF(telefony3412[[#This Row],[typ telefonu]]="komórkowy",I1843+telefony3412[[#This Row],[czas w minutach]],I1843)</f>
        <v>3862</v>
      </c>
      <c r="J1844" s="3">
        <f>IF(telefony3412[[#This Row],[typ telefonu]]="zagraniczny",J1843+telefony3412[[#This Row],[czas w minutach]],J1843)</f>
        <v>808</v>
      </c>
      <c r="K1844" s="3">
        <f>telefony3412[[#This Row],[ilość stacjonarny]]+telefony3412[[#This Row],[ilość komórkowy]]</f>
        <v>15419</v>
      </c>
    </row>
    <row r="1845" spans="1:11" x14ac:dyDescent="0.25">
      <c r="A1845" s="7">
        <v>1405478</v>
      </c>
      <c r="B1845" s="1">
        <v>42943</v>
      </c>
      <c r="C1845" s="2">
        <v>0.35940972222222223</v>
      </c>
      <c r="D1845" s="2">
        <v>0.36412037037037037</v>
      </c>
      <c r="E1845" t="str">
        <f>IF(LEN(telefony3412[[#This Row],[nr]])=7,"stacjonarny",IF(LEN(telefony3412[[#This Row],[nr]])=8,"komórkowy","zagraniczny"))</f>
        <v>stacjonarny</v>
      </c>
      <c r="F1845" t="str">
        <f>TEXT(telefony__9[[#This Row],[zakonczenie]]-telefony__9[[#This Row],[rozpoczecie]],"h:mm:ss")</f>
        <v>0:14:20</v>
      </c>
      <c r="G1845">
        <f>CEILING((HOUR(telefony__9[[#This Row],[czas trwania]])*3600 + MINUTE(telefony__9[[#This Row],[czas trwania]])*60+SECOND(telefony__9[[#This Row],[czas trwania]]))/60,1)</f>
        <v>15</v>
      </c>
      <c r="H1845" s="3">
        <f>IF(telefony3412[[#This Row],[typ telefonu]]="stacjonarny",H1844+telefony3412[[#This Row],[czas w minutach]],H1844)</f>
        <v>11572</v>
      </c>
      <c r="I1845" s="3">
        <f>IF(telefony3412[[#This Row],[typ telefonu]]="komórkowy",I1844+telefony3412[[#This Row],[czas w minutach]],I1844)</f>
        <v>3862</v>
      </c>
      <c r="J1845" s="3">
        <f>IF(telefony3412[[#This Row],[typ telefonu]]="zagraniczny",J1844+telefony3412[[#This Row],[czas w minutach]],J1844)</f>
        <v>808</v>
      </c>
      <c r="K1845" s="3">
        <f>telefony3412[[#This Row],[ilość stacjonarny]]+telefony3412[[#This Row],[ilość komórkowy]]</f>
        <v>15434</v>
      </c>
    </row>
    <row r="1846" spans="1:11" x14ac:dyDescent="0.25">
      <c r="A1846" s="7">
        <v>1472253</v>
      </c>
      <c r="B1846" s="1">
        <v>42943</v>
      </c>
      <c r="C1846" s="2">
        <v>0.45729166666666665</v>
      </c>
      <c r="D1846" s="2">
        <v>0.46041666666666664</v>
      </c>
      <c r="E1846" t="str">
        <f>IF(LEN(telefony3412[[#This Row],[nr]])=7,"stacjonarny",IF(LEN(telefony3412[[#This Row],[nr]])=8,"komórkowy","zagraniczny"))</f>
        <v>stacjonarny</v>
      </c>
      <c r="F1846" t="str">
        <f>TEXT(telefony__9[[#This Row],[zakonczenie]]-telefony__9[[#This Row],[rozpoczecie]],"h:mm:ss")</f>
        <v>0:04:12</v>
      </c>
      <c r="G1846">
        <f>CEILING((HOUR(telefony__9[[#This Row],[czas trwania]])*3600 + MINUTE(telefony__9[[#This Row],[czas trwania]])*60+SECOND(telefony__9[[#This Row],[czas trwania]]))/60,1)</f>
        <v>5</v>
      </c>
      <c r="H1846" s="3">
        <f>IF(telefony3412[[#This Row],[typ telefonu]]="stacjonarny",H1845+telefony3412[[#This Row],[czas w minutach]],H1845)</f>
        <v>11577</v>
      </c>
      <c r="I1846" s="3">
        <f>IF(telefony3412[[#This Row],[typ telefonu]]="komórkowy",I1845+telefony3412[[#This Row],[czas w minutach]],I1845)</f>
        <v>3862</v>
      </c>
      <c r="J1846" s="3">
        <f>IF(telefony3412[[#This Row],[typ telefonu]]="zagraniczny",J1845+telefony3412[[#This Row],[czas w minutach]],J1845)</f>
        <v>808</v>
      </c>
      <c r="K1846" s="3">
        <f>telefony3412[[#This Row],[ilość stacjonarny]]+telefony3412[[#This Row],[ilość komórkowy]]</f>
        <v>15439</v>
      </c>
    </row>
    <row r="1847" spans="1:11" x14ac:dyDescent="0.25">
      <c r="A1847" s="7">
        <v>1721264</v>
      </c>
      <c r="B1847" s="1">
        <v>42943</v>
      </c>
      <c r="C1847" s="2">
        <v>0.47394675925925928</v>
      </c>
      <c r="D1847" s="2">
        <v>0.47922453703703705</v>
      </c>
      <c r="E1847" t="str">
        <f>IF(LEN(telefony3412[[#This Row],[nr]])=7,"stacjonarny",IF(LEN(telefony3412[[#This Row],[nr]])=8,"komórkowy","zagraniczny"))</f>
        <v>stacjonarny</v>
      </c>
      <c r="F1847" t="str">
        <f>TEXT(telefony__9[[#This Row],[zakonczenie]]-telefony__9[[#This Row],[rozpoczecie]],"h:mm:ss")</f>
        <v>0:03:39</v>
      </c>
      <c r="G1847">
        <f>CEILING((HOUR(telefony__9[[#This Row],[czas trwania]])*3600 + MINUTE(telefony__9[[#This Row],[czas trwania]])*60+SECOND(telefony__9[[#This Row],[czas trwania]]))/60,1)</f>
        <v>4</v>
      </c>
      <c r="H1847" s="3">
        <f>IF(telefony3412[[#This Row],[typ telefonu]]="stacjonarny",H1846+telefony3412[[#This Row],[czas w minutach]],H1846)</f>
        <v>11581</v>
      </c>
      <c r="I1847" s="3">
        <f>IF(telefony3412[[#This Row],[typ telefonu]]="komórkowy",I1846+telefony3412[[#This Row],[czas w minutach]],I1846)</f>
        <v>3862</v>
      </c>
      <c r="J1847" s="3">
        <f>IF(telefony3412[[#This Row],[typ telefonu]]="zagraniczny",J1846+telefony3412[[#This Row],[czas w minutach]],J1846)</f>
        <v>808</v>
      </c>
      <c r="K1847" s="3">
        <f>telefony3412[[#This Row],[ilość stacjonarny]]+telefony3412[[#This Row],[ilość komórkowy]]</f>
        <v>15443</v>
      </c>
    </row>
    <row r="1848" spans="1:11" x14ac:dyDescent="0.25">
      <c r="A1848" s="7">
        <v>1890121</v>
      </c>
      <c r="B1848" s="1">
        <v>42943</v>
      </c>
      <c r="C1848" s="2">
        <v>0.42357638888888888</v>
      </c>
      <c r="D1848" s="2">
        <v>0.43</v>
      </c>
      <c r="E1848" t="str">
        <f>IF(LEN(telefony3412[[#This Row],[nr]])=7,"stacjonarny",IF(LEN(telefony3412[[#This Row],[nr]])=8,"komórkowy","zagraniczny"))</f>
        <v>stacjonarny</v>
      </c>
      <c r="F1848" t="str">
        <f>TEXT(telefony__9[[#This Row],[zakonczenie]]-telefony__9[[#This Row],[rozpoczecie]],"h:mm:ss")</f>
        <v>0:11:00</v>
      </c>
      <c r="G1848">
        <f>CEILING((HOUR(telefony__9[[#This Row],[czas trwania]])*3600 + MINUTE(telefony__9[[#This Row],[czas trwania]])*60+SECOND(telefony__9[[#This Row],[czas trwania]]))/60,1)</f>
        <v>11</v>
      </c>
      <c r="H1848" s="3">
        <f>IF(telefony3412[[#This Row],[typ telefonu]]="stacjonarny",H1847+telefony3412[[#This Row],[czas w minutach]],H1847)</f>
        <v>11592</v>
      </c>
      <c r="I1848" s="3">
        <f>IF(telefony3412[[#This Row],[typ telefonu]]="komórkowy",I1847+telefony3412[[#This Row],[czas w minutach]],I1847)</f>
        <v>3862</v>
      </c>
      <c r="J1848" s="3">
        <f>IF(telefony3412[[#This Row],[typ telefonu]]="zagraniczny",J1847+telefony3412[[#This Row],[czas w minutach]],J1847)</f>
        <v>808</v>
      </c>
      <c r="K1848" s="3">
        <f>telefony3412[[#This Row],[ilość stacjonarny]]+telefony3412[[#This Row],[ilość komórkowy]]</f>
        <v>15454</v>
      </c>
    </row>
    <row r="1849" spans="1:11" x14ac:dyDescent="0.25">
      <c r="A1849" s="7">
        <v>2056567</v>
      </c>
      <c r="B1849" s="1">
        <v>42943</v>
      </c>
      <c r="C1849" s="2">
        <v>0.51563657407407404</v>
      </c>
      <c r="D1849" s="2">
        <v>0.52396990740740745</v>
      </c>
      <c r="E1849" t="str">
        <f>IF(LEN(telefony3412[[#This Row],[nr]])=7,"stacjonarny",IF(LEN(telefony3412[[#This Row],[nr]])=8,"komórkowy","zagraniczny"))</f>
        <v>stacjonarny</v>
      </c>
      <c r="F1849" t="str">
        <f>TEXT(telefony__9[[#This Row],[zakonczenie]]-telefony__9[[#This Row],[rozpoczecie]],"h:mm:ss")</f>
        <v>0:11:09</v>
      </c>
      <c r="G1849">
        <f>CEILING((HOUR(telefony__9[[#This Row],[czas trwania]])*3600 + MINUTE(telefony__9[[#This Row],[czas trwania]])*60+SECOND(telefony__9[[#This Row],[czas trwania]]))/60,1)</f>
        <v>12</v>
      </c>
      <c r="H1849" s="3">
        <f>IF(telefony3412[[#This Row],[typ telefonu]]="stacjonarny",H1848+telefony3412[[#This Row],[czas w minutach]],H1848)</f>
        <v>11604</v>
      </c>
      <c r="I1849" s="3">
        <f>IF(telefony3412[[#This Row],[typ telefonu]]="komórkowy",I1848+telefony3412[[#This Row],[czas w minutach]],I1848)</f>
        <v>3862</v>
      </c>
      <c r="J1849" s="3">
        <f>IF(telefony3412[[#This Row],[typ telefonu]]="zagraniczny",J1848+telefony3412[[#This Row],[czas w minutach]],J1848)</f>
        <v>808</v>
      </c>
      <c r="K1849" s="3">
        <f>telefony3412[[#This Row],[ilość stacjonarny]]+telefony3412[[#This Row],[ilość komórkowy]]</f>
        <v>15466</v>
      </c>
    </row>
    <row r="1850" spans="1:11" x14ac:dyDescent="0.25">
      <c r="A1850" s="7">
        <v>2096100</v>
      </c>
      <c r="B1850" s="1">
        <v>42943</v>
      </c>
      <c r="C1850" s="2">
        <v>0.3717361111111111</v>
      </c>
      <c r="D1850" s="2">
        <v>0.37253472222222223</v>
      </c>
      <c r="E1850" t="str">
        <f>IF(LEN(telefony3412[[#This Row],[nr]])=7,"stacjonarny",IF(LEN(telefony3412[[#This Row],[nr]])=8,"komórkowy","zagraniczny"))</f>
        <v>stacjonarny</v>
      </c>
      <c r="F1850" t="str">
        <f>TEXT(telefony__9[[#This Row],[zakonczenie]]-telefony__9[[#This Row],[rozpoczecie]],"h:mm:ss")</f>
        <v>0:06:47</v>
      </c>
      <c r="G1850">
        <f>CEILING((HOUR(telefony__9[[#This Row],[czas trwania]])*3600 + MINUTE(telefony__9[[#This Row],[czas trwania]])*60+SECOND(telefony__9[[#This Row],[czas trwania]]))/60,1)</f>
        <v>7</v>
      </c>
      <c r="H1850" s="3">
        <f>IF(telefony3412[[#This Row],[typ telefonu]]="stacjonarny",H1849+telefony3412[[#This Row],[czas w minutach]],H1849)</f>
        <v>11611</v>
      </c>
      <c r="I1850" s="3">
        <f>IF(telefony3412[[#This Row],[typ telefonu]]="komórkowy",I1849+telefony3412[[#This Row],[czas w minutach]],I1849)</f>
        <v>3862</v>
      </c>
      <c r="J1850" s="3">
        <f>IF(telefony3412[[#This Row],[typ telefonu]]="zagraniczny",J1849+telefony3412[[#This Row],[czas w minutach]],J1849)</f>
        <v>808</v>
      </c>
      <c r="K1850" s="3">
        <f>telefony3412[[#This Row],[ilość stacjonarny]]+telefony3412[[#This Row],[ilość komórkowy]]</f>
        <v>15473</v>
      </c>
    </row>
    <row r="1851" spans="1:11" x14ac:dyDescent="0.25">
      <c r="A1851" s="7">
        <v>2256093</v>
      </c>
      <c r="B1851" s="1">
        <v>42943</v>
      </c>
      <c r="C1851" s="2">
        <v>0.61958333333333337</v>
      </c>
      <c r="D1851" s="2">
        <v>0.62275462962962957</v>
      </c>
      <c r="E1851" t="str">
        <f>IF(LEN(telefony3412[[#This Row],[nr]])=7,"stacjonarny",IF(LEN(telefony3412[[#This Row],[nr]])=8,"komórkowy","zagraniczny"))</f>
        <v>stacjonarny</v>
      </c>
      <c r="F1851" t="str">
        <f>TEXT(telefony__9[[#This Row],[zakonczenie]]-telefony__9[[#This Row],[rozpoczecie]],"h:mm:ss")</f>
        <v>0:04:13</v>
      </c>
      <c r="G1851">
        <f>CEILING((HOUR(telefony__9[[#This Row],[czas trwania]])*3600 + MINUTE(telefony__9[[#This Row],[czas trwania]])*60+SECOND(telefony__9[[#This Row],[czas trwania]]))/60,1)</f>
        <v>5</v>
      </c>
      <c r="H1851" s="3">
        <f>IF(telefony3412[[#This Row],[typ telefonu]]="stacjonarny",H1850+telefony3412[[#This Row],[czas w minutach]],H1850)</f>
        <v>11616</v>
      </c>
      <c r="I1851" s="3">
        <f>IF(telefony3412[[#This Row],[typ telefonu]]="komórkowy",I1850+telefony3412[[#This Row],[czas w minutach]],I1850)</f>
        <v>3862</v>
      </c>
      <c r="J1851" s="3">
        <f>IF(telefony3412[[#This Row],[typ telefonu]]="zagraniczny",J1850+telefony3412[[#This Row],[czas w minutach]],J1850)</f>
        <v>808</v>
      </c>
      <c r="K1851" s="3">
        <f>telefony3412[[#This Row],[ilość stacjonarny]]+telefony3412[[#This Row],[ilość komórkowy]]</f>
        <v>15478</v>
      </c>
    </row>
    <row r="1852" spans="1:11" x14ac:dyDescent="0.25">
      <c r="A1852" s="7">
        <v>2260131</v>
      </c>
      <c r="B1852" s="1">
        <v>42943</v>
      </c>
      <c r="C1852" s="2">
        <v>0.37664351851851852</v>
      </c>
      <c r="D1852" s="2">
        <v>0.38442129629629629</v>
      </c>
      <c r="E1852" t="str">
        <f>IF(LEN(telefony3412[[#This Row],[nr]])=7,"stacjonarny",IF(LEN(telefony3412[[#This Row],[nr]])=8,"komórkowy","zagraniczny"))</f>
        <v>stacjonarny</v>
      </c>
      <c r="F1852" t="str">
        <f>TEXT(telefony__9[[#This Row],[zakonczenie]]-telefony__9[[#This Row],[rozpoczecie]],"h:mm:ss")</f>
        <v>0:15:26</v>
      </c>
      <c r="G1852">
        <f>CEILING((HOUR(telefony__9[[#This Row],[czas trwania]])*3600 + MINUTE(telefony__9[[#This Row],[czas trwania]])*60+SECOND(telefony__9[[#This Row],[czas trwania]]))/60,1)</f>
        <v>16</v>
      </c>
      <c r="H1852" s="3">
        <f>IF(telefony3412[[#This Row],[typ telefonu]]="stacjonarny",H1851+telefony3412[[#This Row],[czas w minutach]],H1851)</f>
        <v>11632</v>
      </c>
      <c r="I1852" s="3">
        <f>IF(telefony3412[[#This Row],[typ telefonu]]="komórkowy",I1851+telefony3412[[#This Row],[czas w minutach]],I1851)</f>
        <v>3862</v>
      </c>
      <c r="J1852" s="3">
        <f>IF(telefony3412[[#This Row],[typ telefonu]]="zagraniczny",J1851+telefony3412[[#This Row],[czas w minutach]],J1851)</f>
        <v>808</v>
      </c>
      <c r="K1852" s="3">
        <f>telefony3412[[#This Row],[ilość stacjonarny]]+telefony3412[[#This Row],[ilość komórkowy]]</f>
        <v>15494</v>
      </c>
    </row>
    <row r="1853" spans="1:11" x14ac:dyDescent="0.25">
      <c r="A1853" s="7">
        <v>2366545</v>
      </c>
      <c r="B1853" s="1">
        <v>42943</v>
      </c>
      <c r="C1853" s="2">
        <v>0.3737152777777778</v>
      </c>
      <c r="D1853" s="2">
        <v>0.37967592592592592</v>
      </c>
      <c r="E1853" t="str">
        <f>IF(LEN(telefony3412[[#This Row],[nr]])=7,"stacjonarny",IF(LEN(telefony3412[[#This Row],[nr]])=8,"komórkowy","zagraniczny"))</f>
        <v>stacjonarny</v>
      </c>
      <c r="F1853" t="str">
        <f>TEXT(telefony__9[[#This Row],[zakonczenie]]-telefony__9[[#This Row],[rozpoczecie]],"h:mm:ss")</f>
        <v>0:12:37</v>
      </c>
      <c r="G1853">
        <f>CEILING((HOUR(telefony__9[[#This Row],[czas trwania]])*3600 + MINUTE(telefony__9[[#This Row],[czas trwania]])*60+SECOND(telefony__9[[#This Row],[czas trwania]]))/60,1)</f>
        <v>13</v>
      </c>
      <c r="H1853" s="3">
        <f>IF(telefony3412[[#This Row],[typ telefonu]]="stacjonarny",H1852+telefony3412[[#This Row],[czas w minutach]],H1852)</f>
        <v>11645</v>
      </c>
      <c r="I1853" s="3">
        <f>IF(telefony3412[[#This Row],[typ telefonu]]="komórkowy",I1852+telefony3412[[#This Row],[czas w minutach]],I1852)</f>
        <v>3862</v>
      </c>
      <c r="J1853" s="3">
        <f>IF(telefony3412[[#This Row],[typ telefonu]]="zagraniczny",J1852+telefony3412[[#This Row],[czas w minutach]],J1852)</f>
        <v>808</v>
      </c>
      <c r="K1853" s="3">
        <f>telefony3412[[#This Row],[ilość stacjonarny]]+telefony3412[[#This Row],[ilość komórkowy]]</f>
        <v>15507</v>
      </c>
    </row>
    <row r="1854" spans="1:11" x14ac:dyDescent="0.25">
      <c r="A1854" s="7">
        <v>2781512</v>
      </c>
      <c r="B1854" s="1">
        <v>42943</v>
      </c>
      <c r="C1854" s="2">
        <v>0.41244212962962962</v>
      </c>
      <c r="D1854" s="2">
        <v>0.41619212962962965</v>
      </c>
      <c r="E1854" t="str">
        <f>IF(LEN(telefony3412[[#This Row],[nr]])=7,"stacjonarny",IF(LEN(telefony3412[[#This Row],[nr]])=8,"komórkowy","zagraniczny"))</f>
        <v>stacjonarny</v>
      </c>
      <c r="F1854" t="str">
        <f>TEXT(telefony__9[[#This Row],[zakonczenie]]-telefony__9[[#This Row],[rozpoczecie]],"h:mm:ss")</f>
        <v>0:11:23</v>
      </c>
      <c r="G1854">
        <f>CEILING((HOUR(telefony__9[[#This Row],[czas trwania]])*3600 + MINUTE(telefony__9[[#This Row],[czas trwania]])*60+SECOND(telefony__9[[#This Row],[czas trwania]]))/60,1)</f>
        <v>12</v>
      </c>
      <c r="H1854" s="3">
        <f>IF(telefony3412[[#This Row],[typ telefonu]]="stacjonarny",H1853+telefony3412[[#This Row],[czas w minutach]],H1853)</f>
        <v>11657</v>
      </c>
      <c r="I1854" s="3">
        <f>IF(telefony3412[[#This Row],[typ telefonu]]="komórkowy",I1853+telefony3412[[#This Row],[czas w minutach]],I1853)</f>
        <v>3862</v>
      </c>
      <c r="J1854" s="3">
        <f>IF(telefony3412[[#This Row],[typ telefonu]]="zagraniczny",J1853+telefony3412[[#This Row],[czas w minutach]],J1853)</f>
        <v>808</v>
      </c>
      <c r="K1854" s="3">
        <f>telefony3412[[#This Row],[ilość stacjonarny]]+telefony3412[[#This Row],[ilość komórkowy]]</f>
        <v>15519</v>
      </c>
    </row>
    <row r="1855" spans="1:11" x14ac:dyDescent="0.25">
      <c r="A1855" s="7">
        <v>2825289</v>
      </c>
      <c r="B1855" s="1">
        <v>42943</v>
      </c>
      <c r="C1855" s="2">
        <v>0.4855902777777778</v>
      </c>
      <c r="D1855" s="2">
        <v>0.49710648148148145</v>
      </c>
      <c r="E1855" t="str">
        <f>IF(LEN(telefony3412[[#This Row],[nr]])=7,"stacjonarny",IF(LEN(telefony3412[[#This Row],[nr]])=8,"komórkowy","zagraniczny"))</f>
        <v>stacjonarny</v>
      </c>
      <c r="F1855" t="str">
        <f>TEXT(telefony__9[[#This Row],[zakonczenie]]-telefony__9[[#This Row],[rozpoczecie]],"h:mm:ss")</f>
        <v>0:01:09</v>
      </c>
      <c r="G1855">
        <f>CEILING((HOUR(telefony__9[[#This Row],[czas trwania]])*3600 + MINUTE(telefony__9[[#This Row],[czas trwania]])*60+SECOND(telefony__9[[#This Row],[czas trwania]]))/60,1)</f>
        <v>2</v>
      </c>
      <c r="H1855" s="3">
        <f>IF(telefony3412[[#This Row],[typ telefonu]]="stacjonarny",H1854+telefony3412[[#This Row],[czas w minutach]],H1854)</f>
        <v>11659</v>
      </c>
      <c r="I1855" s="3">
        <f>IF(telefony3412[[#This Row],[typ telefonu]]="komórkowy",I1854+telefony3412[[#This Row],[czas w minutach]],I1854)</f>
        <v>3862</v>
      </c>
      <c r="J1855" s="3">
        <f>IF(telefony3412[[#This Row],[typ telefonu]]="zagraniczny",J1854+telefony3412[[#This Row],[czas w minutach]],J1854)</f>
        <v>808</v>
      </c>
      <c r="K1855" s="3">
        <f>telefony3412[[#This Row],[ilość stacjonarny]]+telefony3412[[#This Row],[ilość komórkowy]]</f>
        <v>15521</v>
      </c>
    </row>
    <row r="1856" spans="1:11" x14ac:dyDescent="0.25">
      <c r="A1856" s="7">
        <v>3004967</v>
      </c>
      <c r="B1856" s="1">
        <v>42943</v>
      </c>
      <c r="C1856" s="2">
        <v>0.4707175925925926</v>
      </c>
      <c r="D1856" s="2">
        <v>0.47547453703703701</v>
      </c>
      <c r="E1856" t="str">
        <f>IF(LEN(telefony3412[[#This Row],[nr]])=7,"stacjonarny",IF(LEN(telefony3412[[#This Row],[nr]])=8,"komórkowy","zagraniczny"))</f>
        <v>stacjonarny</v>
      </c>
      <c r="F1856" t="str">
        <f>TEXT(telefony__9[[#This Row],[zakonczenie]]-telefony__9[[#This Row],[rozpoczecie]],"h:mm:ss")</f>
        <v>0:08:35</v>
      </c>
      <c r="G1856">
        <f>CEILING((HOUR(telefony__9[[#This Row],[czas trwania]])*3600 + MINUTE(telefony__9[[#This Row],[czas trwania]])*60+SECOND(telefony__9[[#This Row],[czas trwania]]))/60,1)</f>
        <v>9</v>
      </c>
      <c r="H1856" s="3">
        <f>IF(telefony3412[[#This Row],[typ telefonu]]="stacjonarny",H1855+telefony3412[[#This Row],[czas w minutach]],H1855)</f>
        <v>11668</v>
      </c>
      <c r="I1856" s="3">
        <f>IF(telefony3412[[#This Row],[typ telefonu]]="komórkowy",I1855+telefony3412[[#This Row],[czas w minutach]],I1855)</f>
        <v>3862</v>
      </c>
      <c r="J1856" s="3">
        <f>IF(telefony3412[[#This Row],[typ telefonu]]="zagraniczny",J1855+telefony3412[[#This Row],[czas w minutach]],J1855)</f>
        <v>808</v>
      </c>
      <c r="K1856" s="3">
        <f>telefony3412[[#This Row],[ilość stacjonarny]]+telefony3412[[#This Row],[ilość komórkowy]]</f>
        <v>15530</v>
      </c>
    </row>
    <row r="1857" spans="1:11" x14ac:dyDescent="0.25">
      <c r="A1857" s="7">
        <v>3093964</v>
      </c>
      <c r="B1857" s="1">
        <v>42943</v>
      </c>
      <c r="C1857" s="2">
        <v>0.41363425925925928</v>
      </c>
      <c r="D1857" s="2">
        <v>0.41902777777777778</v>
      </c>
      <c r="E1857" t="str">
        <f>IF(LEN(telefony3412[[#This Row],[nr]])=7,"stacjonarny",IF(LEN(telefony3412[[#This Row],[nr]])=8,"komórkowy","zagraniczny"))</f>
        <v>stacjonarny</v>
      </c>
      <c r="F1857" t="str">
        <f>TEXT(telefony__9[[#This Row],[zakonczenie]]-telefony__9[[#This Row],[rozpoczecie]],"h:mm:ss")</f>
        <v>0:11:12</v>
      </c>
      <c r="G1857">
        <f>CEILING((HOUR(telefony__9[[#This Row],[czas trwania]])*3600 + MINUTE(telefony__9[[#This Row],[czas trwania]])*60+SECOND(telefony__9[[#This Row],[czas trwania]]))/60,1)</f>
        <v>12</v>
      </c>
      <c r="H1857" s="3">
        <f>IF(telefony3412[[#This Row],[typ telefonu]]="stacjonarny",H1856+telefony3412[[#This Row],[czas w minutach]],H1856)</f>
        <v>11680</v>
      </c>
      <c r="I1857" s="3">
        <f>IF(telefony3412[[#This Row],[typ telefonu]]="komórkowy",I1856+telefony3412[[#This Row],[czas w minutach]],I1856)</f>
        <v>3862</v>
      </c>
      <c r="J1857" s="3">
        <f>IF(telefony3412[[#This Row],[typ telefonu]]="zagraniczny",J1856+telefony3412[[#This Row],[czas w minutach]],J1856)</f>
        <v>808</v>
      </c>
      <c r="K1857" s="3">
        <f>telefony3412[[#This Row],[ilość stacjonarny]]+telefony3412[[#This Row],[ilość komórkowy]]</f>
        <v>15542</v>
      </c>
    </row>
    <row r="1858" spans="1:11" x14ac:dyDescent="0.25">
      <c r="A1858" s="7">
        <v>3202610</v>
      </c>
      <c r="B1858" s="1">
        <v>42943</v>
      </c>
      <c r="C1858" s="2">
        <v>0.48528935185185185</v>
      </c>
      <c r="D1858" s="2">
        <v>0.48694444444444446</v>
      </c>
      <c r="E1858" t="str">
        <f>IF(LEN(telefony3412[[#This Row],[nr]])=7,"stacjonarny",IF(LEN(telefony3412[[#This Row],[nr]])=8,"komórkowy","zagraniczny"))</f>
        <v>stacjonarny</v>
      </c>
      <c r="F1858" t="str">
        <f>TEXT(telefony__9[[#This Row],[zakonczenie]]-telefony__9[[#This Row],[rozpoczecie]],"h:mm:ss")</f>
        <v>0:06:05</v>
      </c>
      <c r="G1858">
        <f>CEILING((HOUR(telefony__9[[#This Row],[czas trwania]])*3600 + MINUTE(telefony__9[[#This Row],[czas trwania]])*60+SECOND(telefony__9[[#This Row],[czas trwania]]))/60,1)</f>
        <v>7</v>
      </c>
      <c r="H1858" s="3">
        <f>IF(telefony3412[[#This Row],[typ telefonu]]="stacjonarny",H1857+telefony3412[[#This Row],[czas w minutach]],H1857)</f>
        <v>11687</v>
      </c>
      <c r="I1858" s="3">
        <f>IF(telefony3412[[#This Row],[typ telefonu]]="komórkowy",I1857+telefony3412[[#This Row],[czas w minutach]],I1857)</f>
        <v>3862</v>
      </c>
      <c r="J1858" s="3">
        <f>IF(telefony3412[[#This Row],[typ telefonu]]="zagraniczny",J1857+telefony3412[[#This Row],[czas w minutach]],J1857)</f>
        <v>808</v>
      </c>
      <c r="K1858" s="3">
        <f>telefony3412[[#This Row],[ilość stacjonarny]]+telefony3412[[#This Row],[ilość komórkowy]]</f>
        <v>15549</v>
      </c>
    </row>
    <row r="1859" spans="1:11" x14ac:dyDescent="0.25">
      <c r="A1859" s="7">
        <v>3245936</v>
      </c>
      <c r="B1859" s="1">
        <v>42943</v>
      </c>
      <c r="C1859" s="2">
        <v>0.35116898148148146</v>
      </c>
      <c r="D1859" s="2">
        <v>0.35408564814814814</v>
      </c>
      <c r="E1859" t="str">
        <f>IF(LEN(telefony3412[[#This Row],[nr]])=7,"stacjonarny",IF(LEN(telefony3412[[#This Row],[nr]])=8,"komórkowy","zagraniczny"))</f>
        <v>stacjonarny</v>
      </c>
      <c r="F1859" t="str">
        <f>TEXT(telefony__9[[#This Row],[zakonczenie]]-telefony__9[[#This Row],[rozpoczecie]],"h:mm:ss")</f>
        <v>0:12:38</v>
      </c>
      <c r="G1859">
        <f>CEILING((HOUR(telefony__9[[#This Row],[czas trwania]])*3600 + MINUTE(telefony__9[[#This Row],[czas trwania]])*60+SECOND(telefony__9[[#This Row],[czas trwania]]))/60,1)</f>
        <v>13</v>
      </c>
      <c r="H1859" s="3">
        <f>IF(telefony3412[[#This Row],[typ telefonu]]="stacjonarny",H1858+telefony3412[[#This Row],[czas w minutach]],H1858)</f>
        <v>11700</v>
      </c>
      <c r="I1859" s="3">
        <f>IF(telefony3412[[#This Row],[typ telefonu]]="komórkowy",I1858+telefony3412[[#This Row],[czas w minutach]],I1858)</f>
        <v>3862</v>
      </c>
      <c r="J1859" s="3">
        <f>IF(telefony3412[[#This Row],[typ telefonu]]="zagraniczny",J1858+telefony3412[[#This Row],[czas w minutach]],J1858)</f>
        <v>808</v>
      </c>
      <c r="K1859" s="3">
        <f>telefony3412[[#This Row],[ilość stacjonarny]]+telefony3412[[#This Row],[ilość komórkowy]]</f>
        <v>15562</v>
      </c>
    </row>
    <row r="1860" spans="1:11" x14ac:dyDescent="0.25">
      <c r="A1860" s="7">
        <v>3656681</v>
      </c>
      <c r="B1860" s="1">
        <v>42943</v>
      </c>
      <c r="C1860" s="2">
        <v>0.50123842592592593</v>
      </c>
      <c r="D1860" s="2">
        <v>0.5084143518518518</v>
      </c>
      <c r="E1860" t="str">
        <f>IF(LEN(telefony3412[[#This Row],[nr]])=7,"stacjonarny",IF(LEN(telefony3412[[#This Row],[nr]])=8,"komórkowy","zagraniczny"))</f>
        <v>stacjonarny</v>
      </c>
      <c r="F1860" t="str">
        <f>TEXT(telefony__9[[#This Row],[zakonczenie]]-telefony__9[[#This Row],[rozpoczecie]],"h:mm:ss")</f>
        <v>0:14:11</v>
      </c>
      <c r="G1860">
        <f>CEILING((HOUR(telefony__9[[#This Row],[czas trwania]])*3600 + MINUTE(telefony__9[[#This Row],[czas trwania]])*60+SECOND(telefony__9[[#This Row],[czas trwania]]))/60,1)</f>
        <v>15</v>
      </c>
      <c r="H1860" s="3">
        <f>IF(telefony3412[[#This Row],[typ telefonu]]="stacjonarny",H1859+telefony3412[[#This Row],[czas w minutach]],H1859)</f>
        <v>11715</v>
      </c>
      <c r="I1860" s="3">
        <f>IF(telefony3412[[#This Row],[typ telefonu]]="komórkowy",I1859+telefony3412[[#This Row],[czas w minutach]],I1859)</f>
        <v>3862</v>
      </c>
      <c r="J1860" s="3">
        <f>IF(telefony3412[[#This Row],[typ telefonu]]="zagraniczny",J1859+telefony3412[[#This Row],[czas w minutach]],J1859)</f>
        <v>808</v>
      </c>
      <c r="K1860" s="3">
        <f>telefony3412[[#This Row],[ilość stacjonarny]]+telefony3412[[#This Row],[ilość komórkowy]]</f>
        <v>15577</v>
      </c>
    </row>
    <row r="1861" spans="1:11" x14ac:dyDescent="0.25">
      <c r="A1861" s="7">
        <v>3680072</v>
      </c>
      <c r="B1861" s="1">
        <v>42943</v>
      </c>
      <c r="C1861" s="2">
        <v>0.49561342592592594</v>
      </c>
      <c r="D1861" s="2">
        <v>0.49716435185185187</v>
      </c>
      <c r="E1861" t="str">
        <f>IF(LEN(telefony3412[[#This Row],[nr]])=7,"stacjonarny",IF(LEN(telefony3412[[#This Row],[nr]])=8,"komórkowy","zagraniczny"))</f>
        <v>stacjonarny</v>
      </c>
      <c r="F1861" t="str">
        <f>TEXT(telefony__9[[#This Row],[zakonczenie]]-telefony__9[[#This Row],[rozpoczecie]],"h:mm:ss")</f>
        <v>0:10:44</v>
      </c>
      <c r="G1861">
        <f>CEILING((HOUR(telefony__9[[#This Row],[czas trwania]])*3600 + MINUTE(telefony__9[[#This Row],[czas trwania]])*60+SECOND(telefony__9[[#This Row],[czas trwania]]))/60,1)</f>
        <v>11</v>
      </c>
      <c r="H1861" s="3">
        <f>IF(telefony3412[[#This Row],[typ telefonu]]="stacjonarny",H1860+telefony3412[[#This Row],[czas w minutach]],H1860)</f>
        <v>11726</v>
      </c>
      <c r="I1861" s="3">
        <f>IF(telefony3412[[#This Row],[typ telefonu]]="komórkowy",I1860+telefony3412[[#This Row],[czas w minutach]],I1860)</f>
        <v>3862</v>
      </c>
      <c r="J1861" s="3">
        <f>IF(telefony3412[[#This Row],[typ telefonu]]="zagraniczny",J1860+telefony3412[[#This Row],[czas w minutach]],J1860)</f>
        <v>808</v>
      </c>
      <c r="K1861" s="3">
        <f>telefony3412[[#This Row],[ilość stacjonarny]]+telefony3412[[#This Row],[ilość komórkowy]]</f>
        <v>15588</v>
      </c>
    </row>
    <row r="1862" spans="1:11" x14ac:dyDescent="0.25">
      <c r="A1862" s="7">
        <v>3733011</v>
      </c>
      <c r="B1862" s="1">
        <v>42943</v>
      </c>
      <c r="C1862" s="2">
        <v>0.38571759259259258</v>
      </c>
      <c r="D1862" s="2">
        <v>0.39556712962962964</v>
      </c>
      <c r="E1862" t="str">
        <f>IF(LEN(telefony3412[[#This Row],[nr]])=7,"stacjonarny",IF(LEN(telefony3412[[#This Row],[nr]])=8,"komórkowy","zagraniczny"))</f>
        <v>stacjonarny</v>
      </c>
      <c r="F1862" t="str">
        <f>TEXT(telefony__9[[#This Row],[zakonczenie]]-telefony__9[[#This Row],[rozpoczecie]],"h:mm:ss")</f>
        <v>0:02:17</v>
      </c>
      <c r="G1862">
        <f>CEILING((HOUR(telefony__9[[#This Row],[czas trwania]])*3600 + MINUTE(telefony__9[[#This Row],[czas trwania]])*60+SECOND(telefony__9[[#This Row],[czas trwania]]))/60,1)</f>
        <v>3</v>
      </c>
      <c r="H1862" s="3">
        <f>IF(telefony3412[[#This Row],[typ telefonu]]="stacjonarny",H1861+telefony3412[[#This Row],[czas w minutach]],H1861)</f>
        <v>11729</v>
      </c>
      <c r="I1862" s="3">
        <f>IF(telefony3412[[#This Row],[typ telefonu]]="komórkowy",I1861+telefony3412[[#This Row],[czas w minutach]],I1861)</f>
        <v>3862</v>
      </c>
      <c r="J1862" s="3">
        <f>IF(telefony3412[[#This Row],[typ telefonu]]="zagraniczny",J1861+telefony3412[[#This Row],[czas w minutach]],J1861)</f>
        <v>808</v>
      </c>
      <c r="K1862" s="3">
        <f>telefony3412[[#This Row],[ilość stacjonarny]]+telefony3412[[#This Row],[ilość komórkowy]]</f>
        <v>15591</v>
      </c>
    </row>
    <row r="1863" spans="1:11" x14ac:dyDescent="0.25">
      <c r="A1863" s="7">
        <v>3864488</v>
      </c>
      <c r="B1863" s="1">
        <v>42943</v>
      </c>
      <c r="C1863" s="2">
        <v>0.58601851851851849</v>
      </c>
      <c r="D1863" s="2">
        <v>0.58971064814814811</v>
      </c>
      <c r="E1863" t="str">
        <f>IF(LEN(telefony3412[[#This Row],[nr]])=7,"stacjonarny",IF(LEN(telefony3412[[#This Row],[nr]])=8,"komórkowy","zagraniczny"))</f>
        <v>stacjonarny</v>
      </c>
      <c r="F1863" t="str">
        <f>TEXT(telefony__9[[#This Row],[zakonczenie]]-telefony__9[[#This Row],[rozpoczecie]],"h:mm:ss")</f>
        <v>0:07:23</v>
      </c>
      <c r="G1863">
        <f>CEILING((HOUR(telefony__9[[#This Row],[czas trwania]])*3600 + MINUTE(telefony__9[[#This Row],[czas trwania]])*60+SECOND(telefony__9[[#This Row],[czas trwania]]))/60,1)</f>
        <v>8</v>
      </c>
      <c r="H1863" s="3">
        <f>IF(telefony3412[[#This Row],[typ telefonu]]="stacjonarny",H1862+telefony3412[[#This Row],[czas w minutach]],H1862)</f>
        <v>11737</v>
      </c>
      <c r="I1863" s="3">
        <f>IF(telefony3412[[#This Row],[typ telefonu]]="komórkowy",I1862+telefony3412[[#This Row],[czas w minutach]],I1862)</f>
        <v>3862</v>
      </c>
      <c r="J1863" s="3">
        <f>IF(telefony3412[[#This Row],[typ telefonu]]="zagraniczny",J1862+telefony3412[[#This Row],[czas w minutach]],J1862)</f>
        <v>808</v>
      </c>
      <c r="K1863" s="3">
        <f>telefony3412[[#This Row],[ilość stacjonarny]]+telefony3412[[#This Row],[ilość komórkowy]]</f>
        <v>15599</v>
      </c>
    </row>
    <row r="1864" spans="1:11" x14ac:dyDescent="0.25">
      <c r="A1864" s="7">
        <v>3912924</v>
      </c>
      <c r="B1864" s="1">
        <v>42943</v>
      </c>
      <c r="C1864" s="2">
        <v>0.52368055555555559</v>
      </c>
      <c r="D1864" s="2">
        <v>0.52627314814814818</v>
      </c>
      <c r="E1864" t="str">
        <f>IF(LEN(telefony3412[[#This Row],[nr]])=7,"stacjonarny",IF(LEN(telefony3412[[#This Row],[nr]])=8,"komórkowy","zagraniczny"))</f>
        <v>stacjonarny</v>
      </c>
      <c r="F1864" t="str">
        <f>TEXT(telefony__9[[#This Row],[zakonczenie]]-telefony__9[[#This Row],[rozpoczecie]],"h:mm:ss")</f>
        <v>0:01:12</v>
      </c>
      <c r="G1864">
        <f>CEILING((HOUR(telefony__9[[#This Row],[czas trwania]])*3600 + MINUTE(telefony__9[[#This Row],[czas trwania]])*60+SECOND(telefony__9[[#This Row],[czas trwania]]))/60,1)</f>
        <v>2</v>
      </c>
      <c r="H1864" s="3">
        <f>IF(telefony3412[[#This Row],[typ telefonu]]="stacjonarny",H1863+telefony3412[[#This Row],[czas w minutach]],H1863)</f>
        <v>11739</v>
      </c>
      <c r="I1864" s="3">
        <f>IF(telefony3412[[#This Row],[typ telefonu]]="komórkowy",I1863+telefony3412[[#This Row],[czas w minutach]],I1863)</f>
        <v>3862</v>
      </c>
      <c r="J1864" s="3">
        <f>IF(telefony3412[[#This Row],[typ telefonu]]="zagraniczny",J1863+telefony3412[[#This Row],[czas w minutach]],J1863)</f>
        <v>808</v>
      </c>
      <c r="K1864" s="3">
        <f>telefony3412[[#This Row],[ilość stacjonarny]]+telefony3412[[#This Row],[ilość komórkowy]]</f>
        <v>15601</v>
      </c>
    </row>
    <row r="1865" spans="1:11" x14ac:dyDescent="0.25">
      <c r="A1865" s="7">
        <v>4017213</v>
      </c>
      <c r="B1865" s="1">
        <v>42943</v>
      </c>
      <c r="C1865" s="2">
        <v>0.59228009259259262</v>
      </c>
      <c r="D1865" s="2">
        <v>0.60034722222222225</v>
      </c>
      <c r="E1865" t="str">
        <f>IF(LEN(telefony3412[[#This Row],[nr]])=7,"stacjonarny",IF(LEN(telefony3412[[#This Row],[nr]])=8,"komórkowy","zagraniczny"))</f>
        <v>stacjonarny</v>
      </c>
      <c r="F1865" t="str">
        <f>TEXT(telefony__9[[#This Row],[zakonczenie]]-telefony__9[[#This Row],[rozpoczecie]],"h:mm:ss")</f>
        <v>0:06:42</v>
      </c>
      <c r="G1865">
        <f>CEILING((HOUR(telefony__9[[#This Row],[czas trwania]])*3600 + MINUTE(telefony__9[[#This Row],[czas trwania]])*60+SECOND(telefony__9[[#This Row],[czas trwania]]))/60,1)</f>
        <v>7</v>
      </c>
      <c r="H1865" s="3">
        <f>IF(telefony3412[[#This Row],[typ telefonu]]="stacjonarny",H1864+telefony3412[[#This Row],[czas w minutach]],H1864)</f>
        <v>11746</v>
      </c>
      <c r="I1865" s="3">
        <f>IF(telefony3412[[#This Row],[typ telefonu]]="komórkowy",I1864+telefony3412[[#This Row],[czas w minutach]],I1864)</f>
        <v>3862</v>
      </c>
      <c r="J1865" s="3">
        <f>IF(telefony3412[[#This Row],[typ telefonu]]="zagraniczny",J1864+telefony3412[[#This Row],[czas w minutach]],J1864)</f>
        <v>808</v>
      </c>
      <c r="K1865" s="3">
        <f>telefony3412[[#This Row],[ilość stacjonarny]]+telefony3412[[#This Row],[ilość komórkowy]]</f>
        <v>15608</v>
      </c>
    </row>
    <row r="1866" spans="1:11" x14ac:dyDescent="0.25">
      <c r="A1866" s="7">
        <v>4025325</v>
      </c>
      <c r="B1866" s="1">
        <v>42943</v>
      </c>
      <c r="C1866" s="2">
        <v>0.46151620370370372</v>
      </c>
      <c r="D1866" s="2">
        <v>0.46604166666666669</v>
      </c>
      <c r="E1866" t="str">
        <f>IF(LEN(telefony3412[[#This Row],[nr]])=7,"stacjonarny",IF(LEN(telefony3412[[#This Row],[nr]])=8,"komórkowy","zagraniczny"))</f>
        <v>stacjonarny</v>
      </c>
      <c r="F1866" t="str">
        <f>TEXT(telefony__9[[#This Row],[zakonczenie]]-telefony__9[[#This Row],[rozpoczecie]],"h:mm:ss")</f>
        <v>0:00:26</v>
      </c>
      <c r="G1866">
        <f>CEILING((HOUR(telefony__9[[#This Row],[czas trwania]])*3600 + MINUTE(telefony__9[[#This Row],[czas trwania]])*60+SECOND(telefony__9[[#This Row],[czas trwania]]))/60,1)</f>
        <v>1</v>
      </c>
      <c r="H1866" s="3">
        <f>IF(telefony3412[[#This Row],[typ telefonu]]="stacjonarny",H1865+telefony3412[[#This Row],[czas w minutach]],H1865)</f>
        <v>11747</v>
      </c>
      <c r="I1866" s="3">
        <f>IF(telefony3412[[#This Row],[typ telefonu]]="komórkowy",I1865+telefony3412[[#This Row],[czas w minutach]],I1865)</f>
        <v>3862</v>
      </c>
      <c r="J1866" s="3">
        <f>IF(telefony3412[[#This Row],[typ telefonu]]="zagraniczny",J1865+telefony3412[[#This Row],[czas w minutach]],J1865)</f>
        <v>808</v>
      </c>
      <c r="K1866" s="3">
        <f>telefony3412[[#This Row],[ilość stacjonarny]]+telefony3412[[#This Row],[ilość komórkowy]]</f>
        <v>15609</v>
      </c>
    </row>
    <row r="1867" spans="1:11" x14ac:dyDescent="0.25">
      <c r="A1867" s="7">
        <v>4030817</v>
      </c>
      <c r="B1867" s="1">
        <v>42943</v>
      </c>
      <c r="C1867" s="2">
        <v>0.55092592592592593</v>
      </c>
      <c r="D1867" s="2">
        <v>0.56030092592592595</v>
      </c>
      <c r="E1867" t="str">
        <f>IF(LEN(telefony3412[[#This Row],[nr]])=7,"stacjonarny",IF(LEN(telefony3412[[#This Row],[nr]])=8,"komórkowy","zagraniczny"))</f>
        <v>stacjonarny</v>
      </c>
      <c r="F1867" t="str">
        <f>TEXT(telefony__9[[#This Row],[zakonczenie]]-telefony__9[[#This Row],[rozpoczecie]],"h:mm:ss")</f>
        <v>0:14:02</v>
      </c>
      <c r="G1867">
        <f>CEILING((HOUR(telefony__9[[#This Row],[czas trwania]])*3600 + MINUTE(telefony__9[[#This Row],[czas trwania]])*60+SECOND(telefony__9[[#This Row],[czas trwania]]))/60,1)</f>
        <v>15</v>
      </c>
      <c r="H1867" s="3">
        <f>IF(telefony3412[[#This Row],[typ telefonu]]="stacjonarny",H1866+telefony3412[[#This Row],[czas w minutach]],H1866)</f>
        <v>11762</v>
      </c>
      <c r="I1867" s="3">
        <f>IF(telefony3412[[#This Row],[typ telefonu]]="komórkowy",I1866+telefony3412[[#This Row],[czas w minutach]],I1866)</f>
        <v>3862</v>
      </c>
      <c r="J1867" s="3">
        <f>IF(telefony3412[[#This Row],[typ telefonu]]="zagraniczny",J1866+telefony3412[[#This Row],[czas w minutach]],J1866)</f>
        <v>808</v>
      </c>
      <c r="K1867" s="3">
        <f>telefony3412[[#This Row],[ilość stacjonarny]]+telefony3412[[#This Row],[ilość komórkowy]]</f>
        <v>15624</v>
      </c>
    </row>
    <row r="1868" spans="1:11" x14ac:dyDescent="0.25">
      <c r="A1868" s="7">
        <v>4379524</v>
      </c>
      <c r="B1868" s="1">
        <v>42943</v>
      </c>
      <c r="C1868" s="2">
        <v>0.33751157407407406</v>
      </c>
      <c r="D1868" s="2">
        <v>0.33754629629629629</v>
      </c>
      <c r="E1868" t="str">
        <f>IF(LEN(telefony3412[[#This Row],[nr]])=7,"stacjonarny",IF(LEN(telefony3412[[#This Row],[nr]])=8,"komórkowy","zagraniczny"))</f>
        <v>stacjonarny</v>
      </c>
      <c r="F1868" t="str">
        <f>TEXT(telefony__9[[#This Row],[zakonczenie]]-telefony__9[[#This Row],[rozpoczecie]],"h:mm:ss")</f>
        <v>0:05:24</v>
      </c>
      <c r="G1868">
        <f>CEILING((HOUR(telefony__9[[#This Row],[czas trwania]])*3600 + MINUTE(telefony__9[[#This Row],[czas trwania]])*60+SECOND(telefony__9[[#This Row],[czas trwania]]))/60,1)</f>
        <v>6</v>
      </c>
      <c r="H1868" s="3">
        <f>IF(telefony3412[[#This Row],[typ telefonu]]="stacjonarny",H1867+telefony3412[[#This Row],[czas w minutach]],H1867)</f>
        <v>11768</v>
      </c>
      <c r="I1868" s="3">
        <f>IF(telefony3412[[#This Row],[typ telefonu]]="komórkowy",I1867+telefony3412[[#This Row],[czas w minutach]],I1867)</f>
        <v>3862</v>
      </c>
      <c r="J1868" s="3">
        <f>IF(telefony3412[[#This Row],[typ telefonu]]="zagraniczny",J1867+telefony3412[[#This Row],[czas w minutach]],J1867)</f>
        <v>808</v>
      </c>
      <c r="K1868" s="3">
        <f>telefony3412[[#This Row],[ilość stacjonarny]]+telefony3412[[#This Row],[ilość komórkowy]]</f>
        <v>15630</v>
      </c>
    </row>
    <row r="1869" spans="1:11" x14ac:dyDescent="0.25">
      <c r="A1869" s="7">
        <v>4445684</v>
      </c>
      <c r="B1869" s="1">
        <v>42943</v>
      </c>
      <c r="C1869" s="2">
        <v>0.50361111111111112</v>
      </c>
      <c r="D1869" s="2">
        <v>0.51285879629629627</v>
      </c>
      <c r="E1869" t="str">
        <f>IF(LEN(telefony3412[[#This Row],[nr]])=7,"stacjonarny",IF(LEN(telefony3412[[#This Row],[nr]])=8,"komórkowy","zagraniczny"))</f>
        <v>stacjonarny</v>
      </c>
      <c r="F1869" t="str">
        <f>TEXT(telefony__9[[#This Row],[zakonczenie]]-telefony__9[[#This Row],[rozpoczecie]],"h:mm:ss")</f>
        <v>0:07:46</v>
      </c>
      <c r="G1869">
        <f>CEILING((HOUR(telefony__9[[#This Row],[czas trwania]])*3600 + MINUTE(telefony__9[[#This Row],[czas trwania]])*60+SECOND(telefony__9[[#This Row],[czas trwania]]))/60,1)</f>
        <v>8</v>
      </c>
      <c r="H1869" s="3">
        <f>IF(telefony3412[[#This Row],[typ telefonu]]="stacjonarny",H1868+telefony3412[[#This Row],[czas w minutach]],H1868)</f>
        <v>11776</v>
      </c>
      <c r="I1869" s="3">
        <f>IF(telefony3412[[#This Row],[typ telefonu]]="komórkowy",I1868+telefony3412[[#This Row],[czas w minutach]],I1868)</f>
        <v>3862</v>
      </c>
      <c r="J1869" s="3">
        <f>IF(telefony3412[[#This Row],[typ telefonu]]="zagraniczny",J1868+telefony3412[[#This Row],[czas w minutach]],J1868)</f>
        <v>808</v>
      </c>
      <c r="K1869" s="3">
        <f>telefony3412[[#This Row],[ilość stacjonarny]]+telefony3412[[#This Row],[ilość komórkowy]]</f>
        <v>15638</v>
      </c>
    </row>
    <row r="1870" spans="1:11" x14ac:dyDescent="0.25">
      <c r="A1870" s="7">
        <v>4703748</v>
      </c>
      <c r="B1870" s="1">
        <v>42943</v>
      </c>
      <c r="C1870" s="2">
        <v>0.53315972222222219</v>
      </c>
      <c r="D1870" s="2">
        <v>0.53454861111111107</v>
      </c>
      <c r="E1870" t="str">
        <f>IF(LEN(telefony3412[[#This Row],[nr]])=7,"stacjonarny",IF(LEN(telefony3412[[#This Row],[nr]])=8,"komórkowy","zagraniczny"))</f>
        <v>stacjonarny</v>
      </c>
      <c r="F1870" t="str">
        <f>TEXT(telefony__9[[#This Row],[zakonczenie]]-telefony__9[[#This Row],[rozpoczecie]],"h:mm:ss")</f>
        <v>0:08:38</v>
      </c>
      <c r="G1870">
        <f>CEILING((HOUR(telefony__9[[#This Row],[czas trwania]])*3600 + MINUTE(telefony__9[[#This Row],[czas trwania]])*60+SECOND(telefony__9[[#This Row],[czas trwania]]))/60,1)</f>
        <v>9</v>
      </c>
      <c r="H1870" s="3">
        <f>IF(telefony3412[[#This Row],[typ telefonu]]="stacjonarny",H1869+telefony3412[[#This Row],[czas w minutach]],H1869)</f>
        <v>11785</v>
      </c>
      <c r="I1870" s="3">
        <f>IF(telefony3412[[#This Row],[typ telefonu]]="komórkowy",I1869+telefony3412[[#This Row],[czas w minutach]],I1869)</f>
        <v>3862</v>
      </c>
      <c r="J1870" s="3">
        <f>IF(telefony3412[[#This Row],[typ telefonu]]="zagraniczny",J1869+telefony3412[[#This Row],[czas w minutach]],J1869)</f>
        <v>808</v>
      </c>
      <c r="K1870" s="3">
        <f>telefony3412[[#This Row],[ilość stacjonarny]]+telefony3412[[#This Row],[ilość komórkowy]]</f>
        <v>15647</v>
      </c>
    </row>
    <row r="1871" spans="1:11" x14ac:dyDescent="0.25">
      <c r="A1871" s="7">
        <v>4720934</v>
      </c>
      <c r="B1871" s="1">
        <v>42943</v>
      </c>
      <c r="C1871" s="2">
        <v>0.59624999999999995</v>
      </c>
      <c r="D1871" s="2">
        <v>0.59810185185185183</v>
      </c>
      <c r="E1871" t="str">
        <f>IF(LEN(telefony3412[[#This Row],[nr]])=7,"stacjonarny",IF(LEN(telefony3412[[#This Row],[nr]])=8,"komórkowy","zagraniczny"))</f>
        <v>stacjonarny</v>
      </c>
      <c r="F1871" t="str">
        <f>TEXT(telefony__9[[#This Row],[zakonczenie]]-telefony__9[[#This Row],[rozpoczecie]],"h:mm:ss")</f>
        <v>0:09:15</v>
      </c>
      <c r="G1871">
        <f>CEILING((HOUR(telefony__9[[#This Row],[czas trwania]])*3600 + MINUTE(telefony__9[[#This Row],[czas trwania]])*60+SECOND(telefony__9[[#This Row],[czas trwania]]))/60,1)</f>
        <v>10</v>
      </c>
      <c r="H1871" s="3">
        <f>IF(telefony3412[[#This Row],[typ telefonu]]="stacjonarny",H1870+telefony3412[[#This Row],[czas w minutach]],H1870)</f>
        <v>11795</v>
      </c>
      <c r="I1871" s="3">
        <f>IF(telefony3412[[#This Row],[typ telefonu]]="komórkowy",I1870+telefony3412[[#This Row],[czas w minutach]],I1870)</f>
        <v>3862</v>
      </c>
      <c r="J1871" s="3">
        <f>IF(telefony3412[[#This Row],[typ telefonu]]="zagraniczny",J1870+telefony3412[[#This Row],[czas w minutach]],J1870)</f>
        <v>808</v>
      </c>
      <c r="K1871" s="3">
        <f>telefony3412[[#This Row],[ilość stacjonarny]]+telefony3412[[#This Row],[ilość komórkowy]]</f>
        <v>15657</v>
      </c>
    </row>
    <row r="1872" spans="1:11" x14ac:dyDescent="0.25">
      <c r="A1872" s="7">
        <v>4774889</v>
      </c>
      <c r="B1872" s="1">
        <v>42943</v>
      </c>
      <c r="C1872" s="2">
        <v>0.58733796296296292</v>
      </c>
      <c r="D1872" s="2">
        <v>0.59475694444444449</v>
      </c>
      <c r="E1872" t="str">
        <f>IF(LEN(telefony3412[[#This Row],[nr]])=7,"stacjonarny",IF(LEN(telefony3412[[#This Row],[nr]])=8,"komórkowy","zagraniczny"))</f>
        <v>stacjonarny</v>
      </c>
      <c r="F1872" t="str">
        <f>TEXT(telefony__9[[#This Row],[zakonczenie]]-telefony__9[[#This Row],[rozpoczecie]],"h:mm:ss")</f>
        <v>0:00:59</v>
      </c>
      <c r="G1872">
        <f>CEILING((HOUR(telefony__9[[#This Row],[czas trwania]])*3600 + MINUTE(telefony__9[[#This Row],[czas trwania]])*60+SECOND(telefony__9[[#This Row],[czas trwania]]))/60,1)</f>
        <v>1</v>
      </c>
      <c r="H1872" s="3">
        <f>IF(telefony3412[[#This Row],[typ telefonu]]="stacjonarny",H1871+telefony3412[[#This Row],[czas w minutach]],H1871)</f>
        <v>11796</v>
      </c>
      <c r="I1872" s="3">
        <f>IF(telefony3412[[#This Row],[typ telefonu]]="komórkowy",I1871+telefony3412[[#This Row],[czas w minutach]],I1871)</f>
        <v>3862</v>
      </c>
      <c r="J1872" s="3">
        <f>IF(telefony3412[[#This Row],[typ telefonu]]="zagraniczny",J1871+telefony3412[[#This Row],[czas w minutach]],J1871)</f>
        <v>808</v>
      </c>
      <c r="K1872" s="3">
        <f>telefony3412[[#This Row],[ilość stacjonarny]]+telefony3412[[#This Row],[ilość komórkowy]]</f>
        <v>15658</v>
      </c>
    </row>
    <row r="1873" spans="1:11" x14ac:dyDescent="0.25">
      <c r="A1873" s="7">
        <v>4791902</v>
      </c>
      <c r="B1873" s="1">
        <v>42943</v>
      </c>
      <c r="C1873" s="2">
        <v>0.55718749999999995</v>
      </c>
      <c r="D1873" s="2">
        <v>0.55753472222222222</v>
      </c>
      <c r="E1873" t="str">
        <f>IF(LEN(telefony3412[[#This Row],[nr]])=7,"stacjonarny",IF(LEN(telefony3412[[#This Row],[nr]])=8,"komórkowy","zagraniczny"))</f>
        <v>stacjonarny</v>
      </c>
      <c r="F1873" t="str">
        <f>TEXT(telefony__9[[#This Row],[zakonczenie]]-telefony__9[[#This Row],[rozpoczecie]],"h:mm:ss")</f>
        <v>0:12:39</v>
      </c>
      <c r="G1873">
        <f>CEILING((HOUR(telefony__9[[#This Row],[czas trwania]])*3600 + MINUTE(telefony__9[[#This Row],[czas trwania]])*60+SECOND(telefony__9[[#This Row],[czas trwania]]))/60,1)</f>
        <v>13</v>
      </c>
      <c r="H1873" s="3">
        <f>IF(telefony3412[[#This Row],[typ telefonu]]="stacjonarny",H1872+telefony3412[[#This Row],[czas w minutach]],H1872)</f>
        <v>11809</v>
      </c>
      <c r="I1873" s="3">
        <f>IF(telefony3412[[#This Row],[typ telefonu]]="komórkowy",I1872+telefony3412[[#This Row],[czas w minutach]],I1872)</f>
        <v>3862</v>
      </c>
      <c r="J1873" s="3">
        <f>IF(telefony3412[[#This Row],[typ telefonu]]="zagraniczny",J1872+telefony3412[[#This Row],[czas w minutach]],J1872)</f>
        <v>808</v>
      </c>
      <c r="K1873" s="3">
        <f>telefony3412[[#This Row],[ilość stacjonarny]]+telefony3412[[#This Row],[ilość komórkowy]]</f>
        <v>15671</v>
      </c>
    </row>
    <row r="1874" spans="1:11" x14ac:dyDescent="0.25">
      <c r="A1874" s="7">
        <v>4852863</v>
      </c>
      <c r="B1874" s="1">
        <v>42943</v>
      </c>
      <c r="C1874" s="2">
        <v>0.34975694444444444</v>
      </c>
      <c r="D1874" s="2">
        <v>0.35971064814814813</v>
      </c>
      <c r="E1874" t="str">
        <f>IF(LEN(telefony3412[[#This Row],[nr]])=7,"stacjonarny",IF(LEN(telefony3412[[#This Row],[nr]])=8,"komórkowy","zagraniczny"))</f>
        <v>stacjonarny</v>
      </c>
      <c r="F1874" t="str">
        <f>TEXT(telefony__9[[#This Row],[zakonczenie]]-telefony__9[[#This Row],[rozpoczecie]],"h:mm:ss")</f>
        <v>0:04:31</v>
      </c>
      <c r="G1874">
        <f>CEILING((HOUR(telefony__9[[#This Row],[czas trwania]])*3600 + MINUTE(telefony__9[[#This Row],[czas trwania]])*60+SECOND(telefony__9[[#This Row],[czas trwania]]))/60,1)</f>
        <v>5</v>
      </c>
      <c r="H1874" s="3">
        <f>IF(telefony3412[[#This Row],[typ telefonu]]="stacjonarny",H1873+telefony3412[[#This Row],[czas w minutach]],H1873)</f>
        <v>11814</v>
      </c>
      <c r="I1874" s="3">
        <f>IF(telefony3412[[#This Row],[typ telefonu]]="komórkowy",I1873+telefony3412[[#This Row],[czas w minutach]],I1873)</f>
        <v>3862</v>
      </c>
      <c r="J1874" s="3">
        <f>IF(telefony3412[[#This Row],[typ telefonu]]="zagraniczny",J1873+telefony3412[[#This Row],[czas w minutach]],J1873)</f>
        <v>808</v>
      </c>
      <c r="K1874" s="3">
        <f>telefony3412[[#This Row],[ilość stacjonarny]]+telefony3412[[#This Row],[ilość komórkowy]]</f>
        <v>15676</v>
      </c>
    </row>
    <row r="1875" spans="1:11" x14ac:dyDescent="0.25">
      <c r="A1875" s="7">
        <v>5228419</v>
      </c>
      <c r="B1875" s="1">
        <v>42943</v>
      </c>
      <c r="C1875" s="2">
        <v>0.55995370370370368</v>
      </c>
      <c r="D1875" s="2">
        <v>0.56405092592592587</v>
      </c>
      <c r="E1875" t="str">
        <f>IF(LEN(telefony3412[[#This Row],[nr]])=7,"stacjonarny",IF(LEN(telefony3412[[#This Row],[nr]])=8,"komórkowy","zagraniczny"))</f>
        <v>stacjonarny</v>
      </c>
      <c r="F1875" t="str">
        <f>TEXT(telefony__9[[#This Row],[zakonczenie]]-telefony__9[[#This Row],[rozpoczecie]],"h:mm:ss")</f>
        <v>0:09:36</v>
      </c>
      <c r="G1875">
        <f>CEILING((HOUR(telefony__9[[#This Row],[czas trwania]])*3600 + MINUTE(telefony__9[[#This Row],[czas trwania]])*60+SECOND(telefony__9[[#This Row],[czas trwania]]))/60,1)</f>
        <v>10</v>
      </c>
      <c r="H1875" s="3">
        <f>IF(telefony3412[[#This Row],[typ telefonu]]="stacjonarny",H1874+telefony3412[[#This Row],[czas w minutach]],H1874)</f>
        <v>11824</v>
      </c>
      <c r="I1875" s="3">
        <f>IF(telefony3412[[#This Row],[typ telefonu]]="komórkowy",I1874+telefony3412[[#This Row],[czas w minutach]],I1874)</f>
        <v>3862</v>
      </c>
      <c r="J1875" s="3">
        <f>IF(telefony3412[[#This Row],[typ telefonu]]="zagraniczny",J1874+telefony3412[[#This Row],[czas w minutach]],J1874)</f>
        <v>808</v>
      </c>
      <c r="K1875" s="3">
        <f>telefony3412[[#This Row],[ilość stacjonarny]]+telefony3412[[#This Row],[ilość komórkowy]]</f>
        <v>15686</v>
      </c>
    </row>
    <row r="1876" spans="1:11" x14ac:dyDescent="0.25">
      <c r="A1876" s="7">
        <v>5231877</v>
      </c>
      <c r="B1876" s="1">
        <v>42943</v>
      </c>
      <c r="C1876" s="2">
        <v>0.47550925925925924</v>
      </c>
      <c r="D1876" s="2">
        <v>0.47930555555555554</v>
      </c>
      <c r="E1876" t="str">
        <f>IF(LEN(telefony3412[[#This Row],[nr]])=7,"stacjonarny",IF(LEN(telefony3412[[#This Row],[nr]])=8,"komórkowy","zagraniczny"))</f>
        <v>stacjonarny</v>
      </c>
      <c r="F1876" t="str">
        <f>TEXT(telefony__9[[#This Row],[zakonczenie]]-telefony__9[[#This Row],[rozpoczecie]],"h:mm:ss")</f>
        <v>0:12:27</v>
      </c>
      <c r="G1876">
        <f>CEILING((HOUR(telefony__9[[#This Row],[czas trwania]])*3600 + MINUTE(telefony__9[[#This Row],[czas trwania]])*60+SECOND(telefony__9[[#This Row],[czas trwania]]))/60,1)</f>
        <v>13</v>
      </c>
      <c r="H1876" s="3">
        <f>IF(telefony3412[[#This Row],[typ telefonu]]="stacjonarny",H1875+telefony3412[[#This Row],[czas w minutach]],H1875)</f>
        <v>11837</v>
      </c>
      <c r="I1876" s="3">
        <f>IF(telefony3412[[#This Row],[typ telefonu]]="komórkowy",I1875+telefony3412[[#This Row],[czas w minutach]],I1875)</f>
        <v>3862</v>
      </c>
      <c r="J1876" s="3">
        <f>IF(telefony3412[[#This Row],[typ telefonu]]="zagraniczny",J1875+telefony3412[[#This Row],[czas w minutach]],J1875)</f>
        <v>808</v>
      </c>
      <c r="K1876" s="3">
        <f>telefony3412[[#This Row],[ilość stacjonarny]]+telefony3412[[#This Row],[ilość komórkowy]]</f>
        <v>15699</v>
      </c>
    </row>
    <row r="1877" spans="1:11" x14ac:dyDescent="0.25">
      <c r="A1877" s="7">
        <v>5318850</v>
      </c>
      <c r="B1877" s="1">
        <v>42943</v>
      </c>
      <c r="C1877" s="2">
        <v>0.61053240740740744</v>
      </c>
      <c r="D1877" s="2">
        <v>0.61406249999999996</v>
      </c>
      <c r="E1877" t="str">
        <f>IF(LEN(telefony3412[[#This Row],[nr]])=7,"stacjonarny",IF(LEN(telefony3412[[#This Row],[nr]])=8,"komórkowy","zagraniczny"))</f>
        <v>stacjonarny</v>
      </c>
      <c r="F1877" t="str">
        <f>TEXT(telefony__9[[#This Row],[zakonczenie]]-telefony__9[[#This Row],[rozpoczecie]],"h:mm:ss")</f>
        <v>0:05:11</v>
      </c>
      <c r="G1877">
        <f>CEILING((HOUR(telefony__9[[#This Row],[czas trwania]])*3600 + MINUTE(telefony__9[[#This Row],[czas trwania]])*60+SECOND(telefony__9[[#This Row],[czas trwania]]))/60,1)</f>
        <v>6</v>
      </c>
      <c r="H1877" s="3">
        <f>IF(telefony3412[[#This Row],[typ telefonu]]="stacjonarny",H1876+telefony3412[[#This Row],[czas w minutach]],H1876)</f>
        <v>11843</v>
      </c>
      <c r="I1877" s="3">
        <f>IF(telefony3412[[#This Row],[typ telefonu]]="komórkowy",I1876+telefony3412[[#This Row],[czas w minutach]],I1876)</f>
        <v>3862</v>
      </c>
      <c r="J1877" s="3">
        <f>IF(telefony3412[[#This Row],[typ telefonu]]="zagraniczny",J1876+telefony3412[[#This Row],[czas w minutach]],J1876)</f>
        <v>808</v>
      </c>
      <c r="K1877" s="3">
        <f>telefony3412[[#This Row],[ilość stacjonarny]]+telefony3412[[#This Row],[ilość komórkowy]]</f>
        <v>15705</v>
      </c>
    </row>
    <row r="1878" spans="1:11" x14ac:dyDescent="0.25">
      <c r="A1878" s="7">
        <v>5376362</v>
      </c>
      <c r="B1878" s="1">
        <v>42943</v>
      </c>
      <c r="C1878" s="2">
        <v>0.6255208333333333</v>
      </c>
      <c r="D1878" s="2">
        <v>0.63026620370370368</v>
      </c>
      <c r="E1878" t="str">
        <f>IF(LEN(telefony3412[[#This Row],[nr]])=7,"stacjonarny",IF(LEN(telefony3412[[#This Row],[nr]])=8,"komórkowy","zagraniczny"))</f>
        <v>stacjonarny</v>
      </c>
      <c r="F1878" t="str">
        <f>TEXT(telefony__9[[#This Row],[zakonczenie]]-telefony__9[[#This Row],[rozpoczecie]],"h:mm:ss")</f>
        <v>0:03:07</v>
      </c>
      <c r="G1878">
        <f>CEILING((HOUR(telefony__9[[#This Row],[czas trwania]])*3600 + MINUTE(telefony__9[[#This Row],[czas trwania]])*60+SECOND(telefony__9[[#This Row],[czas trwania]]))/60,1)</f>
        <v>4</v>
      </c>
      <c r="H1878" s="3">
        <f>IF(telefony3412[[#This Row],[typ telefonu]]="stacjonarny",H1877+telefony3412[[#This Row],[czas w minutach]],H1877)</f>
        <v>11847</v>
      </c>
      <c r="I1878" s="3">
        <f>IF(telefony3412[[#This Row],[typ telefonu]]="komórkowy",I1877+telefony3412[[#This Row],[czas w minutach]],I1877)</f>
        <v>3862</v>
      </c>
      <c r="J1878" s="3">
        <f>IF(telefony3412[[#This Row],[typ telefonu]]="zagraniczny",J1877+telefony3412[[#This Row],[czas w minutach]],J1877)</f>
        <v>808</v>
      </c>
      <c r="K1878" s="3">
        <f>telefony3412[[#This Row],[ilość stacjonarny]]+telefony3412[[#This Row],[ilość komórkowy]]</f>
        <v>15709</v>
      </c>
    </row>
    <row r="1879" spans="1:11" x14ac:dyDescent="0.25">
      <c r="A1879" s="7">
        <v>5604405</v>
      </c>
      <c r="B1879" s="1">
        <v>42943</v>
      </c>
      <c r="C1879" s="2">
        <v>0.58655092592592595</v>
      </c>
      <c r="D1879" s="2">
        <v>0.59761574074074075</v>
      </c>
      <c r="E1879" t="str">
        <f>IF(LEN(telefony3412[[#This Row],[nr]])=7,"stacjonarny",IF(LEN(telefony3412[[#This Row],[nr]])=8,"komórkowy","zagraniczny"))</f>
        <v>stacjonarny</v>
      </c>
      <c r="F1879" t="str">
        <f>TEXT(telefony__9[[#This Row],[zakonczenie]]-telefony__9[[#This Row],[rozpoczecie]],"h:mm:ss")</f>
        <v>0:02:54</v>
      </c>
      <c r="G1879">
        <f>CEILING((HOUR(telefony__9[[#This Row],[czas trwania]])*3600 + MINUTE(telefony__9[[#This Row],[czas trwania]])*60+SECOND(telefony__9[[#This Row],[czas trwania]]))/60,1)</f>
        <v>3</v>
      </c>
      <c r="H1879" s="3">
        <f>IF(telefony3412[[#This Row],[typ telefonu]]="stacjonarny",H1878+telefony3412[[#This Row],[czas w minutach]],H1878)</f>
        <v>11850</v>
      </c>
      <c r="I1879" s="3">
        <f>IF(telefony3412[[#This Row],[typ telefonu]]="komórkowy",I1878+telefony3412[[#This Row],[czas w minutach]],I1878)</f>
        <v>3862</v>
      </c>
      <c r="J1879" s="3">
        <f>IF(telefony3412[[#This Row],[typ telefonu]]="zagraniczny",J1878+telefony3412[[#This Row],[czas w minutach]],J1878)</f>
        <v>808</v>
      </c>
      <c r="K1879" s="3">
        <f>telefony3412[[#This Row],[ilość stacjonarny]]+telefony3412[[#This Row],[ilość komórkowy]]</f>
        <v>15712</v>
      </c>
    </row>
    <row r="1880" spans="1:11" x14ac:dyDescent="0.25">
      <c r="A1880" s="7">
        <v>5881130</v>
      </c>
      <c r="B1880" s="1">
        <v>42943</v>
      </c>
      <c r="C1880" s="2">
        <v>0.51086805555555559</v>
      </c>
      <c r="D1880" s="2">
        <v>0.516087962962963</v>
      </c>
      <c r="E1880" t="str">
        <f>IF(LEN(telefony3412[[#This Row],[nr]])=7,"stacjonarny",IF(LEN(telefony3412[[#This Row],[nr]])=8,"komórkowy","zagraniczny"))</f>
        <v>stacjonarny</v>
      </c>
      <c r="F1880" t="str">
        <f>TEXT(telefony__9[[#This Row],[zakonczenie]]-telefony__9[[#This Row],[rozpoczecie]],"h:mm:ss")</f>
        <v>0:08:22</v>
      </c>
      <c r="G1880">
        <f>CEILING((HOUR(telefony__9[[#This Row],[czas trwania]])*3600 + MINUTE(telefony__9[[#This Row],[czas trwania]])*60+SECOND(telefony__9[[#This Row],[czas trwania]]))/60,1)</f>
        <v>9</v>
      </c>
      <c r="H1880" s="3">
        <f>IF(telefony3412[[#This Row],[typ telefonu]]="stacjonarny",H1879+telefony3412[[#This Row],[czas w minutach]],H1879)</f>
        <v>11859</v>
      </c>
      <c r="I1880" s="3">
        <f>IF(telefony3412[[#This Row],[typ telefonu]]="komórkowy",I1879+telefony3412[[#This Row],[czas w minutach]],I1879)</f>
        <v>3862</v>
      </c>
      <c r="J1880" s="3">
        <f>IF(telefony3412[[#This Row],[typ telefonu]]="zagraniczny",J1879+telefony3412[[#This Row],[czas w minutach]],J1879)</f>
        <v>808</v>
      </c>
      <c r="K1880" s="3">
        <f>telefony3412[[#This Row],[ilość stacjonarny]]+telefony3412[[#This Row],[ilość komórkowy]]</f>
        <v>15721</v>
      </c>
    </row>
    <row r="1881" spans="1:11" x14ac:dyDescent="0.25">
      <c r="A1881" s="7">
        <v>5900506</v>
      </c>
      <c r="B1881" s="1">
        <v>42943</v>
      </c>
      <c r="C1881" s="2">
        <v>0.36026620370370371</v>
      </c>
      <c r="D1881" s="2">
        <v>0.36319444444444443</v>
      </c>
      <c r="E1881" t="str">
        <f>IF(LEN(telefony3412[[#This Row],[nr]])=7,"stacjonarny",IF(LEN(telefony3412[[#This Row],[nr]])=8,"komórkowy","zagraniczny"))</f>
        <v>stacjonarny</v>
      </c>
      <c r="F1881" t="str">
        <f>TEXT(telefony__9[[#This Row],[zakonczenie]]-telefony__9[[#This Row],[rozpoczecie]],"h:mm:ss")</f>
        <v>0:13:46</v>
      </c>
      <c r="G1881">
        <f>CEILING((HOUR(telefony__9[[#This Row],[czas trwania]])*3600 + MINUTE(telefony__9[[#This Row],[czas trwania]])*60+SECOND(telefony__9[[#This Row],[czas trwania]]))/60,1)</f>
        <v>14</v>
      </c>
      <c r="H1881" s="3">
        <f>IF(telefony3412[[#This Row],[typ telefonu]]="stacjonarny",H1880+telefony3412[[#This Row],[czas w minutach]],H1880)</f>
        <v>11873</v>
      </c>
      <c r="I1881" s="3">
        <f>IF(telefony3412[[#This Row],[typ telefonu]]="komórkowy",I1880+telefony3412[[#This Row],[czas w minutach]],I1880)</f>
        <v>3862</v>
      </c>
      <c r="J1881" s="3">
        <f>IF(telefony3412[[#This Row],[typ telefonu]]="zagraniczny",J1880+telefony3412[[#This Row],[czas w minutach]],J1880)</f>
        <v>808</v>
      </c>
      <c r="K1881" s="3">
        <f>telefony3412[[#This Row],[ilość stacjonarny]]+telefony3412[[#This Row],[ilość komórkowy]]</f>
        <v>15735</v>
      </c>
    </row>
    <row r="1882" spans="1:11" x14ac:dyDescent="0.25">
      <c r="A1882" s="7">
        <v>6055986</v>
      </c>
      <c r="B1882" s="1">
        <v>42943</v>
      </c>
      <c r="C1882" s="2">
        <v>0.40710648148148149</v>
      </c>
      <c r="D1882" s="2">
        <v>0.40740740740740738</v>
      </c>
      <c r="E1882" t="str">
        <f>IF(LEN(telefony3412[[#This Row],[nr]])=7,"stacjonarny",IF(LEN(telefony3412[[#This Row],[nr]])=8,"komórkowy","zagraniczny"))</f>
        <v>stacjonarny</v>
      </c>
      <c r="F1882" t="str">
        <f>TEXT(telefony__9[[#This Row],[zakonczenie]]-telefony__9[[#This Row],[rozpoczecie]],"h:mm:ss")</f>
        <v>0:05:50</v>
      </c>
      <c r="G1882">
        <f>CEILING((HOUR(telefony__9[[#This Row],[czas trwania]])*3600 + MINUTE(telefony__9[[#This Row],[czas trwania]])*60+SECOND(telefony__9[[#This Row],[czas trwania]]))/60,1)</f>
        <v>6</v>
      </c>
      <c r="H1882" s="3">
        <f>IF(telefony3412[[#This Row],[typ telefonu]]="stacjonarny",H1881+telefony3412[[#This Row],[czas w minutach]],H1881)</f>
        <v>11879</v>
      </c>
      <c r="I1882" s="3">
        <f>IF(telefony3412[[#This Row],[typ telefonu]]="komórkowy",I1881+telefony3412[[#This Row],[czas w minutach]],I1881)</f>
        <v>3862</v>
      </c>
      <c r="J1882" s="3">
        <f>IF(telefony3412[[#This Row],[typ telefonu]]="zagraniczny",J1881+telefony3412[[#This Row],[czas w minutach]],J1881)</f>
        <v>808</v>
      </c>
      <c r="K1882" s="3">
        <f>telefony3412[[#This Row],[ilość stacjonarny]]+telefony3412[[#This Row],[ilość komórkowy]]</f>
        <v>15741</v>
      </c>
    </row>
    <row r="1883" spans="1:11" x14ac:dyDescent="0.25">
      <c r="A1883" s="7">
        <v>6060835</v>
      </c>
      <c r="B1883" s="1">
        <v>42943</v>
      </c>
      <c r="C1883" s="2">
        <v>0.36148148148148146</v>
      </c>
      <c r="D1883" s="2">
        <v>0.3721990740740741</v>
      </c>
      <c r="E1883" t="str">
        <f>IF(LEN(telefony3412[[#This Row],[nr]])=7,"stacjonarny",IF(LEN(telefony3412[[#This Row],[nr]])=8,"komórkowy","zagraniczny"))</f>
        <v>stacjonarny</v>
      </c>
      <c r="F1883" t="str">
        <f>TEXT(telefony__9[[#This Row],[zakonczenie]]-telefony__9[[#This Row],[rozpoczecie]],"h:mm:ss")</f>
        <v>0:04:30</v>
      </c>
      <c r="G1883">
        <f>CEILING((HOUR(telefony__9[[#This Row],[czas trwania]])*3600 + MINUTE(telefony__9[[#This Row],[czas trwania]])*60+SECOND(telefony__9[[#This Row],[czas trwania]]))/60,1)</f>
        <v>5</v>
      </c>
      <c r="H1883" s="3">
        <f>IF(telefony3412[[#This Row],[typ telefonu]]="stacjonarny",H1882+telefony3412[[#This Row],[czas w minutach]],H1882)</f>
        <v>11884</v>
      </c>
      <c r="I1883" s="3">
        <f>IF(telefony3412[[#This Row],[typ telefonu]]="komórkowy",I1882+telefony3412[[#This Row],[czas w minutach]],I1882)</f>
        <v>3862</v>
      </c>
      <c r="J1883" s="3">
        <f>IF(telefony3412[[#This Row],[typ telefonu]]="zagraniczny",J1882+telefony3412[[#This Row],[czas w minutach]],J1882)</f>
        <v>808</v>
      </c>
      <c r="K1883" s="3">
        <f>telefony3412[[#This Row],[ilość stacjonarny]]+telefony3412[[#This Row],[ilość komórkowy]]</f>
        <v>15746</v>
      </c>
    </row>
    <row r="1884" spans="1:11" x14ac:dyDescent="0.25">
      <c r="A1884" s="7">
        <v>6087301</v>
      </c>
      <c r="B1884" s="1">
        <v>42943</v>
      </c>
      <c r="C1884" s="2">
        <v>0.58589120370370373</v>
      </c>
      <c r="D1884" s="2">
        <v>0.59706018518518522</v>
      </c>
      <c r="E1884" t="str">
        <f>IF(LEN(telefony3412[[#This Row],[nr]])=7,"stacjonarny",IF(LEN(telefony3412[[#This Row],[nr]])=8,"komórkowy","zagraniczny"))</f>
        <v>stacjonarny</v>
      </c>
      <c r="F1884" t="str">
        <f>TEXT(telefony__9[[#This Row],[zakonczenie]]-telefony__9[[#This Row],[rozpoczecie]],"h:mm:ss")</f>
        <v>0:06:31</v>
      </c>
      <c r="G1884">
        <f>CEILING((HOUR(telefony__9[[#This Row],[czas trwania]])*3600 + MINUTE(telefony__9[[#This Row],[czas trwania]])*60+SECOND(telefony__9[[#This Row],[czas trwania]]))/60,1)</f>
        <v>7</v>
      </c>
      <c r="H1884" s="3">
        <f>IF(telefony3412[[#This Row],[typ telefonu]]="stacjonarny",H1883+telefony3412[[#This Row],[czas w minutach]],H1883)</f>
        <v>11891</v>
      </c>
      <c r="I1884" s="3">
        <f>IF(telefony3412[[#This Row],[typ telefonu]]="komórkowy",I1883+telefony3412[[#This Row],[czas w minutach]],I1883)</f>
        <v>3862</v>
      </c>
      <c r="J1884" s="3">
        <f>IF(telefony3412[[#This Row],[typ telefonu]]="zagraniczny",J1883+telefony3412[[#This Row],[czas w minutach]],J1883)</f>
        <v>808</v>
      </c>
      <c r="K1884" s="3">
        <f>telefony3412[[#This Row],[ilość stacjonarny]]+telefony3412[[#This Row],[ilość komórkowy]]</f>
        <v>15753</v>
      </c>
    </row>
    <row r="1885" spans="1:11" x14ac:dyDescent="0.25">
      <c r="A1885" s="7">
        <v>6220398</v>
      </c>
      <c r="B1885" s="1">
        <v>42943</v>
      </c>
      <c r="C1885" s="2">
        <v>0.46175925925925926</v>
      </c>
      <c r="D1885" s="2">
        <v>0.46263888888888888</v>
      </c>
      <c r="E1885" t="str">
        <f>IF(LEN(telefony3412[[#This Row],[nr]])=7,"stacjonarny",IF(LEN(telefony3412[[#This Row],[nr]])=8,"komórkowy","zagraniczny"))</f>
        <v>stacjonarny</v>
      </c>
      <c r="F1885" t="str">
        <f>TEXT(telefony__9[[#This Row],[zakonczenie]]-telefony__9[[#This Row],[rozpoczecie]],"h:mm:ss")</f>
        <v>0:01:16</v>
      </c>
      <c r="G1885">
        <f>CEILING((HOUR(telefony__9[[#This Row],[czas trwania]])*3600 + MINUTE(telefony__9[[#This Row],[czas trwania]])*60+SECOND(telefony__9[[#This Row],[czas trwania]]))/60,1)</f>
        <v>2</v>
      </c>
      <c r="H1885" s="3">
        <f>IF(telefony3412[[#This Row],[typ telefonu]]="stacjonarny",H1884+telefony3412[[#This Row],[czas w minutach]],H1884)</f>
        <v>11893</v>
      </c>
      <c r="I1885" s="3">
        <f>IF(telefony3412[[#This Row],[typ telefonu]]="komórkowy",I1884+telefony3412[[#This Row],[czas w minutach]],I1884)</f>
        <v>3862</v>
      </c>
      <c r="J1885" s="3">
        <f>IF(telefony3412[[#This Row],[typ telefonu]]="zagraniczny",J1884+telefony3412[[#This Row],[czas w minutach]],J1884)</f>
        <v>808</v>
      </c>
      <c r="K1885" s="3">
        <f>telefony3412[[#This Row],[ilość stacjonarny]]+telefony3412[[#This Row],[ilość komórkowy]]</f>
        <v>15755</v>
      </c>
    </row>
    <row r="1886" spans="1:11" x14ac:dyDescent="0.25">
      <c r="A1886" s="7">
        <v>6326108</v>
      </c>
      <c r="B1886" s="1">
        <v>42943</v>
      </c>
      <c r="C1886" s="2">
        <v>0.46474537037037039</v>
      </c>
      <c r="D1886" s="2">
        <v>0.47486111111111112</v>
      </c>
      <c r="E1886" t="str">
        <f>IF(LEN(telefony3412[[#This Row],[nr]])=7,"stacjonarny",IF(LEN(telefony3412[[#This Row],[nr]])=8,"komórkowy","zagraniczny"))</f>
        <v>stacjonarny</v>
      </c>
      <c r="F1886" t="str">
        <f>TEXT(telefony__9[[#This Row],[zakonczenie]]-telefony__9[[#This Row],[rozpoczecie]],"h:mm:ss")</f>
        <v>0:14:34</v>
      </c>
      <c r="G1886">
        <f>CEILING((HOUR(telefony__9[[#This Row],[czas trwania]])*3600 + MINUTE(telefony__9[[#This Row],[czas trwania]])*60+SECOND(telefony__9[[#This Row],[czas trwania]]))/60,1)</f>
        <v>15</v>
      </c>
      <c r="H1886" s="3">
        <f>IF(telefony3412[[#This Row],[typ telefonu]]="stacjonarny",H1885+telefony3412[[#This Row],[czas w minutach]],H1885)</f>
        <v>11908</v>
      </c>
      <c r="I1886" s="3">
        <f>IF(telefony3412[[#This Row],[typ telefonu]]="komórkowy",I1885+telefony3412[[#This Row],[czas w minutach]],I1885)</f>
        <v>3862</v>
      </c>
      <c r="J1886" s="3">
        <f>IF(telefony3412[[#This Row],[typ telefonu]]="zagraniczny",J1885+telefony3412[[#This Row],[czas w minutach]],J1885)</f>
        <v>808</v>
      </c>
      <c r="K1886" s="3">
        <f>telefony3412[[#This Row],[ilość stacjonarny]]+telefony3412[[#This Row],[ilość komórkowy]]</f>
        <v>15770</v>
      </c>
    </row>
    <row r="1887" spans="1:11" x14ac:dyDescent="0.25">
      <c r="A1887" s="7">
        <v>6615729</v>
      </c>
      <c r="B1887" s="1">
        <v>42943</v>
      </c>
      <c r="C1887" s="2">
        <v>0.38997685185185182</v>
      </c>
      <c r="D1887" s="2">
        <v>0.39743055555555556</v>
      </c>
      <c r="E1887" t="str">
        <f>IF(LEN(telefony3412[[#This Row],[nr]])=7,"stacjonarny",IF(LEN(telefony3412[[#This Row],[nr]])=8,"komórkowy","zagraniczny"))</f>
        <v>stacjonarny</v>
      </c>
      <c r="F1887" t="str">
        <f>TEXT(telefony__9[[#This Row],[zakonczenie]]-telefony__9[[#This Row],[rozpoczecie]],"h:mm:ss")</f>
        <v>0:11:51</v>
      </c>
      <c r="G1887">
        <f>CEILING((HOUR(telefony__9[[#This Row],[czas trwania]])*3600 + MINUTE(telefony__9[[#This Row],[czas trwania]])*60+SECOND(telefony__9[[#This Row],[czas trwania]]))/60,1)</f>
        <v>12</v>
      </c>
      <c r="H1887" s="3">
        <f>IF(telefony3412[[#This Row],[typ telefonu]]="stacjonarny",H1886+telefony3412[[#This Row],[czas w minutach]],H1886)</f>
        <v>11920</v>
      </c>
      <c r="I1887" s="3">
        <f>IF(telefony3412[[#This Row],[typ telefonu]]="komórkowy",I1886+telefony3412[[#This Row],[czas w minutach]],I1886)</f>
        <v>3862</v>
      </c>
      <c r="J1887" s="3">
        <f>IF(telefony3412[[#This Row],[typ telefonu]]="zagraniczny",J1886+telefony3412[[#This Row],[czas w minutach]],J1886)</f>
        <v>808</v>
      </c>
      <c r="K1887" s="3">
        <f>telefony3412[[#This Row],[ilość stacjonarny]]+telefony3412[[#This Row],[ilość komórkowy]]</f>
        <v>15782</v>
      </c>
    </row>
    <row r="1888" spans="1:11" x14ac:dyDescent="0.25">
      <c r="A1888" s="7">
        <v>6674505</v>
      </c>
      <c r="B1888" s="1">
        <v>42943</v>
      </c>
      <c r="C1888" s="2">
        <v>0.35136574074074073</v>
      </c>
      <c r="D1888" s="2">
        <v>0.35390046296296296</v>
      </c>
      <c r="E1888" t="str">
        <f>IF(LEN(telefony3412[[#This Row],[nr]])=7,"stacjonarny",IF(LEN(telefony3412[[#This Row],[nr]])=8,"komórkowy","zagraniczny"))</f>
        <v>stacjonarny</v>
      </c>
      <c r="F1888" t="str">
        <f>TEXT(telefony__9[[#This Row],[zakonczenie]]-telefony__9[[#This Row],[rozpoczecie]],"h:mm:ss")</f>
        <v>0:06:51</v>
      </c>
      <c r="G1888">
        <f>CEILING((HOUR(telefony__9[[#This Row],[czas trwania]])*3600 + MINUTE(telefony__9[[#This Row],[czas trwania]])*60+SECOND(telefony__9[[#This Row],[czas trwania]]))/60,1)</f>
        <v>7</v>
      </c>
      <c r="H1888" s="3">
        <f>IF(telefony3412[[#This Row],[typ telefonu]]="stacjonarny",H1887+telefony3412[[#This Row],[czas w minutach]],H1887)</f>
        <v>11927</v>
      </c>
      <c r="I1888" s="3">
        <f>IF(telefony3412[[#This Row],[typ telefonu]]="komórkowy",I1887+telefony3412[[#This Row],[czas w minutach]],I1887)</f>
        <v>3862</v>
      </c>
      <c r="J1888" s="3">
        <f>IF(telefony3412[[#This Row],[typ telefonu]]="zagraniczny",J1887+telefony3412[[#This Row],[czas w minutach]],J1887)</f>
        <v>808</v>
      </c>
      <c r="K1888" s="3">
        <f>telefony3412[[#This Row],[ilość stacjonarny]]+telefony3412[[#This Row],[ilość komórkowy]]</f>
        <v>15789</v>
      </c>
    </row>
    <row r="1889" spans="1:11" x14ac:dyDescent="0.25">
      <c r="A1889" s="7">
        <v>6844342</v>
      </c>
      <c r="B1889" s="1">
        <v>42943</v>
      </c>
      <c r="C1889" s="2">
        <v>0.39451388888888889</v>
      </c>
      <c r="D1889" s="2">
        <v>0.39609953703703704</v>
      </c>
      <c r="E1889" t="str">
        <f>IF(LEN(telefony3412[[#This Row],[nr]])=7,"stacjonarny",IF(LEN(telefony3412[[#This Row],[nr]])=8,"komórkowy","zagraniczny"))</f>
        <v>stacjonarny</v>
      </c>
      <c r="F1889" t="str">
        <f>TEXT(telefony__9[[#This Row],[zakonczenie]]-telefony__9[[#This Row],[rozpoczecie]],"h:mm:ss")</f>
        <v>0:07:36</v>
      </c>
      <c r="G1889">
        <f>CEILING((HOUR(telefony__9[[#This Row],[czas trwania]])*3600 + MINUTE(telefony__9[[#This Row],[czas trwania]])*60+SECOND(telefony__9[[#This Row],[czas trwania]]))/60,1)</f>
        <v>8</v>
      </c>
      <c r="H1889" s="3">
        <f>IF(telefony3412[[#This Row],[typ telefonu]]="stacjonarny",H1888+telefony3412[[#This Row],[czas w minutach]],H1888)</f>
        <v>11935</v>
      </c>
      <c r="I1889" s="3">
        <f>IF(telefony3412[[#This Row],[typ telefonu]]="komórkowy",I1888+telefony3412[[#This Row],[czas w minutach]],I1888)</f>
        <v>3862</v>
      </c>
      <c r="J1889" s="3">
        <f>IF(telefony3412[[#This Row],[typ telefonu]]="zagraniczny",J1888+telefony3412[[#This Row],[czas w minutach]],J1888)</f>
        <v>808</v>
      </c>
      <c r="K1889" s="3">
        <f>telefony3412[[#This Row],[ilość stacjonarny]]+telefony3412[[#This Row],[ilość komórkowy]]</f>
        <v>15797</v>
      </c>
    </row>
    <row r="1890" spans="1:11" x14ac:dyDescent="0.25">
      <c r="A1890" s="7">
        <v>6956143</v>
      </c>
      <c r="B1890" s="1">
        <v>42943</v>
      </c>
      <c r="C1890" s="2">
        <v>0.45157407407407407</v>
      </c>
      <c r="D1890" s="2">
        <v>0.455625</v>
      </c>
      <c r="E1890" t="str">
        <f>IF(LEN(telefony3412[[#This Row],[nr]])=7,"stacjonarny",IF(LEN(telefony3412[[#This Row],[nr]])=8,"komórkowy","zagraniczny"))</f>
        <v>stacjonarny</v>
      </c>
      <c r="F1890" t="str">
        <f>TEXT(telefony__9[[#This Row],[zakonczenie]]-telefony__9[[#This Row],[rozpoczecie]],"h:mm:ss")</f>
        <v>0:05:28</v>
      </c>
      <c r="G1890">
        <f>CEILING((HOUR(telefony__9[[#This Row],[czas trwania]])*3600 + MINUTE(telefony__9[[#This Row],[czas trwania]])*60+SECOND(telefony__9[[#This Row],[czas trwania]]))/60,1)</f>
        <v>6</v>
      </c>
      <c r="H1890" s="3">
        <f>IF(telefony3412[[#This Row],[typ telefonu]]="stacjonarny",H1889+telefony3412[[#This Row],[czas w minutach]],H1889)</f>
        <v>11941</v>
      </c>
      <c r="I1890" s="3">
        <f>IF(telefony3412[[#This Row],[typ telefonu]]="komórkowy",I1889+telefony3412[[#This Row],[czas w minutach]],I1889)</f>
        <v>3862</v>
      </c>
      <c r="J1890" s="3">
        <f>IF(telefony3412[[#This Row],[typ telefonu]]="zagraniczny",J1889+telefony3412[[#This Row],[czas w minutach]],J1889)</f>
        <v>808</v>
      </c>
      <c r="K1890" s="3">
        <f>telefony3412[[#This Row],[ilość stacjonarny]]+telefony3412[[#This Row],[ilość komórkowy]]</f>
        <v>15803</v>
      </c>
    </row>
    <row r="1891" spans="1:11" x14ac:dyDescent="0.25">
      <c r="A1891" s="7">
        <v>6980867</v>
      </c>
      <c r="B1891" s="1">
        <v>42943</v>
      </c>
      <c r="C1891" s="2">
        <v>0.49716435185185187</v>
      </c>
      <c r="D1891" s="2">
        <v>0.50270833333333331</v>
      </c>
      <c r="E1891" t="str">
        <f>IF(LEN(telefony3412[[#This Row],[nr]])=7,"stacjonarny",IF(LEN(telefony3412[[#This Row],[nr]])=8,"komórkowy","zagraniczny"))</f>
        <v>stacjonarny</v>
      </c>
      <c r="F1891" t="str">
        <f>TEXT(telefony__9[[#This Row],[zakonczenie]]-telefony__9[[#This Row],[rozpoczecie]],"h:mm:ss")</f>
        <v>0:11:38</v>
      </c>
      <c r="G1891">
        <f>CEILING((HOUR(telefony__9[[#This Row],[czas trwania]])*3600 + MINUTE(telefony__9[[#This Row],[czas trwania]])*60+SECOND(telefony__9[[#This Row],[czas trwania]]))/60,1)</f>
        <v>12</v>
      </c>
      <c r="H1891" s="3">
        <f>IF(telefony3412[[#This Row],[typ telefonu]]="stacjonarny",H1890+telefony3412[[#This Row],[czas w minutach]],H1890)</f>
        <v>11953</v>
      </c>
      <c r="I1891" s="3">
        <f>IF(telefony3412[[#This Row],[typ telefonu]]="komórkowy",I1890+telefony3412[[#This Row],[czas w minutach]],I1890)</f>
        <v>3862</v>
      </c>
      <c r="J1891" s="3">
        <f>IF(telefony3412[[#This Row],[typ telefonu]]="zagraniczny",J1890+telefony3412[[#This Row],[czas w minutach]],J1890)</f>
        <v>808</v>
      </c>
      <c r="K1891" s="3">
        <f>telefony3412[[#This Row],[ilość stacjonarny]]+telefony3412[[#This Row],[ilość komórkowy]]</f>
        <v>15815</v>
      </c>
    </row>
    <row r="1892" spans="1:11" x14ac:dyDescent="0.25">
      <c r="A1892" s="7">
        <v>7421094</v>
      </c>
      <c r="B1892" s="1">
        <v>42943</v>
      </c>
      <c r="C1892" s="2">
        <v>0.62206018518518513</v>
      </c>
      <c r="D1892" s="2">
        <v>0.62554398148148149</v>
      </c>
      <c r="E1892" t="str">
        <f>IF(LEN(telefony3412[[#This Row],[nr]])=7,"stacjonarny",IF(LEN(telefony3412[[#This Row],[nr]])=8,"komórkowy","zagraniczny"))</f>
        <v>stacjonarny</v>
      </c>
      <c r="F1892" t="str">
        <f>TEXT(telefony__9[[#This Row],[zakonczenie]]-telefony__9[[#This Row],[rozpoczecie]],"h:mm:ss")</f>
        <v>0:02:23</v>
      </c>
      <c r="G1892">
        <f>CEILING((HOUR(telefony__9[[#This Row],[czas trwania]])*3600 + MINUTE(telefony__9[[#This Row],[czas trwania]])*60+SECOND(telefony__9[[#This Row],[czas trwania]]))/60,1)</f>
        <v>3</v>
      </c>
      <c r="H1892" s="3">
        <f>IF(telefony3412[[#This Row],[typ telefonu]]="stacjonarny",H1891+telefony3412[[#This Row],[czas w minutach]],H1891)</f>
        <v>11956</v>
      </c>
      <c r="I1892" s="3">
        <f>IF(telefony3412[[#This Row],[typ telefonu]]="komórkowy",I1891+telefony3412[[#This Row],[czas w minutach]],I1891)</f>
        <v>3862</v>
      </c>
      <c r="J1892" s="3">
        <f>IF(telefony3412[[#This Row],[typ telefonu]]="zagraniczny",J1891+telefony3412[[#This Row],[czas w minutach]],J1891)</f>
        <v>808</v>
      </c>
      <c r="K1892" s="3">
        <f>telefony3412[[#This Row],[ilość stacjonarny]]+telefony3412[[#This Row],[ilość komórkowy]]</f>
        <v>15818</v>
      </c>
    </row>
    <row r="1893" spans="1:11" x14ac:dyDescent="0.25">
      <c r="A1893" s="7">
        <v>7467198</v>
      </c>
      <c r="B1893" s="1">
        <v>42943</v>
      </c>
      <c r="C1893" s="2">
        <v>0.52993055555555557</v>
      </c>
      <c r="D1893" s="2">
        <v>0.53739583333333329</v>
      </c>
      <c r="E1893" t="str">
        <f>IF(LEN(telefony3412[[#This Row],[nr]])=7,"stacjonarny",IF(LEN(telefony3412[[#This Row],[nr]])=8,"komórkowy","zagraniczny"))</f>
        <v>stacjonarny</v>
      </c>
      <c r="F1893" t="str">
        <f>TEXT(telefony__9[[#This Row],[zakonczenie]]-telefony__9[[#This Row],[rozpoczecie]],"h:mm:ss")</f>
        <v>0:16:35</v>
      </c>
      <c r="G1893">
        <f>CEILING((HOUR(telefony__9[[#This Row],[czas trwania]])*3600 + MINUTE(telefony__9[[#This Row],[czas trwania]])*60+SECOND(telefony__9[[#This Row],[czas trwania]]))/60,1)</f>
        <v>17</v>
      </c>
      <c r="H1893" s="3">
        <f>IF(telefony3412[[#This Row],[typ telefonu]]="stacjonarny",H1892+telefony3412[[#This Row],[czas w minutach]],H1892)</f>
        <v>11973</v>
      </c>
      <c r="I1893" s="3">
        <f>IF(telefony3412[[#This Row],[typ telefonu]]="komórkowy",I1892+telefony3412[[#This Row],[czas w minutach]],I1892)</f>
        <v>3862</v>
      </c>
      <c r="J1893" s="3">
        <f>IF(telefony3412[[#This Row],[typ telefonu]]="zagraniczny",J1892+telefony3412[[#This Row],[czas w minutach]],J1892)</f>
        <v>808</v>
      </c>
      <c r="K1893" s="3">
        <f>telefony3412[[#This Row],[ilość stacjonarny]]+telefony3412[[#This Row],[ilość komórkowy]]</f>
        <v>15835</v>
      </c>
    </row>
    <row r="1894" spans="1:11" x14ac:dyDescent="0.25">
      <c r="A1894" s="7">
        <v>7865609</v>
      </c>
      <c r="B1894" s="1">
        <v>42943</v>
      </c>
      <c r="C1894" s="2">
        <v>0.60826388888888894</v>
      </c>
      <c r="D1894" s="2">
        <v>0.61071759259259262</v>
      </c>
      <c r="E1894" t="str">
        <f>IF(LEN(telefony3412[[#This Row],[nr]])=7,"stacjonarny",IF(LEN(telefony3412[[#This Row],[nr]])=8,"komórkowy","zagraniczny"))</f>
        <v>stacjonarny</v>
      </c>
      <c r="F1894" t="str">
        <f>TEXT(telefony__9[[#This Row],[zakonczenie]]-telefony__9[[#This Row],[rozpoczecie]],"h:mm:ss")</f>
        <v>0:10:58</v>
      </c>
      <c r="G1894">
        <f>CEILING((HOUR(telefony__9[[#This Row],[czas trwania]])*3600 + MINUTE(telefony__9[[#This Row],[czas trwania]])*60+SECOND(telefony__9[[#This Row],[czas trwania]]))/60,1)</f>
        <v>11</v>
      </c>
      <c r="H1894" s="3">
        <f>IF(telefony3412[[#This Row],[typ telefonu]]="stacjonarny",H1893+telefony3412[[#This Row],[czas w minutach]],H1893)</f>
        <v>11984</v>
      </c>
      <c r="I1894" s="3">
        <f>IF(telefony3412[[#This Row],[typ telefonu]]="komórkowy",I1893+telefony3412[[#This Row],[czas w minutach]],I1893)</f>
        <v>3862</v>
      </c>
      <c r="J1894" s="3">
        <f>IF(telefony3412[[#This Row],[typ telefonu]]="zagraniczny",J1893+telefony3412[[#This Row],[czas w minutach]],J1893)</f>
        <v>808</v>
      </c>
      <c r="K1894" s="3">
        <f>telefony3412[[#This Row],[ilość stacjonarny]]+telefony3412[[#This Row],[ilość komórkowy]]</f>
        <v>15846</v>
      </c>
    </row>
    <row r="1895" spans="1:11" x14ac:dyDescent="0.25">
      <c r="A1895" s="7">
        <v>7915936</v>
      </c>
      <c r="B1895" s="1">
        <v>42943</v>
      </c>
      <c r="C1895" s="2">
        <v>0.49075231481481479</v>
      </c>
      <c r="D1895" s="2">
        <v>0.49836805555555558</v>
      </c>
      <c r="E1895" t="str">
        <f>IF(LEN(telefony3412[[#This Row],[nr]])=7,"stacjonarny",IF(LEN(telefony3412[[#This Row],[nr]])=8,"komórkowy","zagraniczny"))</f>
        <v>stacjonarny</v>
      </c>
      <c r="F1895" t="str">
        <f>TEXT(telefony__9[[#This Row],[zakonczenie]]-telefony__9[[#This Row],[rozpoczecie]],"h:mm:ss")</f>
        <v>0:02:14</v>
      </c>
      <c r="G1895">
        <f>CEILING((HOUR(telefony__9[[#This Row],[czas trwania]])*3600 + MINUTE(telefony__9[[#This Row],[czas trwania]])*60+SECOND(telefony__9[[#This Row],[czas trwania]]))/60,1)</f>
        <v>3</v>
      </c>
      <c r="H1895" s="3">
        <f>IF(telefony3412[[#This Row],[typ telefonu]]="stacjonarny",H1894+telefony3412[[#This Row],[czas w minutach]],H1894)</f>
        <v>11987</v>
      </c>
      <c r="I1895" s="3">
        <f>IF(telefony3412[[#This Row],[typ telefonu]]="komórkowy",I1894+telefony3412[[#This Row],[czas w minutach]],I1894)</f>
        <v>3862</v>
      </c>
      <c r="J1895" s="3">
        <f>IF(telefony3412[[#This Row],[typ telefonu]]="zagraniczny",J1894+telefony3412[[#This Row],[czas w minutach]],J1894)</f>
        <v>808</v>
      </c>
      <c r="K1895" s="3">
        <f>telefony3412[[#This Row],[ilość stacjonarny]]+telefony3412[[#This Row],[ilość komórkowy]]</f>
        <v>15849</v>
      </c>
    </row>
    <row r="1896" spans="1:11" x14ac:dyDescent="0.25">
      <c r="A1896" s="7">
        <v>8159466</v>
      </c>
      <c r="B1896" s="1">
        <v>42943</v>
      </c>
      <c r="C1896" s="2">
        <v>0.52460648148148148</v>
      </c>
      <c r="D1896" s="2">
        <v>0.52971064814814817</v>
      </c>
      <c r="E1896" t="str">
        <f>IF(LEN(telefony3412[[#This Row],[nr]])=7,"stacjonarny",IF(LEN(telefony3412[[#This Row],[nr]])=8,"komórkowy","zagraniczny"))</f>
        <v>stacjonarny</v>
      </c>
      <c r="F1896" t="str">
        <f>TEXT(telefony__9[[#This Row],[zakonczenie]]-telefony__9[[#This Row],[rozpoczecie]],"h:mm:ss")</f>
        <v>0:07:59</v>
      </c>
      <c r="G1896">
        <f>CEILING((HOUR(telefony__9[[#This Row],[czas trwania]])*3600 + MINUTE(telefony__9[[#This Row],[czas trwania]])*60+SECOND(telefony__9[[#This Row],[czas trwania]]))/60,1)</f>
        <v>8</v>
      </c>
      <c r="H1896" s="3">
        <f>IF(telefony3412[[#This Row],[typ telefonu]]="stacjonarny",H1895+telefony3412[[#This Row],[czas w minutach]],H1895)</f>
        <v>11995</v>
      </c>
      <c r="I1896" s="3">
        <f>IF(telefony3412[[#This Row],[typ telefonu]]="komórkowy",I1895+telefony3412[[#This Row],[czas w minutach]],I1895)</f>
        <v>3862</v>
      </c>
      <c r="J1896" s="3">
        <f>IF(telefony3412[[#This Row],[typ telefonu]]="zagraniczny",J1895+telefony3412[[#This Row],[czas w minutach]],J1895)</f>
        <v>808</v>
      </c>
      <c r="K1896" s="3">
        <f>telefony3412[[#This Row],[ilość stacjonarny]]+telefony3412[[#This Row],[ilość komórkowy]]</f>
        <v>15857</v>
      </c>
    </row>
    <row r="1897" spans="1:11" x14ac:dyDescent="0.25">
      <c r="A1897" s="7">
        <v>8369815</v>
      </c>
      <c r="B1897" s="1">
        <v>42943</v>
      </c>
      <c r="C1897" s="2">
        <v>0.3967013888888889</v>
      </c>
      <c r="D1897" s="2">
        <v>0.40182870370370372</v>
      </c>
      <c r="E1897" t="str">
        <f>IF(LEN(telefony3412[[#This Row],[nr]])=7,"stacjonarny",IF(LEN(telefony3412[[#This Row],[nr]])=8,"komórkowy","zagraniczny"))</f>
        <v>stacjonarny</v>
      </c>
      <c r="F1897" t="str">
        <f>TEXT(telefony__9[[#This Row],[zakonczenie]]-telefony__9[[#This Row],[rozpoczecie]],"h:mm:ss")</f>
        <v>0:10:20</v>
      </c>
      <c r="G1897">
        <f>CEILING((HOUR(telefony__9[[#This Row],[czas trwania]])*3600 + MINUTE(telefony__9[[#This Row],[czas trwania]])*60+SECOND(telefony__9[[#This Row],[czas trwania]]))/60,1)</f>
        <v>11</v>
      </c>
      <c r="H1897" s="3">
        <f>IF(telefony3412[[#This Row],[typ telefonu]]="stacjonarny",H1896+telefony3412[[#This Row],[czas w minutach]],H1896)</f>
        <v>12006</v>
      </c>
      <c r="I1897" s="3">
        <f>IF(telefony3412[[#This Row],[typ telefonu]]="komórkowy",I1896+telefony3412[[#This Row],[czas w minutach]],I1896)</f>
        <v>3862</v>
      </c>
      <c r="J1897" s="3">
        <f>IF(telefony3412[[#This Row],[typ telefonu]]="zagraniczny",J1896+telefony3412[[#This Row],[czas w minutach]],J1896)</f>
        <v>808</v>
      </c>
      <c r="K1897" s="3">
        <f>telefony3412[[#This Row],[ilość stacjonarny]]+telefony3412[[#This Row],[ilość komórkowy]]</f>
        <v>15868</v>
      </c>
    </row>
    <row r="1898" spans="1:11" x14ac:dyDescent="0.25">
      <c r="A1898" s="7">
        <v>8880275</v>
      </c>
      <c r="B1898" s="1">
        <v>42943</v>
      </c>
      <c r="C1898" s="2">
        <v>0.36598379629629629</v>
      </c>
      <c r="D1898" s="2">
        <v>0.37474537037037037</v>
      </c>
      <c r="E1898" t="str">
        <f>IF(LEN(telefony3412[[#This Row],[nr]])=7,"stacjonarny",IF(LEN(telefony3412[[#This Row],[nr]])=8,"komórkowy","zagraniczny"))</f>
        <v>stacjonarny</v>
      </c>
      <c r="F1898" t="str">
        <f>TEXT(telefony__9[[#This Row],[zakonczenie]]-telefony__9[[#This Row],[rozpoczecie]],"h:mm:ss")</f>
        <v>0:13:19</v>
      </c>
      <c r="G1898">
        <f>CEILING((HOUR(telefony__9[[#This Row],[czas trwania]])*3600 + MINUTE(telefony__9[[#This Row],[czas trwania]])*60+SECOND(telefony__9[[#This Row],[czas trwania]]))/60,1)</f>
        <v>14</v>
      </c>
      <c r="H1898" s="3">
        <f>IF(telefony3412[[#This Row],[typ telefonu]]="stacjonarny",H1897+telefony3412[[#This Row],[czas w minutach]],H1897)</f>
        <v>12020</v>
      </c>
      <c r="I1898" s="3">
        <f>IF(telefony3412[[#This Row],[typ telefonu]]="komórkowy",I1897+telefony3412[[#This Row],[czas w minutach]],I1897)</f>
        <v>3862</v>
      </c>
      <c r="J1898" s="3">
        <f>IF(telefony3412[[#This Row],[typ telefonu]]="zagraniczny",J1897+telefony3412[[#This Row],[czas w minutach]],J1897)</f>
        <v>808</v>
      </c>
      <c r="K1898" s="3">
        <f>telefony3412[[#This Row],[ilość stacjonarny]]+telefony3412[[#This Row],[ilość komórkowy]]</f>
        <v>15882</v>
      </c>
    </row>
    <row r="1899" spans="1:11" x14ac:dyDescent="0.25">
      <c r="A1899" s="7">
        <v>8991671</v>
      </c>
      <c r="B1899" s="1">
        <v>42943</v>
      </c>
      <c r="C1899" s="2">
        <v>0.56268518518518518</v>
      </c>
      <c r="D1899" s="2">
        <v>0.56517361111111108</v>
      </c>
      <c r="E1899" t="str">
        <f>IF(LEN(telefony3412[[#This Row],[nr]])=7,"stacjonarny",IF(LEN(telefony3412[[#This Row],[nr]])=8,"komórkowy","zagraniczny"))</f>
        <v>stacjonarny</v>
      </c>
      <c r="F1899" t="str">
        <f>TEXT(telefony__9[[#This Row],[zakonczenie]]-telefony__9[[#This Row],[rozpoczecie]],"h:mm:ss")</f>
        <v>0:00:35</v>
      </c>
      <c r="G1899">
        <f>CEILING((HOUR(telefony__9[[#This Row],[czas trwania]])*3600 + MINUTE(telefony__9[[#This Row],[czas trwania]])*60+SECOND(telefony__9[[#This Row],[czas trwania]]))/60,1)</f>
        <v>1</v>
      </c>
      <c r="H1899" s="3">
        <f>IF(telefony3412[[#This Row],[typ telefonu]]="stacjonarny",H1898+telefony3412[[#This Row],[czas w minutach]],H1898)</f>
        <v>12021</v>
      </c>
      <c r="I1899" s="3">
        <f>IF(telefony3412[[#This Row],[typ telefonu]]="komórkowy",I1898+telefony3412[[#This Row],[czas w minutach]],I1898)</f>
        <v>3862</v>
      </c>
      <c r="J1899" s="3">
        <f>IF(telefony3412[[#This Row],[typ telefonu]]="zagraniczny",J1898+telefony3412[[#This Row],[czas w minutach]],J1898)</f>
        <v>808</v>
      </c>
      <c r="K1899" s="3">
        <f>telefony3412[[#This Row],[ilość stacjonarny]]+telefony3412[[#This Row],[ilość komórkowy]]</f>
        <v>15883</v>
      </c>
    </row>
    <row r="1900" spans="1:11" x14ac:dyDescent="0.25">
      <c r="A1900" s="7">
        <v>9120318</v>
      </c>
      <c r="B1900" s="1">
        <v>42943</v>
      </c>
      <c r="C1900" s="2">
        <v>0.54690972222222223</v>
      </c>
      <c r="D1900" s="2">
        <v>0.54707175925925922</v>
      </c>
      <c r="E1900" t="str">
        <f>IF(LEN(telefony3412[[#This Row],[nr]])=7,"stacjonarny",IF(LEN(telefony3412[[#This Row],[nr]])=8,"komórkowy","zagraniczny"))</f>
        <v>stacjonarny</v>
      </c>
      <c r="F1900" t="str">
        <f>TEXT(telefony__9[[#This Row],[zakonczenie]]-telefony__9[[#This Row],[rozpoczecie]],"h:mm:ss")</f>
        <v>0:07:31</v>
      </c>
      <c r="G1900">
        <f>CEILING((HOUR(telefony__9[[#This Row],[czas trwania]])*3600 + MINUTE(telefony__9[[#This Row],[czas trwania]])*60+SECOND(telefony__9[[#This Row],[czas trwania]]))/60,1)</f>
        <v>8</v>
      </c>
      <c r="H1900" s="3">
        <f>IF(telefony3412[[#This Row],[typ telefonu]]="stacjonarny",H1899+telefony3412[[#This Row],[czas w minutach]],H1899)</f>
        <v>12029</v>
      </c>
      <c r="I1900" s="3">
        <f>IF(telefony3412[[#This Row],[typ telefonu]]="komórkowy",I1899+telefony3412[[#This Row],[czas w minutach]],I1899)</f>
        <v>3862</v>
      </c>
      <c r="J1900" s="3">
        <f>IF(telefony3412[[#This Row],[typ telefonu]]="zagraniczny",J1899+telefony3412[[#This Row],[czas w minutach]],J1899)</f>
        <v>808</v>
      </c>
      <c r="K1900" s="3">
        <f>telefony3412[[#This Row],[ilość stacjonarny]]+telefony3412[[#This Row],[ilość komórkowy]]</f>
        <v>15891</v>
      </c>
    </row>
    <row r="1901" spans="1:11" x14ac:dyDescent="0.25">
      <c r="A1901" s="7">
        <v>9192546</v>
      </c>
      <c r="B1901" s="1">
        <v>42943</v>
      </c>
      <c r="C1901" s="2">
        <v>0.57233796296296291</v>
      </c>
      <c r="D1901" s="2">
        <v>0.57620370370370366</v>
      </c>
      <c r="E1901" t="str">
        <f>IF(LEN(telefony3412[[#This Row],[nr]])=7,"stacjonarny",IF(LEN(telefony3412[[#This Row],[nr]])=8,"komórkowy","zagraniczny"))</f>
        <v>stacjonarny</v>
      </c>
      <c r="F1901" t="str">
        <f>TEXT(telefony__9[[#This Row],[zakonczenie]]-telefony__9[[#This Row],[rozpoczecie]],"h:mm:ss")</f>
        <v>0:12:00</v>
      </c>
      <c r="G1901">
        <f>CEILING((HOUR(telefony__9[[#This Row],[czas trwania]])*3600 + MINUTE(telefony__9[[#This Row],[czas trwania]])*60+SECOND(telefony__9[[#This Row],[czas trwania]]))/60,1)</f>
        <v>12</v>
      </c>
      <c r="H1901" s="3">
        <f>IF(telefony3412[[#This Row],[typ telefonu]]="stacjonarny",H1900+telefony3412[[#This Row],[czas w minutach]],H1900)</f>
        <v>12041</v>
      </c>
      <c r="I1901" s="3">
        <f>IF(telefony3412[[#This Row],[typ telefonu]]="komórkowy",I1900+telefony3412[[#This Row],[czas w minutach]],I1900)</f>
        <v>3862</v>
      </c>
      <c r="J1901" s="3">
        <f>IF(telefony3412[[#This Row],[typ telefonu]]="zagraniczny",J1900+telefony3412[[#This Row],[czas w minutach]],J1900)</f>
        <v>808</v>
      </c>
      <c r="K1901" s="3">
        <f>telefony3412[[#This Row],[ilość stacjonarny]]+telefony3412[[#This Row],[ilość komórkowy]]</f>
        <v>15903</v>
      </c>
    </row>
    <row r="1902" spans="1:11" x14ac:dyDescent="0.25">
      <c r="A1902" s="7">
        <v>9225807</v>
      </c>
      <c r="B1902" s="1">
        <v>42943</v>
      </c>
      <c r="C1902" s="2">
        <v>0.44996527777777778</v>
      </c>
      <c r="D1902" s="2">
        <v>0.45952546296296298</v>
      </c>
      <c r="E1902" t="str">
        <f>IF(LEN(telefony3412[[#This Row],[nr]])=7,"stacjonarny",IF(LEN(telefony3412[[#This Row],[nr]])=8,"komórkowy","zagraniczny"))</f>
        <v>stacjonarny</v>
      </c>
      <c r="F1902" t="str">
        <f>TEXT(telefony__9[[#This Row],[zakonczenie]]-telefony__9[[#This Row],[rozpoczecie]],"h:mm:ss")</f>
        <v>0:13:18</v>
      </c>
      <c r="G1902">
        <f>CEILING((HOUR(telefony__9[[#This Row],[czas trwania]])*3600 + MINUTE(telefony__9[[#This Row],[czas trwania]])*60+SECOND(telefony__9[[#This Row],[czas trwania]]))/60,1)</f>
        <v>14</v>
      </c>
      <c r="H1902" s="3">
        <f>IF(telefony3412[[#This Row],[typ telefonu]]="stacjonarny",H1901+telefony3412[[#This Row],[czas w minutach]],H1901)</f>
        <v>12055</v>
      </c>
      <c r="I1902" s="3">
        <f>IF(telefony3412[[#This Row],[typ telefonu]]="komórkowy",I1901+telefony3412[[#This Row],[czas w minutach]],I1901)</f>
        <v>3862</v>
      </c>
      <c r="J1902" s="3">
        <f>IF(telefony3412[[#This Row],[typ telefonu]]="zagraniczny",J1901+telefony3412[[#This Row],[czas w minutach]],J1901)</f>
        <v>808</v>
      </c>
      <c r="K1902" s="3">
        <f>telefony3412[[#This Row],[ilość stacjonarny]]+telefony3412[[#This Row],[ilość komórkowy]]</f>
        <v>15917</v>
      </c>
    </row>
    <row r="1903" spans="1:11" x14ac:dyDescent="0.25">
      <c r="A1903" s="7">
        <v>9304830</v>
      </c>
      <c r="B1903" s="1">
        <v>42943</v>
      </c>
      <c r="C1903" s="2">
        <v>0.39812500000000001</v>
      </c>
      <c r="D1903" s="2">
        <v>0.39895833333333336</v>
      </c>
      <c r="E1903" t="str">
        <f>IF(LEN(telefony3412[[#This Row],[nr]])=7,"stacjonarny",IF(LEN(telefony3412[[#This Row],[nr]])=8,"komórkowy","zagraniczny"))</f>
        <v>stacjonarny</v>
      </c>
      <c r="F1903" t="str">
        <f>TEXT(telefony__9[[#This Row],[zakonczenie]]-telefony__9[[#This Row],[rozpoczecie]],"h:mm:ss")</f>
        <v>0:01:29</v>
      </c>
      <c r="G1903">
        <f>CEILING((HOUR(telefony__9[[#This Row],[czas trwania]])*3600 + MINUTE(telefony__9[[#This Row],[czas trwania]])*60+SECOND(telefony__9[[#This Row],[czas trwania]]))/60,1)</f>
        <v>2</v>
      </c>
      <c r="H1903" s="3">
        <f>IF(telefony3412[[#This Row],[typ telefonu]]="stacjonarny",H1902+telefony3412[[#This Row],[czas w minutach]],H1902)</f>
        <v>12057</v>
      </c>
      <c r="I1903" s="3">
        <f>IF(telefony3412[[#This Row],[typ telefonu]]="komórkowy",I1902+telefony3412[[#This Row],[czas w minutach]],I1902)</f>
        <v>3862</v>
      </c>
      <c r="J1903" s="3">
        <f>IF(telefony3412[[#This Row],[typ telefonu]]="zagraniczny",J1902+telefony3412[[#This Row],[czas w minutach]],J1902)</f>
        <v>808</v>
      </c>
      <c r="K1903" s="3">
        <f>telefony3412[[#This Row],[ilość stacjonarny]]+telefony3412[[#This Row],[ilość komórkowy]]</f>
        <v>15919</v>
      </c>
    </row>
    <row r="1904" spans="1:11" x14ac:dyDescent="0.25">
      <c r="A1904" s="7">
        <v>9340299</v>
      </c>
      <c r="B1904" s="1">
        <v>42943</v>
      </c>
      <c r="C1904" s="2">
        <v>0.52034722222222218</v>
      </c>
      <c r="D1904" s="2">
        <v>0.52137731481481486</v>
      </c>
      <c r="E1904" t="str">
        <f>IF(LEN(telefony3412[[#This Row],[nr]])=7,"stacjonarny",IF(LEN(telefony3412[[#This Row],[nr]])=8,"komórkowy","zagraniczny"))</f>
        <v>stacjonarny</v>
      </c>
      <c r="F1904" t="str">
        <f>TEXT(telefony__9[[#This Row],[zakonczenie]]-telefony__9[[#This Row],[rozpoczecie]],"h:mm:ss")</f>
        <v>0:03:44</v>
      </c>
      <c r="G1904">
        <f>CEILING((HOUR(telefony__9[[#This Row],[czas trwania]])*3600 + MINUTE(telefony__9[[#This Row],[czas trwania]])*60+SECOND(telefony__9[[#This Row],[czas trwania]]))/60,1)</f>
        <v>4</v>
      </c>
      <c r="H1904" s="3">
        <f>IF(telefony3412[[#This Row],[typ telefonu]]="stacjonarny",H1903+telefony3412[[#This Row],[czas w minutach]],H1903)</f>
        <v>12061</v>
      </c>
      <c r="I1904" s="3">
        <f>IF(telefony3412[[#This Row],[typ telefonu]]="komórkowy",I1903+telefony3412[[#This Row],[czas w minutach]],I1903)</f>
        <v>3862</v>
      </c>
      <c r="J1904" s="3">
        <f>IF(telefony3412[[#This Row],[typ telefonu]]="zagraniczny",J1903+telefony3412[[#This Row],[czas w minutach]],J1903)</f>
        <v>808</v>
      </c>
      <c r="K1904" s="3">
        <f>telefony3412[[#This Row],[ilość stacjonarny]]+telefony3412[[#This Row],[ilość komórkowy]]</f>
        <v>15923</v>
      </c>
    </row>
    <row r="1905" spans="1:11" x14ac:dyDescent="0.25">
      <c r="A1905" s="7">
        <v>9413315</v>
      </c>
      <c r="B1905" s="1">
        <v>42943</v>
      </c>
      <c r="C1905" s="2">
        <v>0.41783564814814816</v>
      </c>
      <c r="D1905" s="2">
        <v>0.42383101851851851</v>
      </c>
      <c r="E1905" t="str">
        <f>IF(LEN(telefony3412[[#This Row],[nr]])=7,"stacjonarny",IF(LEN(telefony3412[[#This Row],[nr]])=8,"komórkowy","zagraniczny"))</f>
        <v>stacjonarny</v>
      </c>
      <c r="F1905" t="str">
        <f>TEXT(telefony__9[[#This Row],[zakonczenie]]-telefony__9[[#This Row],[rozpoczecie]],"h:mm:ss")</f>
        <v>0:07:21</v>
      </c>
      <c r="G1905">
        <f>CEILING((HOUR(telefony__9[[#This Row],[czas trwania]])*3600 + MINUTE(telefony__9[[#This Row],[czas trwania]])*60+SECOND(telefony__9[[#This Row],[czas trwania]]))/60,1)</f>
        <v>8</v>
      </c>
      <c r="H1905" s="3">
        <f>IF(telefony3412[[#This Row],[typ telefonu]]="stacjonarny",H1904+telefony3412[[#This Row],[czas w minutach]],H1904)</f>
        <v>12069</v>
      </c>
      <c r="I1905" s="3">
        <f>IF(telefony3412[[#This Row],[typ telefonu]]="komórkowy",I1904+telefony3412[[#This Row],[czas w minutach]],I1904)</f>
        <v>3862</v>
      </c>
      <c r="J1905" s="3">
        <f>IF(telefony3412[[#This Row],[typ telefonu]]="zagraniczny",J1904+telefony3412[[#This Row],[czas w minutach]],J1904)</f>
        <v>808</v>
      </c>
      <c r="K1905" s="3">
        <f>telefony3412[[#This Row],[ilość stacjonarny]]+telefony3412[[#This Row],[ilość komórkowy]]</f>
        <v>15931</v>
      </c>
    </row>
    <row r="1906" spans="1:11" x14ac:dyDescent="0.25">
      <c r="A1906" s="7">
        <v>9506446</v>
      </c>
      <c r="B1906" s="1">
        <v>42943</v>
      </c>
      <c r="C1906" s="2">
        <v>0.44490740740740742</v>
      </c>
      <c r="D1906" s="2">
        <v>0.45071759259259259</v>
      </c>
      <c r="E1906" t="str">
        <f>IF(LEN(telefony3412[[#This Row],[nr]])=7,"stacjonarny",IF(LEN(telefony3412[[#This Row],[nr]])=8,"komórkowy","zagraniczny"))</f>
        <v>stacjonarny</v>
      </c>
      <c r="F1906" t="str">
        <f>TEXT(telefony__9[[#This Row],[zakonczenie]]-telefony__9[[#This Row],[rozpoczecie]],"h:mm:ss")</f>
        <v>0:10:45</v>
      </c>
      <c r="G1906">
        <f>CEILING((HOUR(telefony__9[[#This Row],[czas trwania]])*3600 + MINUTE(telefony__9[[#This Row],[czas trwania]])*60+SECOND(telefony__9[[#This Row],[czas trwania]]))/60,1)</f>
        <v>11</v>
      </c>
      <c r="H1906" s="3">
        <f>IF(telefony3412[[#This Row],[typ telefonu]]="stacjonarny",H1905+telefony3412[[#This Row],[czas w minutach]],H1905)</f>
        <v>12080</v>
      </c>
      <c r="I1906" s="3">
        <f>IF(telefony3412[[#This Row],[typ telefonu]]="komórkowy",I1905+telefony3412[[#This Row],[czas w minutach]],I1905)</f>
        <v>3862</v>
      </c>
      <c r="J1906" s="3">
        <f>IF(telefony3412[[#This Row],[typ telefonu]]="zagraniczny",J1905+telefony3412[[#This Row],[czas w minutach]],J1905)</f>
        <v>808</v>
      </c>
      <c r="K1906" s="3">
        <f>telefony3412[[#This Row],[ilość stacjonarny]]+telefony3412[[#This Row],[ilość komórkowy]]</f>
        <v>15942</v>
      </c>
    </row>
    <row r="1907" spans="1:11" x14ac:dyDescent="0.25">
      <c r="A1907" s="7">
        <v>9591892</v>
      </c>
      <c r="B1907" s="1">
        <v>42943</v>
      </c>
      <c r="C1907" s="2">
        <v>0.35487268518518517</v>
      </c>
      <c r="D1907" s="2">
        <v>0.36251157407407408</v>
      </c>
      <c r="E1907" t="str">
        <f>IF(LEN(telefony3412[[#This Row],[nr]])=7,"stacjonarny",IF(LEN(telefony3412[[#This Row],[nr]])=8,"komórkowy","zagraniczny"))</f>
        <v>stacjonarny</v>
      </c>
      <c r="F1907" t="str">
        <f>TEXT(telefony__9[[#This Row],[zakonczenie]]-telefony__9[[#This Row],[rozpoczecie]],"h:mm:ss")</f>
        <v>0:02:00</v>
      </c>
      <c r="G1907">
        <f>CEILING((HOUR(telefony__9[[#This Row],[czas trwania]])*3600 + MINUTE(telefony__9[[#This Row],[czas trwania]])*60+SECOND(telefony__9[[#This Row],[czas trwania]]))/60,1)</f>
        <v>2</v>
      </c>
      <c r="H1907" s="3">
        <f>IF(telefony3412[[#This Row],[typ telefonu]]="stacjonarny",H1906+telefony3412[[#This Row],[czas w minutach]],H1906)</f>
        <v>12082</v>
      </c>
      <c r="I1907" s="3">
        <f>IF(telefony3412[[#This Row],[typ telefonu]]="komórkowy",I1906+telefony3412[[#This Row],[czas w minutach]],I1906)</f>
        <v>3862</v>
      </c>
      <c r="J1907" s="3">
        <f>IF(telefony3412[[#This Row],[typ telefonu]]="zagraniczny",J1906+telefony3412[[#This Row],[czas w minutach]],J1906)</f>
        <v>808</v>
      </c>
      <c r="K1907" s="3">
        <f>telefony3412[[#This Row],[ilość stacjonarny]]+telefony3412[[#This Row],[ilość komórkowy]]</f>
        <v>15944</v>
      </c>
    </row>
    <row r="1908" spans="1:11" x14ac:dyDescent="0.25">
      <c r="A1908" s="7">
        <v>9664752</v>
      </c>
      <c r="B1908" s="1">
        <v>42943</v>
      </c>
      <c r="C1908" s="2">
        <v>0.57563657407407409</v>
      </c>
      <c r="D1908" s="2">
        <v>0.57976851851851852</v>
      </c>
      <c r="E1908" t="str">
        <f>IF(LEN(telefony3412[[#This Row],[nr]])=7,"stacjonarny",IF(LEN(telefony3412[[#This Row],[nr]])=8,"komórkowy","zagraniczny"))</f>
        <v>stacjonarny</v>
      </c>
      <c r="F1908" t="str">
        <f>TEXT(telefony__9[[#This Row],[zakonczenie]]-telefony__9[[#This Row],[rozpoczecie]],"h:mm:ss")</f>
        <v>0:06:15</v>
      </c>
      <c r="G1908">
        <f>CEILING((HOUR(telefony__9[[#This Row],[czas trwania]])*3600 + MINUTE(telefony__9[[#This Row],[czas trwania]])*60+SECOND(telefony__9[[#This Row],[czas trwania]]))/60,1)</f>
        <v>7</v>
      </c>
      <c r="H1908" s="3">
        <f>IF(telefony3412[[#This Row],[typ telefonu]]="stacjonarny",H1907+telefony3412[[#This Row],[czas w minutach]],H1907)</f>
        <v>12089</v>
      </c>
      <c r="I1908" s="3">
        <f>IF(telefony3412[[#This Row],[typ telefonu]]="komórkowy",I1907+telefony3412[[#This Row],[czas w minutach]],I1907)</f>
        <v>3862</v>
      </c>
      <c r="J1908" s="3">
        <f>IF(telefony3412[[#This Row],[typ telefonu]]="zagraniczny",J1907+telefony3412[[#This Row],[czas w minutach]],J1907)</f>
        <v>808</v>
      </c>
      <c r="K1908" s="3">
        <f>telefony3412[[#This Row],[ilość stacjonarny]]+telefony3412[[#This Row],[ilość komórkowy]]</f>
        <v>15951</v>
      </c>
    </row>
    <row r="1909" spans="1:11" x14ac:dyDescent="0.25">
      <c r="A1909" s="7">
        <v>9864502</v>
      </c>
      <c r="B1909" s="1">
        <v>42943</v>
      </c>
      <c r="C1909" s="2">
        <v>0.50722222222222224</v>
      </c>
      <c r="D1909" s="2">
        <v>0.50762731481481482</v>
      </c>
      <c r="E1909" t="str">
        <f>IF(LEN(telefony3412[[#This Row],[nr]])=7,"stacjonarny",IF(LEN(telefony3412[[#This Row],[nr]])=8,"komórkowy","zagraniczny"))</f>
        <v>stacjonarny</v>
      </c>
      <c r="F1909" t="str">
        <f>TEXT(telefony__9[[#This Row],[zakonczenie]]-telefony__9[[#This Row],[rozpoczecie]],"h:mm:ss")</f>
        <v>0:02:26</v>
      </c>
      <c r="G1909">
        <f>CEILING((HOUR(telefony__9[[#This Row],[czas trwania]])*3600 + MINUTE(telefony__9[[#This Row],[czas trwania]])*60+SECOND(telefony__9[[#This Row],[czas trwania]]))/60,1)</f>
        <v>3</v>
      </c>
      <c r="H1909" s="3">
        <f>IF(telefony3412[[#This Row],[typ telefonu]]="stacjonarny",H1908+telefony3412[[#This Row],[czas w minutach]],H1908)</f>
        <v>12092</v>
      </c>
      <c r="I1909" s="3">
        <f>IF(telefony3412[[#This Row],[typ telefonu]]="komórkowy",I1908+telefony3412[[#This Row],[czas w minutach]],I1908)</f>
        <v>3862</v>
      </c>
      <c r="J1909" s="3">
        <f>IF(telefony3412[[#This Row],[typ telefonu]]="zagraniczny",J1908+telefony3412[[#This Row],[czas w minutach]],J1908)</f>
        <v>808</v>
      </c>
      <c r="K1909" s="3">
        <f>telefony3412[[#This Row],[ilość stacjonarny]]+telefony3412[[#This Row],[ilość komórkowy]]</f>
        <v>15954</v>
      </c>
    </row>
    <row r="1910" spans="1:11" x14ac:dyDescent="0.25">
      <c r="A1910" s="7">
        <v>12063341</v>
      </c>
      <c r="B1910" s="1">
        <v>42943</v>
      </c>
      <c r="C1910" s="2">
        <v>0.42849537037037039</v>
      </c>
      <c r="D1910" s="2">
        <v>0.4372800925925926</v>
      </c>
      <c r="E1910" t="str">
        <f>IF(LEN(telefony3412[[#This Row],[nr]])=7,"stacjonarny",IF(LEN(telefony3412[[#This Row],[nr]])=8,"komórkowy","zagraniczny"))</f>
        <v>komórkowy</v>
      </c>
      <c r="F1910" t="str">
        <f>TEXT(telefony__9[[#This Row],[zakonczenie]]-telefony__9[[#This Row],[rozpoczecie]],"h:mm:ss")</f>
        <v>0:13:33</v>
      </c>
      <c r="G1910">
        <f>CEILING((HOUR(telefony__9[[#This Row],[czas trwania]])*3600 + MINUTE(telefony__9[[#This Row],[czas trwania]])*60+SECOND(telefony__9[[#This Row],[czas trwania]]))/60,1)</f>
        <v>14</v>
      </c>
      <c r="H1910" s="3">
        <f>IF(telefony3412[[#This Row],[typ telefonu]]="stacjonarny",H1909+telefony3412[[#This Row],[czas w minutach]],H1909)</f>
        <v>12092</v>
      </c>
      <c r="I1910" s="3">
        <f>IF(telefony3412[[#This Row],[typ telefonu]]="komórkowy",I1909+telefony3412[[#This Row],[czas w minutach]],I1909)</f>
        <v>3876</v>
      </c>
      <c r="J1910" s="3">
        <f>IF(telefony3412[[#This Row],[typ telefonu]]="zagraniczny",J1909+telefony3412[[#This Row],[czas w minutach]],J1909)</f>
        <v>808</v>
      </c>
      <c r="K1910" s="3">
        <f>telefony3412[[#This Row],[ilość stacjonarny]]+telefony3412[[#This Row],[ilość komórkowy]]</f>
        <v>15968</v>
      </c>
    </row>
    <row r="1911" spans="1:11" x14ac:dyDescent="0.25">
      <c r="A1911" s="7">
        <v>12377650</v>
      </c>
      <c r="B1911" s="1">
        <v>42943</v>
      </c>
      <c r="C1911" s="2">
        <v>0.33943287037037034</v>
      </c>
      <c r="D1911" s="2">
        <v>0.34292824074074074</v>
      </c>
      <c r="E1911" t="str">
        <f>IF(LEN(telefony3412[[#This Row],[nr]])=7,"stacjonarny",IF(LEN(telefony3412[[#This Row],[nr]])=8,"komórkowy","zagraniczny"))</f>
        <v>komórkowy</v>
      </c>
      <c r="F1911" t="str">
        <f>TEXT(telefony__9[[#This Row],[zakonczenie]]-telefony__9[[#This Row],[rozpoczecie]],"h:mm:ss")</f>
        <v>0:03:50</v>
      </c>
      <c r="G1911">
        <f>CEILING((HOUR(telefony__9[[#This Row],[czas trwania]])*3600 + MINUTE(telefony__9[[#This Row],[czas trwania]])*60+SECOND(telefony__9[[#This Row],[czas trwania]]))/60,1)</f>
        <v>4</v>
      </c>
      <c r="H1911" s="3">
        <f>IF(telefony3412[[#This Row],[typ telefonu]]="stacjonarny",H1910+telefony3412[[#This Row],[czas w minutach]],H1910)</f>
        <v>12092</v>
      </c>
      <c r="I1911" s="3">
        <f>IF(telefony3412[[#This Row],[typ telefonu]]="komórkowy",I1910+telefony3412[[#This Row],[czas w minutach]],I1910)</f>
        <v>3880</v>
      </c>
      <c r="J1911" s="3">
        <f>IF(telefony3412[[#This Row],[typ telefonu]]="zagraniczny",J1910+telefony3412[[#This Row],[czas w minutach]],J1910)</f>
        <v>808</v>
      </c>
      <c r="K1911" s="3">
        <f>telefony3412[[#This Row],[ilość stacjonarny]]+telefony3412[[#This Row],[ilość komórkowy]]</f>
        <v>15972</v>
      </c>
    </row>
    <row r="1912" spans="1:11" x14ac:dyDescent="0.25">
      <c r="A1912" s="7">
        <v>13494237</v>
      </c>
      <c r="B1912" s="1">
        <v>42943</v>
      </c>
      <c r="C1912" s="2">
        <v>0.60160879629629627</v>
      </c>
      <c r="D1912" s="2">
        <v>0.61234953703703698</v>
      </c>
      <c r="E1912" t="str">
        <f>IF(LEN(telefony3412[[#This Row],[nr]])=7,"stacjonarny",IF(LEN(telefony3412[[#This Row],[nr]])=8,"komórkowy","zagraniczny"))</f>
        <v>komórkowy</v>
      </c>
      <c r="F1912" t="str">
        <f>TEXT(telefony__9[[#This Row],[zakonczenie]]-telefony__9[[#This Row],[rozpoczecie]],"h:mm:ss")</f>
        <v>0:00:14</v>
      </c>
      <c r="G1912">
        <f>CEILING((HOUR(telefony__9[[#This Row],[czas trwania]])*3600 + MINUTE(telefony__9[[#This Row],[czas trwania]])*60+SECOND(telefony__9[[#This Row],[czas trwania]]))/60,1)</f>
        <v>1</v>
      </c>
      <c r="H1912" s="3">
        <f>IF(telefony3412[[#This Row],[typ telefonu]]="stacjonarny",H1911+telefony3412[[#This Row],[czas w minutach]],H1911)</f>
        <v>12092</v>
      </c>
      <c r="I1912" s="3">
        <f>IF(telefony3412[[#This Row],[typ telefonu]]="komórkowy",I1911+telefony3412[[#This Row],[czas w minutach]],I1911)</f>
        <v>3881</v>
      </c>
      <c r="J1912" s="3">
        <f>IF(telefony3412[[#This Row],[typ telefonu]]="zagraniczny",J1911+telefony3412[[#This Row],[czas w minutach]],J1911)</f>
        <v>808</v>
      </c>
      <c r="K1912" s="3">
        <f>telefony3412[[#This Row],[ilość stacjonarny]]+telefony3412[[#This Row],[ilość komórkowy]]</f>
        <v>15973</v>
      </c>
    </row>
    <row r="1913" spans="1:11" x14ac:dyDescent="0.25">
      <c r="A1913" s="7">
        <v>16527855</v>
      </c>
      <c r="B1913" s="1">
        <v>42943</v>
      </c>
      <c r="C1913" s="2">
        <v>0.54194444444444445</v>
      </c>
      <c r="D1913" s="2">
        <v>0.5513541666666667</v>
      </c>
      <c r="E1913" t="str">
        <f>IF(LEN(telefony3412[[#This Row],[nr]])=7,"stacjonarny",IF(LEN(telefony3412[[#This Row],[nr]])=8,"komórkowy","zagraniczny"))</f>
        <v>komórkowy</v>
      </c>
      <c r="F1913" t="str">
        <f>TEXT(telefony__9[[#This Row],[zakonczenie]]-telefony__9[[#This Row],[rozpoczecie]],"h:mm:ss")</f>
        <v>0:13:30</v>
      </c>
      <c r="G1913">
        <f>CEILING((HOUR(telefony__9[[#This Row],[czas trwania]])*3600 + MINUTE(telefony__9[[#This Row],[czas trwania]])*60+SECOND(telefony__9[[#This Row],[czas trwania]]))/60,1)</f>
        <v>14</v>
      </c>
      <c r="H1913" s="3">
        <f>IF(telefony3412[[#This Row],[typ telefonu]]="stacjonarny",H1912+telefony3412[[#This Row],[czas w minutach]],H1912)</f>
        <v>12092</v>
      </c>
      <c r="I1913" s="3">
        <f>IF(telefony3412[[#This Row],[typ telefonu]]="komórkowy",I1912+telefony3412[[#This Row],[czas w minutach]],I1912)</f>
        <v>3895</v>
      </c>
      <c r="J1913" s="3">
        <f>IF(telefony3412[[#This Row],[typ telefonu]]="zagraniczny",J1912+telefony3412[[#This Row],[czas w minutach]],J1912)</f>
        <v>808</v>
      </c>
      <c r="K1913" s="3">
        <f>telefony3412[[#This Row],[ilość stacjonarny]]+telefony3412[[#This Row],[ilość komórkowy]]</f>
        <v>15987</v>
      </c>
    </row>
    <row r="1914" spans="1:11" x14ac:dyDescent="0.25">
      <c r="A1914" s="7">
        <v>21303266</v>
      </c>
      <c r="B1914" s="1">
        <v>42943</v>
      </c>
      <c r="C1914" s="2">
        <v>0.4384953703703704</v>
      </c>
      <c r="D1914" s="2">
        <v>0.44209490740740742</v>
      </c>
      <c r="E1914" t="str">
        <f>IF(LEN(telefony3412[[#This Row],[nr]])=7,"stacjonarny",IF(LEN(telefony3412[[#This Row],[nr]])=8,"komórkowy","zagraniczny"))</f>
        <v>komórkowy</v>
      </c>
      <c r="F1914" t="str">
        <f>TEXT(telefony__9[[#This Row],[zakonczenie]]-telefony__9[[#This Row],[rozpoczecie]],"h:mm:ss")</f>
        <v>0:13:24</v>
      </c>
      <c r="G1914">
        <f>CEILING((HOUR(telefony__9[[#This Row],[czas trwania]])*3600 + MINUTE(telefony__9[[#This Row],[czas trwania]])*60+SECOND(telefony__9[[#This Row],[czas trwania]]))/60,1)</f>
        <v>14</v>
      </c>
      <c r="H1914" s="3">
        <f>IF(telefony3412[[#This Row],[typ telefonu]]="stacjonarny",H1913+telefony3412[[#This Row],[czas w minutach]],H1913)</f>
        <v>12092</v>
      </c>
      <c r="I1914" s="3">
        <f>IF(telefony3412[[#This Row],[typ telefonu]]="komórkowy",I1913+telefony3412[[#This Row],[czas w minutach]],I1913)</f>
        <v>3909</v>
      </c>
      <c r="J1914" s="3">
        <f>IF(telefony3412[[#This Row],[typ telefonu]]="zagraniczny",J1913+telefony3412[[#This Row],[czas w minutach]],J1913)</f>
        <v>808</v>
      </c>
      <c r="K1914" s="3">
        <f>telefony3412[[#This Row],[ilość stacjonarny]]+telefony3412[[#This Row],[ilość komórkowy]]</f>
        <v>16001</v>
      </c>
    </row>
    <row r="1915" spans="1:11" x14ac:dyDescent="0.25">
      <c r="A1915" s="7">
        <v>27798660</v>
      </c>
      <c r="B1915" s="1">
        <v>42943</v>
      </c>
      <c r="C1915" s="2">
        <v>0.42925925925925928</v>
      </c>
      <c r="D1915" s="2">
        <v>0.43239583333333331</v>
      </c>
      <c r="E1915" t="str">
        <f>IF(LEN(telefony3412[[#This Row],[nr]])=7,"stacjonarny",IF(LEN(telefony3412[[#This Row],[nr]])=8,"komórkowy","zagraniczny"))</f>
        <v>komórkowy</v>
      </c>
      <c r="F1915" t="str">
        <f>TEXT(telefony__9[[#This Row],[zakonczenie]]-telefony__9[[#This Row],[rozpoczecie]],"h:mm:ss")</f>
        <v>0:10:44</v>
      </c>
      <c r="G1915">
        <f>CEILING((HOUR(telefony__9[[#This Row],[czas trwania]])*3600 + MINUTE(telefony__9[[#This Row],[czas trwania]])*60+SECOND(telefony__9[[#This Row],[czas trwania]]))/60,1)</f>
        <v>11</v>
      </c>
      <c r="H1915" s="3">
        <f>IF(telefony3412[[#This Row],[typ telefonu]]="stacjonarny",H1914+telefony3412[[#This Row],[czas w minutach]],H1914)</f>
        <v>12092</v>
      </c>
      <c r="I1915" s="3">
        <f>IF(telefony3412[[#This Row],[typ telefonu]]="komórkowy",I1914+telefony3412[[#This Row],[czas w minutach]],I1914)</f>
        <v>3920</v>
      </c>
      <c r="J1915" s="3">
        <f>IF(telefony3412[[#This Row],[typ telefonu]]="zagraniczny",J1914+telefony3412[[#This Row],[czas w minutach]],J1914)</f>
        <v>808</v>
      </c>
      <c r="K1915" s="3">
        <f>telefony3412[[#This Row],[ilość stacjonarny]]+telefony3412[[#This Row],[ilość komórkowy]]</f>
        <v>16012</v>
      </c>
    </row>
    <row r="1916" spans="1:11" x14ac:dyDescent="0.25">
      <c r="A1916" s="7">
        <v>29880225</v>
      </c>
      <c r="B1916" s="1">
        <v>42943</v>
      </c>
      <c r="C1916" s="2">
        <v>0.55174768518518513</v>
      </c>
      <c r="D1916" s="2">
        <v>0.55920138888888893</v>
      </c>
      <c r="E1916" t="str">
        <f>IF(LEN(telefony3412[[#This Row],[nr]])=7,"stacjonarny",IF(LEN(telefony3412[[#This Row],[nr]])=8,"komórkowy","zagraniczny"))</f>
        <v>komórkowy</v>
      </c>
      <c r="F1916" t="str">
        <f>TEXT(telefony__9[[#This Row],[zakonczenie]]-telefony__9[[#This Row],[rozpoczecie]],"h:mm:ss")</f>
        <v>0:00:30</v>
      </c>
      <c r="G1916">
        <f>CEILING((HOUR(telefony__9[[#This Row],[czas trwania]])*3600 + MINUTE(telefony__9[[#This Row],[czas trwania]])*60+SECOND(telefony__9[[#This Row],[czas trwania]]))/60,1)</f>
        <v>1</v>
      </c>
      <c r="H1916" s="3">
        <f>IF(telefony3412[[#This Row],[typ telefonu]]="stacjonarny",H1915+telefony3412[[#This Row],[czas w minutach]],H1915)</f>
        <v>12092</v>
      </c>
      <c r="I1916" s="3">
        <f>IF(telefony3412[[#This Row],[typ telefonu]]="komórkowy",I1915+telefony3412[[#This Row],[czas w minutach]],I1915)</f>
        <v>3921</v>
      </c>
      <c r="J1916" s="3">
        <f>IF(telefony3412[[#This Row],[typ telefonu]]="zagraniczny",J1915+telefony3412[[#This Row],[czas w minutach]],J1915)</f>
        <v>808</v>
      </c>
      <c r="K1916" s="3">
        <f>telefony3412[[#This Row],[ilość stacjonarny]]+telefony3412[[#This Row],[ilość komórkowy]]</f>
        <v>16013</v>
      </c>
    </row>
    <row r="1917" spans="1:11" x14ac:dyDescent="0.25">
      <c r="A1917" s="7">
        <v>37077953</v>
      </c>
      <c r="B1917" s="1">
        <v>42943</v>
      </c>
      <c r="C1917" s="2">
        <v>0.43262731481481481</v>
      </c>
      <c r="D1917" s="2">
        <v>0.43929398148148147</v>
      </c>
      <c r="E1917" t="str">
        <f>IF(LEN(telefony3412[[#This Row],[nr]])=7,"stacjonarny",IF(LEN(telefony3412[[#This Row],[nr]])=8,"komórkowy","zagraniczny"))</f>
        <v>komórkowy</v>
      </c>
      <c r="F1917" t="str">
        <f>TEXT(telefony__9[[#This Row],[zakonczenie]]-telefony__9[[#This Row],[rozpoczecie]],"h:mm:ss")</f>
        <v>0:05:54</v>
      </c>
      <c r="G1917">
        <f>CEILING((HOUR(telefony__9[[#This Row],[czas trwania]])*3600 + MINUTE(telefony__9[[#This Row],[czas trwania]])*60+SECOND(telefony__9[[#This Row],[czas trwania]]))/60,1)</f>
        <v>6</v>
      </c>
      <c r="H1917" s="3">
        <f>IF(telefony3412[[#This Row],[typ telefonu]]="stacjonarny",H1916+telefony3412[[#This Row],[czas w minutach]],H1916)</f>
        <v>12092</v>
      </c>
      <c r="I1917" s="3">
        <f>IF(telefony3412[[#This Row],[typ telefonu]]="komórkowy",I1916+telefony3412[[#This Row],[czas w minutach]],I1916)</f>
        <v>3927</v>
      </c>
      <c r="J1917" s="3">
        <f>IF(telefony3412[[#This Row],[typ telefonu]]="zagraniczny",J1916+telefony3412[[#This Row],[czas w minutach]],J1916)</f>
        <v>808</v>
      </c>
      <c r="K1917" s="3">
        <f>telefony3412[[#This Row],[ilość stacjonarny]]+telefony3412[[#This Row],[ilość komórkowy]]</f>
        <v>16019</v>
      </c>
    </row>
    <row r="1918" spans="1:11" x14ac:dyDescent="0.25">
      <c r="A1918" s="7">
        <v>57101974</v>
      </c>
      <c r="B1918" s="1">
        <v>42943</v>
      </c>
      <c r="C1918" s="2">
        <v>0.37133101851851852</v>
      </c>
      <c r="D1918" s="2">
        <v>0.37923611111111111</v>
      </c>
      <c r="E1918" t="str">
        <f>IF(LEN(telefony3412[[#This Row],[nr]])=7,"stacjonarny",IF(LEN(telefony3412[[#This Row],[nr]])=8,"komórkowy","zagraniczny"))</f>
        <v>komórkowy</v>
      </c>
      <c r="F1918" t="str">
        <f>TEXT(telefony__9[[#This Row],[zakonczenie]]-telefony__9[[#This Row],[rozpoczecie]],"h:mm:ss")</f>
        <v>0:03:35</v>
      </c>
      <c r="G1918">
        <f>CEILING((HOUR(telefony__9[[#This Row],[czas trwania]])*3600 + MINUTE(telefony__9[[#This Row],[czas trwania]])*60+SECOND(telefony__9[[#This Row],[czas trwania]]))/60,1)</f>
        <v>4</v>
      </c>
      <c r="H1918" s="3">
        <f>IF(telefony3412[[#This Row],[typ telefonu]]="stacjonarny",H1917+telefony3412[[#This Row],[czas w minutach]],H1917)</f>
        <v>12092</v>
      </c>
      <c r="I1918" s="3">
        <f>IF(telefony3412[[#This Row],[typ telefonu]]="komórkowy",I1917+telefony3412[[#This Row],[czas w minutach]],I1917)</f>
        <v>3931</v>
      </c>
      <c r="J1918" s="3">
        <f>IF(telefony3412[[#This Row],[typ telefonu]]="zagraniczny",J1917+telefony3412[[#This Row],[czas w minutach]],J1917)</f>
        <v>808</v>
      </c>
      <c r="K1918" s="3">
        <f>telefony3412[[#This Row],[ilość stacjonarny]]+telefony3412[[#This Row],[ilość komórkowy]]</f>
        <v>16023</v>
      </c>
    </row>
    <row r="1919" spans="1:11" x14ac:dyDescent="0.25">
      <c r="A1919" s="7">
        <v>62150310</v>
      </c>
      <c r="B1919" s="1">
        <v>42943</v>
      </c>
      <c r="C1919" s="2">
        <v>0.52003472222222225</v>
      </c>
      <c r="D1919" s="2">
        <v>0.52927083333333336</v>
      </c>
      <c r="E1919" t="str">
        <f>IF(LEN(telefony3412[[#This Row],[nr]])=7,"stacjonarny",IF(LEN(telefony3412[[#This Row],[nr]])=8,"komórkowy","zagraniczny"))</f>
        <v>komórkowy</v>
      </c>
      <c r="F1919" t="str">
        <f>TEXT(telefony__9[[#This Row],[zakonczenie]]-telefony__9[[#This Row],[rozpoczecie]],"h:mm:ss")</f>
        <v>0:02:50</v>
      </c>
      <c r="G1919">
        <f>CEILING((HOUR(telefony__9[[#This Row],[czas trwania]])*3600 + MINUTE(telefony__9[[#This Row],[czas trwania]])*60+SECOND(telefony__9[[#This Row],[czas trwania]]))/60,1)</f>
        <v>3</v>
      </c>
      <c r="H1919" s="3">
        <f>IF(telefony3412[[#This Row],[typ telefonu]]="stacjonarny",H1918+telefony3412[[#This Row],[czas w minutach]],H1918)</f>
        <v>12092</v>
      </c>
      <c r="I1919" s="3">
        <f>IF(telefony3412[[#This Row],[typ telefonu]]="komórkowy",I1918+telefony3412[[#This Row],[czas w minutach]],I1918)</f>
        <v>3934</v>
      </c>
      <c r="J1919" s="3">
        <f>IF(telefony3412[[#This Row],[typ telefonu]]="zagraniczny",J1918+telefony3412[[#This Row],[czas w minutach]],J1918)</f>
        <v>808</v>
      </c>
      <c r="K1919" s="3">
        <f>telefony3412[[#This Row],[ilość stacjonarny]]+telefony3412[[#This Row],[ilość komórkowy]]</f>
        <v>16026</v>
      </c>
    </row>
    <row r="1920" spans="1:11" x14ac:dyDescent="0.25">
      <c r="A1920" s="7">
        <v>62653835</v>
      </c>
      <c r="B1920" s="1">
        <v>42943</v>
      </c>
      <c r="C1920" s="2">
        <v>0.58034722222222224</v>
      </c>
      <c r="D1920" s="2">
        <v>0.58803240740740736</v>
      </c>
      <c r="E1920" t="str">
        <f>IF(LEN(telefony3412[[#This Row],[nr]])=7,"stacjonarny",IF(LEN(telefony3412[[#This Row],[nr]])=8,"komórkowy","zagraniczny"))</f>
        <v>komórkowy</v>
      </c>
      <c r="F1920" t="str">
        <f>TEXT(telefony__9[[#This Row],[zakonczenie]]-telefony__9[[#This Row],[rozpoczecie]],"h:mm:ss")</f>
        <v>0:05:34</v>
      </c>
      <c r="G1920">
        <f>CEILING((HOUR(telefony__9[[#This Row],[czas trwania]])*3600 + MINUTE(telefony__9[[#This Row],[czas trwania]])*60+SECOND(telefony__9[[#This Row],[czas trwania]]))/60,1)</f>
        <v>6</v>
      </c>
      <c r="H1920" s="3">
        <f>IF(telefony3412[[#This Row],[typ telefonu]]="stacjonarny",H1919+telefony3412[[#This Row],[czas w minutach]],H1919)</f>
        <v>12092</v>
      </c>
      <c r="I1920" s="3">
        <f>IF(telefony3412[[#This Row],[typ telefonu]]="komórkowy",I1919+telefony3412[[#This Row],[czas w minutach]],I1919)</f>
        <v>3940</v>
      </c>
      <c r="J1920" s="3">
        <f>IF(telefony3412[[#This Row],[typ telefonu]]="zagraniczny",J1919+telefony3412[[#This Row],[czas w minutach]],J1919)</f>
        <v>808</v>
      </c>
      <c r="K1920" s="3">
        <f>telefony3412[[#This Row],[ilość stacjonarny]]+telefony3412[[#This Row],[ilość komórkowy]]</f>
        <v>16032</v>
      </c>
    </row>
    <row r="1921" spans="1:11" x14ac:dyDescent="0.25">
      <c r="A1921" s="7">
        <v>63613334</v>
      </c>
      <c r="B1921" s="1">
        <v>42943</v>
      </c>
      <c r="C1921" s="2">
        <v>0.61393518518518519</v>
      </c>
      <c r="D1921" s="2">
        <v>0.61831018518518521</v>
      </c>
      <c r="E1921" t="str">
        <f>IF(LEN(telefony3412[[#This Row],[nr]])=7,"stacjonarny",IF(LEN(telefony3412[[#This Row],[nr]])=8,"komórkowy","zagraniczny"))</f>
        <v>komórkowy</v>
      </c>
      <c r="F1921" t="str">
        <f>TEXT(telefony__9[[#This Row],[zakonczenie]]-telefony__9[[#This Row],[rozpoczecie]],"h:mm:ss")</f>
        <v>0:05:57</v>
      </c>
      <c r="G1921">
        <f>CEILING((HOUR(telefony__9[[#This Row],[czas trwania]])*3600 + MINUTE(telefony__9[[#This Row],[czas trwania]])*60+SECOND(telefony__9[[#This Row],[czas trwania]]))/60,1)</f>
        <v>6</v>
      </c>
      <c r="H1921" s="3">
        <f>IF(telefony3412[[#This Row],[typ telefonu]]="stacjonarny",H1920+telefony3412[[#This Row],[czas w minutach]],H1920)</f>
        <v>12092</v>
      </c>
      <c r="I1921" s="3">
        <f>IF(telefony3412[[#This Row],[typ telefonu]]="komórkowy",I1920+telefony3412[[#This Row],[czas w minutach]],I1920)</f>
        <v>3946</v>
      </c>
      <c r="J1921" s="3">
        <f>IF(telefony3412[[#This Row],[typ telefonu]]="zagraniczny",J1920+telefony3412[[#This Row],[czas w minutach]],J1920)</f>
        <v>808</v>
      </c>
      <c r="K1921" s="3">
        <f>telefony3412[[#This Row],[ilość stacjonarny]]+telefony3412[[#This Row],[ilość komórkowy]]</f>
        <v>16038</v>
      </c>
    </row>
    <row r="1922" spans="1:11" x14ac:dyDescent="0.25">
      <c r="A1922" s="7">
        <v>66871690</v>
      </c>
      <c r="B1922" s="1">
        <v>42943</v>
      </c>
      <c r="C1922" s="2">
        <v>0.44003472222222223</v>
      </c>
      <c r="D1922" s="2">
        <v>0.44219907407407405</v>
      </c>
      <c r="E1922" t="str">
        <f>IF(LEN(telefony3412[[#This Row],[nr]])=7,"stacjonarny",IF(LEN(telefony3412[[#This Row],[nr]])=8,"komórkowy","zagraniczny"))</f>
        <v>komórkowy</v>
      </c>
      <c r="F1922" t="str">
        <f>TEXT(telefony__9[[#This Row],[zakonczenie]]-telefony__9[[#This Row],[rozpoczecie]],"h:mm:ss")</f>
        <v>0:11:04</v>
      </c>
      <c r="G1922">
        <f>CEILING((HOUR(telefony__9[[#This Row],[czas trwania]])*3600 + MINUTE(telefony__9[[#This Row],[czas trwania]])*60+SECOND(telefony__9[[#This Row],[czas trwania]]))/60,1)</f>
        <v>12</v>
      </c>
      <c r="H1922" s="3">
        <f>IF(telefony3412[[#This Row],[typ telefonu]]="stacjonarny",H1921+telefony3412[[#This Row],[czas w minutach]],H1921)</f>
        <v>12092</v>
      </c>
      <c r="I1922" s="3">
        <f>IF(telefony3412[[#This Row],[typ telefonu]]="komórkowy",I1921+telefony3412[[#This Row],[czas w minutach]],I1921)</f>
        <v>3958</v>
      </c>
      <c r="J1922" s="3">
        <f>IF(telefony3412[[#This Row],[typ telefonu]]="zagraniczny",J1921+telefony3412[[#This Row],[czas w minutach]],J1921)</f>
        <v>808</v>
      </c>
      <c r="K1922" s="3">
        <f>telefony3412[[#This Row],[ilość stacjonarny]]+telefony3412[[#This Row],[ilość komórkowy]]</f>
        <v>16050</v>
      </c>
    </row>
    <row r="1923" spans="1:11" x14ac:dyDescent="0.25">
      <c r="A1923" s="7">
        <v>70606958</v>
      </c>
      <c r="B1923" s="1">
        <v>42943</v>
      </c>
      <c r="C1923" s="2">
        <v>0.43387731481481484</v>
      </c>
      <c r="D1923" s="2">
        <v>0.44252314814814814</v>
      </c>
      <c r="E1923" t="str">
        <f>IF(LEN(telefony3412[[#This Row],[nr]])=7,"stacjonarny",IF(LEN(telefony3412[[#This Row],[nr]])=8,"komórkowy","zagraniczny"))</f>
        <v>komórkowy</v>
      </c>
      <c r="F1923" t="str">
        <f>TEXT(telefony__9[[#This Row],[zakonczenie]]-telefony__9[[#This Row],[rozpoczecie]],"h:mm:ss")</f>
        <v>0:16:05</v>
      </c>
      <c r="G1923">
        <f>CEILING((HOUR(telefony__9[[#This Row],[czas trwania]])*3600 + MINUTE(telefony__9[[#This Row],[czas trwania]])*60+SECOND(telefony__9[[#This Row],[czas trwania]]))/60,1)</f>
        <v>17</v>
      </c>
      <c r="H1923" s="3">
        <f>IF(telefony3412[[#This Row],[typ telefonu]]="stacjonarny",H1922+telefony3412[[#This Row],[czas w minutach]],H1922)</f>
        <v>12092</v>
      </c>
      <c r="I1923" s="3">
        <f>IF(telefony3412[[#This Row],[typ telefonu]]="komórkowy",I1922+telefony3412[[#This Row],[czas w minutach]],I1922)</f>
        <v>3975</v>
      </c>
      <c r="J1923" s="3">
        <f>IF(telefony3412[[#This Row],[typ telefonu]]="zagraniczny",J1922+telefony3412[[#This Row],[czas w minutach]],J1922)</f>
        <v>808</v>
      </c>
      <c r="K1923" s="3">
        <f>telefony3412[[#This Row],[ilość stacjonarny]]+telefony3412[[#This Row],[ilość komórkowy]]</f>
        <v>16067</v>
      </c>
    </row>
    <row r="1924" spans="1:11" x14ac:dyDescent="0.25">
      <c r="A1924" s="7">
        <v>71807686</v>
      </c>
      <c r="B1924" s="1">
        <v>42943</v>
      </c>
      <c r="C1924" s="2">
        <v>0.60339120370370369</v>
      </c>
      <c r="D1924" s="2">
        <v>0.61410879629629633</v>
      </c>
      <c r="E1924" t="str">
        <f>IF(LEN(telefony3412[[#This Row],[nr]])=7,"stacjonarny",IF(LEN(telefony3412[[#This Row],[nr]])=8,"komórkowy","zagraniczny"))</f>
        <v>komórkowy</v>
      </c>
      <c r="F1924" t="str">
        <f>TEXT(telefony__9[[#This Row],[zakonczenie]]-telefony__9[[#This Row],[rozpoczecie]],"h:mm:ss")</f>
        <v>0:05:19</v>
      </c>
      <c r="G1924">
        <f>CEILING((HOUR(telefony__9[[#This Row],[czas trwania]])*3600 + MINUTE(telefony__9[[#This Row],[czas trwania]])*60+SECOND(telefony__9[[#This Row],[czas trwania]]))/60,1)</f>
        <v>6</v>
      </c>
      <c r="H1924" s="3">
        <f>IF(telefony3412[[#This Row],[typ telefonu]]="stacjonarny",H1923+telefony3412[[#This Row],[czas w minutach]],H1923)</f>
        <v>12092</v>
      </c>
      <c r="I1924" s="3">
        <f>IF(telefony3412[[#This Row],[typ telefonu]]="komórkowy",I1923+telefony3412[[#This Row],[czas w minutach]],I1923)</f>
        <v>3981</v>
      </c>
      <c r="J1924" s="3">
        <f>IF(telefony3412[[#This Row],[typ telefonu]]="zagraniczny",J1923+telefony3412[[#This Row],[czas w minutach]],J1923)</f>
        <v>808</v>
      </c>
      <c r="K1924" s="3">
        <f>telefony3412[[#This Row],[ilość stacjonarny]]+telefony3412[[#This Row],[ilość komórkowy]]</f>
        <v>16073</v>
      </c>
    </row>
    <row r="1925" spans="1:11" x14ac:dyDescent="0.25">
      <c r="A1925" s="7">
        <v>75818182</v>
      </c>
      <c r="B1925" s="1">
        <v>42943</v>
      </c>
      <c r="C1925" s="2">
        <v>0.37973379629629628</v>
      </c>
      <c r="D1925" s="2">
        <v>0.38395833333333335</v>
      </c>
      <c r="E1925" t="str">
        <f>IF(LEN(telefony3412[[#This Row],[nr]])=7,"stacjonarny",IF(LEN(telefony3412[[#This Row],[nr]])=8,"komórkowy","zagraniczny"))</f>
        <v>komórkowy</v>
      </c>
      <c r="F1925" t="str">
        <f>TEXT(telefony__9[[#This Row],[zakonczenie]]-telefony__9[[#This Row],[rozpoczecie]],"h:mm:ss")</f>
        <v>0:15:56</v>
      </c>
      <c r="G1925">
        <f>CEILING((HOUR(telefony__9[[#This Row],[czas trwania]])*3600 + MINUTE(telefony__9[[#This Row],[czas trwania]])*60+SECOND(telefony__9[[#This Row],[czas trwania]]))/60,1)</f>
        <v>16</v>
      </c>
      <c r="H1925" s="3">
        <f>IF(telefony3412[[#This Row],[typ telefonu]]="stacjonarny",H1924+telefony3412[[#This Row],[czas w minutach]],H1924)</f>
        <v>12092</v>
      </c>
      <c r="I1925" s="3">
        <f>IF(telefony3412[[#This Row],[typ telefonu]]="komórkowy",I1924+telefony3412[[#This Row],[czas w minutach]],I1924)</f>
        <v>3997</v>
      </c>
      <c r="J1925" s="3">
        <f>IF(telefony3412[[#This Row],[typ telefonu]]="zagraniczny",J1924+telefony3412[[#This Row],[czas w minutach]],J1924)</f>
        <v>808</v>
      </c>
      <c r="K1925" s="3">
        <f>telefony3412[[#This Row],[ilość stacjonarny]]+telefony3412[[#This Row],[ilość komórkowy]]</f>
        <v>16089</v>
      </c>
    </row>
    <row r="1926" spans="1:11" x14ac:dyDescent="0.25">
      <c r="A1926" s="7">
        <v>77869622</v>
      </c>
      <c r="B1926" s="1">
        <v>42943</v>
      </c>
      <c r="C1926" s="2">
        <v>0.34219907407407407</v>
      </c>
      <c r="D1926" s="2">
        <v>0.35170138888888891</v>
      </c>
      <c r="E1926" t="str">
        <f>IF(LEN(telefony3412[[#This Row],[nr]])=7,"stacjonarny",IF(LEN(telefony3412[[#This Row],[nr]])=8,"komórkowy","zagraniczny"))</f>
        <v>komórkowy</v>
      </c>
      <c r="F1926" t="str">
        <f>TEXT(telefony__9[[#This Row],[zakonczenie]]-telefony__9[[#This Row],[rozpoczecie]],"h:mm:ss")</f>
        <v>0:10:41</v>
      </c>
      <c r="G1926">
        <f>CEILING((HOUR(telefony__9[[#This Row],[czas trwania]])*3600 + MINUTE(telefony__9[[#This Row],[czas trwania]])*60+SECOND(telefony__9[[#This Row],[czas trwania]]))/60,1)</f>
        <v>11</v>
      </c>
      <c r="H1926" s="3">
        <f>IF(telefony3412[[#This Row],[typ telefonu]]="stacjonarny",H1925+telefony3412[[#This Row],[czas w minutach]],H1925)</f>
        <v>12092</v>
      </c>
      <c r="I1926" s="3">
        <f>IF(telefony3412[[#This Row],[typ telefonu]]="komórkowy",I1925+telefony3412[[#This Row],[czas w minutach]],I1925)</f>
        <v>4008</v>
      </c>
      <c r="J1926" s="3">
        <f>IF(telefony3412[[#This Row],[typ telefonu]]="zagraniczny",J1925+telefony3412[[#This Row],[czas w minutach]],J1925)</f>
        <v>808</v>
      </c>
      <c r="K1926" s="3">
        <f>telefony3412[[#This Row],[ilość stacjonarny]]+telefony3412[[#This Row],[ilość komórkowy]]</f>
        <v>16100</v>
      </c>
    </row>
    <row r="1927" spans="1:11" x14ac:dyDescent="0.25">
      <c r="A1927" s="7">
        <v>88366261</v>
      </c>
      <c r="B1927" s="1">
        <v>42943</v>
      </c>
      <c r="C1927" s="2">
        <v>0.44006944444444446</v>
      </c>
      <c r="D1927" s="2">
        <v>0.44208333333333333</v>
      </c>
      <c r="E1927" t="str">
        <f>IF(LEN(telefony3412[[#This Row],[nr]])=7,"stacjonarny",IF(LEN(telefony3412[[#This Row],[nr]])=8,"komórkowy","zagraniczny"))</f>
        <v>komórkowy</v>
      </c>
      <c r="F1927" t="str">
        <f>TEXT(telefony__9[[#This Row],[zakonczenie]]-telefony__9[[#This Row],[rozpoczecie]],"h:mm:ss")</f>
        <v>0:11:37</v>
      </c>
      <c r="G1927">
        <f>CEILING((HOUR(telefony__9[[#This Row],[czas trwania]])*3600 + MINUTE(telefony__9[[#This Row],[czas trwania]])*60+SECOND(telefony__9[[#This Row],[czas trwania]]))/60,1)</f>
        <v>12</v>
      </c>
      <c r="H1927" s="3">
        <f>IF(telefony3412[[#This Row],[typ telefonu]]="stacjonarny",H1926+telefony3412[[#This Row],[czas w minutach]],H1926)</f>
        <v>12092</v>
      </c>
      <c r="I1927" s="3">
        <f>IF(telefony3412[[#This Row],[typ telefonu]]="komórkowy",I1926+telefony3412[[#This Row],[czas w minutach]],I1926)</f>
        <v>4020</v>
      </c>
      <c r="J1927" s="3">
        <f>IF(telefony3412[[#This Row],[typ telefonu]]="zagraniczny",J1926+telefony3412[[#This Row],[czas w minutach]],J1926)</f>
        <v>808</v>
      </c>
      <c r="K1927" s="3">
        <f>telefony3412[[#This Row],[ilość stacjonarny]]+telefony3412[[#This Row],[ilość komórkowy]]</f>
        <v>16112</v>
      </c>
    </row>
    <row r="1928" spans="1:11" x14ac:dyDescent="0.25">
      <c r="A1928" s="7">
        <v>88929709</v>
      </c>
      <c r="B1928" s="1">
        <v>42943</v>
      </c>
      <c r="C1928" s="2">
        <v>0.46687499999999998</v>
      </c>
      <c r="D1928" s="2">
        <v>0.47510416666666666</v>
      </c>
      <c r="E1928" t="str">
        <f>IF(LEN(telefony3412[[#This Row],[nr]])=7,"stacjonarny",IF(LEN(telefony3412[[#This Row],[nr]])=8,"komórkowy","zagraniczny"))</f>
        <v>komórkowy</v>
      </c>
      <c r="F1928" t="str">
        <f>TEXT(telefony__9[[#This Row],[zakonczenie]]-telefony__9[[#This Row],[rozpoczecie]],"h:mm:ss")</f>
        <v>0:02:40</v>
      </c>
      <c r="G1928">
        <f>CEILING((HOUR(telefony__9[[#This Row],[czas trwania]])*3600 + MINUTE(telefony__9[[#This Row],[czas trwania]])*60+SECOND(telefony__9[[#This Row],[czas trwania]]))/60,1)</f>
        <v>3</v>
      </c>
      <c r="H1928" s="3">
        <f>IF(telefony3412[[#This Row],[typ telefonu]]="stacjonarny",H1927+telefony3412[[#This Row],[czas w minutach]],H1927)</f>
        <v>12092</v>
      </c>
      <c r="I1928" s="3">
        <f>IF(telefony3412[[#This Row],[typ telefonu]]="komórkowy",I1927+telefony3412[[#This Row],[czas w minutach]],I1927)</f>
        <v>4023</v>
      </c>
      <c r="J1928" s="3">
        <f>IF(telefony3412[[#This Row],[typ telefonu]]="zagraniczny",J1927+telefony3412[[#This Row],[czas w minutach]],J1927)</f>
        <v>808</v>
      </c>
      <c r="K1928" s="3">
        <f>telefony3412[[#This Row],[ilość stacjonarny]]+telefony3412[[#This Row],[ilość komórkowy]]</f>
        <v>16115</v>
      </c>
    </row>
    <row r="1929" spans="1:11" x14ac:dyDescent="0.25">
      <c r="A1929" s="7">
        <v>90762334</v>
      </c>
      <c r="B1929" s="1">
        <v>42943</v>
      </c>
      <c r="C1929" s="2">
        <v>0.54144675925925922</v>
      </c>
      <c r="D1929" s="2">
        <v>0.54313657407407412</v>
      </c>
      <c r="E1929" t="str">
        <f>IF(LEN(telefony3412[[#This Row],[nr]])=7,"stacjonarny",IF(LEN(telefony3412[[#This Row],[nr]])=8,"komórkowy","zagraniczny"))</f>
        <v>komórkowy</v>
      </c>
      <c r="F1929" t="str">
        <f>TEXT(telefony__9[[#This Row],[zakonczenie]]-telefony__9[[#This Row],[rozpoczecie]],"h:mm:ss")</f>
        <v>0:15:28</v>
      </c>
      <c r="G1929">
        <f>CEILING((HOUR(telefony__9[[#This Row],[czas trwania]])*3600 + MINUTE(telefony__9[[#This Row],[czas trwania]])*60+SECOND(telefony__9[[#This Row],[czas trwania]]))/60,1)</f>
        <v>16</v>
      </c>
      <c r="H1929" s="3">
        <f>IF(telefony3412[[#This Row],[typ telefonu]]="stacjonarny",H1928+telefony3412[[#This Row],[czas w minutach]],H1928)</f>
        <v>12092</v>
      </c>
      <c r="I1929" s="3">
        <f>IF(telefony3412[[#This Row],[typ telefonu]]="komórkowy",I1928+telefony3412[[#This Row],[czas w minutach]],I1928)</f>
        <v>4039</v>
      </c>
      <c r="J1929" s="3">
        <f>IF(telefony3412[[#This Row],[typ telefonu]]="zagraniczny",J1928+telefony3412[[#This Row],[czas w minutach]],J1928)</f>
        <v>808</v>
      </c>
      <c r="K1929" s="3">
        <f>telefony3412[[#This Row],[ilość stacjonarny]]+telefony3412[[#This Row],[ilość komórkowy]]</f>
        <v>16131</v>
      </c>
    </row>
    <row r="1930" spans="1:11" x14ac:dyDescent="0.25">
      <c r="A1930" s="7">
        <v>92414932</v>
      </c>
      <c r="B1930" s="1">
        <v>42943</v>
      </c>
      <c r="C1930" s="2">
        <v>0.48085648148148147</v>
      </c>
      <c r="D1930" s="2">
        <v>0.48893518518518519</v>
      </c>
      <c r="E1930" t="str">
        <f>IF(LEN(telefony3412[[#This Row],[nr]])=7,"stacjonarny",IF(LEN(telefony3412[[#This Row],[nr]])=8,"komórkowy","zagraniczny"))</f>
        <v>komórkowy</v>
      </c>
      <c r="F1930" t="str">
        <f>TEXT(telefony__9[[#This Row],[zakonczenie]]-telefony__9[[#This Row],[rozpoczecie]],"h:mm:ss")</f>
        <v>0:15:26</v>
      </c>
      <c r="G1930">
        <f>CEILING((HOUR(telefony__9[[#This Row],[czas trwania]])*3600 + MINUTE(telefony__9[[#This Row],[czas trwania]])*60+SECOND(telefony__9[[#This Row],[czas trwania]]))/60,1)</f>
        <v>16</v>
      </c>
      <c r="H1930" s="3">
        <f>IF(telefony3412[[#This Row],[typ telefonu]]="stacjonarny",H1929+telefony3412[[#This Row],[czas w minutach]],H1929)</f>
        <v>12092</v>
      </c>
      <c r="I1930" s="3">
        <f>IF(telefony3412[[#This Row],[typ telefonu]]="komórkowy",I1929+telefony3412[[#This Row],[czas w minutach]],I1929)</f>
        <v>4055</v>
      </c>
      <c r="J1930" s="3">
        <f>IF(telefony3412[[#This Row],[typ telefonu]]="zagraniczny",J1929+telefony3412[[#This Row],[czas w minutach]],J1929)</f>
        <v>808</v>
      </c>
      <c r="K1930" s="3">
        <f>telefony3412[[#This Row],[ilość stacjonarny]]+telefony3412[[#This Row],[ilość komórkowy]]</f>
        <v>16147</v>
      </c>
    </row>
    <row r="1931" spans="1:11" x14ac:dyDescent="0.25">
      <c r="A1931" s="7">
        <v>96404523</v>
      </c>
      <c r="B1931" s="1">
        <v>42943</v>
      </c>
      <c r="C1931" s="2">
        <v>0.35592592592592592</v>
      </c>
      <c r="D1931" s="2">
        <v>0.36366898148148147</v>
      </c>
      <c r="E1931" t="str">
        <f>IF(LEN(telefony3412[[#This Row],[nr]])=7,"stacjonarny",IF(LEN(telefony3412[[#This Row],[nr]])=8,"komórkowy","zagraniczny"))</f>
        <v>komórkowy</v>
      </c>
      <c r="F1931" t="str">
        <f>TEXT(telefony__9[[#This Row],[zakonczenie]]-telefony__9[[#This Row],[rozpoczecie]],"h:mm:ss")</f>
        <v>0:03:32</v>
      </c>
      <c r="G1931">
        <f>CEILING((HOUR(telefony__9[[#This Row],[czas trwania]])*3600 + MINUTE(telefony__9[[#This Row],[czas trwania]])*60+SECOND(telefony__9[[#This Row],[czas trwania]]))/60,1)</f>
        <v>4</v>
      </c>
      <c r="H1931" s="3">
        <f>IF(telefony3412[[#This Row],[typ telefonu]]="stacjonarny",H1930+telefony3412[[#This Row],[czas w minutach]],H1930)</f>
        <v>12092</v>
      </c>
      <c r="I1931" s="3">
        <f>IF(telefony3412[[#This Row],[typ telefonu]]="komórkowy",I1930+telefony3412[[#This Row],[czas w minutach]],I1930)</f>
        <v>4059</v>
      </c>
      <c r="J1931" s="3">
        <f>IF(telefony3412[[#This Row],[typ telefonu]]="zagraniczny",J1930+telefony3412[[#This Row],[czas w minutach]],J1930)</f>
        <v>808</v>
      </c>
      <c r="K1931" s="3">
        <f>telefony3412[[#This Row],[ilość stacjonarny]]+telefony3412[[#This Row],[ilość komórkowy]]</f>
        <v>16151</v>
      </c>
    </row>
    <row r="1932" spans="1:11" x14ac:dyDescent="0.25">
      <c r="A1932" s="7">
        <v>3414247278</v>
      </c>
      <c r="B1932" s="1">
        <v>42943</v>
      </c>
      <c r="C1932" s="2">
        <v>0.34658564814814813</v>
      </c>
      <c r="D1932" s="2">
        <v>0.34666666666666668</v>
      </c>
      <c r="E1932" t="str">
        <f>IF(LEN(telefony3412[[#This Row],[nr]])=7,"stacjonarny",IF(LEN(telefony3412[[#This Row],[nr]])=8,"komórkowy","zagraniczny"))</f>
        <v>zagraniczny</v>
      </c>
      <c r="F1932" t="str">
        <f>TEXT(telefony__9[[#This Row],[zakonczenie]]-telefony__9[[#This Row],[rozpoczecie]],"h:mm:ss")</f>
        <v>0:05:05</v>
      </c>
      <c r="G1932">
        <f>CEILING((HOUR(telefony__9[[#This Row],[czas trwania]])*3600 + MINUTE(telefony__9[[#This Row],[czas trwania]])*60+SECOND(telefony__9[[#This Row],[czas trwania]]))/60,1)</f>
        <v>6</v>
      </c>
      <c r="H1932" s="3">
        <f>IF(telefony3412[[#This Row],[typ telefonu]]="stacjonarny",H1931+telefony3412[[#This Row],[czas w minutach]],H1931)</f>
        <v>12092</v>
      </c>
      <c r="I1932" s="3">
        <f>IF(telefony3412[[#This Row],[typ telefonu]]="komórkowy",I1931+telefony3412[[#This Row],[czas w minutach]],I1931)</f>
        <v>4059</v>
      </c>
      <c r="J1932" s="3">
        <f>IF(telefony3412[[#This Row],[typ telefonu]]="zagraniczny",J1931+telefony3412[[#This Row],[czas w minutach]],J1931)</f>
        <v>814</v>
      </c>
      <c r="K1932" s="3">
        <f>telefony3412[[#This Row],[ilość stacjonarny]]+telefony3412[[#This Row],[ilość komórkowy]]</f>
        <v>16151</v>
      </c>
    </row>
    <row r="1933" spans="1:11" x14ac:dyDescent="0.25">
      <c r="A1933" s="7">
        <v>4569864426</v>
      </c>
      <c r="B1933" s="1">
        <v>42943</v>
      </c>
      <c r="C1933" s="2">
        <v>0.40751157407407407</v>
      </c>
      <c r="D1933" s="2">
        <v>0.41725694444444444</v>
      </c>
      <c r="E1933" t="str">
        <f>IF(LEN(telefony3412[[#This Row],[nr]])=7,"stacjonarny",IF(LEN(telefony3412[[#This Row],[nr]])=8,"komórkowy","zagraniczny"))</f>
        <v>zagraniczny</v>
      </c>
      <c r="F1933" t="str">
        <f>TEXT(telefony__9[[#This Row],[zakonczenie]]-telefony__9[[#This Row],[rozpoczecie]],"h:mm:ss")</f>
        <v>0:06:18</v>
      </c>
      <c r="G1933">
        <f>CEILING((HOUR(telefony__9[[#This Row],[czas trwania]])*3600 + MINUTE(telefony__9[[#This Row],[czas trwania]])*60+SECOND(telefony__9[[#This Row],[czas trwania]]))/60,1)</f>
        <v>7</v>
      </c>
      <c r="H1933" s="3">
        <f>IF(telefony3412[[#This Row],[typ telefonu]]="stacjonarny",H1932+telefony3412[[#This Row],[czas w minutach]],H1932)</f>
        <v>12092</v>
      </c>
      <c r="I1933" s="3">
        <f>IF(telefony3412[[#This Row],[typ telefonu]]="komórkowy",I1932+telefony3412[[#This Row],[czas w minutach]],I1932)</f>
        <v>4059</v>
      </c>
      <c r="J1933" s="3">
        <f>IF(telefony3412[[#This Row],[typ telefonu]]="zagraniczny",J1932+telefony3412[[#This Row],[czas w minutach]],J1932)</f>
        <v>821</v>
      </c>
      <c r="K1933" s="3">
        <f>telefony3412[[#This Row],[ilość stacjonarny]]+telefony3412[[#This Row],[ilość komórkowy]]</f>
        <v>16151</v>
      </c>
    </row>
    <row r="1934" spans="1:11" x14ac:dyDescent="0.25">
      <c r="A1934" s="7">
        <v>5839324907</v>
      </c>
      <c r="B1934" s="1">
        <v>42943</v>
      </c>
      <c r="C1934" s="2">
        <v>0.3490509259259259</v>
      </c>
      <c r="D1934" s="2">
        <v>0.35481481481481481</v>
      </c>
      <c r="E1934" t="str">
        <f>IF(LEN(telefony3412[[#This Row],[nr]])=7,"stacjonarny",IF(LEN(telefony3412[[#This Row],[nr]])=8,"komórkowy","zagraniczny"))</f>
        <v>zagraniczny</v>
      </c>
      <c r="F1934" t="str">
        <f>TEXT(telefony__9[[#This Row],[zakonczenie]]-telefony__9[[#This Row],[rozpoczecie]],"h:mm:ss")</f>
        <v>0:04:34</v>
      </c>
      <c r="G1934">
        <f>CEILING((HOUR(telefony__9[[#This Row],[czas trwania]])*3600 + MINUTE(telefony__9[[#This Row],[czas trwania]])*60+SECOND(telefony__9[[#This Row],[czas trwania]]))/60,1)</f>
        <v>5</v>
      </c>
      <c r="H1934" s="3">
        <f>IF(telefony3412[[#This Row],[typ telefonu]]="stacjonarny",H1933+telefony3412[[#This Row],[czas w minutach]],H1933)</f>
        <v>12092</v>
      </c>
      <c r="I1934" s="3">
        <f>IF(telefony3412[[#This Row],[typ telefonu]]="komórkowy",I1933+telefony3412[[#This Row],[czas w minutach]],I1933)</f>
        <v>4059</v>
      </c>
      <c r="J1934" s="3">
        <f>IF(telefony3412[[#This Row],[typ telefonu]]="zagraniczny",J1933+telefony3412[[#This Row],[czas w minutach]],J1933)</f>
        <v>826</v>
      </c>
      <c r="K1934" s="3">
        <f>telefony3412[[#This Row],[ilość stacjonarny]]+telefony3412[[#This Row],[ilość komórkowy]]</f>
        <v>16151</v>
      </c>
    </row>
    <row r="1935" spans="1:11" x14ac:dyDescent="0.25">
      <c r="A1935" s="7">
        <v>8045338707</v>
      </c>
      <c r="B1935" s="1">
        <v>42943</v>
      </c>
      <c r="C1935" s="2">
        <v>0.56680555555555556</v>
      </c>
      <c r="D1935" s="2">
        <v>0.56877314814814817</v>
      </c>
      <c r="E1935" t="str">
        <f>IF(LEN(telefony3412[[#This Row],[nr]])=7,"stacjonarny",IF(LEN(telefony3412[[#This Row],[nr]])=8,"komórkowy","zagraniczny"))</f>
        <v>zagraniczny</v>
      </c>
      <c r="F1935" t="str">
        <f>TEXT(telefony__9[[#This Row],[zakonczenie]]-telefony__9[[#This Row],[rozpoczecie]],"h:mm:ss")</f>
        <v>0:05:01</v>
      </c>
      <c r="G1935">
        <f>CEILING((HOUR(telefony__9[[#This Row],[czas trwania]])*3600 + MINUTE(telefony__9[[#This Row],[czas trwania]])*60+SECOND(telefony__9[[#This Row],[czas trwania]]))/60,1)</f>
        <v>6</v>
      </c>
      <c r="H1935" s="3">
        <f>IF(telefony3412[[#This Row],[typ telefonu]]="stacjonarny",H1934+telefony3412[[#This Row],[czas w minutach]],H1934)</f>
        <v>12092</v>
      </c>
      <c r="I1935" s="3">
        <f>IF(telefony3412[[#This Row],[typ telefonu]]="komórkowy",I1934+telefony3412[[#This Row],[czas w minutach]],I1934)</f>
        <v>4059</v>
      </c>
      <c r="J1935" s="3">
        <f>IF(telefony3412[[#This Row],[typ telefonu]]="zagraniczny",J1934+telefony3412[[#This Row],[czas w minutach]],J1934)</f>
        <v>832</v>
      </c>
      <c r="K1935" s="3">
        <f>telefony3412[[#This Row],[ilość stacjonarny]]+telefony3412[[#This Row],[ilość komórkowy]]</f>
        <v>16151</v>
      </c>
    </row>
    <row r="1936" spans="1:11" x14ac:dyDescent="0.25">
      <c r="A1936" s="7">
        <v>9906846123</v>
      </c>
      <c r="B1936" s="1">
        <v>42943</v>
      </c>
      <c r="C1936" s="2">
        <v>0.424375</v>
      </c>
      <c r="D1936" s="2">
        <v>0.42505787037037035</v>
      </c>
      <c r="E1936" t="str">
        <f>IF(LEN(telefony3412[[#This Row],[nr]])=7,"stacjonarny",IF(LEN(telefony3412[[#This Row],[nr]])=8,"komórkowy","zagraniczny"))</f>
        <v>zagraniczny</v>
      </c>
      <c r="F1936" t="str">
        <f>TEXT(telefony__9[[#This Row],[zakonczenie]]-telefony__9[[#This Row],[rozpoczecie]],"h:mm:ss")</f>
        <v>0:06:50</v>
      </c>
      <c r="G1936">
        <f>CEILING((HOUR(telefony__9[[#This Row],[czas trwania]])*3600 + MINUTE(telefony__9[[#This Row],[czas trwania]])*60+SECOND(telefony__9[[#This Row],[czas trwania]]))/60,1)</f>
        <v>7</v>
      </c>
      <c r="H1936" s="3">
        <f>IF(telefony3412[[#This Row],[typ telefonu]]="stacjonarny",H1935+telefony3412[[#This Row],[czas w minutach]],H1935)</f>
        <v>12092</v>
      </c>
      <c r="I1936" s="3">
        <f>IF(telefony3412[[#This Row],[typ telefonu]]="komórkowy",I1935+telefony3412[[#This Row],[czas w minutach]],I1935)</f>
        <v>4059</v>
      </c>
      <c r="J1936" s="3">
        <f>IF(telefony3412[[#This Row],[typ telefonu]]="zagraniczny",J1935+telefony3412[[#This Row],[czas w minutach]],J1935)</f>
        <v>839</v>
      </c>
      <c r="K1936" s="3">
        <f>telefony3412[[#This Row],[ilość stacjonarny]]+telefony3412[[#This Row],[ilość komórkowy]]</f>
        <v>16151</v>
      </c>
    </row>
    <row r="1937" spans="1:11" x14ac:dyDescent="0.25">
      <c r="A1937" s="7">
        <v>1462418</v>
      </c>
      <c r="B1937" s="1">
        <v>42944</v>
      </c>
      <c r="C1937" s="2">
        <v>0.57186342592592587</v>
      </c>
      <c r="D1937" s="2">
        <v>0.57379629629629625</v>
      </c>
      <c r="E1937" t="str">
        <f>IF(LEN(telefony3412[[#This Row],[nr]])=7,"stacjonarny",IF(LEN(telefony3412[[#This Row],[nr]])=8,"komórkowy","zagraniczny"))</f>
        <v>stacjonarny</v>
      </c>
      <c r="F1937" t="str">
        <f>TEXT(telefony__9[[#This Row],[zakonczenie]]-telefony__9[[#This Row],[rozpoczecie]],"h:mm:ss")</f>
        <v>0:10:11</v>
      </c>
      <c r="G1937">
        <f>CEILING((HOUR(telefony__9[[#This Row],[czas trwania]])*3600 + MINUTE(telefony__9[[#This Row],[czas trwania]])*60+SECOND(telefony__9[[#This Row],[czas trwania]]))/60,1)</f>
        <v>11</v>
      </c>
      <c r="H1937" s="3">
        <f>IF(telefony3412[[#This Row],[typ telefonu]]="stacjonarny",H1936+telefony3412[[#This Row],[czas w minutach]],H1936)</f>
        <v>12103</v>
      </c>
      <c r="I1937" s="3">
        <f>IF(telefony3412[[#This Row],[typ telefonu]]="komórkowy",I1936+telefony3412[[#This Row],[czas w minutach]],I1936)</f>
        <v>4059</v>
      </c>
      <c r="J1937" s="3">
        <f>IF(telefony3412[[#This Row],[typ telefonu]]="zagraniczny",J1936+telefony3412[[#This Row],[czas w minutach]],J1936)</f>
        <v>839</v>
      </c>
      <c r="K1937" s="3">
        <f>telefony3412[[#This Row],[ilość stacjonarny]]+telefony3412[[#This Row],[ilość komórkowy]]</f>
        <v>16162</v>
      </c>
    </row>
    <row r="1938" spans="1:11" x14ac:dyDescent="0.25">
      <c r="A1938" s="7">
        <v>1639829</v>
      </c>
      <c r="B1938" s="1">
        <v>42944</v>
      </c>
      <c r="C1938" s="2">
        <v>0.4815740740740741</v>
      </c>
      <c r="D1938" s="2">
        <v>0.48802083333333335</v>
      </c>
      <c r="E1938" t="str">
        <f>IF(LEN(telefony3412[[#This Row],[nr]])=7,"stacjonarny",IF(LEN(telefony3412[[#This Row],[nr]])=8,"komórkowy","zagraniczny"))</f>
        <v>stacjonarny</v>
      </c>
      <c r="F1938" t="str">
        <f>TEXT(telefony__9[[#This Row],[zakonczenie]]-telefony__9[[#This Row],[rozpoczecie]],"h:mm:ss")</f>
        <v>0:01:37</v>
      </c>
      <c r="G1938">
        <f>CEILING((HOUR(telefony__9[[#This Row],[czas trwania]])*3600 + MINUTE(telefony__9[[#This Row],[czas trwania]])*60+SECOND(telefony__9[[#This Row],[czas trwania]]))/60,1)</f>
        <v>2</v>
      </c>
      <c r="H1938" s="3">
        <f>IF(telefony3412[[#This Row],[typ telefonu]]="stacjonarny",H1937+telefony3412[[#This Row],[czas w minutach]],H1937)</f>
        <v>12105</v>
      </c>
      <c r="I1938" s="3">
        <f>IF(telefony3412[[#This Row],[typ telefonu]]="komórkowy",I1937+telefony3412[[#This Row],[czas w minutach]],I1937)</f>
        <v>4059</v>
      </c>
      <c r="J1938" s="3">
        <f>IF(telefony3412[[#This Row],[typ telefonu]]="zagraniczny",J1937+telefony3412[[#This Row],[czas w minutach]],J1937)</f>
        <v>839</v>
      </c>
      <c r="K1938" s="3">
        <f>telefony3412[[#This Row],[ilość stacjonarny]]+telefony3412[[#This Row],[ilość komórkowy]]</f>
        <v>16164</v>
      </c>
    </row>
    <row r="1939" spans="1:11" x14ac:dyDescent="0.25">
      <c r="A1939" s="7">
        <v>1640513</v>
      </c>
      <c r="B1939" s="1">
        <v>42944</v>
      </c>
      <c r="C1939" s="2">
        <v>0.56162037037037038</v>
      </c>
      <c r="D1939" s="2">
        <v>0.56876157407407413</v>
      </c>
      <c r="E1939" t="str">
        <f>IF(LEN(telefony3412[[#This Row],[nr]])=7,"stacjonarny",IF(LEN(telefony3412[[#This Row],[nr]])=8,"komórkowy","zagraniczny"))</f>
        <v>stacjonarny</v>
      </c>
      <c r="F1939" t="str">
        <f>TEXT(telefony__9[[#This Row],[zakonczenie]]-telefony__9[[#This Row],[rozpoczecie]],"h:mm:ss")</f>
        <v>0:13:21</v>
      </c>
      <c r="G1939">
        <f>CEILING((HOUR(telefony__9[[#This Row],[czas trwania]])*3600 + MINUTE(telefony__9[[#This Row],[czas trwania]])*60+SECOND(telefony__9[[#This Row],[czas trwania]]))/60,1)</f>
        <v>14</v>
      </c>
      <c r="H1939" s="3">
        <f>IF(telefony3412[[#This Row],[typ telefonu]]="stacjonarny",H1938+telefony3412[[#This Row],[czas w minutach]],H1938)</f>
        <v>12119</v>
      </c>
      <c r="I1939" s="3">
        <f>IF(telefony3412[[#This Row],[typ telefonu]]="komórkowy",I1938+telefony3412[[#This Row],[czas w minutach]],I1938)</f>
        <v>4059</v>
      </c>
      <c r="J1939" s="3">
        <f>IF(telefony3412[[#This Row],[typ telefonu]]="zagraniczny",J1938+telefony3412[[#This Row],[czas w minutach]],J1938)</f>
        <v>839</v>
      </c>
      <c r="K1939" s="3">
        <f>telefony3412[[#This Row],[ilość stacjonarny]]+telefony3412[[#This Row],[ilość komórkowy]]</f>
        <v>16178</v>
      </c>
    </row>
    <row r="1940" spans="1:11" x14ac:dyDescent="0.25">
      <c r="A1940" s="7">
        <v>1661633</v>
      </c>
      <c r="B1940" s="1">
        <v>42944</v>
      </c>
      <c r="C1940" s="2">
        <v>0.48042824074074075</v>
      </c>
      <c r="D1940" s="2">
        <v>0.48422453703703705</v>
      </c>
      <c r="E1940" t="str">
        <f>IF(LEN(telefony3412[[#This Row],[nr]])=7,"stacjonarny",IF(LEN(telefony3412[[#This Row],[nr]])=8,"komórkowy","zagraniczny"))</f>
        <v>stacjonarny</v>
      </c>
      <c r="F1940" t="str">
        <f>TEXT(telefony__9[[#This Row],[zakonczenie]]-telefony__9[[#This Row],[rozpoczecie]],"h:mm:ss")</f>
        <v>0:13:27</v>
      </c>
      <c r="G1940">
        <f>CEILING((HOUR(telefony__9[[#This Row],[czas trwania]])*3600 + MINUTE(telefony__9[[#This Row],[czas trwania]])*60+SECOND(telefony__9[[#This Row],[czas trwania]]))/60,1)</f>
        <v>14</v>
      </c>
      <c r="H1940" s="3">
        <f>IF(telefony3412[[#This Row],[typ telefonu]]="stacjonarny",H1939+telefony3412[[#This Row],[czas w minutach]],H1939)</f>
        <v>12133</v>
      </c>
      <c r="I1940" s="3">
        <f>IF(telefony3412[[#This Row],[typ telefonu]]="komórkowy",I1939+telefony3412[[#This Row],[czas w minutach]],I1939)</f>
        <v>4059</v>
      </c>
      <c r="J1940" s="3">
        <f>IF(telefony3412[[#This Row],[typ telefonu]]="zagraniczny",J1939+telefony3412[[#This Row],[czas w minutach]],J1939)</f>
        <v>839</v>
      </c>
      <c r="K1940" s="3">
        <f>telefony3412[[#This Row],[ilość stacjonarny]]+telefony3412[[#This Row],[ilość komórkowy]]</f>
        <v>16192</v>
      </c>
    </row>
    <row r="1941" spans="1:11" x14ac:dyDescent="0.25">
      <c r="A1941" s="7">
        <v>1922212</v>
      </c>
      <c r="B1941" s="1">
        <v>42944</v>
      </c>
      <c r="C1941" s="2">
        <v>0.55334490740740738</v>
      </c>
      <c r="D1941" s="2">
        <v>0.56339120370370366</v>
      </c>
      <c r="E1941" t="str">
        <f>IF(LEN(telefony3412[[#This Row],[nr]])=7,"stacjonarny",IF(LEN(telefony3412[[#This Row],[nr]])=8,"komórkowy","zagraniczny"))</f>
        <v>stacjonarny</v>
      </c>
      <c r="F1941" t="str">
        <f>TEXT(telefony__9[[#This Row],[zakonczenie]]-telefony__9[[#This Row],[rozpoczecie]],"h:mm:ss")</f>
        <v>0:14:15</v>
      </c>
      <c r="G1941">
        <f>CEILING((HOUR(telefony__9[[#This Row],[czas trwania]])*3600 + MINUTE(telefony__9[[#This Row],[czas trwania]])*60+SECOND(telefony__9[[#This Row],[czas trwania]]))/60,1)</f>
        <v>15</v>
      </c>
      <c r="H1941" s="3">
        <f>IF(telefony3412[[#This Row],[typ telefonu]]="stacjonarny",H1940+telefony3412[[#This Row],[czas w minutach]],H1940)</f>
        <v>12148</v>
      </c>
      <c r="I1941" s="3">
        <f>IF(telefony3412[[#This Row],[typ telefonu]]="komórkowy",I1940+telefony3412[[#This Row],[czas w minutach]],I1940)</f>
        <v>4059</v>
      </c>
      <c r="J1941" s="3">
        <f>IF(telefony3412[[#This Row],[typ telefonu]]="zagraniczny",J1940+telefony3412[[#This Row],[czas w minutach]],J1940)</f>
        <v>839</v>
      </c>
      <c r="K1941" s="3">
        <f>telefony3412[[#This Row],[ilość stacjonarny]]+telefony3412[[#This Row],[ilość komórkowy]]</f>
        <v>16207</v>
      </c>
    </row>
    <row r="1942" spans="1:11" x14ac:dyDescent="0.25">
      <c r="A1942" s="7">
        <v>2005653</v>
      </c>
      <c r="B1942" s="1">
        <v>42944</v>
      </c>
      <c r="C1942" s="2">
        <v>0.40842592592592591</v>
      </c>
      <c r="D1942" s="2">
        <v>0.41866898148148146</v>
      </c>
      <c r="E1942" t="str">
        <f>IF(LEN(telefony3412[[#This Row],[nr]])=7,"stacjonarny",IF(LEN(telefony3412[[#This Row],[nr]])=8,"komórkowy","zagraniczny"))</f>
        <v>stacjonarny</v>
      </c>
      <c r="F1942" t="str">
        <f>TEXT(telefony__9[[#This Row],[zakonczenie]]-telefony__9[[#This Row],[rozpoczecie]],"h:mm:ss")</f>
        <v>0:00:39</v>
      </c>
      <c r="G1942">
        <f>CEILING((HOUR(telefony__9[[#This Row],[czas trwania]])*3600 + MINUTE(telefony__9[[#This Row],[czas trwania]])*60+SECOND(telefony__9[[#This Row],[czas trwania]]))/60,1)</f>
        <v>1</v>
      </c>
      <c r="H1942" s="3">
        <f>IF(telefony3412[[#This Row],[typ telefonu]]="stacjonarny",H1941+telefony3412[[#This Row],[czas w minutach]],H1941)</f>
        <v>12149</v>
      </c>
      <c r="I1942" s="3">
        <f>IF(telefony3412[[#This Row],[typ telefonu]]="komórkowy",I1941+telefony3412[[#This Row],[czas w minutach]],I1941)</f>
        <v>4059</v>
      </c>
      <c r="J1942" s="3">
        <f>IF(telefony3412[[#This Row],[typ telefonu]]="zagraniczny",J1941+telefony3412[[#This Row],[czas w minutach]],J1941)</f>
        <v>839</v>
      </c>
      <c r="K1942" s="3">
        <f>telefony3412[[#This Row],[ilość stacjonarny]]+telefony3412[[#This Row],[ilość komórkowy]]</f>
        <v>16208</v>
      </c>
    </row>
    <row r="1943" spans="1:11" x14ac:dyDescent="0.25">
      <c r="A1943" s="7">
        <v>2134315</v>
      </c>
      <c r="B1943" s="1">
        <v>42944</v>
      </c>
      <c r="C1943" s="2">
        <v>0.47733796296296294</v>
      </c>
      <c r="D1943" s="2">
        <v>0.48003472222222221</v>
      </c>
      <c r="E1943" t="str">
        <f>IF(LEN(telefony3412[[#This Row],[nr]])=7,"stacjonarny",IF(LEN(telefony3412[[#This Row],[nr]])=8,"komórkowy","zagraniczny"))</f>
        <v>stacjonarny</v>
      </c>
      <c r="F1943" t="str">
        <f>TEXT(telefony__9[[#This Row],[zakonczenie]]-telefony__9[[#This Row],[rozpoczecie]],"h:mm:ss")</f>
        <v>0:06:14</v>
      </c>
      <c r="G1943">
        <f>CEILING((HOUR(telefony__9[[#This Row],[czas trwania]])*3600 + MINUTE(telefony__9[[#This Row],[czas trwania]])*60+SECOND(telefony__9[[#This Row],[czas trwania]]))/60,1)</f>
        <v>7</v>
      </c>
      <c r="H1943" s="3">
        <f>IF(telefony3412[[#This Row],[typ telefonu]]="stacjonarny",H1942+telefony3412[[#This Row],[czas w minutach]],H1942)</f>
        <v>12156</v>
      </c>
      <c r="I1943" s="3">
        <f>IF(telefony3412[[#This Row],[typ telefonu]]="komórkowy",I1942+telefony3412[[#This Row],[czas w minutach]],I1942)</f>
        <v>4059</v>
      </c>
      <c r="J1943" s="3">
        <f>IF(telefony3412[[#This Row],[typ telefonu]]="zagraniczny",J1942+telefony3412[[#This Row],[czas w minutach]],J1942)</f>
        <v>839</v>
      </c>
      <c r="K1943" s="3">
        <f>telefony3412[[#This Row],[ilość stacjonarny]]+telefony3412[[#This Row],[ilość komórkowy]]</f>
        <v>16215</v>
      </c>
    </row>
    <row r="1944" spans="1:11" x14ac:dyDescent="0.25">
      <c r="A1944" s="7">
        <v>2163209</v>
      </c>
      <c r="B1944" s="1">
        <v>42944</v>
      </c>
      <c r="C1944" s="2">
        <v>0.35749999999999998</v>
      </c>
      <c r="D1944" s="2">
        <v>0.36791666666666667</v>
      </c>
      <c r="E1944" t="str">
        <f>IF(LEN(telefony3412[[#This Row],[nr]])=7,"stacjonarny",IF(LEN(telefony3412[[#This Row],[nr]])=8,"komórkowy","zagraniczny"))</f>
        <v>stacjonarny</v>
      </c>
      <c r="F1944" t="str">
        <f>TEXT(telefony__9[[#This Row],[zakonczenie]]-telefony__9[[#This Row],[rozpoczecie]],"h:mm:ss")</f>
        <v>0:07:31</v>
      </c>
      <c r="G1944">
        <f>CEILING((HOUR(telefony__9[[#This Row],[czas trwania]])*3600 + MINUTE(telefony__9[[#This Row],[czas trwania]])*60+SECOND(telefony__9[[#This Row],[czas trwania]]))/60,1)</f>
        <v>8</v>
      </c>
      <c r="H1944" s="3">
        <f>IF(telefony3412[[#This Row],[typ telefonu]]="stacjonarny",H1943+telefony3412[[#This Row],[czas w minutach]],H1943)</f>
        <v>12164</v>
      </c>
      <c r="I1944" s="3">
        <f>IF(telefony3412[[#This Row],[typ telefonu]]="komórkowy",I1943+telefony3412[[#This Row],[czas w minutach]],I1943)</f>
        <v>4059</v>
      </c>
      <c r="J1944" s="3">
        <f>IF(telefony3412[[#This Row],[typ telefonu]]="zagraniczny",J1943+telefony3412[[#This Row],[czas w minutach]],J1943)</f>
        <v>839</v>
      </c>
      <c r="K1944" s="3">
        <f>telefony3412[[#This Row],[ilość stacjonarny]]+telefony3412[[#This Row],[ilość komórkowy]]</f>
        <v>16223</v>
      </c>
    </row>
    <row r="1945" spans="1:11" x14ac:dyDescent="0.25">
      <c r="A1945" s="7">
        <v>2188847</v>
      </c>
      <c r="B1945" s="1">
        <v>42944</v>
      </c>
      <c r="C1945" s="2">
        <v>0.36321759259259262</v>
      </c>
      <c r="D1945" s="2">
        <v>0.36689814814814814</v>
      </c>
      <c r="E1945" t="str">
        <f>IF(LEN(telefony3412[[#This Row],[nr]])=7,"stacjonarny",IF(LEN(telefony3412[[#This Row],[nr]])=8,"komórkowy","zagraniczny"))</f>
        <v>stacjonarny</v>
      </c>
      <c r="F1945" t="str">
        <f>TEXT(telefony__9[[#This Row],[zakonczenie]]-telefony__9[[#This Row],[rozpoczecie]],"h:mm:ss")</f>
        <v>0:07:58</v>
      </c>
      <c r="G1945">
        <f>CEILING((HOUR(telefony__9[[#This Row],[czas trwania]])*3600 + MINUTE(telefony__9[[#This Row],[czas trwania]])*60+SECOND(telefony__9[[#This Row],[czas trwania]]))/60,1)</f>
        <v>8</v>
      </c>
      <c r="H1945" s="3">
        <f>IF(telefony3412[[#This Row],[typ telefonu]]="stacjonarny",H1944+telefony3412[[#This Row],[czas w minutach]],H1944)</f>
        <v>12172</v>
      </c>
      <c r="I1945" s="3">
        <f>IF(telefony3412[[#This Row],[typ telefonu]]="komórkowy",I1944+telefony3412[[#This Row],[czas w minutach]],I1944)</f>
        <v>4059</v>
      </c>
      <c r="J1945" s="3">
        <f>IF(telefony3412[[#This Row],[typ telefonu]]="zagraniczny",J1944+telefony3412[[#This Row],[czas w minutach]],J1944)</f>
        <v>839</v>
      </c>
      <c r="K1945" s="3">
        <f>telefony3412[[#This Row],[ilość stacjonarny]]+telefony3412[[#This Row],[ilość komórkowy]]</f>
        <v>16231</v>
      </c>
    </row>
    <row r="1946" spans="1:11" x14ac:dyDescent="0.25">
      <c r="A1946" s="7">
        <v>2193730</v>
      </c>
      <c r="B1946" s="1">
        <v>42944</v>
      </c>
      <c r="C1946" s="2">
        <v>0.39269675925925923</v>
      </c>
      <c r="D1946" s="2">
        <v>0.40126157407407409</v>
      </c>
      <c r="E1946" t="str">
        <f>IF(LEN(telefony3412[[#This Row],[nr]])=7,"stacjonarny",IF(LEN(telefony3412[[#This Row],[nr]])=8,"komórkowy","zagraniczny"))</f>
        <v>stacjonarny</v>
      </c>
      <c r="F1946" t="str">
        <f>TEXT(telefony__9[[#This Row],[zakonczenie]]-telefony__9[[#This Row],[rozpoczecie]],"h:mm:ss")</f>
        <v>0:15:00</v>
      </c>
      <c r="G1946">
        <f>CEILING((HOUR(telefony__9[[#This Row],[czas trwania]])*3600 + MINUTE(telefony__9[[#This Row],[czas trwania]])*60+SECOND(telefony__9[[#This Row],[czas trwania]]))/60,1)</f>
        <v>15</v>
      </c>
      <c r="H1946" s="3">
        <f>IF(telefony3412[[#This Row],[typ telefonu]]="stacjonarny",H1945+telefony3412[[#This Row],[czas w minutach]],H1945)</f>
        <v>12187</v>
      </c>
      <c r="I1946" s="3">
        <f>IF(telefony3412[[#This Row],[typ telefonu]]="komórkowy",I1945+telefony3412[[#This Row],[czas w minutach]],I1945)</f>
        <v>4059</v>
      </c>
      <c r="J1946" s="3">
        <f>IF(telefony3412[[#This Row],[typ telefonu]]="zagraniczny",J1945+telefony3412[[#This Row],[czas w minutach]],J1945)</f>
        <v>839</v>
      </c>
      <c r="K1946" s="3">
        <f>telefony3412[[#This Row],[ilość stacjonarny]]+telefony3412[[#This Row],[ilość komórkowy]]</f>
        <v>16246</v>
      </c>
    </row>
    <row r="1947" spans="1:11" x14ac:dyDescent="0.25">
      <c r="A1947" s="7">
        <v>2199311</v>
      </c>
      <c r="B1947" s="1">
        <v>42944</v>
      </c>
      <c r="C1947" s="2">
        <v>0.44490740740740742</v>
      </c>
      <c r="D1947" s="2">
        <v>0.44578703703703704</v>
      </c>
      <c r="E1947" t="str">
        <f>IF(LEN(telefony3412[[#This Row],[nr]])=7,"stacjonarny",IF(LEN(telefony3412[[#This Row],[nr]])=8,"komórkowy","zagraniczny"))</f>
        <v>stacjonarny</v>
      </c>
      <c r="F1947" t="str">
        <f>TEXT(telefony__9[[#This Row],[zakonczenie]]-telefony__9[[#This Row],[rozpoczecie]],"h:mm:ss")</f>
        <v>0:14:49</v>
      </c>
      <c r="G1947">
        <f>CEILING((HOUR(telefony__9[[#This Row],[czas trwania]])*3600 + MINUTE(telefony__9[[#This Row],[czas trwania]])*60+SECOND(telefony__9[[#This Row],[czas trwania]]))/60,1)</f>
        <v>15</v>
      </c>
      <c r="H1947" s="3">
        <f>IF(telefony3412[[#This Row],[typ telefonu]]="stacjonarny",H1946+telefony3412[[#This Row],[czas w minutach]],H1946)</f>
        <v>12202</v>
      </c>
      <c r="I1947" s="3">
        <f>IF(telefony3412[[#This Row],[typ telefonu]]="komórkowy",I1946+telefony3412[[#This Row],[czas w minutach]],I1946)</f>
        <v>4059</v>
      </c>
      <c r="J1947" s="3">
        <f>IF(telefony3412[[#This Row],[typ telefonu]]="zagraniczny",J1946+telefony3412[[#This Row],[czas w minutach]],J1946)</f>
        <v>839</v>
      </c>
      <c r="K1947" s="3">
        <f>telefony3412[[#This Row],[ilość stacjonarny]]+telefony3412[[#This Row],[ilość komórkowy]]</f>
        <v>16261</v>
      </c>
    </row>
    <row r="1948" spans="1:11" x14ac:dyDescent="0.25">
      <c r="A1948" s="7">
        <v>2419817</v>
      </c>
      <c r="B1948" s="1">
        <v>42944</v>
      </c>
      <c r="C1948" s="2">
        <v>0.36768518518518517</v>
      </c>
      <c r="D1948" s="2">
        <v>0.3742476851851852</v>
      </c>
      <c r="E1948" t="str">
        <f>IF(LEN(telefony3412[[#This Row],[nr]])=7,"stacjonarny",IF(LEN(telefony3412[[#This Row],[nr]])=8,"komórkowy","zagraniczny"))</f>
        <v>stacjonarny</v>
      </c>
      <c r="F1948" t="str">
        <f>TEXT(telefony__9[[#This Row],[zakonczenie]]-telefony__9[[#This Row],[rozpoczecie]],"h:mm:ss")</f>
        <v>0:02:59</v>
      </c>
      <c r="G1948">
        <f>CEILING((HOUR(telefony__9[[#This Row],[czas trwania]])*3600 + MINUTE(telefony__9[[#This Row],[czas trwania]])*60+SECOND(telefony__9[[#This Row],[czas trwania]]))/60,1)</f>
        <v>3</v>
      </c>
      <c r="H1948" s="3">
        <f>IF(telefony3412[[#This Row],[typ telefonu]]="stacjonarny",H1947+telefony3412[[#This Row],[czas w minutach]],H1947)</f>
        <v>12205</v>
      </c>
      <c r="I1948" s="3">
        <f>IF(telefony3412[[#This Row],[typ telefonu]]="komórkowy",I1947+telefony3412[[#This Row],[czas w minutach]],I1947)</f>
        <v>4059</v>
      </c>
      <c r="J1948" s="3">
        <f>IF(telefony3412[[#This Row],[typ telefonu]]="zagraniczny",J1947+telefony3412[[#This Row],[czas w minutach]],J1947)</f>
        <v>839</v>
      </c>
      <c r="K1948" s="3">
        <f>telefony3412[[#This Row],[ilość stacjonarny]]+telefony3412[[#This Row],[ilość komórkowy]]</f>
        <v>16264</v>
      </c>
    </row>
    <row r="1949" spans="1:11" x14ac:dyDescent="0.25">
      <c r="A1949" s="7">
        <v>2603125</v>
      </c>
      <c r="B1949" s="1">
        <v>42944</v>
      </c>
      <c r="C1949" s="2">
        <v>0.53541666666666665</v>
      </c>
      <c r="D1949" s="2">
        <v>0.53666666666666663</v>
      </c>
      <c r="E1949" t="str">
        <f>IF(LEN(telefony3412[[#This Row],[nr]])=7,"stacjonarny",IF(LEN(telefony3412[[#This Row],[nr]])=8,"komórkowy","zagraniczny"))</f>
        <v>stacjonarny</v>
      </c>
      <c r="F1949" t="str">
        <f>TEXT(telefony__9[[#This Row],[zakonczenie]]-telefony__9[[#This Row],[rozpoczecie]],"h:mm:ss")</f>
        <v>0:05:18</v>
      </c>
      <c r="G1949">
        <f>CEILING((HOUR(telefony__9[[#This Row],[czas trwania]])*3600 + MINUTE(telefony__9[[#This Row],[czas trwania]])*60+SECOND(telefony__9[[#This Row],[czas trwania]]))/60,1)</f>
        <v>6</v>
      </c>
      <c r="H1949" s="3">
        <f>IF(telefony3412[[#This Row],[typ telefonu]]="stacjonarny",H1948+telefony3412[[#This Row],[czas w minutach]],H1948)</f>
        <v>12211</v>
      </c>
      <c r="I1949" s="3">
        <f>IF(telefony3412[[#This Row],[typ telefonu]]="komórkowy",I1948+telefony3412[[#This Row],[czas w minutach]],I1948)</f>
        <v>4059</v>
      </c>
      <c r="J1949" s="3">
        <f>IF(telefony3412[[#This Row],[typ telefonu]]="zagraniczny",J1948+telefony3412[[#This Row],[czas w minutach]],J1948)</f>
        <v>839</v>
      </c>
      <c r="K1949" s="3">
        <f>telefony3412[[#This Row],[ilość stacjonarny]]+telefony3412[[#This Row],[ilość komórkowy]]</f>
        <v>16270</v>
      </c>
    </row>
    <row r="1950" spans="1:11" x14ac:dyDescent="0.25">
      <c r="A1950" s="7">
        <v>2611045</v>
      </c>
      <c r="B1950" s="1">
        <v>42944</v>
      </c>
      <c r="C1950" s="2">
        <v>0.43131944444444442</v>
      </c>
      <c r="D1950" s="2">
        <v>0.4387152777777778</v>
      </c>
      <c r="E1950" t="str">
        <f>IF(LEN(telefony3412[[#This Row],[nr]])=7,"stacjonarny",IF(LEN(telefony3412[[#This Row],[nr]])=8,"komórkowy","zagraniczny"))</f>
        <v>stacjonarny</v>
      </c>
      <c r="F1950" t="str">
        <f>TEXT(telefony__9[[#This Row],[zakonczenie]]-telefony__9[[#This Row],[rozpoczecie]],"h:mm:ss")</f>
        <v>0:09:27</v>
      </c>
      <c r="G1950">
        <f>CEILING((HOUR(telefony__9[[#This Row],[czas trwania]])*3600 + MINUTE(telefony__9[[#This Row],[czas trwania]])*60+SECOND(telefony__9[[#This Row],[czas trwania]]))/60,1)</f>
        <v>10</v>
      </c>
      <c r="H1950" s="3">
        <f>IF(telefony3412[[#This Row],[typ telefonu]]="stacjonarny",H1949+telefony3412[[#This Row],[czas w minutach]],H1949)</f>
        <v>12221</v>
      </c>
      <c r="I1950" s="3">
        <f>IF(telefony3412[[#This Row],[typ telefonu]]="komórkowy",I1949+telefony3412[[#This Row],[czas w minutach]],I1949)</f>
        <v>4059</v>
      </c>
      <c r="J1950" s="3">
        <f>IF(telefony3412[[#This Row],[typ telefonu]]="zagraniczny",J1949+telefony3412[[#This Row],[czas w minutach]],J1949)</f>
        <v>839</v>
      </c>
      <c r="K1950" s="3">
        <f>telefony3412[[#This Row],[ilość stacjonarny]]+telefony3412[[#This Row],[ilość komórkowy]]</f>
        <v>16280</v>
      </c>
    </row>
    <row r="1951" spans="1:11" x14ac:dyDescent="0.25">
      <c r="A1951" s="7">
        <v>2849439</v>
      </c>
      <c r="B1951" s="1">
        <v>42944</v>
      </c>
      <c r="C1951" s="2">
        <v>0.52813657407407411</v>
      </c>
      <c r="D1951" s="2">
        <v>0.53039351851851857</v>
      </c>
      <c r="E1951" t="str">
        <f>IF(LEN(telefony3412[[#This Row],[nr]])=7,"stacjonarny",IF(LEN(telefony3412[[#This Row],[nr]])=8,"komórkowy","zagraniczny"))</f>
        <v>stacjonarny</v>
      </c>
      <c r="F1951" t="str">
        <f>TEXT(telefony__9[[#This Row],[zakonczenie]]-telefony__9[[#This Row],[rozpoczecie]],"h:mm:ss")</f>
        <v>0:01:38</v>
      </c>
      <c r="G1951">
        <f>CEILING((HOUR(telefony__9[[#This Row],[czas trwania]])*3600 + MINUTE(telefony__9[[#This Row],[czas trwania]])*60+SECOND(telefony__9[[#This Row],[czas trwania]]))/60,1)</f>
        <v>2</v>
      </c>
      <c r="H1951" s="3">
        <f>IF(telefony3412[[#This Row],[typ telefonu]]="stacjonarny",H1950+telefony3412[[#This Row],[czas w minutach]],H1950)</f>
        <v>12223</v>
      </c>
      <c r="I1951" s="3">
        <f>IF(telefony3412[[#This Row],[typ telefonu]]="komórkowy",I1950+telefony3412[[#This Row],[czas w minutach]],I1950)</f>
        <v>4059</v>
      </c>
      <c r="J1951" s="3">
        <f>IF(telefony3412[[#This Row],[typ telefonu]]="zagraniczny",J1950+telefony3412[[#This Row],[czas w minutach]],J1950)</f>
        <v>839</v>
      </c>
      <c r="K1951" s="3">
        <f>telefony3412[[#This Row],[ilość stacjonarny]]+telefony3412[[#This Row],[ilość komórkowy]]</f>
        <v>16282</v>
      </c>
    </row>
    <row r="1952" spans="1:11" x14ac:dyDescent="0.25">
      <c r="A1952" s="7">
        <v>3120387</v>
      </c>
      <c r="B1952" s="1">
        <v>42944</v>
      </c>
      <c r="C1952" s="2">
        <v>0.39303240740740741</v>
      </c>
      <c r="D1952" s="2">
        <v>0.39657407407407408</v>
      </c>
      <c r="E1952" t="str">
        <f>IF(LEN(telefony3412[[#This Row],[nr]])=7,"stacjonarny",IF(LEN(telefony3412[[#This Row],[nr]])=8,"komórkowy","zagraniczny"))</f>
        <v>stacjonarny</v>
      </c>
      <c r="F1952" t="str">
        <f>TEXT(telefony__9[[#This Row],[zakonczenie]]-telefony__9[[#This Row],[rozpoczecie]],"h:mm:ss")</f>
        <v>0:09:09</v>
      </c>
      <c r="G1952">
        <f>CEILING((HOUR(telefony__9[[#This Row],[czas trwania]])*3600 + MINUTE(telefony__9[[#This Row],[czas trwania]])*60+SECOND(telefony__9[[#This Row],[czas trwania]]))/60,1)</f>
        <v>10</v>
      </c>
      <c r="H1952" s="3">
        <f>IF(telefony3412[[#This Row],[typ telefonu]]="stacjonarny",H1951+telefony3412[[#This Row],[czas w minutach]],H1951)</f>
        <v>12233</v>
      </c>
      <c r="I1952" s="3">
        <f>IF(telefony3412[[#This Row],[typ telefonu]]="komórkowy",I1951+telefony3412[[#This Row],[czas w minutach]],I1951)</f>
        <v>4059</v>
      </c>
      <c r="J1952" s="3">
        <f>IF(telefony3412[[#This Row],[typ telefonu]]="zagraniczny",J1951+telefony3412[[#This Row],[czas w minutach]],J1951)</f>
        <v>839</v>
      </c>
      <c r="K1952" s="3">
        <f>telefony3412[[#This Row],[ilość stacjonarny]]+telefony3412[[#This Row],[ilość komórkowy]]</f>
        <v>16292</v>
      </c>
    </row>
    <row r="1953" spans="1:11" x14ac:dyDescent="0.25">
      <c r="A1953" s="7">
        <v>3224960</v>
      </c>
      <c r="B1953" s="1">
        <v>42944</v>
      </c>
      <c r="C1953" s="2">
        <v>0.54221064814814812</v>
      </c>
      <c r="D1953" s="2">
        <v>0.54947916666666663</v>
      </c>
      <c r="E1953" t="str">
        <f>IF(LEN(telefony3412[[#This Row],[nr]])=7,"stacjonarny",IF(LEN(telefony3412[[#This Row],[nr]])=8,"komórkowy","zagraniczny"))</f>
        <v>stacjonarny</v>
      </c>
      <c r="F1953" t="str">
        <f>TEXT(telefony__9[[#This Row],[zakonczenie]]-telefony__9[[#This Row],[rozpoczecie]],"h:mm:ss")</f>
        <v>0:03:24</v>
      </c>
      <c r="G1953">
        <f>CEILING((HOUR(telefony__9[[#This Row],[czas trwania]])*3600 + MINUTE(telefony__9[[#This Row],[czas trwania]])*60+SECOND(telefony__9[[#This Row],[czas trwania]]))/60,1)</f>
        <v>4</v>
      </c>
      <c r="H1953" s="3">
        <f>IF(telefony3412[[#This Row],[typ telefonu]]="stacjonarny",H1952+telefony3412[[#This Row],[czas w minutach]],H1952)</f>
        <v>12237</v>
      </c>
      <c r="I1953" s="3">
        <f>IF(telefony3412[[#This Row],[typ telefonu]]="komórkowy",I1952+telefony3412[[#This Row],[czas w minutach]],I1952)</f>
        <v>4059</v>
      </c>
      <c r="J1953" s="3">
        <f>IF(telefony3412[[#This Row],[typ telefonu]]="zagraniczny",J1952+telefony3412[[#This Row],[czas w minutach]],J1952)</f>
        <v>839</v>
      </c>
      <c r="K1953" s="3">
        <f>telefony3412[[#This Row],[ilość stacjonarny]]+telefony3412[[#This Row],[ilość komórkowy]]</f>
        <v>16296</v>
      </c>
    </row>
    <row r="1954" spans="1:11" x14ac:dyDescent="0.25">
      <c r="A1954" s="7">
        <v>3524259</v>
      </c>
      <c r="B1954" s="1">
        <v>42944</v>
      </c>
      <c r="C1954" s="2">
        <v>0.33927083333333335</v>
      </c>
      <c r="D1954" s="2">
        <v>0.34861111111111109</v>
      </c>
      <c r="E1954" t="str">
        <f>IF(LEN(telefony3412[[#This Row],[nr]])=7,"stacjonarny",IF(LEN(telefony3412[[#This Row],[nr]])=8,"komórkowy","zagraniczny"))</f>
        <v>stacjonarny</v>
      </c>
      <c r="F1954" t="str">
        <f>TEXT(telefony__9[[#This Row],[zakonczenie]]-telefony__9[[#This Row],[rozpoczecie]],"h:mm:ss")</f>
        <v>0:13:34</v>
      </c>
      <c r="G1954">
        <f>CEILING((HOUR(telefony__9[[#This Row],[czas trwania]])*3600 + MINUTE(telefony__9[[#This Row],[czas trwania]])*60+SECOND(telefony__9[[#This Row],[czas trwania]]))/60,1)</f>
        <v>14</v>
      </c>
      <c r="H1954" s="3">
        <f>IF(telefony3412[[#This Row],[typ telefonu]]="stacjonarny",H1953+telefony3412[[#This Row],[czas w minutach]],H1953)</f>
        <v>12251</v>
      </c>
      <c r="I1954" s="3">
        <f>IF(telefony3412[[#This Row],[typ telefonu]]="komórkowy",I1953+telefony3412[[#This Row],[czas w minutach]],I1953)</f>
        <v>4059</v>
      </c>
      <c r="J1954" s="3">
        <f>IF(telefony3412[[#This Row],[typ telefonu]]="zagraniczny",J1953+telefony3412[[#This Row],[czas w minutach]],J1953)</f>
        <v>839</v>
      </c>
      <c r="K1954" s="3">
        <f>telefony3412[[#This Row],[ilość stacjonarny]]+telefony3412[[#This Row],[ilość komórkowy]]</f>
        <v>16310</v>
      </c>
    </row>
    <row r="1955" spans="1:11" x14ac:dyDescent="0.25">
      <c r="A1955" s="7">
        <v>3925701</v>
      </c>
      <c r="B1955" s="1">
        <v>42944</v>
      </c>
      <c r="C1955" s="2">
        <v>0.45756944444444442</v>
      </c>
      <c r="D1955" s="2">
        <v>0.46141203703703704</v>
      </c>
      <c r="E1955" t="str">
        <f>IF(LEN(telefony3412[[#This Row],[nr]])=7,"stacjonarny",IF(LEN(telefony3412[[#This Row],[nr]])=8,"komórkowy","zagraniczny"))</f>
        <v>stacjonarny</v>
      </c>
      <c r="F1955" t="str">
        <f>TEXT(telefony__9[[#This Row],[zakonczenie]]-telefony__9[[#This Row],[rozpoczecie]],"h:mm:ss")</f>
        <v>0:05:57</v>
      </c>
      <c r="G1955">
        <f>CEILING((HOUR(telefony__9[[#This Row],[czas trwania]])*3600 + MINUTE(telefony__9[[#This Row],[czas trwania]])*60+SECOND(telefony__9[[#This Row],[czas trwania]]))/60,1)</f>
        <v>6</v>
      </c>
      <c r="H1955" s="3">
        <f>IF(telefony3412[[#This Row],[typ telefonu]]="stacjonarny",H1954+telefony3412[[#This Row],[czas w minutach]],H1954)</f>
        <v>12257</v>
      </c>
      <c r="I1955" s="3">
        <f>IF(telefony3412[[#This Row],[typ telefonu]]="komórkowy",I1954+telefony3412[[#This Row],[czas w minutach]],I1954)</f>
        <v>4059</v>
      </c>
      <c r="J1955" s="3">
        <f>IF(telefony3412[[#This Row],[typ telefonu]]="zagraniczny",J1954+telefony3412[[#This Row],[czas w minutach]],J1954)</f>
        <v>839</v>
      </c>
      <c r="K1955" s="3">
        <f>telefony3412[[#This Row],[ilość stacjonarny]]+telefony3412[[#This Row],[ilość komórkowy]]</f>
        <v>16316</v>
      </c>
    </row>
    <row r="1956" spans="1:11" x14ac:dyDescent="0.25">
      <c r="A1956" s="7">
        <v>4060894</v>
      </c>
      <c r="B1956" s="1">
        <v>42944</v>
      </c>
      <c r="C1956" s="2">
        <v>0.51730324074074074</v>
      </c>
      <c r="D1956" s="2">
        <v>0.51848379629629626</v>
      </c>
      <c r="E1956" t="str">
        <f>IF(LEN(telefony3412[[#This Row],[nr]])=7,"stacjonarny",IF(LEN(telefony3412[[#This Row],[nr]])=8,"komórkowy","zagraniczny"))</f>
        <v>stacjonarny</v>
      </c>
      <c r="F1956" t="str">
        <f>TEXT(telefony__9[[#This Row],[zakonczenie]]-telefony__9[[#This Row],[rozpoczecie]],"h:mm:ss")</f>
        <v>0:12:22</v>
      </c>
      <c r="G1956">
        <f>CEILING((HOUR(telefony__9[[#This Row],[czas trwania]])*3600 + MINUTE(telefony__9[[#This Row],[czas trwania]])*60+SECOND(telefony__9[[#This Row],[czas trwania]]))/60,1)</f>
        <v>13</v>
      </c>
      <c r="H1956" s="3">
        <f>IF(telefony3412[[#This Row],[typ telefonu]]="stacjonarny",H1955+telefony3412[[#This Row],[czas w minutach]],H1955)</f>
        <v>12270</v>
      </c>
      <c r="I1956" s="3">
        <f>IF(telefony3412[[#This Row],[typ telefonu]]="komórkowy",I1955+telefony3412[[#This Row],[czas w minutach]],I1955)</f>
        <v>4059</v>
      </c>
      <c r="J1956" s="3">
        <f>IF(telefony3412[[#This Row],[typ telefonu]]="zagraniczny",J1955+telefony3412[[#This Row],[czas w minutach]],J1955)</f>
        <v>839</v>
      </c>
      <c r="K1956" s="3">
        <f>telefony3412[[#This Row],[ilość stacjonarny]]+telefony3412[[#This Row],[ilość komórkowy]]</f>
        <v>16329</v>
      </c>
    </row>
    <row r="1957" spans="1:11" x14ac:dyDescent="0.25">
      <c r="A1957" s="7">
        <v>4150421</v>
      </c>
      <c r="B1957" s="1">
        <v>42944</v>
      </c>
      <c r="C1957" s="2">
        <v>0.54599537037037038</v>
      </c>
      <c r="D1957" s="2">
        <v>0.54759259259259263</v>
      </c>
      <c r="E1957" t="str">
        <f>IF(LEN(telefony3412[[#This Row],[nr]])=7,"stacjonarny",IF(LEN(telefony3412[[#This Row],[nr]])=8,"komórkowy","zagraniczny"))</f>
        <v>stacjonarny</v>
      </c>
      <c r="F1957" t="str">
        <f>TEXT(telefony__9[[#This Row],[zakonczenie]]-telefony__9[[#This Row],[rozpoczecie]],"h:mm:ss")</f>
        <v>0:08:00</v>
      </c>
      <c r="G1957">
        <f>CEILING((HOUR(telefony__9[[#This Row],[czas trwania]])*3600 + MINUTE(telefony__9[[#This Row],[czas trwania]])*60+SECOND(telefony__9[[#This Row],[czas trwania]]))/60,1)</f>
        <v>8</v>
      </c>
      <c r="H1957" s="3">
        <f>IF(telefony3412[[#This Row],[typ telefonu]]="stacjonarny",H1956+telefony3412[[#This Row],[czas w minutach]],H1956)</f>
        <v>12278</v>
      </c>
      <c r="I1957" s="3">
        <f>IF(telefony3412[[#This Row],[typ telefonu]]="komórkowy",I1956+telefony3412[[#This Row],[czas w minutach]],I1956)</f>
        <v>4059</v>
      </c>
      <c r="J1957" s="3">
        <f>IF(telefony3412[[#This Row],[typ telefonu]]="zagraniczny",J1956+telefony3412[[#This Row],[czas w minutach]],J1956)</f>
        <v>839</v>
      </c>
      <c r="K1957" s="3">
        <f>telefony3412[[#This Row],[ilość stacjonarny]]+telefony3412[[#This Row],[ilość komórkowy]]</f>
        <v>16337</v>
      </c>
    </row>
    <row r="1958" spans="1:11" x14ac:dyDescent="0.25">
      <c r="A1958" s="7">
        <v>4154521</v>
      </c>
      <c r="B1958" s="1">
        <v>42944</v>
      </c>
      <c r="C1958" s="2">
        <v>0.43552083333333336</v>
      </c>
      <c r="D1958" s="2">
        <v>0.44587962962962963</v>
      </c>
      <c r="E1958" t="str">
        <f>IF(LEN(telefony3412[[#This Row],[nr]])=7,"stacjonarny",IF(LEN(telefony3412[[#This Row],[nr]])=8,"komórkowy","zagraniczny"))</f>
        <v>stacjonarny</v>
      </c>
      <c r="F1958" t="str">
        <f>TEXT(telefony__9[[#This Row],[zakonczenie]]-telefony__9[[#This Row],[rozpoczecie]],"h:mm:ss")</f>
        <v>0:12:20</v>
      </c>
      <c r="G1958">
        <f>CEILING((HOUR(telefony__9[[#This Row],[czas trwania]])*3600 + MINUTE(telefony__9[[#This Row],[czas trwania]])*60+SECOND(telefony__9[[#This Row],[czas trwania]]))/60,1)</f>
        <v>13</v>
      </c>
      <c r="H1958" s="3">
        <f>IF(telefony3412[[#This Row],[typ telefonu]]="stacjonarny",H1957+telefony3412[[#This Row],[czas w minutach]],H1957)</f>
        <v>12291</v>
      </c>
      <c r="I1958" s="3">
        <f>IF(telefony3412[[#This Row],[typ telefonu]]="komórkowy",I1957+telefony3412[[#This Row],[czas w minutach]],I1957)</f>
        <v>4059</v>
      </c>
      <c r="J1958" s="3">
        <f>IF(telefony3412[[#This Row],[typ telefonu]]="zagraniczny",J1957+telefony3412[[#This Row],[czas w minutach]],J1957)</f>
        <v>839</v>
      </c>
      <c r="K1958" s="3">
        <f>telefony3412[[#This Row],[ilość stacjonarny]]+telefony3412[[#This Row],[ilość komórkowy]]</f>
        <v>16350</v>
      </c>
    </row>
    <row r="1959" spans="1:11" x14ac:dyDescent="0.25">
      <c r="A1959" s="7">
        <v>4473835</v>
      </c>
      <c r="B1959" s="1">
        <v>42944</v>
      </c>
      <c r="C1959" s="2">
        <v>0.60322916666666671</v>
      </c>
      <c r="D1959" s="2">
        <v>0.60628472222222218</v>
      </c>
      <c r="E1959" t="str">
        <f>IF(LEN(telefony3412[[#This Row],[nr]])=7,"stacjonarny",IF(LEN(telefony3412[[#This Row],[nr]])=8,"komórkowy","zagraniczny"))</f>
        <v>stacjonarny</v>
      </c>
      <c r="F1959" t="str">
        <f>TEXT(telefony__9[[#This Row],[zakonczenie]]-telefony__9[[#This Row],[rozpoczecie]],"h:mm:ss")</f>
        <v>0:05:06</v>
      </c>
      <c r="G1959">
        <f>CEILING((HOUR(telefony__9[[#This Row],[czas trwania]])*3600 + MINUTE(telefony__9[[#This Row],[czas trwania]])*60+SECOND(telefony__9[[#This Row],[czas trwania]]))/60,1)</f>
        <v>6</v>
      </c>
      <c r="H1959" s="3">
        <f>IF(telefony3412[[#This Row],[typ telefonu]]="stacjonarny",H1958+telefony3412[[#This Row],[czas w minutach]],H1958)</f>
        <v>12297</v>
      </c>
      <c r="I1959" s="3">
        <f>IF(telefony3412[[#This Row],[typ telefonu]]="komórkowy",I1958+telefony3412[[#This Row],[czas w minutach]],I1958)</f>
        <v>4059</v>
      </c>
      <c r="J1959" s="3">
        <f>IF(telefony3412[[#This Row],[typ telefonu]]="zagraniczny",J1958+telefony3412[[#This Row],[czas w minutach]],J1958)</f>
        <v>839</v>
      </c>
      <c r="K1959" s="3">
        <f>telefony3412[[#This Row],[ilość stacjonarny]]+telefony3412[[#This Row],[ilość komórkowy]]</f>
        <v>16356</v>
      </c>
    </row>
    <row r="1960" spans="1:11" x14ac:dyDescent="0.25">
      <c r="A1960" s="7">
        <v>4529192</v>
      </c>
      <c r="B1960" s="1">
        <v>42944</v>
      </c>
      <c r="C1960" s="2">
        <v>0.39005787037037037</v>
      </c>
      <c r="D1960" s="2">
        <v>0.39561342592592591</v>
      </c>
      <c r="E1960" t="str">
        <f>IF(LEN(telefony3412[[#This Row],[nr]])=7,"stacjonarny",IF(LEN(telefony3412[[#This Row],[nr]])=8,"komórkowy","zagraniczny"))</f>
        <v>stacjonarny</v>
      </c>
      <c r="F1960" t="str">
        <f>TEXT(telefony__9[[#This Row],[zakonczenie]]-telefony__9[[#This Row],[rozpoczecie]],"h:mm:ss")</f>
        <v>0:00:26</v>
      </c>
      <c r="G1960">
        <f>CEILING((HOUR(telefony__9[[#This Row],[czas trwania]])*3600 + MINUTE(telefony__9[[#This Row],[czas trwania]])*60+SECOND(telefony__9[[#This Row],[czas trwania]]))/60,1)</f>
        <v>1</v>
      </c>
      <c r="H1960" s="3">
        <f>IF(telefony3412[[#This Row],[typ telefonu]]="stacjonarny",H1959+telefony3412[[#This Row],[czas w minutach]],H1959)</f>
        <v>12298</v>
      </c>
      <c r="I1960" s="3">
        <f>IF(telefony3412[[#This Row],[typ telefonu]]="komórkowy",I1959+telefony3412[[#This Row],[czas w minutach]],I1959)</f>
        <v>4059</v>
      </c>
      <c r="J1960" s="3">
        <f>IF(telefony3412[[#This Row],[typ telefonu]]="zagraniczny",J1959+telefony3412[[#This Row],[czas w minutach]],J1959)</f>
        <v>839</v>
      </c>
      <c r="K1960" s="3">
        <f>telefony3412[[#This Row],[ilość stacjonarny]]+telefony3412[[#This Row],[ilość komórkowy]]</f>
        <v>16357</v>
      </c>
    </row>
    <row r="1961" spans="1:11" x14ac:dyDescent="0.25">
      <c r="A1961" s="7">
        <v>4659808</v>
      </c>
      <c r="B1961" s="1">
        <v>42944</v>
      </c>
      <c r="C1961" s="2">
        <v>0.40956018518518517</v>
      </c>
      <c r="D1961" s="2">
        <v>0.41278935185185184</v>
      </c>
      <c r="E1961" t="str">
        <f>IF(LEN(telefony3412[[#This Row],[nr]])=7,"stacjonarny",IF(LEN(telefony3412[[#This Row],[nr]])=8,"komórkowy","zagraniczny"))</f>
        <v>stacjonarny</v>
      </c>
      <c r="F1961" t="str">
        <f>TEXT(telefony__9[[#This Row],[zakonczenie]]-telefony__9[[#This Row],[rozpoczecie]],"h:mm:ss")</f>
        <v>0:08:04</v>
      </c>
      <c r="G1961">
        <f>CEILING((HOUR(telefony__9[[#This Row],[czas trwania]])*3600 + MINUTE(telefony__9[[#This Row],[czas trwania]])*60+SECOND(telefony__9[[#This Row],[czas trwania]]))/60,1)</f>
        <v>9</v>
      </c>
      <c r="H1961" s="3">
        <f>IF(telefony3412[[#This Row],[typ telefonu]]="stacjonarny",H1960+telefony3412[[#This Row],[czas w minutach]],H1960)</f>
        <v>12307</v>
      </c>
      <c r="I1961" s="3">
        <f>IF(telefony3412[[#This Row],[typ telefonu]]="komórkowy",I1960+telefony3412[[#This Row],[czas w minutach]],I1960)</f>
        <v>4059</v>
      </c>
      <c r="J1961" s="3">
        <f>IF(telefony3412[[#This Row],[typ telefonu]]="zagraniczny",J1960+telefony3412[[#This Row],[czas w minutach]],J1960)</f>
        <v>839</v>
      </c>
      <c r="K1961" s="3">
        <f>telefony3412[[#This Row],[ilość stacjonarny]]+telefony3412[[#This Row],[ilość komórkowy]]</f>
        <v>16366</v>
      </c>
    </row>
    <row r="1962" spans="1:11" x14ac:dyDescent="0.25">
      <c r="A1962" s="7">
        <v>4895290</v>
      </c>
      <c r="B1962" s="1">
        <v>42944</v>
      </c>
      <c r="C1962" s="2">
        <v>0.56821759259259264</v>
      </c>
      <c r="D1962" s="2">
        <v>0.5773611111111111</v>
      </c>
      <c r="E1962" t="str">
        <f>IF(LEN(telefony3412[[#This Row],[nr]])=7,"stacjonarny",IF(LEN(telefony3412[[#This Row],[nr]])=8,"komórkowy","zagraniczny"))</f>
        <v>stacjonarny</v>
      </c>
      <c r="F1962" t="str">
        <f>TEXT(telefony__9[[#This Row],[zakonczenie]]-telefony__9[[#This Row],[rozpoczecie]],"h:mm:ss")</f>
        <v>0:04:38</v>
      </c>
      <c r="G1962">
        <f>CEILING((HOUR(telefony__9[[#This Row],[czas trwania]])*3600 + MINUTE(telefony__9[[#This Row],[czas trwania]])*60+SECOND(telefony__9[[#This Row],[czas trwania]]))/60,1)</f>
        <v>5</v>
      </c>
      <c r="H1962" s="3">
        <f>IF(telefony3412[[#This Row],[typ telefonu]]="stacjonarny",H1961+telefony3412[[#This Row],[czas w minutach]],H1961)</f>
        <v>12312</v>
      </c>
      <c r="I1962" s="3">
        <f>IF(telefony3412[[#This Row],[typ telefonu]]="komórkowy",I1961+telefony3412[[#This Row],[czas w minutach]],I1961)</f>
        <v>4059</v>
      </c>
      <c r="J1962" s="3">
        <f>IF(telefony3412[[#This Row],[typ telefonu]]="zagraniczny",J1961+telefony3412[[#This Row],[czas w minutach]],J1961)</f>
        <v>839</v>
      </c>
      <c r="K1962" s="3">
        <f>telefony3412[[#This Row],[ilość stacjonarny]]+telefony3412[[#This Row],[ilość komórkowy]]</f>
        <v>16371</v>
      </c>
    </row>
    <row r="1963" spans="1:11" x14ac:dyDescent="0.25">
      <c r="A1963" s="7">
        <v>5076649</v>
      </c>
      <c r="B1963" s="1">
        <v>42944</v>
      </c>
      <c r="C1963" s="2">
        <v>0.39922453703703703</v>
      </c>
      <c r="D1963" s="2">
        <v>0.40482638888888889</v>
      </c>
      <c r="E1963" t="str">
        <f>IF(LEN(telefony3412[[#This Row],[nr]])=7,"stacjonarny",IF(LEN(telefony3412[[#This Row],[nr]])=8,"komórkowy","zagraniczny"))</f>
        <v>stacjonarny</v>
      </c>
      <c r="F1963" t="str">
        <f>TEXT(telefony__9[[#This Row],[zakonczenie]]-telefony__9[[#This Row],[rozpoczecie]],"h:mm:ss")</f>
        <v>0:14:45</v>
      </c>
      <c r="G1963">
        <f>CEILING((HOUR(telefony__9[[#This Row],[czas trwania]])*3600 + MINUTE(telefony__9[[#This Row],[czas trwania]])*60+SECOND(telefony__9[[#This Row],[czas trwania]]))/60,1)</f>
        <v>15</v>
      </c>
      <c r="H1963" s="3">
        <f>IF(telefony3412[[#This Row],[typ telefonu]]="stacjonarny",H1962+telefony3412[[#This Row],[czas w minutach]],H1962)</f>
        <v>12327</v>
      </c>
      <c r="I1963" s="3">
        <f>IF(telefony3412[[#This Row],[typ telefonu]]="komórkowy",I1962+telefony3412[[#This Row],[czas w minutach]],I1962)</f>
        <v>4059</v>
      </c>
      <c r="J1963" s="3">
        <f>IF(telefony3412[[#This Row],[typ telefonu]]="zagraniczny",J1962+telefony3412[[#This Row],[czas w minutach]],J1962)</f>
        <v>839</v>
      </c>
      <c r="K1963" s="3">
        <f>telefony3412[[#This Row],[ilość stacjonarny]]+telefony3412[[#This Row],[ilość komórkowy]]</f>
        <v>16386</v>
      </c>
    </row>
    <row r="1964" spans="1:11" x14ac:dyDescent="0.25">
      <c r="A1964" s="7">
        <v>5136126</v>
      </c>
      <c r="B1964" s="1">
        <v>42944</v>
      </c>
      <c r="C1964" s="2">
        <v>0.49048611111111112</v>
      </c>
      <c r="D1964" s="2">
        <v>0.49685185185185188</v>
      </c>
      <c r="E1964" t="str">
        <f>IF(LEN(telefony3412[[#This Row],[nr]])=7,"stacjonarny",IF(LEN(telefony3412[[#This Row],[nr]])=8,"komórkowy","zagraniczny"))</f>
        <v>stacjonarny</v>
      </c>
      <c r="F1964" t="str">
        <f>TEXT(telefony__9[[#This Row],[zakonczenie]]-telefony__9[[#This Row],[rozpoczecie]],"h:mm:ss")</f>
        <v>0:04:39</v>
      </c>
      <c r="G1964">
        <f>CEILING((HOUR(telefony__9[[#This Row],[czas trwania]])*3600 + MINUTE(telefony__9[[#This Row],[czas trwania]])*60+SECOND(telefony__9[[#This Row],[czas trwania]]))/60,1)</f>
        <v>5</v>
      </c>
      <c r="H1964" s="3">
        <f>IF(telefony3412[[#This Row],[typ telefonu]]="stacjonarny",H1963+telefony3412[[#This Row],[czas w minutach]],H1963)</f>
        <v>12332</v>
      </c>
      <c r="I1964" s="3">
        <f>IF(telefony3412[[#This Row],[typ telefonu]]="komórkowy",I1963+telefony3412[[#This Row],[czas w minutach]],I1963)</f>
        <v>4059</v>
      </c>
      <c r="J1964" s="3">
        <f>IF(telefony3412[[#This Row],[typ telefonu]]="zagraniczny",J1963+telefony3412[[#This Row],[czas w minutach]],J1963)</f>
        <v>839</v>
      </c>
      <c r="K1964" s="3">
        <f>telefony3412[[#This Row],[ilość stacjonarny]]+telefony3412[[#This Row],[ilość komórkowy]]</f>
        <v>16391</v>
      </c>
    </row>
    <row r="1965" spans="1:11" x14ac:dyDescent="0.25">
      <c r="A1965" s="7">
        <v>5277660</v>
      </c>
      <c r="B1965" s="1">
        <v>42944</v>
      </c>
      <c r="C1965" s="2">
        <v>0.57050925925925922</v>
      </c>
      <c r="D1965" s="2">
        <v>0.58049768518518519</v>
      </c>
      <c r="E1965" t="str">
        <f>IF(LEN(telefony3412[[#This Row],[nr]])=7,"stacjonarny",IF(LEN(telefony3412[[#This Row],[nr]])=8,"komórkowy","zagraniczny"))</f>
        <v>stacjonarny</v>
      </c>
      <c r="F1965" t="str">
        <f>TEXT(telefony__9[[#This Row],[zakonczenie]]-telefony__9[[#This Row],[rozpoczecie]],"h:mm:ss")</f>
        <v>0:07:04</v>
      </c>
      <c r="G1965">
        <f>CEILING((HOUR(telefony__9[[#This Row],[czas trwania]])*3600 + MINUTE(telefony__9[[#This Row],[czas trwania]])*60+SECOND(telefony__9[[#This Row],[czas trwania]]))/60,1)</f>
        <v>8</v>
      </c>
      <c r="H1965" s="3">
        <f>IF(telefony3412[[#This Row],[typ telefonu]]="stacjonarny",H1964+telefony3412[[#This Row],[czas w minutach]],H1964)</f>
        <v>12340</v>
      </c>
      <c r="I1965" s="3">
        <f>IF(telefony3412[[#This Row],[typ telefonu]]="komórkowy",I1964+telefony3412[[#This Row],[czas w minutach]],I1964)</f>
        <v>4059</v>
      </c>
      <c r="J1965" s="3">
        <f>IF(telefony3412[[#This Row],[typ telefonu]]="zagraniczny",J1964+telefony3412[[#This Row],[czas w minutach]],J1964)</f>
        <v>839</v>
      </c>
      <c r="K1965" s="3">
        <f>telefony3412[[#This Row],[ilość stacjonarny]]+telefony3412[[#This Row],[ilość komórkowy]]</f>
        <v>16399</v>
      </c>
    </row>
    <row r="1966" spans="1:11" x14ac:dyDescent="0.25">
      <c r="A1966" s="7">
        <v>5550678</v>
      </c>
      <c r="B1966" s="1">
        <v>42944</v>
      </c>
      <c r="C1966" s="2">
        <v>0.34497685185185184</v>
      </c>
      <c r="D1966" s="2">
        <v>0.35487268518518517</v>
      </c>
      <c r="E1966" t="str">
        <f>IF(LEN(telefony3412[[#This Row],[nr]])=7,"stacjonarny",IF(LEN(telefony3412[[#This Row],[nr]])=8,"komórkowy","zagraniczny"))</f>
        <v>stacjonarny</v>
      </c>
      <c r="F1966" t="str">
        <f>TEXT(telefony__9[[#This Row],[zakonczenie]]-telefony__9[[#This Row],[rozpoczecie]],"h:mm:ss")</f>
        <v>0:05:21</v>
      </c>
      <c r="G1966">
        <f>CEILING((HOUR(telefony__9[[#This Row],[czas trwania]])*3600 + MINUTE(telefony__9[[#This Row],[czas trwania]])*60+SECOND(telefony__9[[#This Row],[czas trwania]]))/60,1)</f>
        <v>6</v>
      </c>
      <c r="H1966" s="3">
        <f>IF(telefony3412[[#This Row],[typ telefonu]]="stacjonarny",H1965+telefony3412[[#This Row],[czas w minutach]],H1965)</f>
        <v>12346</v>
      </c>
      <c r="I1966" s="3">
        <f>IF(telefony3412[[#This Row],[typ telefonu]]="komórkowy",I1965+telefony3412[[#This Row],[czas w minutach]],I1965)</f>
        <v>4059</v>
      </c>
      <c r="J1966" s="3">
        <f>IF(telefony3412[[#This Row],[typ telefonu]]="zagraniczny",J1965+telefony3412[[#This Row],[czas w minutach]],J1965)</f>
        <v>839</v>
      </c>
      <c r="K1966" s="3">
        <f>telefony3412[[#This Row],[ilość stacjonarny]]+telefony3412[[#This Row],[ilość komórkowy]]</f>
        <v>16405</v>
      </c>
    </row>
    <row r="1967" spans="1:11" x14ac:dyDescent="0.25">
      <c r="A1967" s="7">
        <v>5687447</v>
      </c>
      <c r="B1967" s="1">
        <v>42944</v>
      </c>
      <c r="C1967" s="2">
        <v>0.42295138888888889</v>
      </c>
      <c r="D1967" s="2">
        <v>0.42423611111111109</v>
      </c>
      <c r="E1967" t="str">
        <f>IF(LEN(telefony3412[[#This Row],[nr]])=7,"stacjonarny",IF(LEN(telefony3412[[#This Row],[nr]])=8,"komórkowy","zagraniczny"))</f>
        <v>stacjonarny</v>
      </c>
      <c r="F1967" t="str">
        <f>TEXT(telefony__9[[#This Row],[zakonczenie]]-telefony__9[[#This Row],[rozpoczecie]],"h:mm:ss")</f>
        <v>0:10:32</v>
      </c>
      <c r="G1967">
        <f>CEILING((HOUR(telefony__9[[#This Row],[czas trwania]])*3600 + MINUTE(telefony__9[[#This Row],[czas trwania]])*60+SECOND(telefony__9[[#This Row],[czas trwania]]))/60,1)</f>
        <v>11</v>
      </c>
      <c r="H1967" s="3">
        <f>IF(telefony3412[[#This Row],[typ telefonu]]="stacjonarny",H1966+telefony3412[[#This Row],[czas w minutach]],H1966)</f>
        <v>12357</v>
      </c>
      <c r="I1967" s="3">
        <f>IF(telefony3412[[#This Row],[typ telefonu]]="komórkowy",I1966+telefony3412[[#This Row],[czas w minutach]],I1966)</f>
        <v>4059</v>
      </c>
      <c r="J1967" s="3">
        <f>IF(telefony3412[[#This Row],[typ telefonu]]="zagraniczny",J1966+telefony3412[[#This Row],[czas w minutach]],J1966)</f>
        <v>839</v>
      </c>
      <c r="K1967" s="3">
        <f>telefony3412[[#This Row],[ilość stacjonarny]]+telefony3412[[#This Row],[ilość komórkowy]]</f>
        <v>16416</v>
      </c>
    </row>
    <row r="1968" spans="1:11" x14ac:dyDescent="0.25">
      <c r="A1968" s="7">
        <v>5726531</v>
      </c>
      <c r="B1968" s="1">
        <v>42944</v>
      </c>
      <c r="C1968" s="2">
        <v>0.39825231481481482</v>
      </c>
      <c r="D1968" s="2">
        <v>0.39855324074074072</v>
      </c>
      <c r="E1968" t="str">
        <f>IF(LEN(telefony3412[[#This Row],[nr]])=7,"stacjonarny",IF(LEN(telefony3412[[#This Row],[nr]])=8,"komórkowy","zagraniczny"))</f>
        <v>stacjonarny</v>
      </c>
      <c r="F1968" t="str">
        <f>TEXT(telefony__9[[#This Row],[zakonczenie]]-telefony__9[[#This Row],[rozpoczecie]],"h:mm:ss")</f>
        <v>0:01:51</v>
      </c>
      <c r="G1968">
        <f>CEILING((HOUR(telefony__9[[#This Row],[czas trwania]])*3600 + MINUTE(telefony__9[[#This Row],[czas trwania]])*60+SECOND(telefony__9[[#This Row],[czas trwania]]))/60,1)</f>
        <v>2</v>
      </c>
      <c r="H1968" s="3">
        <f>IF(telefony3412[[#This Row],[typ telefonu]]="stacjonarny",H1967+telefony3412[[#This Row],[czas w minutach]],H1967)</f>
        <v>12359</v>
      </c>
      <c r="I1968" s="3">
        <f>IF(telefony3412[[#This Row],[typ telefonu]]="komórkowy",I1967+telefony3412[[#This Row],[czas w minutach]],I1967)</f>
        <v>4059</v>
      </c>
      <c r="J1968" s="3">
        <f>IF(telefony3412[[#This Row],[typ telefonu]]="zagraniczny",J1967+telefony3412[[#This Row],[czas w minutach]],J1967)</f>
        <v>839</v>
      </c>
      <c r="K1968" s="3">
        <f>telefony3412[[#This Row],[ilość stacjonarny]]+telefony3412[[#This Row],[ilość komórkowy]]</f>
        <v>16418</v>
      </c>
    </row>
    <row r="1969" spans="1:11" x14ac:dyDescent="0.25">
      <c r="A1969" s="7">
        <v>5759409</v>
      </c>
      <c r="B1969" s="1">
        <v>42944</v>
      </c>
      <c r="C1969" s="2">
        <v>0.57835648148148144</v>
      </c>
      <c r="D1969" s="2">
        <v>0.58644675925925926</v>
      </c>
      <c r="E1969" t="str">
        <f>IF(LEN(telefony3412[[#This Row],[nr]])=7,"stacjonarny",IF(LEN(telefony3412[[#This Row],[nr]])=8,"komórkowy","zagraniczny"))</f>
        <v>stacjonarny</v>
      </c>
      <c r="F1969" t="str">
        <f>TEXT(telefony__9[[#This Row],[zakonczenie]]-telefony__9[[#This Row],[rozpoczecie]],"h:mm:ss")</f>
        <v>0:09:13</v>
      </c>
      <c r="G1969">
        <f>CEILING((HOUR(telefony__9[[#This Row],[czas trwania]])*3600 + MINUTE(telefony__9[[#This Row],[czas trwania]])*60+SECOND(telefony__9[[#This Row],[czas trwania]]))/60,1)</f>
        <v>10</v>
      </c>
      <c r="H1969" s="3">
        <f>IF(telefony3412[[#This Row],[typ telefonu]]="stacjonarny",H1968+telefony3412[[#This Row],[czas w minutach]],H1968)</f>
        <v>12369</v>
      </c>
      <c r="I1969" s="3">
        <f>IF(telefony3412[[#This Row],[typ telefonu]]="komórkowy",I1968+telefony3412[[#This Row],[czas w minutach]],I1968)</f>
        <v>4059</v>
      </c>
      <c r="J1969" s="3">
        <f>IF(telefony3412[[#This Row],[typ telefonu]]="zagraniczny",J1968+telefony3412[[#This Row],[czas w minutach]],J1968)</f>
        <v>839</v>
      </c>
      <c r="K1969" s="3">
        <f>telefony3412[[#This Row],[ilość stacjonarny]]+telefony3412[[#This Row],[ilość komórkowy]]</f>
        <v>16428</v>
      </c>
    </row>
    <row r="1970" spans="1:11" x14ac:dyDescent="0.25">
      <c r="A1970" s="7">
        <v>6047761</v>
      </c>
      <c r="B1970" s="1">
        <v>42944</v>
      </c>
      <c r="C1970" s="2">
        <v>0.43351851851851853</v>
      </c>
      <c r="D1970" s="2">
        <v>0.4412152777777778</v>
      </c>
      <c r="E1970" t="str">
        <f>IF(LEN(telefony3412[[#This Row],[nr]])=7,"stacjonarny",IF(LEN(telefony3412[[#This Row],[nr]])=8,"komórkowy","zagraniczny"))</f>
        <v>stacjonarny</v>
      </c>
      <c r="F1970" t="str">
        <f>TEXT(telefony__9[[#This Row],[zakonczenie]]-telefony__9[[#This Row],[rozpoczecie]],"h:mm:ss")</f>
        <v>0:14:09</v>
      </c>
      <c r="G1970">
        <f>CEILING((HOUR(telefony__9[[#This Row],[czas trwania]])*3600 + MINUTE(telefony__9[[#This Row],[czas trwania]])*60+SECOND(telefony__9[[#This Row],[czas trwania]]))/60,1)</f>
        <v>15</v>
      </c>
      <c r="H1970" s="3">
        <f>IF(telefony3412[[#This Row],[typ telefonu]]="stacjonarny",H1969+telefony3412[[#This Row],[czas w minutach]],H1969)</f>
        <v>12384</v>
      </c>
      <c r="I1970" s="3">
        <f>IF(telefony3412[[#This Row],[typ telefonu]]="komórkowy",I1969+telefony3412[[#This Row],[czas w minutach]],I1969)</f>
        <v>4059</v>
      </c>
      <c r="J1970" s="3">
        <f>IF(telefony3412[[#This Row],[typ telefonu]]="zagraniczny",J1969+telefony3412[[#This Row],[czas w minutach]],J1969)</f>
        <v>839</v>
      </c>
      <c r="K1970" s="3">
        <f>telefony3412[[#This Row],[ilość stacjonarny]]+telefony3412[[#This Row],[ilość komórkowy]]</f>
        <v>16443</v>
      </c>
    </row>
    <row r="1971" spans="1:11" x14ac:dyDescent="0.25">
      <c r="A1971" s="7">
        <v>6068132</v>
      </c>
      <c r="B1971" s="1">
        <v>42944</v>
      </c>
      <c r="C1971" s="2">
        <v>0.37793981481481481</v>
      </c>
      <c r="D1971" s="2">
        <v>0.3873611111111111</v>
      </c>
      <c r="E1971" t="str">
        <f>IF(LEN(telefony3412[[#This Row],[nr]])=7,"stacjonarny",IF(LEN(telefony3412[[#This Row],[nr]])=8,"komórkowy","zagraniczny"))</f>
        <v>stacjonarny</v>
      </c>
      <c r="F1971" t="str">
        <f>TEXT(telefony__9[[#This Row],[zakonczenie]]-telefony__9[[#This Row],[rozpoczecie]],"h:mm:ss")</f>
        <v>0:10:39</v>
      </c>
      <c r="G1971">
        <f>CEILING((HOUR(telefony__9[[#This Row],[czas trwania]])*3600 + MINUTE(telefony__9[[#This Row],[czas trwania]])*60+SECOND(telefony__9[[#This Row],[czas trwania]]))/60,1)</f>
        <v>11</v>
      </c>
      <c r="H1971" s="3">
        <f>IF(telefony3412[[#This Row],[typ telefonu]]="stacjonarny",H1970+telefony3412[[#This Row],[czas w minutach]],H1970)</f>
        <v>12395</v>
      </c>
      <c r="I1971" s="3">
        <f>IF(telefony3412[[#This Row],[typ telefonu]]="komórkowy",I1970+telefony3412[[#This Row],[czas w minutach]],I1970)</f>
        <v>4059</v>
      </c>
      <c r="J1971" s="3">
        <f>IF(telefony3412[[#This Row],[typ telefonu]]="zagraniczny",J1970+telefony3412[[#This Row],[czas w minutach]],J1970)</f>
        <v>839</v>
      </c>
      <c r="K1971" s="3">
        <f>telefony3412[[#This Row],[ilość stacjonarny]]+telefony3412[[#This Row],[ilość komórkowy]]</f>
        <v>16454</v>
      </c>
    </row>
    <row r="1972" spans="1:11" x14ac:dyDescent="0.25">
      <c r="A1972" s="7">
        <v>6131743</v>
      </c>
      <c r="B1972" s="1">
        <v>42944</v>
      </c>
      <c r="C1972" s="2">
        <v>0.38305555555555554</v>
      </c>
      <c r="D1972" s="2">
        <v>0.38718750000000002</v>
      </c>
      <c r="E1972" t="str">
        <f>IF(LEN(telefony3412[[#This Row],[nr]])=7,"stacjonarny",IF(LEN(telefony3412[[#This Row],[nr]])=8,"komórkowy","zagraniczny"))</f>
        <v>stacjonarny</v>
      </c>
      <c r="F1972" t="str">
        <f>TEXT(telefony__9[[#This Row],[zakonczenie]]-telefony__9[[#This Row],[rozpoczecie]],"h:mm:ss")</f>
        <v>0:11:05</v>
      </c>
      <c r="G1972">
        <f>CEILING((HOUR(telefony__9[[#This Row],[czas trwania]])*3600 + MINUTE(telefony__9[[#This Row],[czas trwania]])*60+SECOND(telefony__9[[#This Row],[czas trwania]]))/60,1)</f>
        <v>12</v>
      </c>
      <c r="H1972" s="3">
        <f>IF(telefony3412[[#This Row],[typ telefonu]]="stacjonarny",H1971+telefony3412[[#This Row],[czas w minutach]],H1971)</f>
        <v>12407</v>
      </c>
      <c r="I1972" s="3">
        <f>IF(telefony3412[[#This Row],[typ telefonu]]="komórkowy",I1971+telefony3412[[#This Row],[czas w minutach]],I1971)</f>
        <v>4059</v>
      </c>
      <c r="J1972" s="3">
        <f>IF(telefony3412[[#This Row],[typ telefonu]]="zagraniczny",J1971+telefony3412[[#This Row],[czas w minutach]],J1971)</f>
        <v>839</v>
      </c>
      <c r="K1972" s="3">
        <f>telefony3412[[#This Row],[ilość stacjonarny]]+telefony3412[[#This Row],[ilość komórkowy]]</f>
        <v>16466</v>
      </c>
    </row>
    <row r="1973" spans="1:11" x14ac:dyDescent="0.25">
      <c r="A1973" s="7">
        <v>6242177</v>
      </c>
      <c r="B1973" s="1">
        <v>42944</v>
      </c>
      <c r="C1973" s="2">
        <v>0.5138773148148148</v>
      </c>
      <c r="D1973" s="2">
        <v>0.52096064814814813</v>
      </c>
      <c r="E1973" t="str">
        <f>IF(LEN(telefony3412[[#This Row],[nr]])=7,"stacjonarny",IF(LEN(telefony3412[[#This Row],[nr]])=8,"komórkowy","zagraniczny"))</f>
        <v>stacjonarny</v>
      </c>
      <c r="F1973" t="str">
        <f>TEXT(telefony__9[[#This Row],[zakonczenie]]-telefony__9[[#This Row],[rozpoczecie]],"h:mm:ss")</f>
        <v>0:14:55</v>
      </c>
      <c r="G1973">
        <f>CEILING((HOUR(telefony__9[[#This Row],[czas trwania]])*3600 + MINUTE(telefony__9[[#This Row],[czas trwania]])*60+SECOND(telefony__9[[#This Row],[czas trwania]]))/60,1)</f>
        <v>15</v>
      </c>
      <c r="H1973" s="3">
        <f>IF(telefony3412[[#This Row],[typ telefonu]]="stacjonarny",H1972+telefony3412[[#This Row],[czas w minutach]],H1972)</f>
        <v>12422</v>
      </c>
      <c r="I1973" s="3">
        <f>IF(telefony3412[[#This Row],[typ telefonu]]="komórkowy",I1972+telefony3412[[#This Row],[czas w minutach]],I1972)</f>
        <v>4059</v>
      </c>
      <c r="J1973" s="3">
        <f>IF(telefony3412[[#This Row],[typ telefonu]]="zagraniczny",J1972+telefony3412[[#This Row],[czas w minutach]],J1972)</f>
        <v>839</v>
      </c>
      <c r="K1973" s="3">
        <f>telefony3412[[#This Row],[ilość stacjonarny]]+telefony3412[[#This Row],[ilość komórkowy]]</f>
        <v>16481</v>
      </c>
    </row>
    <row r="1974" spans="1:11" x14ac:dyDescent="0.25">
      <c r="A1974" s="7">
        <v>6257971</v>
      </c>
      <c r="B1974" s="1">
        <v>42944</v>
      </c>
      <c r="C1974" s="2">
        <v>0.58331018518518518</v>
      </c>
      <c r="D1974" s="2">
        <v>0.58539351851851851</v>
      </c>
      <c r="E1974" t="str">
        <f>IF(LEN(telefony3412[[#This Row],[nr]])=7,"stacjonarny",IF(LEN(telefony3412[[#This Row],[nr]])=8,"komórkowy","zagraniczny"))</f>
        <v>stacjonarny</v>
      </c>
      <c r="F1974" t="str">
        <f>TEXT(telefony__9[[#This Row],[zakonczenie]]-telefony__9[[#This Row],[rozpoczecie]],"h:mm:ss")</f>
        <v>0:10:50</v>
      </c>
      <c r="G1974">
        <f>CEILING((HOUR(telefony__9[[#This Row],[czas trwania]])*3600 + MINUTE(telefony__9[[#This Row],[czas trwania]])*60+SECOND(telefony__9[[#This Row],[czas trwania]]))/60,1)</f>
        <v>11</v>
      </c>
      <c r="H1974" s="3">
        <f>IF(telefony3412[[#This Row],[typ telefonu]]="stacjonarny",H1973+telefony3412[[#This Row],[czas w minutach]],H1973)</f>
        <v>12433</v>
      </c>
      <c r="I1974" s="3">
        <f>IF(telefony3412[[#This Row],[typ telefonu]]="komórkowy",I1973+telefony3412[[#This Row],[czas w minutach]],I1973)</f>
        <v>4059</v>
      </c>
      <c r="J1974" s="3">
        <f>IF(telefony3412[[#This Row],[typ telefonu]]="zagraniczny",J1973+telefony3412[[#This Row],[czas w minutach]],J1973)</f>
        <v>839</v>
      </c>
      <c r="K1974" s="3">
        <f>telefony3412[[#This Row],[ilość stacjonarny]]+telefony3412[[#This Row],[ilość komórkowy]]</f>
        <v>16492</v>
      </c>
    </row>
    <row r="1975" spans="1:11" x14ac:dyDescent="0.25">
      <c r="A1975" s="7">
        <v>6657074</v>
      </c>
      <c r="B1975" s="1">
        <v>42944</v>
      </c>
      <c r="C1975" s="2">
        <v>0.59035879629629628</v>
      </c>
      <c r="D1975" s="2">
        <v>0.5992939814814815</v>
      </c>
      <c r="E1975" t="str">
        <f>IF(LEN(telefony3412[[#This Row],[nr]])=7,"stacjonarny",IF(LEN(telefony3412[[#This Row],[nr]])=8,"komórkowy","zagraniczny"))</f>
        <v>stacjonarny</v>
      </c>
      <c r="F1975" t="str">
        <f>TEXT(telefony__9[[#This Row],[zakonczenie]]-telefony__9[[#This Row],[rozpoczecie]],"h:mm:ss")</f>
        <v>0:01:16</v>
      </c>
      <c r="G1975">
        <f>CEILING((HOUR(telefony__9[[#This Row],[czas trwania]])*3600 + MINUTE(telefony__9[[#This Row],[czas trwania]])*60+SECOND(telefony__9[[#This Row],[czas trwania]]))/60,1)</f>
        <v>2</v>
      </c>
      <c r="H1975" s="3">
        <f>IF(telefony3412[[#This Row],[typ telefonu]]="stacjonarny",H1974+telefony3412[[#This Row],[czas w minutach]],H1974)</f>
        <v>12435</v>
      </c>
      <c r="I1975" s="3">
        <f>IF(telefony3412[[#This Row],[typ telefonu]]="komórkowy",I1974+telefony3412[[#This Row],[czas w minutach]],I1974)</f>
        <v>4059</v>
      </c>
      <c r="J1975" s="3">
        <f>IF(telefony3412[[#This Row],[typ telefonu]]="zagraniczny",J1974+telefony3412[[#This Row],[czas w minutach]],J1974)</f>
        <v>839</v>
      </c>
      <c r="K1975" s="3">
        <f>telefony3412[[#This Row],[ilość stacjonarny]]+telefony3412[[#This Row],[ilość komórkowy]]</f>
        <v>16494</v>
      </c>
    </row>
    <row r="1976" spans="1:11" x14ac:dyDescent="0.25">
      <c r="A1976" s="7">
        <v>6884037</v>
      </c>
      <c r="B1976" s="1">
        <v>42944</v>
      </c>
      <c r="C1976" s="2">
        <v>0.58892361111111113</v>
      </c>
      <c r="D1976" s="2">
        <v>0.59381944444444446</v>
      </c>
      <c r="E1976" t="str">
        <f>IF(LEN(telefony3412[[#This Row],[nr]])=7,"stacjonarny",IF(LEN(telefony3412[[#This Row],[nr]])=8,"komórkowy","zagraniczny"))</f>
        <v>stacjonarny</v>
      </c>
      <c r="F1976" t="str">
        <f>TEXT(telefony__9[[#This Row],[zakonczenie]]-telefony__9[[#This Row],[rozpoczecie]],"h:mm:ss")</f>
        <v>0:09:20</v>
      </c>
      <c r="G1976">
        <f>CEILING((HOUR(telefony__9[[#This Row],[czas trwania]])*3600 + MINUTE(telefony__9[[#This Row],[czas trwania]])*60+SECOND(telefony__9[[#This Row],[czas trwania]]))/60,1)</f>
        <v>10</v>
      </c>
      <c r="H1976" s="3">
        <f>IF(telefony3412[[#This Row],[typ telefonu]]="stacjonarny",H1975+telefony3412[[#This Row],[czas w minutach]],H1975)</f>
        <v>12445</v>
      </c>
      <c r="I1976" s="3">
        <f>IF(telefony3412[[#This Row],[typ telefonu]]="komórkowy",I1975+telefony3412[[#This Row],[czas w minutach]],I1975)</f>
        <v>4059</v>
      </c>
      <c r="J1976" s="3">
        <f>IF(telefony3412[[#This Row],[typ telefonu]]="zagraniczny",J1975+telefony3412[[#This Row],[czas w minutach]],J1975)</f>
        <v>839</v>
      </c>
      <c r="K1976" s="3">
        <f>telefony3412[[#This Row],[ilość stacjonarny]]+telefony3412[[#This Row],[ilość komórkowy]]</f>
        <v>16504</v>
      </c>
    </row>
    <row r="1977" spans="1:11" x14ac:dyDescent="0.25">
      <c r="A1977" s="7">
        <v>6919928</v>
      </c>
      <c r="B1977" s="1">
        <v>42944</v>
      </c>
      <c r="C1977" s="2">
        <v>0.4783101851851852</v>
      </c>
      <c r="D1977" s="2">
        <v>0.48770833333333335</v>
      </c>
      <c r="E1977" t="str">
        <f>IF(LEN(telefony3412[[#This Row],[nr]])=7,"stacjonarny",IF(LEN(telefony3412[[#This Row],[nr]])=8,"komórkowy","zagraniczny"))</f>
        <v>stacjonarny</v>
      </c>
      <c r="F1977" t="str">
        <f>TEXT(telefony__9[[#This Row],[zakonczenie]]-telefony__9[[#This Row],[rozpoczecie]],"h:mm:ss")</f>
        <v>0:08:50</v>
      </c>
      <c r="G1977">
        <f>CEILING((HOUR(telefony__9[[#This Row],[czas trwania]])*3600 + MINUTE(telefony__9[[#This Row],[czas trwania]])*60+SECOND(telefony__9[[#This Row],[czas trwania]]))/60,1)</f>
        <v>9</v>
      </c>
      <c r="H1977" s="3">
        <f>IF(telefony3412[[#This Row],[typ telefonu]]="stacjonarny",H1976+telefony3412[[#This Row],[czas w minutach]],H1976)</f>
        <v>12454</v>
      </c>
      <c r="I1977" s="3">
        <f>IF(telefony3412[[#This Row],[typ telefonu]]="komórkowy",I1976+telefony3412[[#This Row],[czas w minutach]],I1976)</f>
        <v>4059</v>
      </c>
      <c r="J1977" s="3">
        <f>IF(telefony3412[[#This Row],[typ telefonu]]="zagraniczny",J1976+telefony3412[[#This Row],[czas w minutach]],J1976)</f>
        <v>839</v>
      </c>
      <c r="K1977" s="3">
        <f>telefony3412[[#This Row],[ilość stacjonarny]]+telefony3412[[#This Row],[ilość komórkowy]]</f>
        <v>16513</v>
      </c>
    </row>
    <row r="1978" spans="1:11" x14ac:dyDescent="0.25">
      <c r="A1978" s="7">
        <v>7273239</v>
      </c>
      <c r="B1978" s="1">
        <v>42944</v>
      </c>
      <c r="C1978" s="2">
        <v>0.47111111111111109</v>
      </c>
      <c r="D1978" s="2">
        <v>0.48017361111111112</v>
      </c>
      <c r="E1978" t="str">
        <f>IF(LEN(telefony3412[[#This Row],[nr]])=7,"stacjonarny",IF(LEN(telefony3412[[#This Row],[nr]])=8,"komórkowy","zagraniczny"))</f>
        <v>stacjonarny</v>
      </c>
      <c r="F1978" t="str">
        <f>TEXT(telefony__9[[#This Row],[zakonczenie]]-telefony__9[[#This Row],[rozpoczecie]],"h:mm:ss")</f>
        <v>0:10:16</v>
      </c>
      <c r="G1978">
        <f>CEILING((HOUR(telefony__9[[#This Row],[czas trwania]])*3600 + MINUTE(telefony__9[[#This Row],[czas trwania]])*60+SECOND(telefony__9[[#This Row],[czas trwania]]))/60,1)</f>
        <v>11</v>
      </c>
      <c r="H1978" s="3">
        <f>IF(telefony3412[[#This Row],[typ telefonu]]="stacjonarny",H1977+telefony3412[[#This Row],[czas w minutach]],H1977)</f>
        <v>12465</v>
      </c>
      <c r="I1978" s="3">
        <f>IF(telefony3412[[#This Row],[typ telefonu]]="komórkowy",I1977+telefony3412[[#This Row],[czas w minutach]],I1977)</f>
        <v>4059</v>
      </c>
      <c r="J1978" s="3">
        <f>IF(telefony3412[[#This Row],[typ telefonu]]="zagraniczny",J1977+telefony3412[[#This Row],[czas w minutach]],J1977)</f>
        <v>839</v>
      </c>
      <c r="K1978" s="3">
        <f>telefony3412[[#This Row],[ilość stacjonarny]]+telefony3412[[#This Row],[ilość komórkowy]]</f>
        <v>16524</v>
      </c>
    </row>
    <row r="1979" spans="1:11" x14ac:dyDescent="0.25">
      <c r="A1979" s="7">
        <v>7488966</v>
      </c>
      <c r="B1979" s="1">
        <v>42944</v>
      </c>
      <c r="C1979" s="2">
        <v>0.37513888888888891</v>
      </c>
      <c r="D1979" s="2">
        <v>0.3775</v>
      </c>
      <c r="E1979" t="str">
        <f>IF(LEN(telefony3412[[#This Row],[nr]])=7,"stacjonarny",IF(LEN(telefony3412[[#This Row],[nr]])=8,"komórkowy","zagraniczny"))</f>
        <v>stacjonarny</v>
      </c>
      <c r="F1979" t="str">
        <f>TEXT(telefony__9[[#This Row],[zakonczenie]]-telefony__9[[#This Row],[rozpoczecie]],"h:mm:ss")</f>
        <v>0:05:32</v>
      </c>
      <c r="G1979">
        <f>CEILING((HOUR(telefony__9[[#This Row],[czas trwania]])*3600 + MINUTE(telefony__9[[#This Row],[czas trwania]])*60+SECOND(telefony__9[[#This Row],[czas trwania]]))/60,1)</f>
        <v>6</v>
      </c>
      <c r="H1979" s="3">
        <f>IF(telefony3412[[#This Row],[typ telefonu]]="stacjonarny",H1978+telefony3412[[#This Row],[czas w minutach]],H1978)</f>
        <v>12471</v>
      </c>
      <c r="I1979" s="3">
        <f>IF(telefony3412[[#This Row],[typ telefonu]]="komórkowy",I1978+telefony3412[[#This Row],[czas w minutach]],I1978)</f>
        <v>4059</v>
      </c>
      <c r="J1979" s="3">
        <f>IF(telefony3412[[#This Row],[typ telefonu]]="zagraniczny",J1978+telefony3412[[#This Row],[czas w minutach]],J1978)</f>
        <v>839</v>
      </c>
      <c r="K1979" s="3">
        <f>telefony3412[[#This Row],[ilość stacjonarny]]+telefony3412[[#This Row],[ilość komórkowy]]</f>
        <v>16530</v>
      </c>
    </row>
    <row r="1980" spans="1:11" x14ac:dyDescent="0.25">
      <c r="A1980" s="7">
        <v>7503173</v>
      </c>
      <c r="B1980" s="1">
        <v>42944</v>
      </c>
      <c r="C1980" s="2">
        <v>0.50390046296296298</v>
      </c>
      <c r="D1980" s="2">
        <v>0.50619212962962967</v>
      </c>
      <c r="E1980" t="str">
        <f>IF(LEN(telefony3412[[#This Row],[nr]])=7,"stacjonarny",IF(LEN(telefony3412[[#This Row],[nr]])=8,"komórkowy","zagraniczny"))</f>
        <v>stacjonarny</v>
      </c>
      <c r="F1980" t="str">
        <f>TEXT(telefony__9[[#This Row],[zakonczenie]]-telefony__9[[#This Row],[rozpoczecie]],"h:mm:ss")</f>
        <v>0:05:03</v>
      </c>
      <c r="G1980">
        <f>CEILING((HOUR(telefony__9[[#This Row],[czas trwania]])*3600 + MINUTE(telefony__9[[#This Row],[czas trwania]])*60+SECOND(telefony__9[[#This Row],[czas trwania]]))/60,1)</f>
        <v>6</v>
      </c>
      <c r="H1980" s="3">
        <f>IF(telefony3412[[#This Row],[typ telefonu]]="stacjonarny",H1979+telefony3412[[#This Row],[czas w minutach]],H1979)</f>
        <v>12477</v>
      </c>
      <c r="I1980" s="3">
        <f>IF(telefony3412[[#This Row],[typ telefonu]]="komórkowy",I1979+telefony3412[[#This Row],[czas w minutach]],I1979)</f>
        <v>4059</v>
      </c>
      <c r="J1980" s="3">
        <f>IF(telefony3412[[#This Row],[typ telefonu]]="zagraniczny",J1979+telefony3412[[#This Row],[czas w minutach]],J1979)</f>
        <v>839</v>
      </c>
      <c r="K1980" s="3">
        <f>telefony3412[[#This Row],[ilość stacjonarny]]+telefony3412[[#This Row],[ilość komórkowy]]</f>
        <v>16536</v>
      </c>
    </row>
    <row r="1981" spans="1:11" x14ac:dyDescent="0.25">
      <c r="A1981" s="7">
        <v>7622819</v>
      </c>
      <c r="B1981" s="1">
        <v>42944</v>
      </c>
      <c r="C1981" s="2">
        <v>0.33831018518518519</v>
      </c>
      <c r="D1981" s="2">
        <v>0.34758101851851853</v>
      </c>
      <c r="E1981" t="str">
        <f>IF(LEN(telefony3412[[#This Row],[nr]])=7,"stacjonarny",IF(LEN(telefony3412[[#This Row],[nr]])=8,"komórkowy","zagraniczny"))</f>
        <v>stacjonarny</v>
      </c>
      <c r="F1981" t="str">
        <f>TEXT(telefony__9[[#This Row],[zakonczenie]]-telefony__9[[#This Row],[rozpoczecie]],"h:mm:ss")</f>
        <v>0:02:05</v>
      </c>
      <c r="G1981">
        <f>CEILING((HOUR(telefony__9[[#This Row],[czas trwania]])*3600 + MINUTE(telefony__9[[#This Row],[czas trwania]])*60+SECOND(telefony__9[[#This Row],[czas trwania]]))/60,1)</f>
        <v>3</v>
      </c>
      <c r="H1981" s="3">
        <f>IF(telefony3412[[#This Row],[typ telefonu]]="stacjonarny",H1980+telefony3412[[#This Row],[czas w minutach]],H1980)</f>
        <v>12480</v>
      </c>
      <c r="I1981" s="3">
        <f>IF(telefony3412[[#This Row],[typ telefonu]]="komórkowy",I1980+telefony3412[[#This Row],[czas w minutach]],I1980)</f>
        <v>4059</v>
      </c>
      <c r="J1981" s="3">
        <f>IF(telefony3412[[#This Row],[typ telefonu]]="zagraniczny",J1980+telefony3412[[#This Row],[czas w minutach]],J1980)</f>
        <v>839</v>
      </c>
      <c r="K1981" s="3">
        <f>telefony3412[[#This Row],[ilość stacjonarny]]+telefony3412[[#This Row],[ilość komórkowy]]</f>
        <v>16539</v>
      </c>
    </row>
    <row r="1982" spans="1:11" x14ac:dyDescent="0.25">
      <c r="A1982" s="7">
        <v>8077806</v>
      </c>
      <c r="B1982" s="1">
        <v>42944</v>
      </c>
      <c r="C1982" s="2">
        <v>0.57629629629629631</v>
      </c>
      <c r="D1982" s="2">
        <v>0.58628472222222228</v>
      </c>
      <c r="E1982" t="str">
        <f>IF(LEN(telefony3412[[#This Row],[nr]])=7,"stacjonarny",IF(LEN(telefony3412[[#This Row],[nr]])=8,"komórkowy","zagraniczny"))</f>
        <v>stacjonarny</v>
      </c>
      <c r="F1982" t="str">
        <f>TEXT(telefony__9[[#This Row],[zakonczenie]]-telefony__9[[#This Row],[rozpoczecie]],"h:mm:ss")</f>
        <v>0:08:35</v>
      </c>
      <c r="G1982">
        <f>CEILING((HOUR(telefony__9[[#This Row],[czas trwania]])*3600 + MINUTE(telefony__9[[#This Row],[czas trwania]])*60+SECOND(telefony__9[[#This Row],[czas trwania]]))/60,1)</f>
        <v>9</v>
      </c>
      <c r="H1982" s="3">
        <f>IF(telefony3412[[#This Row],[typ telefonu]]="stacjonarny",H1981+telefony3412[[#This Row],[czas w minutach]],H1981)</f>
        <v>12489</v>
      </c>
      <c r="I1982" s="3">
        <f>IF(telefony3412[[#This Row],[typ telefonu]]="komórkowy",I1981+telefony3412[[#This Row],[czas w minutach]],I1981)</f>
        <v>4059</v>
      </c>
      <c r="J1982" s="3">
        <f>IF(telefony3412[[#This Row],[typ telefonu]]="zagraniczny",J1981+telefony3412[[#This Row],[czas w minutach]],J1981)</f>
        <v>839</v>
      </c>
      <c r="K1982" s="3">
        <f>telefony3412[[#This Row],[ilość stacjonarny]]+telefony3412[[#This Row],[ilość komórkowy]]</f>
        <v>16548</v>
      </c>
    </row>
    <row r="1983" spans="1:11" x14ac:dyDescent="0.25">
      <c r="A1983" s="7">
        <v>8223406</v>
      </c>
      <c r="B1983" s="1">
        <v>42944</v>
      </c>
      <c r="C1983" s="2">
        <v>0.51908564814814817</v>
      </c>
      <c r="D1983" s="2">
        <v>0.51929398148148154</v>
      </c>
      <c r="E1983" t="str">
        <f>IF(LEN(telefony3412[[#This Row],[nr]])=7,"stacjonarny",IF(LEN(telefony3412[[#This Row],[nr]])=8,"komórkowy","zagraniczny"))</f>
        <v>stacjonarny</v>
      </c>
      <c r="F1983" t="str">
        <f>TEXT(telefony__9[[#This Row],[zakonczenie]]-telefony__9[[#This Row],[rozpoczecie]],"h:mm:ss")</f>
        <v>0:13:03</v>
      </c>
      <c r="G1983">
        <f>CEILING((HOUR(telefony__9[[#This Row],[czas trwania]])*3600 + MINUTE(telefony__9[[#This Row],[czas trwania]])*60+SECOND(telefony__9[[#This Row],[czas trwania]]))/60,1)</f>
        <v>14</v>
      </c>
      <c r="H1983" s="3">
        <f>IF(telefony3412[[#This Row],[typ telefonu]]="stacjonarny",H1982+telefony3412[[#This Row],[czas w minutach]],H1982)</f>
        <v>12503</v>
      </c>
      <c r="I1983" s="3">
        <f>IF(telefony3412[[#This Row],[typ telefonu]]="komórkowy",I1982+telefony3412[[#This Row],[czas w minutach]],I1982)</f>
        <v>4059</v>
      </c>
      <c r="J1983" s="3">
        <f>IF(telefony3412[[#This Row],[typ telefonu]]="zagraniczny",J1982+telefony3412[[#This Row],[czas w minutach]],J1982)</f>
        <v>839</v>
      </c>
      <c r="K1983" s="3">
        <f>telefony3412[[#This Row],[ilość stacjonarny]]+telefony3412[[#This Row],[ilość komórkowy]]</f>
        <v>16562</v>
      </c>
    </row>
    <row r="1984" spans="1:11" x14ac:dyDescent="0.25">
      <c r="A1984" s="7">
        <v>8387594</v>
      </c>
      <c r="B1984" s="1">
        <v>42944</v>
      </c>
      <c r="C1984" s="2">
        <v>0.49401620370370369</v>
      </c>
      <c r="D1984" s="2">
        <v>0.49682870370370369</v>
      </c>
      <c r="E1984" t="str">
        <f>IF(LEN(telefony3412[[#This Row],[nr]])=7,"stacjonarny",IF(LEN(telefony3412[[#This Row],[nr]])=8,"komórkowy","zagraniczny"))</f>
        <v>stacjonarny</v>
      </c>
      <c r="F1984" t="str">
        <f>TEXT(telefony__9[[#This Row],[zakonczenie]]-telefony__9[[#This Row],[rozpoczecie]],"h:mm:ss")</f>
        <v>0:01:33</v>
      </c>
      <c r="G1984">
        <f>CEILING((HOUR(telefony__9[[#This Row],[czas trwania]])*3600 + MINUTE(telefony__9[[#This Row],[czas trwania]])*60+SECOND(telefony__9[[#This Row],[czas trwania]]))/60,1)</f>
        <v>2</v>
      </c>
      <c r="H1984" s="3">
        <f>IF(telefony3412[[#This Row],[typ telefonu]]="stacjonarny",H1983+telefony3412[[#This Row],[czas w minutach]],H1983)</f>
        <v>12505</v>
      </c>
      <c r="I1984" s="3">
        <f>IF(telefony3412[[#This Row],[typ telefonu]]="komórkowy",I1983+telefony3412[[#This Row],[czas w minutach]],I1983)</f>
        <v>4059</v>
      </c>
      <c r="J1984" s="3">
        <f>IF(telefony3412[[#This Row],[typ telefonu]]="zagraniczny",J1983+telefony3412[[#This Row],[czas w minutach]],J1983)</f>
        <v>839</v>
      </c>
      <c r="K1984" s="3">
        <f>telefony3412[[#This Row],[ilość stacjonarny]]+telefony3412[[#This Row],[ilość komórkowy]]</f>
        <v>16564</v>
      </c>
    </row>
    <row r="1985" spans="1:11" x14ac:dyDescent="0.25">
      <c r="A1985" s="7">
        <v>8512255</v>
      </c>
      <c r="B1985" s="1">
        <v>42944</v>
      </c>
      <c r="C1985" s="2">
        <v>0.37327546296296299</v>
      </c>
      <c r="D1985" s="2">
        <v>0.37962962962962965</v>
      </c>
      <c r="E1985" t="str">
        <f>IF(LEN(telefony3412[[#This Row],[nr]])=7,"stacjonarny",IF(LEN(telefony3412[[#This Row],[nr]])=8,"komórkowy","zagraniczny"))</f>
        <v>stacjonarny</v>
      </c>
      <c r="F1985" t="str">
        <f>TEXT(telefony__9[[#This Row],[zakonczenie]]-telefony__9[[#This Row],[rozpoczecie]],"h:mm:ss")</f>
        <v>0:03:53</v>
      </c>
      <c r="G1985">
        <f>CEILING((HOUR(telefony__9[[#This Row],[czas trwania]])*3600 + MINUTE(telefony__9[[#This Row],[czas trwania]])*60+SECOND(telefony__9[[#This Row],[czas trwania]]))/60,1)</f>
        <v>4</v>
      </c>
      <c r="H1985" s="3">
        <f>IF(telefony3412[[#This Row],[typ telefonu]]="stacjonarny",H1984+telefony3412[[#This Row],[czas w minutach]],H1984)</f>
        <v>12509</v>
      </c>
      <c r="I1985" s="3">
        <f>IF(telefony3412[[#This Row],[typ telefonu]]="komórkowy",I1984+telefony3412[[#This Row],[czas w minutach]],I1984)</f>
        <v>4059</v>
      </c>
      <c r="J1985" s="3">
        <f>IF(telefony3412[[#This Row],[typ telefonu]]="zagraniczny",J1984+telefony3412[[#This Row],[czas w minutach]],J1984)</f>
        <v>839</v>
      </c>
      <c r="K1985" s="3">
        <f>telefony3412[[#This Row],[ilość stacjonarny]]+telefony3412[[#This Row],[ilość komórkowy]]</f>
        <v>16568</v>
      </c>
    </row>
    <row r="1986" spans="1:11" x14ac:dyDescent="0.25">
      <c r="A1986" s="7">
        <v>8585321</v>
      </c>
      <c r="B1986" s="1">
        <v>42944</v>
      </c>
      <c r="C1986" s="2">
        <v>0.4836111111111111</v>
      </c>
      <c r="D1986" s="2">
        <v>0.48996527777777776</v>
      </c>
      <c r="E1986" t="str">
        <f>IF(LEN(telefony3412[[#This Row],[nr]])=7,"stacjonarny",IF(LEN(telefony3412[[#This Row],[nr]])=8,"komórkowy","zagraniczny"))</f>
        <v>stacjonarny</v>
      </c>
      <c r="F1986" t="str">
        <f>TEXT(telefony__9[[#This Row],[zakonczenie]]-telefony__9[[#This Row],[rozpoczecie]],"h:mm:ss")</f>
        <v>0:13:32</v>
      </c>
      <c r="G1986">
        <f>CEILING((HOUR(telefony__9[[#This Row],[czas trwania]])*3600 + MINUTE(telefony__9[[#This Row],[czas trwania]])*60+SECOND(telefony__9[[#This Row],[czas trwania]]))/60,1)</f>
        <v>14</v>
      </c>
      <c r="H1986" s="3">
        <f>IF(telefony3412[[#This Row],[typ telefonu]]="stacjonarny",H1985+telefony3412[[#This Row],[czas w minutach]],H1985)</f>
        <v>12523</v>
      </c>
      <c r="I1986" s="3">
        <f>IF(telefony3412[[#This Row],[typ telefonu]]="komórkowy",I1985+telefony3412[[#This Row],[czas w minutach]],I1985)</f>
        <v>4059</v>
      </c>
      <c r="J1986" s="3">
        <f>IF(telefony3412[[#This Row],[typ telefonu]]="zagraniczny",J1985+telefony3412[[#This Row],[czas w minutach]],J1985)</f>
        <v>839</v>
      </c>
      <c r="K1986" s="3">
        <f>telefony3412[[#This Row],[ilość stacjonarny]]+telefony3412[[#This Row],[ilość komórkowy]]</f>
        <v>16582</v>
      </c>
    </row>
    <row r="1987" spans="1:11" x14ac:dyDescent="0.25">
      <c r="A1987" s="7">
        <v>8590206</v>
      </c>
      <c r="B1987" s="1">
        <v>42944</v>
      </c>
      <c r="C1987" s="2">
        <v>0.46763888888888888</v>
      </c>
      <c r="D1987" s="2">
        <v>0.47359953703703705</v>
      </c>
      <c r="E1987" t="str">
        <f>IF(LEN(telefony3412[[#This Row],[nr]])=7,"stacjonarny",IF(LEN(telefony3412[[#This Row],[nr]])=8,"komórkowy","zagraniczny"))</f>
        <v>stacjonarny</v>
      </c>
      <c r="F1987" t="str">
        <f>TEXT(telefony__9[[#This Row],[zakonczenie]]-telefony__9[[#This Row],[rozpoczecie]],"h:mm:ss")</f>
        <v>0:03:44</v>
      </c>
      <c r="G1987">
        <f>CEILING((HOUR(telefony__9[[#This Row],[czas trwania]])*3600 + MINUTE(telefony__9[[#This Row],[czas trwania]])*60+SECOND(telefony__9[[#This Row],[czas trwania]]))/60,1)</f>
        <v>4</v>
      </c>
      <c r="H1987" s="3">
        <f>IF(telefony3412[[#This Row],[typ telefonu]]="stacjonarny",H1986+telefony3412[[#This Row],[czas w minutach]],H1986)</f>
        <v>12527</v>
      </c>
      <c r="I1987" s="3">
        <f>IF(telefony3412[[#This Row],[typ telefonu]]="komórkowy",I1986+telefony3412[[#This Row],[czas w minutach]],I1986)</f>
        <v>4059</v>
      </c>
      <c r="J1987" s="3">
        <f>IF(telefony3412[[#This Row],[typ telefonu]]="zagraniczny",J1986+telefony3412[[#This Row],[czas w minutach]],J1986)</f>
        <v>839</v>
      </c>
      <c r="K1987" s="3">
        <f>telefony3412[[#This Row],[ilość stacjonarny]]+telefony3412[[#This Row],[ilość komórkowy]]</f>
        <v>16586</v>
      </c>
    </row>
    <row r="1988" spans="1:11" x14ac:dyDescent="0.25">
      <c r="A1988" s="7">
        <v>8667012</v>
      </c>
      <c r="B1988" s="1">
        <v>42944</v>
      </c>
      <c r="C1988" s="2">
        <v>0.62204861111111109</v>
      </c>
      <c r="D1988" s="2">
        <v>0.62440972222222224</v>
      </c>
      <c r="E1988" t="str">
        <f>IF(LEN(telefony3412[[#This Row],[nr]])=7,"stacjonarny",IF(LEN(telefony3412[[#This Row],[nr]])=8,"komórkowy","zagraniczny"))</f>
        <v>stacjonarny</v>
      </c>
      <c r="F1988" t="str">
        <f>TEXT(telefony__9[[#This Row],[zakonczenie]]-telefony__9[[#This Row],[rozpoczecie]],"h:mm:ss")</f>
        <v>0:05:28</v>
      </c>
      <c r="G1988">
        <f>CEILING((HOUR(telefony__9[[#This Row],[czas trwania]])*3600 + MINUTE(telefony__9[[#This Row],[czas trwania]])*60+SECOND(telefony__9[[#This Row],[czas trwania]]))/60,1)</f>
        <v>6</v>
      </c>
      <c r="H1988" s="3">
        <f>IF(telefony3412[[#This Row],[typ telefonu]]="stacjonarny",H1987+telefony3412[[#This Row],[czas w minutach]],H1987)</f>
        <v>12533</v>
      </c>
      <c r="I1988" s="3">
        <f>IF(telefony3412[[#This Row],[typ telefonu]]="komórkowy",I1987+telefony3412[[#This Row],[czas w minutach]],I1987)</f>
        <v>4059</v>
      </c>
      <c r="J1988" s="3">
        <f>IF(telefony3412[[#This Row],[typ telefonu]]="zagraniczny",J1987+telefony3412[[#This Row],[czas w minutach]],J1987)</f>
        <v>839</v>
      </c>
      <c r="K1988" s="3">
        <f>telefony3412[[#This Row],[ilość stacjonarny]]+telefony3412[[#This Row],[ilość komórkowy]]</f>
        <v>16592</v>
      </c>
    </row>
    <row r="1989" spans="1:11" x14ac:dyDescent="0.25">
      <c r="A1989" s="7">
        <v>8715278</v>
      </c>
      <c r="B1989" s="1">
        <v>42944</v>
      </c>
      <c r="C1989" s="2">
        <v>0.57146990740740744</v>
      </c>
      <c r="D1989" s="2">
        <v>0.57642361111111107</v>
      </c>
      <c r="E1989" t="str">
        <f>IF(LEN(telefony3412[[#This Row],[nr]])=7,"stacjonarny",IF(LEN(telefony3412[[#This Row],[nr]])=8,"komórkowy","zagraniczny"))</f>
        <v>stacjonarny</v>
      </c>
      <c r="F1989" t="str">
        <f>TEXT(telefony__9[[#This Row],[zakonczenie]]-telefony__9[[#This Row],[rozpoczecie]],"h:mm:ss")</f>
        <v>0:09:17</v>
      </c>
      <c r="G1989">
        <f>CEILING((HOUR(telefony__9[[#This Row],[czas trwania]])*3600 + MINUTE(telefony__9[[#This Row],[czas trwania]])*60+SECOND(telefony__9[[#This Row],[czas trwania]]))/60,1)</f>
        <v>10</v>
      </c>
      <c r="H1989" s="3">
        <f>IF(telefony3412[[#This Row],[typ telefonu]]="stacjonarny",H1988+telefony3412[[#This Row],[czas w minutach]],H1988)</f>
        <v>12543</v>
      </c>
      <c r="I1989" s="3">
        <f>IF(telefony3412[[#This Row],[typ telefonu]]="komórkowy",I1988+telefony3412[[#This Row],[czas w minutach]],I1988)</f>
        <v>4059</v>
      </c>
      <c r="J1989" s="3">
        <f>IF(telefony3412[[#This Row],[typ telefonu]]="zagraniczny",J1988+telefony3412[[#This Row],[czas w minutach]],J1988)</f>
        <v>839</v>
      </c>
      <c r="K1989" s="3">
        <f>telefony3412[[#This Row],[ilość stacjonarny]]+telefony3412[[#This Row],[ilość komórkowy]]</f>
        <v>16602</v>
      </c>
    </row>
    <row r="1990" spans="1:11" x14ac:dyDescent="0.25">
      <c r="A1990" s="7">
        <v>8770898</v>
      </c>
      <c r="B1990" s="1">
        <v>42944</v>
      </c>
      <c r="C1990" s="2">
        <v>0.53773148148148153</v>
      </c>
      <c r="D1990" s="2">
        <v>0.54628472222222224</v>
      </c>
      <c r="E1990" t="str">
        <f>IF(LEN(telefony3412[[#This Row],[nr]])=7,"stacjonarny",IF(LEN(telefony3412[[#This Row],[nr]])=8,"komórkowy","zagraniczny"))</f>
        <v>stacjonarny</v>
      </c>
      <c r="F1990" t="str">
        <f>TEXT(telefony__9[[#This Row],[zakonczenie]]-telefony__9[[#This Row],[rozpoczecie]],"h:mm:ss")</f>
        <v>0:09:09</v>
      </c>
      <c r="G1990">
        <f>CEILING((HOUR(telefony__9[[#This Row],[czas trwania]])*3600 + MINUTE(telefony__9[[#This Row],[czas trwania]])*60+SECOND(telefony__9[[#This Row],[czas trwania]]))/60,1)</f>
        <v>10</v>
      </c>
      <c r="H1990" s="3">
        <f>IF(telefony3412[[#This Row],[typ telefonu]]="stacjonarny",H1989+telefony3412[[#This Row],[czas w minutach]],H1989)</f>
        <v>12553</v>
      </c>
      <c r="I1990" s="3">
        <f>IF(telefony3412[[#This Row],[typ telefonu]]="komórkowy",I1989+telefony3412[[#This Row],[czas w minutach]],I1989)</f>
        <v>4059</v>
      </c>
      <c r="J1990" s="3">
        <f>IF(telefony3412[[#This Row],[typ telefonu]]="zagraniczny",J1989+telefony3412[[#This Row],[czas w minutach]],J1989)</f>
        <v>839</v>
      </c>
      <c r="K1990" s="3">
        <f>telefony3412[[#This Row],[ilość stacjonarny]]+telefony3412[[#This Row],[ilość komórkowy]]</f>
        <v>16612</v>
      </c>
    </row>
    <row r="1991" spans="1:11" x14ac:dyDescent="0.25">
      <c r="A1991" s="7">
        <v>8895257</v>
      </c>
      <c r="B1991" s="1">
        <v>42944</v>
      </c>
      <c r="C1991" s="2">
        <v>0.43975694444444446</v>
      </c>
      <c r="D1991" s="2">
        <v>0.4472800925925926</v>
      </c>
      <c r="E1991" t="str">
        <f>IF(LEN(telefony3412[[#This Row],[nr]])=7,"stacjonarny",IF(LEN(telefony3412[[#This Row],[nr]])=8,"komórkowy","zagraniczny"))</f>
        <v>stacjonarny</v>
      </c>
      <c r="F1991" t="str">
        <f>TEXT(telefony__9[[#This Row],[zakonczenie]]-telefony__9[[#This Row],[rozpoczecie]],"h:mm:ss")</f>
        <v>0:03:28</v>
      </c>
      <c r="G1991">
        <f>CEILING((HOUR(telefony__9[[#This Row],[czas trwania]])*3600 + MINUTE(telefony__9[[#This Row],[czas trwania]])*60+SECOND(telefony__9[[#This Row],[czas trwania]]))/60,1)</f>
        <v>4</v>
      </c>
      <c r="H1991" s="3">
        <f>IF(telefony3412[[#This Row],[typ telefonu]]="stacjonarny",H1990+telefony3412[[#This Row],[czas w minutach]],H1990)</f>
        <v>12557</v>
      </c>
      <c r="I1991" s="3">
        <f>IF(telefony3412[[#This Row],[typ telefonu]]="komórkowy",I1990+telefony3412[[#This Row],[czas w minutach]],I1990)</f>
        <v>4059</v>
      </c>
      <c r="J1991" s="3">
        <f>IF(telefony3412[[#This Row],[typ telefonu]]="zagraniczny",J1990+telefony3412[[#This Row],[czas w minutach]],J1990)</f>
        <v>839</v>
      </c>
      <c r="K1991" s="3">
        <f>telefony3412[[#This Row],[ilość stacjonarny]]+telefony3412[[#This Row],[ilość komórkowy]]</f>
        <v>16616</v>
      </c>
    </row>
    <row r="1992" spans="1:11" x14ac:dyDescent="0.25">
      <c r="A1992" s="7">
        <v>8938444</v>
      </c>
      <c r="B1992" s="1">
        <v>42944</v>
      </c>
      <c r="C1992" s="2">
        <v>0.37162037037037038</v>
      </c>
      <c r="D1992" s="2">
        <v>0.37275462962962963</v>
      </c>
      <c r="E1992" t="str">
        <f>IF(LEN(telefony3412[[#This Row],[nr]])=7,"stacjonarny",IF(LEN(telefony3412[[#This Row],[nr]])=8,"komórkowy","zagraniczny"))</f>
        <v>stacjonarny</v>
      </c>
      <c r="F1992" t="str">
        <f>TEXT(telefony__9[[#This Row],[zakonczenie]]-telefony__9[[#This Row],[rozpoczecie]],"h:mm:ss")</f>
        <v>0:09:10</v>
      </c>
      <c r="G1992">
        <f>CEILING((HOUR(telefony__9[[#This Row],[czas trwania]])*3600 + MINUTE(telefony__9[[#This Row],[czas trwania]])*60+SECOND(telefony__9[[#This Row],[czas trwania]]))/60,1)</f>
        <v>10</v>
      </c>
      <c r="H1992" s="3">
        <f>IF(telefony3412[[#This Row],[typ telefonu]]="stacjonarny",H1991+telefony3412[[#This Row],[czas w minutach]],H1991)</f>
        <v>12567</v>
      </c>
      <c r="I1992" s="3">
        <f>IF(telefony3412[[#This Row],[typ telefonu]]="komórkowy",I1991+telefony3412[[#This Row],[czas w minutach]],I1991)</f>
        <v>4059</v>
      </c>
      <c r="J1992" s="3">
        <f>IF(telefony3412[[#This Row],[typ telefonu]]="zagraniczny",J1991+telefony3412[[#This Row],[czas w minutach]],J1991)</f>
        <v>839</v>
      </c>
      <c r="K1992" s="3">
        <f>telefony3412[[#This Row],[ilość stacjonarny]]+telefony3412[[#This Row],[ilość komórkowy]]</f>
        <v>16626</v>
      </c>
    </row>
    <row r="1993" spans="1:11" x14ac:dyDescent="0.25">
      <c r="A1993" s="7">
        <v>8967842</v>
      </c>
      <c r="B1993" s="1">
        <v>42944</v>
      </c>
      <c r="C1993" s="2">
        <v>0.3369328703703704</v>
      </c>
      <c r="D1993" s="2">
        <v>0.34400462962962963</v>
      </c>
      <c r="E1993" t="str">
        <f>IF(LEN(telefony3412[[#This Row],[nr]])=7,"stacjonarny",IF(LEN(telefony3412[[#This Row],[nr]])=8,"komórkowy","zagraniczny"))</f>
        <v>stacjonarny</v>
      </c>
      <c r="F1993" t="str">
        <f>TEXT(telefony__9[[#This Row],[zakonczenie]]-telefony__9[[#This Row],[rozpoczecie]],"h:mm:ss")</f>
        <v>0:16:16</v>
      </c>
      <c r="G1993">
        <f>CEILING((HOUR(telefony__9[[#This Row],[czas trwania]])*3600 + MINUTE(telefony__9[[#This Row],[czas trwania]])*60+SECOND(telefony__9[[#This Row],[czas trwania]]))/60,1)</f>
        <v>17</v>
      </c>
      <c r="H1993" s="3">
        <f>IF(telefony3412[[#This Row],[typ telefonu]]="stacjonarny",H1992+telefony3412[[#This Row],[czas w minutach]],H1992)</f>
        <v>12584</v>
      </c>
      <c r="I1993" s="3">
        <f>IF(telefony3412[[#This Row],[typ telefonu]]="komórkowy",I1992+telefony3412[[#This Row],[czas w minutach]],I1992)</f>
        <v>4059</v>
      </c>
      <c r="J1993" s="3">
        <f>IF(telefony3412[[#This Row],[typ telefonu]]="zagraniczny",J1992+telefony3412[[#This Row],[czas w minutach]],J1992)</f>
        <v>839</v>
      </c>
      <c r="K1993" s="3">
        <f>telefony3412[[#This Row],[ilość stacjonarny]]+telefony3412[[#This Row],[ilość komórkowy]]</f>
        <v>16643</v>
      </c>
    </row>
    <row r="1994" spans="1:11" x14ac:dyDescent="0.25">
      <c r="A1994" s="7">
        <v>9039872</v>
      </c>
      <c r="B1994" s="1">
        <v>42944</v>
      </c>
      <c r="C1994" s="2">
        <v>0.50825231481481481</v>
      </c>
      <c r="D1994" s="2">
        <v>0.5168518518518519</v>
      </c>
      <c r="E1994" t="str">
        <f>IF(LEN(telefony3412[[#This Row],[nr]])=7,"stacjonarny",IF(LEN(telefony3412[[#This Row],[nr]])=8,"komórkowy","zagraniczny"))</f>
        <v>stacjonarny</v>
      </c>
      <c r="F1994" t="str">
        <f>TEXT(telefony__9[[#This Row],[zakonczenie]]-telefony__9[[#This Row],[rozpoczecie]],"h:mm:ss")</f>
        <v>0:04:03</v>
      </c>
      <c r="G1994">
        <f>CEILING((HOUR(telefony__9[[#This Row],[czas trwania]])*3600 + MINUTE(telefony__9[[#This Row],[czas trwania]])*60+SECOND(telefony__9[[#This Row],[czas trwania]]))/60,1)</f>
        <v>5</v>
      </c>
      <c r="H1994" s="3">
        <f>IF(telefony3412[[#This Row],[typ telefonu]]="stacjonarny",H1993+telefony3412[[#This Row],[czas w minutach]],H1993)</f>
        <v>12589</v>
      </c>
      <c r="I1994" s="3">
        <f>IF(telefony3412[[#This Row],[typ telefonu]]="komórkowy",I1993+telefony3412[[#This Row],[czas w minutach]],I1993)</f>
        <v>4059</v>
      </c>
      <c r="J1994" s="3">
        <f>IF(telefony3412[[#This Row],[typ telefonu]]="zagraniczny",J1993+telefony3412[[#This Row],[czas w minutach]],J1993)</f>
        <v>839</v>
      </c>
      <c r="K1994" s="3">
        <f>telefony3412[[#This Row],[ilość stacjonarny]]+telefony3412[[#This Row],[ilość komórkowy]]</f>
        <v>16648</v>
      </c>
    </row>
    <row r="1995" spans="1:11" x14ac:dyDescent="0.25">
      <c r="A1995" s="7">
        <v>9045402</v>
      </c>
      <c r="B1995" s="1">
        <v>42944</v>
      </c>
      <c r="C1995" s="2">
        <v>0.61322916666666671</v>
      </c>
      <c r="D1995" s="2">
        <v>0.62153935185185183</v>
      </c>
      <c r="E1995" t="str">
        <f>IF(LEN(telefony3412[[#This Row],[nr]])=7,"stacjonarny",IF(LEN(telefony3412[[#This Row],[nr]])=8,"komórkowy","zagraniczny"))</f>
        <v>stacjonarny</v>
      </c>
      <c r="F1995" t="str">
        <f>TEXT(telefony__9[[#This Row],[zakonczenie]]-telefony__9[[#This Row],[rozpoczecie]],"h:mm:ss")</f>
        <v>0:01:38</v>
      </c>
      <c r="G1995">
        <f>CEILING((HOUR(telefony__9[[#This Row],[czas trwania]])*3600 + MINUTE(telefony__9[[#This Row],[czas trwania]])*60+SECOND(telefony__9[[#This Row],[czas trwania]]))/60,1)</f>
        <v>2</v>
      </c>
      <c r="H1995" s="3">
        <f>IF(telefony3412[[#This Row],[typ telefonu]]="stacjonarny",H1994+telefony3412[[#This Row],[czas w minutach]],H1994)</f>
        <v>12591</v>
      </c>
      <c r="I1995" s="3">
        <f>IF(telefony3412[[#This Row],[typ telefonu]]="komórkowy",I1994+telefony3412[[#This Row],[czas w minutach]],I1994)</f>
        <v>4059</v>
      </c>
      <c r="J1995" s="3">
        <f>IF(telefony3412[[#This Row],[typ telefonu]]="zagraniczny",J1994+telefony3412[[#This Row],[czas w minutach]],J1994)</f>
        <v>839</v>
      </c>
      <c r="K1995" s="3">
        <f>telefony3412[[#This Row],[ilość stacjonarny]]+telefony3412[[#This Row],[ilość komórkowy]]</f>
        <v>16650</v>
      </c>
    </row>
    <row r="1996" spans="1:11" x14ac:dyDescent="0.25">
      <c r="A1996" s="7">
        <v>9219408</v>
      </c>
      <c r="B1996" s="1">
        <v>42944</v>
      </c>
      <c r="C1996" s="2">
        <v>0.35519675925925925</v>
      </c>
      <c r="D1996" s="2">
        <v>0.36072916666666666</v>
      </c>
      <c r="E1996" t="str">
        <f>IF(LEN(telefony3412[[#This Row],[nr]])=7,"stacjonarny",IF(LEN(telefony3412[[#This Row],[nr]])=8,"komórkowy","zagraniczny"))</f>
        <v>stacjonarny</v>
      </c>
      <c r="F1996" t="str">
        <f>TEXT(telefony__9[[#This Row],[zakonczenie]]-telefony__9[[#This Row],[rozpoczecie]],"h:mm:ss")</f>
        <v>0:14:52</v>
      </c>
      <c r="G1996">
        <f>CEILING((HOUR(telefony__9[[#This Row],[czas trwania]])*3600 + MINUTE(telefony__9[[#This Row],[czas trwania]])*60+SECOND(telefony__9[[#This Row],[czas trwania]]))/60,1)</f>
        <v>15</v>
      </c>
      <c r="H1996" s="3">
        <f>IF(telefony3412[[#This Row],[typ telefonu]]="stacjonarny",H1995+telefony3412[[#This Row],[czas w minutach]],H1995)</f>
        <v>12606</v>
      </c>
      <c r="I1996" s="3">
        <f>IF(telefony3412[[#This Row],[typ telefonu]]="komórkowy",I1995+telefony3412[[#This Row],[czas w minutach]],I1995)</f>
        <v>4059</v>
      </c>
      <c r="J1996" s="3">
        <f>IF(telefony3412[[#This Row],[typ telefonu]]="zagraniczny",J1995+telefony3412[[#This Row],[czas w minutach]],J1995)</f>
        <v>839</v>
      </c>
      <c r="K1996" s="3">
        <f>telefony3412[[#This Row],[ilość stacjonarny]]+telefony3412[[#This Row],[ilość komórkowy]]</f>
        <v>16665</v>
      </c>
    </row>
    <row r="1997" spans="1:11" x14ac:dyDescent="0.25">
      <c r="A1997" s="7">
        <v>9329226</v>
      </c>
      <c r="B1997" s="1">
        <v>42944</v>
      </c>
      <c r="C1997" s="2">
        <v>0.34983796296296299</v>
      </c>
      <c r="D1997" s="2">
        <v>0.35505787037037034</v>
      </c>
      <c r="E1997" t="str">
        <f>IF(LEN(telefony3412[[#This Row],[nr]])=7,"stacjonarny",IF(LEN(telefony3412[[#This Row],[nr]])=8,"komórkowy","zagraniczny"))</f>
        <v>stacjonarny</v>
      </c>
      <c r="F1997" t="str">
        <f>TEXT(telefony__9[[#This Row],[zakonczenie]]-telefony__9[[#This Row],[rozpoczecie]],"h:mm:ss")</f>
        <v>0:12:51</v>
      </c>
      <c r="G1997">
        <f>CEILING((HOUR(telefony__9[[#This Row],[czas trwania]])*3600 + MINUTE(telefony__9[[#This Row],[czas trwania]])*60+SECOND(telefony__9[[#This Row],[czas trwania]]))/60,1)</f>
        <v>13</v>
      </c>
      <c r="H1997" s="3">
        <f>IF(telefony3412[[#This Row],[typ telefonu]]="stacjonarny",H1996+telefony3412[[#This Row],[czas w minutach]],H1996)</f>
        <v>12619</v>
      </c>
      <c r="I1997" s="3">
        <f>IF(telefony3412[[#This Row],[typ telefonu]]="komórkowy",I1996+telefony3412[[#This Row],[czas w minutach]],I1996)</f>
        <v>4059</v>
      </c>
      <c r="J1997" s="3">
        <f>IF(telefony3412[[#This Row],[typ telefonu]]="zagraniczny",J1996+telefony3412[[#This Row],[czas w minutach]],J1996)</f>
        <v>839</v>
      </c>
      <c r="K1997" s="3">
        <f>telefony3412[[#This Row],[ilość stacjonarny]]+telefony3412[[#This Row],[ilość komórkowy]]</f>
        <v>16678</v>
      </c>
    </row>
    <row r="1998" spans="1:11" x14ac:dyDescent="0.25">
      <c r="A1998" s="7">
        <v>9547712</v>
      </c>
      <c r="B1998" s="1">
        <v>42944</v>
      </c>
      <c r="C1998" s="2">
        <v>0.45546296296296296</v>
      </c>
      <c r="D1998" s="2">
        <v>0.46259259259259261</v>
      </c>
      <c r="E1998" t="str">
        <f>IF(LEN(telefony3412[[#This Row],[nr]])=7,"stacjonarny",IF(LEN(telefony3412[[#This Row],[nr]])=8,"komórkowy","zagraniczny"))</f>
        <v>stacjonarny</v>
      </c>
      <c r="F1998" t="str">
        <f>TEXT(telefony__9[[#This Row],[zakonczenie]]-telefony__9[[#This Row],[rozpoczecie]],"h:mm:ss")</f>
        <v>0:03:18</v>
      </c>
      <c r="G1998">
        <f>CEILING((HOUR(telefony__9[[#This Row],[czas trwania]])*3600 + MINUTE(telefony__9[[#This Row],[czas trwania]])*60+SECOND(telefony__9[[#This Row],[czas trwania]]))/60,1)</f>
        <v>4</v>
      </c>
      <c r="H1998" s="3">
        <f>IF(telefony3412[[#This Row],[typ telefonu]]="stacjonarny",H1997+telefony3412[[#This Row],[czas w minutach]],H1997)</f>
        <v>12623</v>
      </c>
      <c r="I1998" s="3">
        <f>IF(telefony3412[[#This Row],[typ telefonu]]="komórkowy",I1997+telefony3412[[#This Row],[czas w minutach]],I1997)</f>
        <v>4059</v>
      </c>
      <c r="J1998" s="3">
        <f>IF(telefony3412[[#This Row],[typ telefonu]]="zagraniczny",J1997+telefony3412[[#This Row],[czas w minutach]],J1997)</f>
        <v>839</v>
      </c>
      <c r="K1998" s="3">
        <f>telefony3412[[#This Row],[ilość stacjonarny]]+telefony3412[[#This Row],[ilość komórkowy]]</f>
        <v>16682</v>
      </c>
    </row>
    <row r="1999" spans="1:11" x14ac:dyDescent="0.25">
      <c r="A1999" s="7">
        <v>9589060</v>
      </c>
      <c r="B1999" s="1">
        <v>42944</v>
      </c>
      <c r="C1999" s="2">
        <v>0.53310185185185188</v>
      </c>
      <c r="D1999" s="2">
        <v>0.53871527777777772</v>
      </c>
      <c r="E1999" t="str">
        <f>IF(LEN(telefony3412[[#This Row],[nr]])=7,"stacjonarny",IF(LEN(telefony3412[[#This Row],[nr]])=8,"komórkowy","zagraniczny"))</f>
        <v>stacjonarny</v>
      </c>
      <c r="F1999" t="str">
        <f>TEXT(telefony__9[[#This Row],[zakonczenie]]-telefony__9[[#This Row],[rozpoczecie]],"h:mm:ss")</f>
        <v>0:12:23</v>
      </c>
      <c r="G1999">
        <f>CEILING((HOUR(telefony__9[[#This Row],[czas trwania]])*3600 + MINUTE(telefony__9[[#This Row],[czas trwania]])*60+SECOND(telefony__9[[#This Row],[czas trwania]]))/60,1)</f>
        <v>13</v>
      </c>
      <c r="H1999" s="3">
        <f>IF(telefony3412[[#This Row],[typ telefonu]]="stacjonarny",H1998+telefony3412[[#This Row],[czas w minutach]],H1998)</f>
        <v>12636</v>
      </c>
      <c r="I1999" s="3">
        <f>IF(telefony3412[[#This Row],[typ telefonu]]="komórkowy",I1998+telefony3412[[#This Row],[czas w minutach]],I1998)</f>
        <v>4059</v>
      </c>
      <c r="J1999" s="3">
        <f>IF(telefony3412[[#This Row],[typ telefonu]]="zagraniczny",J1998+telefony3412[[#This Row],[czas w minutach]],J1998)</f>
        <v>839</v>
      </c>
      <c r="K1999" s="3">
        <f>telefony3412[[#This Row],[ilość stacjonarny]]+telefony3412[[#This Row],[ilość komórkowy]]</f>
        <v>16695</v>
      </c>
    </row>
    <row r="2000" spans="1:11" x14ac:dyDescent="0.25">
      <c r="A2000" s="7">
        <v>9603024</v>
      </c>
      <c r="B2000" s="1">
        <v>42944</v>
      </c>
      <c r="C2000" s="2">
        <v>0.55806712962962968</v>
      </c>
      <c r="D2000" s="2">
        <v>0.55923611111111116</v>
      </c>
      <c r="E2000" t="str">
        <f>IF(LEN(telefony3412[[#This Row],[nr]])=7,"stacjonarny",IF(LEN(telefony3412[[#This Row],[nr]])=8,"komórkowy","zagraniczny"))</f>
        <v>stacjonarny</v>
      </c>
      <c r="F2000" t="str">
        <f>TEXT(telefony__9[[#This Row],[zakonczenie]]-telefony__9[[#This Row],[rozpoczecie]],"h:mm:ss")</f>
        <v>0:07:59</v>
      </c>
      <c r="G2000">
        <f>CEILING((HOUR(telefony__9[[#This Row],[czas trwania]])*3600 + MINUTE(telefony__9[[#This Row],[czas trwania]])*60+SECOND(telefony__9[[#This Row],[czas trwania]]))/60,1)</f>
        <v>8</v>
      </c>
      <c r="H2000" s="3">
        <f>IF(telefony3412[[#This Row],[typ telefonu]]="stacjonarny",H1999+telefony3412[[#This Row],[czas w minutach]],H1999)</f>
        <v>12644</v>
      </c>
      <c r="I2000" s="3">
        <f>IF(telefony3412[[#This Row],[typ telefonu]]="komórkowy",I1999+telefony3412[[#This Row],[czas w minutach]],I1999)</f>
        <v>4059</v>
      </c>
      <c r="J2000" s="3">
        <f>IF(telefony3412[[#This Row],[typ telefonu]]="zagraniczny",J1999+telefony3412[[#This Row],[czas w minutach]],J1999)</f>
        <v>839</v>
      </c>
      <c r="K2000" s="3">
        <f>telefony3412[[#This Row],[ilość stacjonarny]]+telefony3412[[#This Row],[ilość komórkowy]]</f>
        <v>16703</v>
      </c>
    </row>
    <row r="2001" spans="1:11" x14ac:dyDescent="0.25">
      <c r="A2001" s="7">
        <v>9747403</v>
      </c>
      <c r="B2001" s="1">
        <v>42944</v>
      </c>
      <c r="C2001" s="2">
        <v>0.42093750000000002</v>
      </c>
      <c r="D2001" s="2">
        <v>0.42825231481481479</v>
      </c>
      <c r="E2001" t="str">
        <f>IF(LEN(telefony3412[[#This Row],[nr]])=7,"stacjonarny",IF(LEN(telefony3412[[#This Row],[nr]])=8,"komórkowy","zagraniczny"))</f>
        <v>stacjonarny</v>
      </c>
      <c r="F2001" t="str">
        <f>TEXT(telefony__9[[#This Row],[zakonczenie]]-telefony__9[[#This Row],[rozpoczecie]],"h:mm:ss")</f>
        <v>0:10:12</v>
      </c>
      <c r="G2001">
        <f>CEILING((HOUR(telefony__9[[#This Row],[czas trwania]])*3600 + MINUTE(telefony__9[[#This Row],[czas trwania]])*60+SECOND(telefony__9[[#This Row],[czas trwania]]))/60,1)</f>
        <v>11</v>
      </c>
      <c r="H2001" s="3">
        <f>IF(telefony3412[[#This Row],[typ telefonu]]="stacjonarny",H2000+telefony3412[[#This Row],[czas w minutach]],H2000)</f>
        <v>12655</v>
      </c>
      <c r="I2001" s="3">
        <f>IF(telefony3412[[#This Row],[typ telefonu]]="komórkowy",I2000+telefony3412[[#This Row],[czas w minutach]],I2000)</f>
        <v>4059</v>
      </c>
      <c r="J2001" s="3">
        <f>IF(telefony3412[[#This Row],[typ telefonu]]="zagraniczny",J2000+telefony3412[[#This Row],[czas w minutach]],J2000)</f>
        <v>839</v>
      </c>
      <c r="K2001" s="3">
        <f>telefony3412[[#This Row],[ilość stacjonarny]]+telefony3412[[#This Row],[ilość komórkowy]]</f>
        <v>16714</v>
      </c>
    </row>
    <row r="2002" spans="1:11" x14ac:dyDescent="0.25">
      <c r="A2002" s="7">
        <v>9747700</v>
      </c>
      <c r="B2002" s="1">
        <v>42944</v>
      </c>
      <c r="C2002" s="2">
        <v>0.49305555555555558</v>
      </c>
      <c r="D2002" s="2">
        <v>0.50435185185185183</v>
      </c>
      <c r="E2002" t="str">
        <f>IF(LEN(telefony3412[[#This Row],[nr]])=7,"stacjonarny",IF(LEN(telefony3412[[#This Row],[nr]])=8,"komórkowy","zagraniczny"))</f>
        <v>stacjonarny</v>
      </c>
      <c r="F2002" t="str">
        <f>TEXT(telefony__9[[#This Row],[zakonczenie]]-telefony__9[[#This Row],[rozpoczecie]],"h:mm:ss")</f>
        <v>0:14:12</v>
      </c>
      <c r="G2002">
        <f>CEILING((HOUR(telefony__9[[#This Row],[czas trwania]])*3600 + MINUTE(telefony__9[[#This Row],[czas trwania]])*60+SECOND(telefony__9[[#This Row],[czas trwania]]))/60,1)</f>
        <v>15</v>
      </c>
      <c r="H2002" s="3">
        <f>IF(telefony3412[[#This Row],[typ telefonu]]="stacjonarny",H2001+telefony3412[[#This Row],[czas w minutach]],H2001)</f>
        <v>12670</v>
      </c>
      <c r="I2002" s="3">
        <f>IF(telefony3412[[#This Row],[typ telefonu]]="komórkowy",I2001+telefony3412[[#This Row],[czas w minutach]],I2001)</f>
        <v>4059</v>
      </c>
      <c r="J2002" s="3">
        <f>IF(telefony3412[[#This Row],[typ telefonu]]="zagraniczny",J2001+telefony3412[[#This Row],[czas w minutach]],J2001)</f>
        <v>839</v>
      </c>
      <c r="K2002" s="3">
        <f>telefony3412[[#This Row],[ilość stacjonarny]]+telefony3412[[#This Row],[ilość komórkowy]]</f>
        <v>16729</v>
      </c>
    </row>
    <row r="2003" spans="1:11" x14ac:dyDescent="0.25">
      <c r="A2003" s="7">
        <v>9941776</v>
      </c>
      <c r="B2003" s="1">
        <v>42944</v>
      </c>
      <c r="C2003" s="2">
        <v>0.60745370370370366</v>
      </c>
      <c r="D2003" s="2">
        <v>0.61017361111111112</v>
      </c>
      <c r="E2003" t="str">
        <f>IF(LEN(telefony3412[[#This Row],[nr]])=7,"stacjonarny",IF(LEN(telefony3412[[#This Row],[nr]])=8,"komórkowy","zagraniczny"))</f>
        <v>stacjonarny</v>
      </c>
      <c r="F2003" t="str">
        <f>TEXT(telefony__9[[#This Row],[zakonczenie]]-telefony__9[[#This Row],[rozpoczecie]],"h:mm:ss")</f>
        <v>0:01:42</v>
      </c>
      <c r="G2003">
        <f>CEILING((HOUR(telefony__9[[#This Row],[czas trwania]])*3600 + MINUTE(telefony__9[[#This Row],[czas trwania]])*60+SECOND(telefony__9[[#This Row],[czas trwania]]))/60,1)</f>
        <v>2</v>
      </c>
      <c r="H2003" s="3">
        <f>IF(telefony3412[[#This Row],[typ telefonu]]="stacjonarny",H2002+telefony3412[[#This Row],[czas w minutach]],H2002)</f>
        <v>12672</v>
      </c>
      <c r="I2003" s="3">
        <f>IF(telefony3412[[#This Row],[typ telefonu]]="komórkowy",I2002+telefony3412[[#This Row],[czas w minutach]],I2002)</f>
        <v>4059</v>
      </c>
      <c r="J2003" s="3">
        <f>IF(telefony3412[[#This Row],[typ telefonu]]="zagraniczny",J2002+telefony3412[[#This Row],[czas w minutach]],J2002)</f>
        <v>839</v>
      </c>
      <c r="K2003" s="3">
        <f>telefony3412[[#This Row],[ilość stacjonarny]]+telefony3412[[#This Row],[ilość komórkowy]]</f>
        <v>16731</v>
      </c>
    </row>
    <row r="2004" spans="1:11" x14ac:dyDescent="0.25">
      <c r="A2004" s="7">
        <v>9975967</v>
      </c>
      <c r="B2004" s="1">
        <v>42944</v>
      </c>
      <c r="C2004" s="2">
        <v>0.47454861111111113</v>
      </c>
      <c r="D2004" s="2">
        <v>0.47562500000000002</v>
      </c>
      <c r="E2004" t="str">
        <f>IF(LEN(telefony3412[[#This Row],[nr]])=7,"stacjonarny",IF(LEN(telefony3412[[#This Row],[nr]])=8,"komórkowy","zagraniczny"))</f>
        <v>stacjonarny</v>
      </c>
      <c r="F2004" t="str">
        <f>TEXT(telefony__9[[#This Row],[zakonczenie]]-telefony__9[[#This Row],[rozpoczecie]],"h:mm:ss")</f>
        <v>0:00:18</v>
      </c>
      <c r="G2004">
        <f>CEILING((HOUR(telefony__9[[#This Row],[czas trwania]])*3600 + MINUTE(telefony__9[[#This Row],[czas trwania]])*60+SECOND(telefony__9[[#This Row],[czas trwania]]))/60,1)</f>
        <v>1</v>
      </c>
      <c r="H2004" s="3">
        <f>IF(telefony3412[[#This Row],[typ telefonu]]="stacjonarny",H2003+telefony3412[[#This Row],[czas w minutach]],H2003)</f>
        <v>12673</v>
      </c>
      <c r="I2004" s="3">
        <f>IF(telefony3412[[#This Row],[typ telefonu]]="komórkowy",I2003+telefony3412[[#This Row],[czas w minutach]],I2003)</f>
        <v>4059</v>
      </c>
      <c r="J2004" s="3">
        <f>IF(telefony3412[[#This Row],[typ telefonu]]="zagraniczny",J2003+telefony3412[[#This Row],[czas w minutach]],J2003)</f>
        <v>839</v>
      </c>
      <c r="K2004" s="3">
        <f>telefony3412[[#This Row],[ilość stacjonarny]]+telefony3412[[#This Row],[ilość komórkowy]]</f>
        <v>16732</v>
      </c>
    </row>
    <row r="2005" spans="1:11" x14ac:dyDescent="0.25">
      <c r="A2005" s="7">
        <v>16592072</v>
      </c>
      <c r="B2005" s="1">
        <v>42944</v>
      </c>
      <c r="C2005" s="2">
        <v>0.56673611111111111</v>
      </c>
      <c r="D2005" s="2">
        <v>0.57725694444444442</v>
      </c>
      <c r="E2005" t="str">
        <f>IF(LEN(telefony3412[[#This Row],[nr]])=7,"stacjonarny",IF(LEN(telefony3412[[#This Row],[nr]])=8,"komórkowy","zagraniczny"))</f>
        <v>komórkowy</v>
      </c>
      <c r="F2005" t="str">
        <f>TEXT(telefony__9[[#This Row],[zakonczenie]]-telefony__9[[#This Row],[rozpoczecie]],"h:mm:ss")</f>
        <v>0:10:14</v>
      </c>
      <c r="G2005">
        <f>CEILING((HOUR(telefony__9[[#This Row],[czas trwania]])*3600 + MINUTE(telefony__9[[#This Row],[czas trwania]])*60+SECOND(telefony__9[[#This Row],[czas trwania]]))/60,1)</f>
        <v>11</v>
      </c>
      <c r="H2005" s="3">
        <f>IF(telefony3412[[#This Row],[typ telefonu]]="stacjonarny",H2004+telefony3412[[#This Row],[czas w minutach]],H2004)</f>
        <v>12673</v>
      </c>
      <c r="I2005" s="3">
        <f>IF(telefony3412[[#This Row],[typ telefonu]]="komórkowy",I2004+telefony3412[[#This Row],[czas w minutach]],I2004)</f>
        <v>4070</v>
      </c>
      <c r="J2005" s="3">
        <f>IF(telefony3412[[#This Row],[typ telefonu]]="zagraniczny",J2004+telefony3412[[#This Row],[czas w minutach]],J2004)</f>
        <v>839</v>
      </c>
      <c r="K2005" s="3">
        <f>telefony3412[[#This Row],[ilość stacjonarny]]+telefony3412[[#This Row],[ilość komórkowy]]</f>
        <v>16743</v>
      </c>
    </row>
    <row r="2006" spans="1:11" x14ac:dyDescent="0.25">
      <c r="A2006" s="7">
        <v>17864361</v>
      </c>
      <c r="B2006" s="1">
        <v>42944</v>
      </c>
      <c r="C2006" s="2">
        <v>0.44605324074074076</v>
      </c>
      <c r="D2006" s="2">
        <v>0.45253472222222224</v>
      </c>
      <c r="E2006" t="str">
        <f>IF(LEN(telefony3412[[#This Row],[nr]])=7,"stacjonarny",IF(LEN(telefony3412[[#This Row],[nr]])=8,"komórkowy","zagraniczny"))</f>
        <v>komórkowy</v>
      </c>
      <c r="F2006" t="str">
        <f>TEXT(telefony__9[[#This Row],[zakonczenie]]-telefony__9[[#This Row],[rozpoczecie]],"h:mm:ss")</f>
        <v>0:10:06</v>
      </c>
      <c r="G2006">
        <f>CEILING((HOUR(telefony__9[[#This Row],[czas trwania]])*3600 + MINUTE(telefony__9[[#This Row],[czas trwania]])*60+SECOND(telefony__9[[#This Row],[czas trwania]]))/60,1)</f>
        <v>11</v>
      </c>
      <c r="H2006" s="3">
        <f>IF(telefony3412[[#This Row],[typ telefonu]]="stacjonarny",H2005+telefony3412[[#This Row],[czas w minutach]],H2005)</f>
        <v>12673</v>
      </c>
      <c r="I2006" s="3">
        <f>IF(telefony3412[[#This Row],[typ telefonu]]="komórkowy",I2005+telefony3412[[#This Row],[czas w minutach]],I2005)</f>
        <v>4081</v>
      </c>
      <c r="J2006" s="3">
        <f>IF(telefony3412[[#This Row],[typ telefonu]]="zagraniczny",J2005+telefony3412[[#This Row],[czas w minutach]],J2005)</f>
        <v>839</v>
      </c>
      <c r="K2006" s="3">
        <f>telefony3412[[#This Row],[ilość stacjonarny]]+telefony3412[[#This Row],[ilość komórkowy]]</f>
        <v>16754</v>
      </c>
    </row>
    <row r="2007" spans="1:11" x14ac:dyDescent="0.25">
      <c r="A2007" s="7">
        <v>26766818</v>
      </c>
      <c r="B2007" s="1">
        <v>42944</v>
      </c>
      <c r="C2007" s="2">
        <v>0.59788194444444442</v>
      </c>
      <c r="D2007" s="2">
        <v>0.60576388888888888</v>
      </c>
      <c r="E2007" t="str">
        <f>IF(LEN(telefony3412[[#This Row],[nr]])=7,"stacjonarny",IF(LEN(telefony3412[[#This Row],[nr]])=8,"komórkowy","zagraniczny"))</f>
        <v>komórkowy</v>
      </c>
      <c r="F2007" t="str">
        <f>TEXT(telefony__9[[#This Row],[zakonczenie]]-telefony__9[[#This Row],[rozpoczecie]],"h:mm:ss")</f>
        <v>0:03:15</v>
      </c>
      <c r="G2007">
        <f>CEILING((HOUR(telefony__9[[#This Row],[czas trwania]])*3600 + MINUTE(telefony__9[[#This Row],[czas trwania]])*60+SECOND(telefony__9[[#This Row],[czas trwania]]))/60,1)</f>
        <v>4</v>
      </c>
      <c r="H2007" s="3">
        <f>IF(telefony3412[[#This Row],[typ telefonu]]="stacjonarny",H2006+telefony3412[[#This Row],[czas w minutach]],H2006)</f>
        <v>12673</v>
      </c>
      <c r="I2007" s="3">
        <f>IF(telefony3412[[#This Row],[typ telefonu]]="komórkowy",I2006+telefony3412[[#This Row],[czas w minutach]],I2006)</f>
        <v>4085</v>
      </c>
      <c r="J2007" s="3">
        <f>IF(telefony3412[[#This Row],[typ telefonu]]="zagraniczny",J2006+telefony3412[[#This Row],[czas w minutach]],J2006)</f>
        <v>839</v>
      </c>
      <c r="K2007" s="3">
        <f>telefony3412[[#This Row],[ilość stacjonarny]]+telefony3412[[#This Row],[ilość komórkowy]]</f>
        <v>16758</v>
      </c>
    </row>
    <row r="2008" spans="1:11" x14ac:dyDescent="0.25">
      <c r="A2008" s="7">
        <v>34964547</v>
      </c>
      <c r="B2008" s="1">
        <v>42944</v>
      </c>
      <c r="C2008" s="2">
        <v>0.62502314814814819</v>
      </c>
      <c r="D2008" s="2">
        <v>0.63574074074074072</v>
      </c>
      <c r="E2008" t="str">
        <f>IF(LEN(telefony3412[[#This Row],[nr]])=7,"stacjonarny",IF(LEN(telefony3412[[#This Row],[nr]])=8,"komórkowy","zagraniczny"))</f>
        <v>komórkowy</v>
      </c>
      <c r="F2008" t="str">
        <f>TEXT(telefony__9[[#This Row],[zakonczenie]]-telefony__9[[#This Row],[rozpoczecie]],"h:mm:ss")</f>
        <v>0:08:05</v>
      </c>
      <c r="G2008">
        <f>CEILING((HOUR(telefony__9[[#This Row],[czas trwania]])*3600 + MINUTE(telefony__9[[#This Row],[czas trwania]])*60+SECOND(telefony__9[[#This Row],[czas trwania]]))/60,1)</f>
        <v>9</v>
      </c>
      <c r="H2008" s="3">
        <f>IF(telefony3412[[#This Row],[typ telefonu]]="stacjonarny",H2007+telefony3412[[#This Row],[czas w minutach]],H2007)</f>
        <v>12673</v>
      </c>
      <c r="I2008" s="3">
        <f>IF(telefony3412[[#This Row],[typ telefonu]]="komórkowy",I2007+telefony3412[[#This Row],[czas w minutach]],I2007)</f>
        <v>4094</v>
      </c>
      <c r="J2008" s="3">
        <f>IF(telefony3412[[#This Row],[typ telefonu]]="zagraniczny",J2007+telefony3412[[#This Row],[czas w minutach]],J2007)</f>
        <v>839</v>
      </c>
      <c r="K2008" s="3">
        <f>telefony3412[[#This Row],[ilość stacjonarny]]+telefony3412[[#This Row],[ilość komórkowy]]</f>
        <v>16767</v>
      </c>
    </row>
    <row r="2009" spans="1:11" x14ac:dyDescent="0.25">
      <c r="A2009" s="7">
        <v>41852472</v>
      </c>
      <c r="B2009" s="1">
        <v>42944</v>
      </c>
      <c r="C2009" s="2">
        <v>0.34826388888888887</v>
      </c>
      <c r="D2009" s="2">
        <v>0.34871527777777778</v>
      </c>
      <c r="E2009" t="str">
        <f>IF(LEN(telefony3412[[#This Row],[nr]])=7,"stacjonarny",IF(LEN(telefony3412[[#This Row],[nr]])=8,"komórkowy","zagraniczny"))</f>
        <v>komórkowy</v>
      </c>
      <c r="F2009" t="str">
        <f>TEXT(telefony__9[[#This Row],[zakonczenie]]-telefony__9[[#This Row],[rozpoczecie]],"h:mm:ss")</f>
        <v>0:01:48</v>
      </c>
      <c r="G2009">
        <f>CEILING((HOUR(telefony__9[[#This Row],[czas trwania]])*3600 + MINUTE(telefony__9[[#This Row],[czas trwania]])*60+SECOND(telefony__9[[#This Row],[czas trwania]]))/60,1)</f>
        <v>2</v>
      </c>
      <c r="H2009" s="3">
        <f>IF(telefony3412[[#This Row],[typ telefonu]]="stacjonarny",H2008+telefony3412[[#This Row],[czas w minutach]],H2008)</f>
        <v>12673</v>
      </c>
      <c r="I2009" s="3">
        <f>IF(telefony3412[[#This Row],[typ telefonu]]="komórkowy",I2008+telefony3412[[#This Row],[czas w minutach]],I2008)</f>
        <v>4096</v>
      </c>
      <c r="J2009" s="3">
        <f>IF(telefony3412[[#This Row],[typ telefonu]]="zagraniczny",J2008+telefony3412[[#This Row],[czas w minutach]],J2008)</f>
        <v>839</v>
      </c>
      <c r="K2009" s="3">
        <f>telefony3412[[#This Row],[ilość stacjonarny]]+telefony3412[[#This Row],[ilość komórkowy]]</f>
        <v>16769</v>
      </c>
    </row>
    <row r="2010" spans="1:11" x14ac:dyDescent="0.25">
      <c r="A2010" s="7">
        <v>43109897</v>
      </c>
      <c r="B2010" s="1">
        <v>42944</v>
      </c>
      <c r="C2010" s="2">
        <v>0.52467592592592593</v>
      </c>
      <c r="D2010" s="2">
        <v>0.53178240740740745</v>
      </c>
      <c r="E2010" t="str">
        <f>IF(LEN(telefony3412[[#This Row],[nr]])=7,"stacjonarny",IF(LEN(telefony3412[[#This Row],[nr]])=8,"komórkowy","zagraniczny"))</f>
        <v>komórkowy</v>
      </c>
      <c r="F2010" t="str">
        <f>TEXT(telefony__9[[#This Row],[zakonczenie]]-telefony__9[[#This Row],[rozpoczecie]],"h:mm:ss")</f>
        <v>0:12:19</v>
      </c>
      <c r="G2010">
        <f>CEILING((HOUR(telefony__9[[#This Row],[czas trwania]])*3600 + MINUTE(telefony__9[[#This Row],[czas trwania]])*60+SECOND(telefony__9[[#This Row],[czas trwania]]))/60,1)</f>
        <v>13</v>
      </c>
      <c r="H2010" s="3">
        <f>IF(telefony3412[[#This Row],[typ telefonu]]="stacjonarny",H2009+telefony3412[[#This Row],[czas w minutach]],H2009)</f>
        <v>12673</v>
      </c>
      <c r="I2010" s="3">
        <f>IF(telefony3412[[#This Row],[typ telefonu]]="komórkowy",I2009+telefony3412[[#This Row],[czas w minutach]],I2009)</f>
        <v>4109</v>
      </c>
      <c r="J2010" s="3">
        <f>IF(telefony3412[[#This Row],[typ telefonu]]="zagraniczny",J2009+telefony3412[[#This Row],[czas w minutach]],J2009)</f>
        <v>839</v>
      </c>
      <c r="K2010" s="3">
        <f>telefony3412[[#This Row],[ilość stacjonarny]]+telefony3412[[#This Row],[ilość komórkowy]]</f>
        <v>16782</v>
      </c>
    </row>
    <row r="2011" spans="1:11" x14ac:dyDescent="0.25">
      <c r="A2011" s="7">
        <v>44302763</v>
      </c>
      <c r="B2011" s="1">
        <v>42944</v>
      </c>
      <c r="C2011" s="2">
        <v>0.54905092592592597</v>
      </c>
      <c r="D2011" s="2">
        <v>0.55343750000000003</v>
      </c>
      <c r="E2011" t="str">
        <f>IF(LEN(telefony3412[[#This Row],[nr]])=7,"stacjonarny",IF(LEN(telefony3412[[#This Row],[nr]])=8,"komórkowy","zagraniczny"))</f>
        <v>komórkowy</v>
      </c>
      <c r="F2011" t="str">
        <f>TEXT(telefony__9[[#This Row],[zakonczenie]]-telefony__9[[#This Row],[rozpoczecie]],"h:mm:ss")</f>
        <v>0:10:28</v>
      </c>
      <c r="G2011">
        <f>CEILING((HOUR(telefony__9[[#This Row],[czas trwania]])*3600 + MINUTE(telefony__9[[#This Row],[czas trwania]])*60+SECOND(telefony__9[[#This Row],[czas trwania]]))/60,1)</f>
        <v>11</v>
      </c>
      <c r="H2011" s="3">
        <f>IF(telefony3412[[#This Row],[typ telefonu]]="stacjonarny",H2010+telefony3412[[#This Row],[czas w minutach]],H2010)</f>
        <v>12673</v>
      </c>
      <c r="I2011" s="3">
        <f>IF(telefony3412[[#This Row],[typ telefonu]]="komórkowy",I2010+telefony3412[[#This Row],[czas w minutach]],I2010)</f>
        <v>4120</v>
      </c>
      <c r="J2011" s="3">
        <f>IF(telefony3412[[#This Row],[typ telefonu]]="zagraniczny",J2010+telefony3412[[#This Row],[czas w minutach]],J2010)</f>
        <v>839</v>
      </c>
      <c r="K2011" s="3">
        <f>telefony3412[[#This Row],[ilość stacjonarny]]+telefony3412[[#This Row],[ilość komórkowy]]</f>
        <v>16793</v>
      </c>
    </row>
    <row r="2012" spans="1:11" x14ac:dyDescent="0.25">
      <c r="A2012" s="7">
        <v>45081794</v>
      </c>
      <c r="B2012" s="1">
        <v>42944</v>
      </c>
      <c r="C2012" s="2">
        <v>0.47928240740740741</v>
      </c>
      <c r="D2012" s="2">
        <v>0.481875</v>
      </c>
      <c r="E2012" t="str">
        <f>IF(LEN(telefony3412[[#This Row],[nr]])=7,"stacjonarny",IF(LEN(telefony3412[[#This Row],[nr]])=8,"komórkowy","zagraniczny"))</f>
        <v>komórkowy</v>
      </c>
      <c r="F2012" t="str">
        <f>TEXT(telefony__9[[#This Row],[zakonczenie]]-telefony__9[[#This Row],[rozpoczecie]],"h:mm:ss")</f>
        <v>0:02:18</v>
      </c>
      <c r="G2012">
        <f>CEILING((HOUR(telefony__9[[#This Row],[czas trwania]])*3600 + MINUTE(telefony__9[[#This Row],[czas trwania]])*60+SECOND(telefony__9[[#This Row],[czas trwania]]))/60,1)</f>
        <v>3</v>
      </c>
      <c r="H2012" s="3">
        <f>IF(telefony3412[[#This Row],[typ telefonu]]="stacjonarny",H2011+telefony3412[[#This Row],[czas w minutach]],H2011)</f>
        <v>12673</v>
      </c>
      <c r="I2012" s="3">
        <f>IF(telefony3412[[#This Row],[typ telefonu]]="komórkowy",I2011+telefony3412[[#This Row],[czas w minutach]],I2011)</f>
        <v>4123</v>
      </c>
      <c r="J2012" s="3">
        <f>IF(telefony3412[[#This Row],[typ telefonu]]="zagraniczny",J2011+telefony3412[[#This Row],[czas w minutach]],J2011)</f>
        <v>839</v>
      </c>
      <c r="K2012" s="3">
        <f>telefony3412[[#This Row],[ilość stacjonarny]]+telefony3412[[#This Row],[ilość komórkowy]]</f>
        <v>16796</v>
      </c>
    </row>
    <row r="2013" spans="1:11" x14ac:dyDescent="0.25">
      <c r="A2013" s="7">
        <v>45940361</v>
      </c>
      <c r="B2013" s="1">
        <v>42944</v>
      </c>
      <c r="C2013" s="2">
        <v>0.50982638888888887</v>
      </c>
      <c r="D2013" s="2">
        <v>0.51537037037037037</v>
      </c>
      <c r="E2013" t="str">
        <f>IF(LEN(telefony3412[[#This Row],[nr]])=7,"stacjonarny",IF(LEN(telefony3412[[#This Row],[nr]])=8,"komórkowy","zagraniczny"))</f>
        <v>komórkowy</v>
      </c>
      <c r="F2013" t="str">
        <f>TEXT(telefony__9[[#This Row],[zakonczenie]]-telefony__9[[#This Row],[rozpoczecie]],"h:mm:ss")</f>
        <v>0:06:19</v>
      </c>
      <c r="G2013">
        <f>CEILING((HOUR(telefony__9[[#This Row],[czas trwania]])*3600 + MINUTE(telefony__9[[#This Row],[czas trwania]])*60+SECOND(telefony__9[[#This Row],[czas trwania]]))/60,1)</f>
        <v>7</v>
      </c>
      <c r="H2013" s="3">
        <f>IF(telefony3412[[#This Row],[typ telefonu]]="stacjonarny",H2012+telefony3412[[#This Row],[czas w minutach]],H2012)</f>
        <v>12673</v>
      </c>
      <c r="I2013" s="3">
        <f>IF(telefony3412[[#This Row],[typ telefonu]]="komórkowy",I2012+telefony3412[[#This Row],[czas w minutach]],I2012)</f>
        <v>4130</v>
      </c>
      <c r="J2013" s="3">
        <f>IF(telefony3412[[#This Row],[typ telefonu]]="zagraniczny",J2012+telefony3412[[#This Row],[czas w minutach]],J2012)</f>
        <v>839</v>
      </c>
      <c r="K2013" s="3">
        <f>telefony3412[[#This Row],[ilość stacjonarny]]+telefony3412[[#This Row],[ilość komórkowy]]</f>
        <v>16803</v>
      </c>
    </row>
    <row r="2014" spans="1:11" x14ac:dyDescent="0.25">
      <c r="A2014" s="7">
        <v>55896338</v>
      </c>
      <c r="B2014" s="1">
        <v>42944</v>
      </c>
      <c r="C2014" s="2">
        <v>0.41521990740740738</v>
      </c>
      <c r="D2014" s="2">
        <v>0.41893518518518519</v>
      </c>
      <c r="E2014" t="str">
        <f>IF(LEN(telefony3412[[#This Row],[nr]])=7,"stacjonarny",IF(LEN(telefony3412[[#This Row],[nr]])=8,"komórkowy","zagraniczny"))</f>
        <v>komórkowy</v>
      </c>
      <c r="F2014" t="str">
        <f>TEXT(telefony__9[[#This Row],[zakonczenie]]-telefony__9[[#This Row],[rozpoczecie]],"h:mm:ss")</f>
        <v>0:14:28</v>
      </c>
      <c r="G2014">
        <f>CEILING((HOUR(telefony__9[[#This Row],[czas trwania]])*3600 + MINUTE(telefony__9[[#This Row],[czas trwania]])*60+SECOND(telefony__9[[#This Row],[czas trwania]]))/60,1)</f>
        <v>15</v>
      </c>
      <c r="H2014" s="3">
        <f>IF(telefony3412[[#This Row],[typ telefonu]]="stacjonarny",H2013+telefony3412[[#This Row],[czas w minutach]],H2013)</f>
        <v>12673</v>
      </c>
      <c r="I2014" s="3">
        <f>IF(telefony3412[[#This Row],[typ telefonu]]="komórkowy",I2013+telefony3412[[#This Row],[czas w minutach]],I2013)</f>
        <v>4145</v>
      </c>
      <c r="J2014" s="3">
        <f>IF(telefony3412[[#This Row],[typ telefonu]]="zagraniczny",J2013+telefony3412[[#This Row],[czas w minutach]],J2013)</f>
        <v>839</v>
      </c>
      <c r="K2014" s="3">
        <f>telefony3412[[#This Row],[ilość stacjonarny]]+telefony3412[[#This Row],[ilość komórkowy]]</f>
        <v>16818</v>
      </c>
    </row>
    <row r="2015" spans="1:11" x14ac:dyDescent="0.25">
      <c r="A2015" s="7">
        <v>58420185</v>
      </c>
      <c r="B2015" s="1">
        <v>42944</v>
      </c>
      <c r="C2015" s="2">
        <v>0.35957175925925927</v>
      </c>
      <c r="D2015" s="2">
        <v>0.3616435185185185</v>
      </c>
      <c r="E2015" t="str">
        <f>IF(LEN(telefony3412[[#This Row],[nr]])=7,"stacjonarny",IF(LEN(telefony3412[[#This Row],[nr]])=8,"komórkowy","zagraniczny"))</f>
        <v>komórkowy</v>
      </c>
      <c r="F2015" t="str">
        <f>TEXT(telefony__9[[#This Row],[zakonczenie]]-telefony__9[[#This Row],[rozpoczecie]],"h:mm:ss")</f>
        <v>0:01:41</v>
      </c>
      <c r="G2015">
        <f>CEILING((HOUR(telefony__9[[#This Row],[czas trwania]])*3600 + MINUTE(telefony__9[[#This Row],[czas trwania]])*60+SECOND(telefony__9[[#This Row],[czas trwania]]))/60,1)</f>
        <v>2</v>
      </c>
      <c r="H2015" s="3">
        <f>IF(telefony3412[[#This Row],[typ telefonu]]="stacjonarny",H2014+telefony3412[[#This Row],[czas w minutach]],H2014)</f>
        <v>12673</v>
      </c>
      <c r="I2015" s="3">
        <f>IF(telefony3412[[#This Row],[typ telefonu]]="komórkowy",I2014+telefony3412[[#This Row],[czas w minutach]],I2014)</f>
        <v>4147</v>
      </c>
      <c r="J2015" s="3">
        <f>IF(telefony3412[[#This Row],[typ telefonu]]="zagraniczny",J2014+telefony3412[[#This Row],[czas w minutach]],J2014)</f>
        <v>839</v>
      </c>
      <c r="K2015" s="3">
        <f>telefony3412[[#This Row],[ilość stacjonarny]]+telefony3412[[#This Row],[ilość komórkowy]]</f>
        <v>16820</v>
      </c>
    </row>
    <row r="2016" spans="1:11" x14ac:dyDescent="0.25">
      <c r="A2016" s="7">
        <v>60113139</v>
      </c>
      <c r="B2016" s="1">
        <v>42944</v>
      </c>
      <c r="C2016" s="2">
        <v>0.41228009259259257</v>
      </c>
      <c r="D2016" s="2">
        <v>0.41718749999999999</v>
      </c>
      <c r="E2016" t="str">
        <f>IF(LEN(telefony3412[[#This Row],[nr]])=7,"stacjonarny",IF(LEN(telefony3412[[#This Row],[nr]])=8,"komórkowy","zagraniczny"))</f>
        <v>komórkowy</v>
      </c>
      <c r="F2016" t="str">
        <f>TEXT(telefony__9[[#This Row],[zakonczenie]]-telefony__9[[#This Row],[rozpoczecie]],"h:mm:ss")</f>
        <v>0:10:17</v>
      </c>
      <c r="G2016">
        <f>CEILING((HOUR(telefony__9[[#This Row],[czas trwania]])*3600 + MINUTE(telefony__9[[#This Row],[czas trwania]])*60+SECOND(telefony__9[[#This Row],[czas trwania]]))/60,1)</f>
        <v>11</v>
      </c>
      <c r="H2016" s="3">
        <f>IF(telefony3412[[#This Row],[typ telefonu]]="stacjonarny",H2015+telefony3412[[#This Row],[czas w minutach]],H2015)</f>
        <v>12673</v>
      </c>
      <c r="I2016" s="3">
        <f>IF(telefony3412[[#This Row],[typ telefonu]]="komórkowy",I2015+telefony3412[[#This Row],[czas w minutach]],I2015)</f>
        <v>4158</v>
      </c>
      <c r="J2016" s="3">
        <f>IF(telefony3412[[#This Row],[typ telefonu]]="zagraniczny",J2015+telefony3412[[#This Row],[czas w minutach]],J2015)</f>
        <v>839</v>
      </c>
      <c r="K2016" s="3">
        <f>telefony3412[[#This Row],[ilość stacjonarny]]+telefony3412[[#This Row],[ilość komórkowy]]</f>
        <v>16831</v>
      </c>
    </row>
    <row r="2017" spans="1:11" x14ac:dyDescent="0.25">
      <c r="A2017" s="7">
        <v>60454232</v>
      </c>
      <c r="B2017" s="1">
        <v>42944</v>
      </c>
      <c r="C2017" s="2">
        <v>0.5149421296296296</v>
      </c>
      <c r="D2017" s="2">
        <v>0.5248032407407407</v>
      </c>
      <c r="E2017" t="str">
        <f>IF(LEN(telefony3412[[#This Row],[nr]])=7,"stacjonarny",IF(LEN(telefony3412[[#This Row],[nr]])=8,"komórkowy","zagraniczny"))</f>
        <v>komórkowy</v>
      </c>
      <c r="F2017" t="str">
        <f>TEXT(telefony__9[[#This Row],[zakonczenie]]-telefony__9[[#This Row],[rozpoczecie]],"h:mm:ss")</f>
        <v>0:15:09</v>
      </c>
      <c r="G2017">
        <f>CEILING((HOUR(telefony__9[[#This Row],[czas trwania]])*3600 + MINUTE(telefony__9[[#This Row],[czas trwania]])*60+SECOND(telefony__9[[#This Row],[czas trwania]]))/60,1)</f>
        <v>16</v>
      </c>
      <c r="H2017" s="3">
        <f>IF(telefony3412[[#This Row],[typ telefonu]]="stacjonarny",H2016+telefony3412[[#This Row],[czas w minutach]],H2016)</f>
        <v>12673</v>
      </c>
      <c r="I2017" s="3">
        <f>IF(telefony3412[[#This Row],[typ telefonu]]="komórkowy",I2016+telefony3412[[#This Row],[czas w minutach]],I2016)</f>
        <v>4174</v>
      </c>
      <c r="J2017" s="3">
        <f>IF(telefony3412[[#This Row],[typ telefonu]]="zagraniczny",J2016+telefony3412[[#This Row],[czas w minutach]],J2016)</f>
        <v>839</v>
      </c>
      <c r="K2017" s="3">
        <f>telefony3412[[#This Row],[ilość stacjonarny]]+telefony3412[[#This Row],[ilość komórkowy]]</f>
        <v>16847</v>
      </c>
    </row>
    <row r="2018" spans="1:11" x14ac:dyDescent="0.25">
      <c r="A2018" s="7">
        <v>65166542</v>
      </c>
      <c r="B2018" s="1">
        <v>42944</v>
      </c>
      <c r="C2018" s="2">
        <v>0.49554398148148149</v>
      </c>
      <c r="D2018" s="2">
        <v>0.49667824074074074</v>
      </c>
      <c r="E2018" t="str">
        <f>IF(LEN(telefony3412[[#This Row],[nr]])=7,"stacjonarny",IF(LEN(telefony3412[[#This Row],[nr]])=8,"komórkowy","zagraniczny"))</f>
        <v>komórkowy</v>
      </c>
      <c r="F2018" t="str">
        <f>TEXT(telefony__9[[#This Row],[zakonczenie]]-telefony__9[[#This Row],[rozpoczecie]],"h:mm:ss")</f>
        <v>0:13:10</v>
      </c>
      <c r="G2018">
        <f>CEILING((HOUR(telefony__9[[#This Row],[czas trwania]])*3600 + MINUTE(telefony__9[[#This Row],[czas trwania]])*60+SECOND(telefony__9[[#This Row],[czas trwania]]))/60,1)</f>
        <v>14</v>
      </c>
      <c r="H2018" s="3">
        <f>IF(telefony3412[[#This Row],[typ telefonu]]="stacjonarny",H2017+telefony3412[[#This Row],[czas w minutach]],H2017)</f>
        <v>12673</v>
      </c>
      <c r="I2018" s="3">
        <f>IF(telefony3412[[#This Row],[typ telefonu]]="komórkowy",I2017+telefony3412[[#This Row],[czas w minutach]],I2017)</f>
        <v>4188</v>
      </c>
      <c r="J2018" s="3">
        <f>IF(telefony3412[[#This Row],[typ telefonu]]="zagraniczny",J2017+telefony3412[[#This Row],[czas w minutach]],J2017)</f>
        <v>839</v>
      </c>
      <c r="K2018" s="3">
        <f>telefony3412[[#This Row],[ilość stacjonarny]]+telefony3412[[#This Row],[ilość komórkowy]]</f>
        <v>16861</v>
      </c>
    </row>
    <row r="2019" spans="1:11" x14ac:dyDescent="0.25">
      <c r="A2019" s="7">
        <v>71564278</v>
      </c>
      <c r="B2019" s="1">
        <v>42944</v>
      </c>
      <c r="C2019" s="2">
        <v>0.38849537037037035</v>
      </c>
      <c r="D2019" s="2">
        <v>0.39708333333333334</v>
      </c>
      <c r="E2019" t="str">
        <f>IF(LEN(telefony3412[[#This Row],[nr]])=7,"stacjonarny",IF(LEN(telefony3412[[#This Row],[nr]])=8,"komórkowy","zagraniczny"))</f>
        <v>komórkowy</v>
      </c>
      <c r="F2019" t="str">
        <f>TEXT(telefony__9[[#This Row],[zakonczenie]]-telefony__9[[#This Row],[rozpoczecie]],"h:mm:ss")</f>
        <v>0:14:23</v>
      </c>
      <c r="G2019">
        <f>CEILING((HOUR(telefony__9[[#This Row],[czas trwania]])*3600 + MINUTE(telefony__9[[#This Row],[czas trwania]])*60+SECOND(telefony__9[[#This Row],[czas trwania]]))/60,1)</f>
        <v>15</v>
      </c>
      <c r="H2019" s="3">
        <f>IF(telefony3412[[#This Row],[typ telefonu]]="stacjonarny",H2018+telefony3412[[#This Row],[czas w minutach]],H2018)</f>
        <v>12673</v>
      </c>
      <c r="I2019" s="3">
        <f>IF(telefony3412[[#This Row],[typ telefonu]]="komórkowy",I2018+telefony3412[[#This Row],[czas w minutach]],I2018)</f>
        <v>4203</v>
      </c>
      <c r="J2019" s="3">
        <f>IF(telefony3412[[#This Row],[typ telefonu]]="zagraniczny",J2018+telefony3412[[#This Row],[czas w minutach]],J2018)</f>
        <v>839</v>
      </c>
      <c r="K2019" s="3">
        <f>telefony3412[[#This Row],[ilość stacjonarny]]+telefony3412[[#This Row],[ilość komórkowy]]</f>
        <v>16876</v>
      </c>
    </row>
    <row r="2020" spans="1:11" x14ac:dyDescent="0.25">
      <c r="A2020" s="7">
        <v>76644634</v>
      </c>
      <c r="B2020" s="1">
        <v>42944</v>
      </c>
      <c r="C2020" s="2">
        <v>0.33696759259259257</v>
      </c>
      <c r="D2020" s="2">
        <v>0.33809027777777778</v>
      </c>
      <c r="E2020" t="str">
        <f>IF(LEN(telefony3412[[#This Row],[nr]])=7,"stacjonarny",IF(LEN(telefony3412[[#This Row],[nr]])=8,"komórkowy","zagraniczny"))</f>
        <v>komórkowy</v>
      </c>
      <c r="F2020" t="str">
        <f>TEXT(telefony__9[[#This Row],[zakonczenie]]-telefony__9[[#This Row],[rozpoczecie]],"h:mm:ss")</f>
        <v>0:07:08</v>
      </c>
      <c r="G2020">
        <f>CEILING((HOUR(telefony__9[[#This Row],[czas trwania]])*3600 + MINUTE(telefony__9[[#This Row],[czas trwania]])*60+SECOND(telefony__9[[#This Row],[czas trwania]]))/60,1)</f>
        <v>8</v>
      </c>
      <c r="H2020" s="3">
        <f>IF(telefony3412[[#This Row],[typ telefonu]]="stacjonarny",H2019+telefony3412[[#This Row],[czas w minutach]],H2019)</f>
        <v>12673</v>
      </c>
      <c r="I2020" s="3">
        <f>IF(telefony3412[[#This Row],[typ telefonu]]="komórkowy",I2019+telefony3412[[#This Row],[czas w minutach]],I2019)</f>
        <v>4211</v>
      </c>
      <c r="J2020" s="3">
        <f>IF(telefony3412[[#This Row],[typ telefonu]]="zagraniczny",J2019+telefony3412[[#This Row],[czas w minutach]],J2019)</f>
        <v>839</v>
      </c>
      <c r="K2020" s="3">
        <f>telefony3412[[#This Row],[ilość stacjonarny]]+telefony3412[[#This Row],[ilość komórkowy]]</f>
        <v>16884</v>
      </c>
    </row>
    <row r="2021" spans="1:11" x14ac:dyDescent="0.25">
      <c r="A2021" s="7">
        <v>77607017</v>
      </c>
      <c r="B2021" s="1">
        <v>42944</v>
      </c>
      <c r="C2021" s="2">
        <v>0.49858796296296298</v>
      </c>
      <c r="D2021" s="2">
        <v>0.50891203703703702</v>
      </c>
      <c r="E2021" t="str">
        <f>IF(LEN(telefony3412[[#This Row],[nr]])=7,"stacjonarny",IF(LEN(telefony3412[[#This Row],[nr]])=8,"komórkowy","zagraniczny"))</f>
        <v>komórkowy</v>
      </c>
      <c r="F2021" t="str">
        <f>TEXT(telefony__9[[#This Row],[zakonczenie]]-telefony__9[[#This Row],[rozpoczecie]],"h:mm:ss")</f>
        <v>0:02:47</v>
      </c>
      <c r="G2021">
        <f>CEILING((HOUR(telefony__9[[#This Row],[czas trwania]])*3600 + MINUTE(telefony__9[[#This Row],[czas trwania]])*60+SECOND(telefony__9[[#This Row],[czas trwania]]))/60,1)</f>
        <v>3</v>
      </c>
      <c r="H2021" s="3">
        <f>IF(telefony3412[[#This Row],[typ telefonu]]="stacjonarny",H2020+telefony3412[[#This Row],[czas w minutach]],H2020)</f>
        <v>12673</v>
      </c>
      <c r="I2021" s="3">
        <f>IF(telefony3412[[#This Row],[typ telefonu]]="komórkowy",I2020+telefony3412[[#This Row],[czas w minutach]],I2020)</f>
        <v>4214</v>
      </c>
      <c r="J2021" s="3">
        <f>IF(telefony3412[[#This Row],[typ telefonu]]="zagraniczny",J2020+telefony3412[[#This Row],[czas w minutach]],J2020)</f>
        <v>839</v>
      </c>
      <c r="K2021" s="3">
        <f>telefony3412[[#This Row],[ilość stacjonarny]]+telefony3412[[#This Row],[ilość komórkowy]]</f>
        <v>16887</v>
      </c>
    </row>
    <row r="2022" spans="1:11" x14ac:dyDescent="0.25">
      <c r="A2022" s="7">
        <v>78009874</v>
      </c>
      <c r="B2022" s="1">
        <v>42944</v>
      </c>
      <c r="C2022" s="2">
        <v>0.46400462962962963</v>
      </c>
      <c r="D2022" s="2">
        <v>0.46545138888888887</v>
      </c>
      <c r="E2022" t="str">
        <f>IF(LEN(telefony3412[[#This Row],[nr]])=7,"stacjonarny",IF(LEN(telefony3412[[#This Row],[nr]])=8,"komórkowy","zagraniczny"))</f>
        <v>komórkowy</v>
      </c>
      <c r="F2022" t="str">
        <f>TEXT(telefony__9[[#This Row],[zakonczenie]]-telefony__9[[#This Row],[rozpoczecie]],"h:mm:ss")</f>
        <v>0:14:23</v>
      </c>
      <c r="G2022">
        <f>CEILING((HOUR(telefony__9[[#This Row],[czas trwania]])*3600 + MINUTE(telefony__9[[#This Row],[czas trwania]])*60+SECOND(telefony__9[[#This Row],[czas trwania]]))/60,1)</f>
        <v>15</v>
      </c>
      <c r="H2022" s="3">
        <f>IF(telefony3412[[#This Row],[typ telefonu]]="stacjonarny",H2021+telefony3412[[#This Row],[czas w minutach]],H2021)</f>
        <v>12673</v>
      </c>
      <c r="I2022" s="3">
        <f>IF(telefony3412[[#This Row],[typ telefonu]]="komórkowy",I2021+telefony3412[[#This Row],[czas w minutach]],I2021)</f>
        <v>4229</v>
      </c>
      <c r="J2022" s="3">
        <f>IF(telefony3412[[#This Row],[typ telefonu]]="zagraniczny",J2021+telefony3412[[#This Row],[czas w minutach]],J2021)</f>
        <v>839</v>
      </c>
      <c r="K2022" s="3">
        <f>telefony3412[[#This Row],[ilość stacjonarny]]+telefony3412[[#This Row],[ilość komórkowy]]</f>
        <v>16902</v>
      </c>
    </row>
    <row r="2023" spans="1:11" x14ac:dyDescent="0.25">
      <c r="A2023" s="7">
        <v>78940032</v>
      </c>
      <c r="B2023" s="1">
        <v>42944</v>
      </c>
      <c r="C2023" s="2">
        <v>0.42478009259259258</v>
      </c>
      <c r="D2023" s="2">
        <v>0.43118055555555557</v>
      </c>
      <c r="E2023" t="str">
        <f>IF(LEN(telefony3412[[#This Row],[nr]])=7,"stacjonarny",IF(LEN(telefony3412[[#This Row],[nr]])=8,"komórkowy","zagraniczny"))</f>
        <v>komórkowy</v>
      </c>
      <c r="F2023" t="str">
        <f>TEXT(telefony__9[[#This Row],[zakonczenie]]-telefony__9[[#This Row],[rozpoczecie]],"h:mm:ss")</f>
        <v>0:11:39</v>
      </c>
      <c r="G2023">
        <f>CEILING((HOUR(telefony__9[[#This Row],[czas trwania]])*3600 + MINUTE(telefony__9[[#This Row],[czas trwania]])*60+SECOND(telefony__9[[#This Row],[czas trwania]]))/60,1)</f>
        <v>12</v>
      </c>
      <c r="H2023" s="3">
        <f>IF(telefony3412[[#This Row],[typ telefonu]]="stacjonarny",H2022+telefony3412[[#This Row],[czas w minutach]],H2022)</f>
        <v>12673</v>
      </c>
      <c r="I2023" s="3">
        <f>IF(telefony3412[[#This Row],[typ telefonu]]="komórkowy",I2022+telefony3412[[#This Row],[czas w minutach]],I2022)</f>
        <v>4241</v>
      </c>
      <c r="J2023" s="3">
        <f>IF(telefony3412[[#This Row],[typ telefonu]]="zagraniczny",J2022+telefony3412[[#This Row],[czas w minutach]],J2022)</f>
        <v>839</v>
      </c>
      <c r="K2023" s="3">
        <f>telefony3412[[#This Row],[ilość stacjonarny]]+telefony3412[[#This Row],[ilość komórkowy]]</f>
        <v>16914</v>
      </c>
    </row>
    <row r="2024" spans="1:11" x14ac:dyDescent="0.25">
      <c r="A2024" s="7">
        <v>91129571</v>
      </c>
      <c r="B2024" s="1">
        <v>42944</v>
      </c>
      <c r="C2024" s="2">
        <v>0.58353009259259259</v>
      </c>
      <c r="D2024" s="2">
        <v>0.58950231481481485</v>
      </c>
      <c r="E2024" t="str">
        <f>IF(LEN(telefony3412[[#This Row],[nr]])=7,"stacjonarny",IF(LEN(telefony3412[[#This Row],[nr]])=8,"komórkowy","zagraniczny"))</f>
        <v>komórkowy</v>
      </c>
      <c r="F2024" t="str">
        <f>TEXT(telefony__9[[#This Row],[zakonczenie]]-telefony__9[[#This Row],[rozpoczecie]],"h:mm:ss")</f>
        <v>0:03:00</v>
      </c>
      <c r="G2024">
        <f>CEILING((HOUR(telefony__9[[#This Row],[czas trwania]])*3600 + MINUTE(telefony__9[[#This Row],[czas trwania]])*60+SECOND(telefony__9[[#This Row],[czas trwania]]))/60,1)</f>
        <v>3</v>
      </c>
      <c r="H2024" s="3">
        <f>IF(telefony3412[[#This Row],[typ telefonu]]="stacjonarny",H2023+telefony3412[[#This Row],[czas w minutach]],H2023)</f>
        <v>12673</v>
      </c>
      <c r="I2024" s="3">
        <f>IF(telefony3412[[#This Row],[typ telefonu]]="komórkowy",I2023+telefony3412[[#This Row],[czas w minutach]],I2023)</f>
        <v>4244</v>
      </c>
      <c r="J2024" s="3">
        <f>IF(telefony3412[[#This Row],[typ telefonu]]="zagraniczny",J2023+telefony3412[[#This Row],[czas w minutach]],J2023)</f>
        <v>839</v>
      </c>
      <c r="K2024" s="3">
        <f>telefony3412[[#This Row],[ilość stacjonarny]]+telefony3412[[#This Row],[ilość komórkowy]]</f>
        <v>16917</v>
      </c>
    </row>
    <row r="2025" spans="1:11" x14ac:dyDescent="0.25">
      <c r="A2025" s="7">
        <v>95805020</v>
      </c>
      <c r="B2025" s="1">
        <v>42944</v>
      </c>
      <c r="C2025" s="2">
        <v>0.52603009259259259</v>
      </c>
      <c r="D2025" s="2">
        <v>0.53304398148148147</v>
      </c>
      <c r="E2025" t="str">
        <f>IF(LEN(telefony3412[[#This Row],[nr]])=7,"stacjonarny",IF(LEN(telefony3412[[#This Row],[nr]])=8,"komórkowy","zagraniczny"))</f>
        <v>komórkowy</v>
      </c>
      <c r="F2025" t="str">
        <f>TEXT(telefony__9[[#This Row],[zakonczenie]]-telefony__9[[#This Row],[rozpoczecie]],"h:mm:ss")</f>
        <v>0:08:36</v>
      </c>
      <c r="G2025">
        <f>CEILING((HOUR(telefony__9[[#This Row],[czas trwania]])*3600 + MINUTE(telefony__9[[#This Row],[czas trwania]])*60+SECOND(telefony__9[[#This Row],[czas trwania]]))/60,1)</f>
        <v>9</v>
      </c>
      <c r="H2025" s="3">
        <f>IF(telefony3412[[#This Row],[typ telefonu]]="stacjonarny",H2024+telefony3412[[#This Row],[czas w minutach]],H2024)</f>
        <v>12673</v>
      </c>
      <c r="I2025" s="3">
        <f>IF(telefony3412[[#This Row],[typ telefonu]]="komórkowy",I2024+telefony3412[[#This Row],[czas w minutach]],I2024)</f>
        <v>4253</v>
      </c>
      <c r="J2025" s="3">
        <f>IF(telefony3412[[#This Row],[typ telefonu]]="zagraniczny",J2024+telefony3412[[#This Row],[czas w minutach]],J2024)</f>
        <v>839</v>
      </c>
      <c r="K2025" s="3">
        <f>telefony3412[[#This Row],[ilość stacjonarny]]+telefony3412[[#This Row],[ilość komórkowy]]</f>
        <v>16926</v>
      </c>
    </row>
    <row r="2026" spans="1:11" x14ac:dyDescent="0.25">
      <c r="A2026" s="7">
        <v>97317489</v>
      </c>
      <c r="B2026" s="1">
        <v>42944</v>
      </c>
      <c r="C2026" s="2">
        <v>0.46269675925925924</v>
      </c>
      <c r="D2026" s="2">
        <v>0.46620370370370373</v>
      </c>
      <c r="E2026" t="str">
        <f>IF(LEN(telefony3412[[#This Row],[nr]])=7,"stacjonarny",IF(LEN(telefony3412[[#This Row],[nr]])=8,"komórkowy","zagraniczny"))</f>
        <v>komórkowy</v>
      </c>
      <c r="F2026" t="str">
        <f>TEXT(telefony__9[[#This Row],[zakonczenie]]-telefony__9[[#This Row],[rozpoczecie]],"h:mm:ss")</f>
        <v>0:07:03</v>
      </c>
      <c r="G2026">
        <f>CEILING((HOUR(telefony__9[[#This Row],[czas trwania]])*3600 + MINUTE(telefony__9[[#This Row],[czas trwania]])*60+SECOND(telefony__9[[#This Row],[czas trwania]]))/60,1)</f>
        <v>8</v>
      </c>
      <c r="H2026" s="3">
        <f>IF(telefony3412[[#This Row],[typ telefonu]]="stacjonarny",H2025+telefony3412[[#This Row],[czas w minutach]],H2025)</f>
        <v>12673</v>
      </c>
      <c r="I2026" s="3">
        <f>IF(telefony3412[[#This Row],[typ telefonu]]="komórkowy",I2025+telefony3412[[#This Row],[czas w minutach]],I2025)</f>
        <v>4261</v>
      </c>
      <c r="J2026" s="3">
        <f>IF(telefony3412[[#This Row],[typ telefonu]]="zagraniczny",J2025+telefony3412[[#This Row],[czas w minutach]],J2025)</f>
        <v>839</v>
      </c>
      <c r="K2026" s="3">
        <f>telefony3412[[#This Row],[ilość stacjonarny]]+telefony3412[[#This Row],[ilość komórkowy]]</f>
        <v>16934</v>
      </c>
    </row>
    <row r="2027" spans="1:11" x14ac:dyDescent="0.25">
      <c r="A2027" s="7">
        <v>98021540</v>
      </c>
      <c r="B2027" s="1">
        <v>42944</v>
      </c>
      <c r="C2027" s="2">
        <v>0.35806712962962961</v>
      </c>
      <c r="D2027" s="2">
        <v>0.36835648148148148</v>
      </c>
      <c r="E2027" t="str">
        <f>IF(LEN(telefony3412[[#This Row],[nr]])=7,"stacjonarny",IF(LEN(telefony3412[[#This Row],[nr]])=8,"komórkowy","zagraniczny"))</f>
        <v>komórkowy</v>
      </c>
      <c r="F2027" t="str">
        <f>TEXT(telefony__9[[#This Row],[zakonczenie]]-telefony__9[[#This Row],[rozpoczecie]],"h:mm:ss")</f>
        <v>0:12:52</v>
      </c>
      <c r="G2027">
        <f>CEILING((HOUR(telefony__9[[#This Row],[czas trwania]])*3600 + MINUTE(telefony__9[[#This Row],[czas trwania]])*60+SECOND(telefony__9[[#This Row],[czas trwania]]))/60,1)</f>
        <v>13</v>
      </c>
      <c r="H2027" s="3">
        <f>IF(telefony3412[[#This Row],[typ telefonu]]="stacjonarny",H2026+telefony3412[[#This Row],[czas w minutach]],H2026)</f>
        <v>12673</v>
      </c>
      <c r="I2027" s="3">
        <f>IF(telefony3412[[#This Row],[typ telefonu]]="komórkowy",I2026+telefony3412[[#This Row],[czas w minutach]],I2026)</f>
        <v>4274</v>
      </c>
      <c r="J2027" s="3">
        <f>IF(telefony3412[[#This Row],[typ telefonu]]="zagraniczny",J2026+telefony3412[[#This Row],[czas w minutach]],J2026)</f>
        <v>839</v>
      </c>
      <c r="K2027" s="3">
        <f>telefony3412[[#This Row],[ilość stacjonarny]]+telefony3412[[#This Row],[ilość komórkowy]]</f>
        <v>16947</v>
      </c>
    </row>
    <row r="2028" spans="1:11" x14ac:dyDescent="0.25">
      <c r="A2028" s="7">
        <v>98939809</v>
      </c>
      <c r="B2028" s="1">
        <v>42944</v>
      </c>
      <c r="C2028" s="2">
        <v>0.40277777777777779</v>
      </c>
      <c r="D2028" s="2">
        <v>0.40599537037037037</v>
      </c>
      <c r="E2028" t="str">
        <f>IF(LEN(telefony3412[[#This Row],[nr]])=7,"stacjonarny",IF(LEN(telefony3412[[#This Row],[nr]])=8,"komórkowy","zagraniczny"))</f>
        <v>komórkowy</v>
      </c>
      <c r="F2028" t="str">
        <f>TEXT(telefony__9[[#This Row],[zakonczenie]]-telefony__9[[#This Row],[rozpoczecie]],"h:mm:ss")</f>
        <v>0:08:46</v>
      </c>
      <c r="G2028">
        <f>CEILING((HOUR(telefony__9[[#This Row],[czas trwania]])*3600 + MINUTE(telefony__9[[#This Row],[czas trwania]])*60+SECOND(telefony__9[[#This Row],[czas trwania]]))/60,1)</f>
        <v>9</v>
      </c>
      <c r="H2028" s="3">
        <f>IF(telefony3412[[#This Row],[typ telefonu]]="stacjonarny",H2027+telefony3412[[#This Row],[czas w minutach]],H2027)</f>
        <v>12673</v>
      </c>
      <c r="I2028" s="3">
        <f>IF(telefony3412[[#This Row],[typ telefonu]]="komórkowy",I2027+telefony3412[[#This Row],[czas w minutach]],I2027)</f>
        <v>4283</v>
      </c>
      <c r="J2028" s="3">
        <f>IF(telefony3412[[#This Row],[typ telefonu]]="zagraniczny",J2027+telefony3412[[#This Row],[czas w minutach]],J2027)</f>
        <v>839</v>
      </c>
      <c r="K2028" s="3">
        <f>telefony3412[[#This Row],[ilość stacjonarny]]+telefony3412[[#This Row],[ilość komórkowy]]</f>
        <v>16956</v>
      </c>
    </row>
    <row r="2029" spans="1:11" x14ac:dyDescent="0.25">
      <c r="A2029" s="7">
        <v>1094486764</v>
      </c>
      <c r="B2029" s="1">
        <v>42944</v>
      </c>
      <c r="C2029" s="2">
        <v>0.42781249999999998</v>
      </c>
      <c r="D2029" s="2">
        <v>0.43763888888888891</v>
      </c>
      <c r="E2029" t="str">
        <f>IF(LEN(telefony3412[[#This Row],[nr]])=7,"stacjonarny",IF(LEN(telefony3412[[#This Row],[nr]])=8,"komórkowy","zagraniczny"))</f>
        <v>zagraniczny</v>
      </c>
      <c r="F2029" t="str">
        <f>TEXT(telefony__9[[#This Row],[zakonczenie]]-telefony__9[[#This Row],[rozpoczecie]],"h:mm:ss")</f>
        <v>0:11:21</v>
      </c>
      <c r="G2029">
        <f>CEILING((HOUR(telefony__9[[#This Row],[czas trwania]])*3600 + MINUTE(telefony__9[[#This Row],[czas trwania]])*60+SECOND(telefony__9[[#This Row],[czas trwania]]))/60,1)</f>
        <v>12</v>
      </c>
      <c r="H2029" s="3">
        <f>IF(telefony3412[[#This Row],[typ telefonu]]="stacjonarny",H2028+telefony3412[[#This Row],[czas w minutach]],H2028)</f>
        <v>12673</v>
      </c>
      <c r="I2029" s="3">
        <f>IF(telefony3412[[#This Row],[typ telefonu]]="komórkowy",I2028+telefony3412[[#This Row],[czas w minutach]],I2028)</f>
        <v>4283</v>
      </c>
      <c r="J2029" s="3">
        <f>IF(telefony3412[[#This Row],[typ telefonu]]="zagraniczny",J2028+telefony3412[[#This Row],[czas w minutach]],J2028)</f>
        <v>851</v>
      </c>
      <c r="K2029" s="3">
        <f>telefony3412[[#This Row],[ilość stacjonarny]]+telefony3412[[#This Row],[ilość komórkowy]]</f>
        <v>16956</v>
      </c>
    </row>
    <row r="2030" spans="1:11" x14ac:dyDescent="0.25">
      <c r="A2030" s="7">
        <v>1661643168</v>
      </c>
      <c r="B2030" s="1">
        <v>42944</v>
      </c>
      <c r="C2030" s="2">
        <v>0.48609953703703701</v>
      </c>
      <c r="D2030" s="2">
        <v>0.48850694444444442</v>
      </c>
      <c r="E2030" t="str">
        <f>IF(LEN(telefony3412[[#This Row],[nr]])=7,"stacjonarny",IF(LEN(telefony3412[[#This Row],[nr]])=8,"komórkowy","zagraniczny"))</f>
        <v>zagraniczny</v>
      </c>
      <c r="F2030" t="str">
        <f>TEXT(telefony__9[[#This Row],[zakonczenie]]-telefony__9[[#This Row],[rozpoczecie]],"h:mm:ss")</f>
        <v>0:04:24</v>
      </c>
      <c r="G2030">
        <f>CEILING((HOUR(telefony__9[[#This Row],[czas trwania]])*3600 + MINUTE(telefony__9[[#This Row],[czas trwania]])*60+SECOND(telefony__9[[#This Row],[czas trwania]]))/60,1)</f>
        <v>5</v>
      </c>
      <c r="H2030" s="3">
        <f>IF(telefony3412[[#This Row],[typ telefonu]]="stacjonarny",H2029+telefony3412[[#This Row],[czas w minutach]],H2029)</f>
        <v>12673</v>
      </c>
      <c r="I2030" s="3">
        <f>IF(telefony3412[[#This Row],[typ telefonu]]="komórkowy",I2029+telefony3412[[#This Row],[czas w minutach]],I2029)</f>
        <v>4283</v>
      </c>
      <c r="J2030" s="3">
        <f>IF(telefony3412[[#This Row],[typ telefonu]]="zagraniczny",J2029+telefony3412[[#This Row],[czas w minutach]],J2029)</f>
        <v>856</v>
      </c>
      <c r="K2030" s="3">
        <f>telefony3412[[#This Row],[ilość stacjonarny]]+telefony3412[[#This Row],[ilość komórkowy]]</f>
        <v>16956</v>
      </c>
    </row>
    <row r="2031" spans="1:11" x14ac:dyDescent="0.25">
      <c r="A2031" s="7">
        <v>2211277198</v>
      </c>
      <c r="B2031" s="1">
        <v>42944</v>
      </c>
      <c r="C2031" s="2">
        <v>0.59439814814814818</v>
      </c>
      <c r="D2031" s="2">
        <v>0.60048611111111116</v>
      </c>
      <c r="E2031" t="str">
        <f>IF(LEN(telefony3412[[#This Row],[nr]])=7,"stacjonarny",IF(LEN(telefony3412[[#This Row],[nr]])=8,"komórkowy","zagraniczny"))</f>
        <v>zagraniczny</v>
      </c>
      <c r="F2031" t="str">
        <f>TEXT(telefony__9[[#This Row],[zakonczenie]]-telefony__9[[#This Row],[rozpoczecie]],"h:mm:ss")</f>
        <v>0:03:55</v>
      </c>
      <c r="G2031">
        <f>CEILING((HOUR(telefony__9[[#This Row],[czas trwania]])*3600 + MINUTE(telefony__9[[#This Row],[czas trwania]])*60+SECOND(telefony__9[[#This Row],[czas trwania]]))/60,1)</f>
        <v>4</v>
      </c>
      <c r="H2031" s="3">
        <f>IF(telefony3412[[#This Row],[typ telefonu]]="stacjonarny",H2030+telefony3412[[#This Row],[czas w minutach]],H2030)</f>
        <v>12673</v>
      </c>
      <c r="I2031" s="3">
        <f>IF(telefony3412[[#This Row],[typ telefonu]]="komórkowy",I2030+telefony3412[[#This Row],[czas w minutach]],I2030)</f>
        <v>4283</v>
      </c>
      <c r="J2031" s="3">
        <f>IF(telefony3412[[#This Row],[typ telefonu]]="zagraniczny",J2030+telefony3412[[#This Row],[czas w minutach]],J2030)</f>
        <v>860</v>
      </c>
      <c r="K2031" s="3">
        <f>telefony3412[[#This Row],[ilość stacjonarny]]+telefony3412[[#This Row],[ilość komórkowy]]</f>
        <v>16956</v>
      </c>
    </row>
    <row r="2032" spans="1:11" x14ac:dyDescent="0.25">
      <c r="A2032" s="7">
        <v>2756059784</v>
      </c>
      <c r="B2032" s="1">
        <v>42944</v>
      </c>
      <c r="C2032" s="2">
        <v>0.61962962962962964</v>
      </c>
      <c r="D2032" s="2">
        <v>0.62399305555555551</v>
      </c>
      <c r="E2032" t="str">
        <f>IF(LEN(telefony3412[[#This Row],[nr]])=7,"stacjonarny",IF(LEN(telefony3412[[#This Row],[nr]])=8,"komórkowy","zagraniczny"))</f>
        <v>zagraniczny</v>
      </c>
      <c r="F2032" t="str">
        <f>TEXT(telefony__9[[#This Row],[zakonczenie]]-telefony__9[[#This Row],[rozpoczecie]],"h:mm:ss")</f>
        <v>0:11:58</v>
      </c>
      <c r="G2032">
        <f>CEILING((HOUR(telefony__9[[#This Row],[czas trwania]])*3600 + MINUTE(telefony__9[[#This Row],[czas trwania]])*60+SECOND(telefony__9[[#This Row],[czas trwania]]))/60,1)</f>
        <v>12</v>
      </c>
      <c r="H2032" s="3">
        <f>IF(telefony3412[[#This Row],[typ telefonu]]="stacjonarny",H2031+telefony3412[[#This Row],[czas w minutach]],H2031)</f>
        <v>12673</v>
      </c>
      <c r="I2032" s="3">
        <f>IF(telefony3412[[#This Row],[typ telefonu]]="komórkowy",I2031+telefony3412[[#This Row],[czas w minutach]],I2031)</f>
        <v>4283</v>
      </c>
      <c r="J2032" s="3">
        <f>IF(telefony3412[[#This Row],[typ telefonu]]="zagraniczny",J2031+telefony3412[[#This Row],[czas w minutach]],J2031)</f>
        <v>872</v>
      </c>
      <c r="K2032" s="3">
        <f>telefony3412[[#This Row],[ilość stacjonarny]]+telefony3412[[#This Row],[ilość komórkowy]]</f>
        <v>16956</v>
      </c>
    </row>
    <row r="2033" spans="1:11" x14ac:dyDescent="0.25">
      <c r="A2033" s="7">
        <v>6943996503</v>
      </c>
      <c r="B2033" s="1">
        <v>42944</v>
      </c>
      <c r="C2033" s="2">
        <v>0.4506134259259259</v>
      </c>
      <c r="D2033" s="2">
        <v>0.45674768518518516</v>
      </c>
      <c r="E2033" t="str">
        <f>IF(LEN(telefony3412[[#This Row],[nr]])=7,"stacjonarny",IF(LEN(telefony3412[[#This Row],[nr]])=8,"komórkowy","zagraniczny"))</f>
        <v>zagraniczny</v>
      </c>
      <c r="F2033" t="str">
        <f>TEXT(telefony__9[[#This Row],[zakonczenie]]-telefony__9[[#This Row],[rozpoczecie]],"h:mm:ss")</f>
        <v>0:12:22</v>
      </c>
      <c r="G2033">
        <f>CEILING((HOUR(telefony__9[[#This Row],[czas trwania]])*3600 + MINUTE(telefony__9[[#This Row],[czas trwania]])*60+SECOND(telefony__9[[#This Row],[czas trwania]]))/60,1)</f>
        <v>13</v>
      </c>
      <c r="H2033" s="3">
        <f>IF(telefony3412[[#This Row],[typ telefonu]]="stacjonarny",H2032+telefony3412[[#This Row],[czas w minutach]],H2032)</f>
        <v>12673</v>
      </c>
      <c r="I2033" s="3">
        <f>IF(telefony3412[[#This Row],[typ telefonu]]="komórkowy",I2032+telefony3412[[#This Row],[czas w minutach]],I2032)</f>
        <v>4283</v>
      </c>
      <c r="J2033" s="3">
        <f>IF(telefony3412[[#This Row],[typ telefonu]]="zagraniczny",J2032+telefony3412[[#This Row],[czas w minutach]],J2032)</f>
        <v>885</v>
      </c>
      <c r="K2033" s="3">
        <f>telefony3412[[#This Row],[ilość stacjonarny]]+telefony3412[[#This Row],[ilość komórkowy]]</f>
        <v>16956</v>
      </c>
    </row>
    <row r="2034" spans="1:11" x14ac:dyDescent="0.25">
      <c r="A2034" s="7">
        <v>7662302259</v>
      </c>
      <c r="B2034" s="1">
        <v>42944</v>
      </c>
      <c r="C2034" s="2">
        <v>0.61570601851851847</v>
      </c>
      <c r="D2034" s="2">
        <v>0.62429398148148152</v>
      </c>
      <c r="E2034" t="str">
        <f>IF(LEN(telefony3412[[#This Row],[nr]])=7,"stacjonarny",IF(LEN(telefony3412[[#This Row],[nr]])=8,"komórkowy","zagraniczny"))</f>
        <v>zagraniczny</v>
      </c>
      <c r="F2034" t="str">
        <f>TEXT(telefony__9[[#This Row],[zakonczenie]]-telefony__9[[#This Row],[rozpoczecie]],"h:mm:ss")</f>
        <v>0:06:17</v>
      </c>
      <c r="G2034">
        <f>CEILING((HOUR(telefony__9[[#This Row],[czas trwania]])*3600 + MINUTE(telefony__9[[#This Row],[czas trwania]])*60+SECOND(telefony__9[[#This Row],[czas trwania]]))/60,1)</f>
        <v>7</v>
      </c>
      <c r="H2034" s="3">
        <f>IF(telefony3412[[#This Row],[typ telefonu]]="stacjonarny",H2033+telefony3412[[#This Row],[czas w minutach]],H2033)</f>
        <v>12673</v>
      </c>
      <c r="I2034" s="3">
        <f>IF(telefony3412[[#This Row],[typ telefonu]]="komórkowy",I2033+telefony3412[[#This Row],[czas w minutach]],I2033)</f>
        <v>4283</v>
      </c>
      <c r="J2034" s="3">
        <f>IF(telefony3412[[#This Row],[typ telefonu]]="zagraniczny",J2033+telefony3412[[#This Row],[czas w minutach]],J2033)</f>
        <v>892</v>
      </c>
      <c r="K2034" s="3">
        <f>telefony3412[[#This Row],[ilość stacjonarny]]+telefony3412[[#This Row],[ilość komórkowy]]</f>
        <v>16956</v>
      </c>
    </row>
    <row r="2035" spans="1:11" x14ac:dyDescent="0.25">
      <c r="A2035" s="7">
        <v>8799570155</v>
      </c>
      <c r="B2035" s="1">
        <v>42944</v>
      </c>
      <c r="C2035" s="2">
        <v>0.34932870370370372</v>
      </c>
      <c r="D2035" s="2">
        <v>0.35365740740740742</v>
      </c>
      <c r="E2035" t="str">
        <f>IF(LEN(telefony3412[[#This Row],[nr]])=7,"stacjonarny",IF(LEN(telefony3412[[#This Row],[nr]])=8,"komórkowy","zagraniczny"))</f>
        <v>zagraniczny</v>
      </c>
      <c r="F2035" t="str">
        <f>TEXT(telefony__9[[#This Row],[zakonczenie]]-telefony__9[[#This Row],[rozpoczecie]],"h:mm:ss")</f>
        <v>0:03:24</v>
      </c>
      <c r="G2035">
        <f>CEILING((HOUR(telefony__9[[#This Row],[czas trwania]])*3600 + MINUTE(telefony__9[[#This Row],[czas trwania]])*60+SECOND(telefony__9[[#This Row],[czas trwania]]))/60,1)</f>
        <v>4</v>
      </c>
      <c r="H2035" s="3">
        <f>IF(telefony3412[[#This Row],[typ telefonu]]="stacjonarny",H2034+telefony3412[[#This Row],[czas w minutach]],H2034)</f>
        <v>12673</v>
      </c>
      <c r="I2035" s="3">
        <f>IF(telefony3412[[#This Row],[typ telefonu]]="komórkowy",I2034+telefony3412[[#This Row],[czas w minutach]],I2034)</f>
        <v>4283</v>
      </c>
      <c r="J2035" s="3">
        <f>IF(telefony3412[[#This Row],[typ telefonu]]="zagraniczny",J2034+telefony3412[[#This Row],[czas w minutach]],J2034)</f>
        <v>896</v>
      </c>
      <c r="K2035" s="3">
        <f>telefony3412[[#This Row],[ilość stacjonarny]]+telefony3412[[#This Row],[ilość komórkowy]]</f>
        <v>16956</v>
      </c>
    </row>
    <row r="2036" spans="1:11" x14ac:dyDescent="0.25">
      <c r="A2036" s="7">
        <v>9028434625</v>
      </c>
      <c r="B2036" s="1">
        <v>42944</v>
      </c>
      <c r="C2036" s="2">
        <v>0.50208333333333333</v>
      </c>
      <c r="D2036" s="2">
        <v>0.5110069444444445</v>
      </c>
      <c r="E2036" t="str">
        <f>IF(LEN(telefony3412[[#This Row],[nr]])=7,"stacjonarny",IF(LEN(telefony3412[[#This Row],[nr]])=8,"komórkowy","zagraniczny"))</f>
        <v>zagraniczny</v>
      </c>
      <c r="F2036" t="str">
        <f>TEXT(telefony__9[[#This Row],[zakonczenie]]-telefony__9[[#This Row],[rozpoczecie]],"h:mm:ss")</f>
        <v>0:15:26</v>
      </c>
      <c r="G2036">
        <f>CEILING((HOUR(telefony__9[[#This Row],[czas trwania]])*3600 + MINUTE(telefony__9[[#This Row],[czas trwania]])*60+SECOND(telefony__9[[#This Row],[czas trwania]]))/60,1)</f>
        <v>16</v>
      </c>
      <c r="H2036" s="3">
        <f>IF(telefony3412[[#This Row],[typ telefonu]]="stacjonarny",H2035+telefony3412[[#This Row],[czas w minutach]],H2035)</f>
        <v>12673</v>
      </c>
      <c r="I2036" s="3">
        <f>IF(telefony3412[[#This Row],[typ telefonu]]="komórkowy",I2035+telefony3412[[#This Row],[czas w minutach]],I2035)</f>
        <v>4283</v>
      </c>
      <c r="J2036" s="3">
        <f>IF(telefony3412[[#This Row],[typ telefonu]]="zagraniczny",J2035+telefony3412[[#This Row],[czas w minutach]],J2035)</f>
        <v>912</v>
      </c>
      <c r="K2036" s="3">
        <f>telefony3412[[#This Row],[ilość stacjonarny]]+telefony3412[[#This Row],[ilość komórkowy]]</f>
        <v>16956</v>
      </c>
    </row>
    <row r="2037" spans="1:11" x14ac:dyDescent="0.25">
      <c r="A2037" s="7">
        <v>1003402</v>
      </c>
      <c r="B2037" s="1">
        <v>42947</v>
      </c>
      <c r="C2037" s="2">
        <v>0.34378472222222223</v>
      </c>
      <c r="D2037" s="2">
        <v>0.34677083333333331</v>
      </c>
      <c r="E2037" t="str">
        <f>IF(LEN(telefony3412[[#This Row],[nr]])=7,"stacjonarny",IF(LEN(telefony3412[[#This Row],[nr]])=8,"komórkowy","zagraniczny"))</f>
        <v>stacjonarny</v>
      </c>
      <c r="F2037" t="str">
        <f>TEXT(telefony__9[[#This Row],[zakonczenie]]-telefony__9[[#This Row],[rozpoczecie]],"h:mm:ss")</f>
        <v>0:10:39</v>
      </c>
      <c r="G2037">
        <f>CEILING((HOUR(telefony__9[[#This Row],[czas trwania]])*3600 + MINUTE(telefony__9[[#This Row],[czas trwania]])*60+SECOND(telefony__9[[#This Row],[czas trwania]]))/60,1)</f>
        <v>11</v>
      </c>
      <c r="H2037" s="3">
        <f>IF(telefony3412[[#This Row],[typ telefonu]]="stacjonarny",H2036+telefony3412[[#This Row],[czas w minutach]],H2036)</f>
        <v>12684</v>
      </c>
      <c r="I2037" s="3">
        <f>IF(telefony3412[[#This Row],[typ telefonu]]="komórkowy",I2036+telefony3412[[#This Row],[czas w minutach]],I2036)</f>
        <v>4283</v>
      </c>
      <c r="J2037" s="3">
        <f>IF(telefony3412[[#This Row],[typ telefonu]]="zagraniczny",J2036+telefony3412[[#This Row],[czas w minutach]],J2036)</f>
        <v>912</v>
      </c>
      <c r="K2037" s="3">
        <f>telefony3412[[#This Row],[ilość stacjonarny]]+telefony3412[[#This Row],[ilość komórkowy]]</f>
        <v>16967</v>
      </c>
    </row>
    <row r="2038" spans="1:11" x14ac:dyDescent="0.25">
      <c r="A2038" s="7">
        <v>1026326</v>
      </c>
      <c r="B2038" s="1">
        <v>42947</v>
      </c>
      <c r="C2038" s="2">
        <v>0.59736111111111112</v>
      </c>
      <c r="D2038" s="2">
        <v>0.60046296296296298</v>
      </c>
      <c r="E2038" t="str">
        <f>IF(LEN(telefony3412[[#This Row],[nr]])=7,"stacjonarny",IF(LEN(telefony3412[[#This Row],[nr]])=8,"komórkowy","zagraniczny"))</f>
        <v>stacjonarny</v>
      </c>
      <c r="F2038" t="str">
        <f>TEXT(telefony__9[[#This Row],[zakonczenie]]-telefony__9[[#This Row],[rozpoczecie]],"h:mm:ss")</f>
        <v>0:06:03</v>
      </c>
      <c r="G2038">
        <f>CEILING((HOUR(telefony__9[[#This Row],[czas trwania]])*3600 + MINUTE(telefony__9[[#This Row],[czas trwania]])*60+SECOND(telefony__9[[#This Row],[czas trwania]]))/60,1)</f>
        <v>7</v>
      </c>
      <c r="H2038" s="3">
        <f>IF(telefony3412[[#This Row],[typ telefonu]]="stacjonarny",H2037+telefony3412[[#This Row],[czas w minutach]],H2037)</f>
        <v>12691</v>
      </c>
      <c r="I2038" s="3">
        <f>IF(telefony3412[[#This Row],[typ telefonu]]="komórkowy",I2037+telefony3412[[#This Row],[czas w minutach]],I2037)</f>
        <v>4283</v>
      </c>
      <c r="J2038" s="3">
        <f>IF(telefony3412[[#This Row],[typ telefonu]]="zagraniczny",J2037+telefony3412[[#This Row],[czas w minutach]],J2037)</f>
        <v>912</v>
      </c>
      <c r="K2038" s="3">
        <f>telefony3412[[#This Row],[ilość stacjonarny]]+telefony3412[[#This Row],[ilość komórkowy]]</f>
        <v>16974</v>
      </c>
    </row>
    <row r="2039" spans="1:11" x14ac:dyDescent="0.25">
      <c r="A2039" s="7">
        <v>1035023</v>
      </c>
      <c r="B2039" s="1">
        <v>42947</v>
      </c>
      <c r="C2039" s="2">
        <v>0.61821759259259257</v>
      </c>
      <c r="D2039" s="2">
        <v>0.62706018518518514</v>
      </c>
      <c r="E2039" t="str">
        <f>IF(LEN(telefony3412[[#This Row],[nr]])=7,"stacjonarny",IF(LEN(telefony3412[[#This Row],[nr]])=8,"komórkowy","zagraniczny"))</f>
        <v>stacjonarny</v>
      </c>
      <c r="F2039" t="str">
        <f>TEXT(telefony__9[[#This Row],[zakonczenie]]-telefony__9[[#This Row],[rozpoczecie]],"h:mm:ss")</f>
        <v>0:04:18</v>
      </c>
      <c r="G2039">
        <f>CEILING((HOUR(telefony__9[[#This Row],[czas trwania]])*3600 + MINUTE(telefony__9[[#This Row],[czas trwania]])*60+SECOND(telefony__9[[#This Row],[czas trwania]]))/60,1)</f>
        <v>5</v>
      </c>
      <c r="H2039" s="3">
        <f>IF(telefony3412[[#This Row],[typ telefonu]]="stacjonarny",H2038+telefony3412[[#This Row],[czas w minutach]],H2038)</f>
        <v>12696</v>
      </c>
      <c r="I2039" s="3">
        <f>IF(telefony3412[[#This Row],[typ telefonu]]="komórkowy",I2038+telefony3412[[#This Row],[czas w minutach]],I2038)</f>
        <v>4283</v>
      </c>
      <c r="J2039" s="3">
        <f>IF(telefony3412[[#This Row],[typ telefonu]]="zagraniczny",J2038+telefony3412[[#This Row],[czas w minutach]],J2038)</f>
        <v>912</v>
      </c>
      <c r="K2039" s="3">
        <f>telefony3412[[#This Row],[ilość stacjonarny]]+telefony3412[[#This Row],[ilość komórkowy]]</f>
        <v>16979</v>
      </c>
    </row>
    <row r="2040" spans="1:11" x14ac:dyDescent="0.25">
      <c r="A2040" s="7">
        <v>1302842</v>
      </c>
      <c r="B2040" s="1">
        <v>42947</v>
      </c>
      <c r="C2040" s="2">
        <v>0.52203703703703708</v>
      </c>
      <c r="D2040" s="2">
        <v>0.53162037037037035</v>
      </c>
      <c r="E2040" t="str">
        <f>IF(LEN(telefony3412[[#This Row],[nr]])=7,"stacjonarny",IF(LEN(telefony3412[[#This Row],[nr]])=8,"komórkowy","zagraniczny"))</f>
        <v>stacjonarny</v>
      </c>
      <c r="F2040" t="str">
        <f>TEXT(telefony__9[[#This Row],[zakonczenie]]-telefony__9[[#This Row],[rozpoczecie]],"h:mm:ss")</f>
        <v>0:07:19</v>
      </c>
      <c r="G2040">
        <f>CEILING((HOUR(telefony__9[[#This Row],[czas trwania]])*3600 + MINUTE(telefony__9[[#This Row],[czas trwania]])*60+SECOND(telefony__9[[#This Row],[czas trwania]]))/60,1)</f>
        <v>8</v>
      </c>
      <c r="H2040" s="3">
        <f>IF(telefony3412[[#This Row],[typ telefonu]]="stacjonarny",H2039+telefony3412[[#This Row],[czas w minutach]],H2039)</f>
        <v>12704</v>
      </c>
      <c r="I2040" s="3">
        <f>IF(telefony3412[[#This Row],[typ telefonu]]="komórkowy",I2039+telefony3412[[#This Row],[czas w minutach]],I2039)</f>
        <v>4283</v>
      </c>
      <c r="J2040" s="3">
        <f>IF(telefony3412[[#This Row],[typ telefonu]]="zagraniczny",J2039+telefony3412[[#This Row],[czas w minutach]],J2039)</f>
        <v>912</v>
      </c>
      <c r="K2040" s="3">
        <f>telefony3412[[#This Row],[ilość stacjonarny]]+telefony3412[[#This Row],[ilość komórkowy]]</f>
        <v>16987</v>
      </c>
    </row>
    <row r="2041" spans="1:11" x14ac:dyDescent="0.25">
      <c r="A2041" s="7">
        <v>1331802</v>
      </c>
      <c r="B2041" s="1">
        <v>42947</v>
      </c>
      <c r="C2041" s="2">
        <v>0.5376967592592593</v>
      </c>
      <c r="D2041" s="2">
        <v>0.54113425925925929</v>
      </c>
      <c r="E2041" t="str">
        <f>IF(LEN(telefony3412[[#This Row],[nr]])=7,"stacjonarny",IF(LEN(telefony3412[[#This Row],[nr]])=8,"komórkowy","zagraniczny"))</f>
        <v>stacjonarny</v>
      </c>
      <c r="F2041" t="str">
        <f>TEXT(telefony__9[[#This Row],[zakonczenie]]-telefony__9[[#This Row],[rozpoczecie]],"h:mm:ss")</f>
        <v>0:05:20</v>
      </c>
      <c r="G2041">
        <f>CEILING((HOUR(telefony__9[[#This Row],[czas trwania]])*3600 + MINUTE(telefony__9[[#This Row],[czas trwania]])*60+SECOND(telefony__9[[#This Row],[czas trwania]]))/60,1)</f>
        <v>6</v>
      </c>
      <c r="H2041" s="3">
        <f>IF(telefony3412[[#This Row],[typ telefonu]]="stacjonarny",H2040+telefony3412[[#This Row],[czas w minutach]],H2040)</f>
        <v>12710</v>
      </c>
      <c r="I2041" s="3">
        <f>IF(telefony3412[[#This Row],[typ telefonu]]="komórkowy",I2040+telefony3412[[#This Row],[czas w minutach]],I2040)</f>
        <v>4283</v>
      </c>
      <c r="J2041" s="3">
        <f>IF(telefony3412[[#This Row],[typ telefonu]]="zagraniczny",J2040+telefony3412[[#This Row],[czas w minutach]],J2040)</f>
        <v>912</v>
      </c>
      <c r="K2041" s="3">
        <f>telefony3412[[#This Row],[ilość stacjonarny]]+telefony3412[[#This Row],[ilość komórkowy]]</f>
        <v>16993</v>
      </c>
    </row>
    <row r="2042" spans="1:11" x14ac:dyDescent="0.25">
      <c r="A2042" s="7">
        <v>1451455</v>
      </c>
      <c r="B2042" s="1">
        <v>42947</v>
      </c>
      <c r="C2042" s="2">
        <v>0.37714120370370369</v>
      </c>
      <c r="D2042" s="2">
        <v>0.38119212962962962</v>
      </c>
      <c r="E2042" t="str">
        <f>IF(LEN(telefony3412[[#This Row],[nr]])=7,"stacjonarny",IF(LEN(telefony3412[[#This Row],[nr]])=8,"komórkowy","zagraniczny"))</f>
        <v>stacjonarny</v>
      </c>
      <c r="F2042" t="str">
        <f>TEXT(telefony__9[[#This Row],[zakonczenie]]-telefony__9[[#This Row],[rozpoczecie]],"h:mm:ss")</f>
        <v>0:07:22</v>
      </c>
      <c r="G2042">
        <f>CEILING((HOUR(telefony__9[[#This Row],[czas trwania]])*3600 + MINUTE(telefony__9[[#This Row],[czas trwania]])*60+SECOND(telefony__9[[#This Row],[czas trwania]]))/60,1)</f>
        <v>8</v>
      </c>
      <c r="H2042" s="3">
        <f>IF(telefony3412[[#This Row],[typ telefonu]]="stacjonarny",H2041+telefony3412[[#This Row],[czas w minutach]],H2041)</f>
        <v>12718</v>
      </c>
      <c r="I2042" s="3">
        <f>IF(telefony3412[[#This Row],[typ telefonu]]="komórkowy",I2041+telefony3412[[#This Row],[czas w minutach]],I2041)</f>
        <v>4283</v>
      </c>
      <c r="J2042" s="3">
        <f>IF(telefony3412[[#This Row],[typ telefonu]]="zagraniczny",J2041+telefony3412[[#This Row],[czas w minutach]],J2041)</f>
        <v>912</v>
      </c>
      <c r="K2042" s="3">
        <f>telefony3412[[#This Row],[ilość stacjonarny]]+telefony3412[[#This Row],[ilość komórkowy]]</f>
        <v>17001</v>
      </c>
    </row>
    <row r="2043" spans="1:11" x14ac:dyDescent="0.25">
      <c r="A2043" s="7">
        <v>1475165</v>
      </c>
      <c r="B2043" s="1">
        <v>42947</v>
      </c>
      <c r="C2043" s="2">
        <v>0.60197916666666662</v>
      </c>
      <c r="D2043" s="2">
        <v>0.60856481481481484</v>
      </c>
      <c r="E2043" t="str">
        <f>IF(LEN(telefony3412[[#This Row],[nr]])=7,"stacjonarny",IF(LEN(telefony3412[[#This Row],[nr]])=8,"komórkowy","zagraniczny"))</f>
        <v>stacjonarny</v>
      </c>
      <c r="F2043" t="str">
        <f>TEXT(telefony__9[[#This Row],[zakonczenie]]-telefony__9[[#This Row],[rozpoczecie]],"h:mm:ss")</f>
        <v>0:11:12</v>
      </c>
      <c r="G2043">
        <f>CEILING((HOUR(telefony__9[[#This Row],[czas trwania]])*3600 + MINUTE(telefony__9[[#This Row],[czas trwania]])*60+SECOND(telefony__9[[#This Row],[czas trwania]]))/60,1)</f>
        <v>12</v>
      </c>
      <c r="H2043" s="3">
        <f>IF(telefony3412[[#This Row],[typ telefonu]]="stacjonarny",H2042+telefony3412[[#This Row],[czas w minutach]],H2042)</f>
        <v>12730</v>
      </c>
      <c r="I2043" s="3">
        <f>IF(telefony3412[[#This Row],[typ telefonu]]="komórkowy",I2042+telefony3412[[#This Row],[czas w minutach]],I2042)</f>
        <v>4283</v>
      </c>
      <c r="J2043" s="3">
        <f>IF(telefony3412[[#This Row],[typ telefonu]]="zagraniczny",J2042+telefony3412[[#This Row],[czas w minutach]],J2042)</f>
        <v>912</v>
      </c>
      <c r="K2043" s="3">
        <f>telefony3412[[#This Row],[ilość stacjonarny]]+telefony3412[[#This Row],[ilość komórkowy]]</f>
        <v>17013</v>
      </c>
    </row>
    <row r="2044" spans="1:11" x14ac:dyDescent="0.25">
      <c r="A2044" s="7">
        <v>1583683</v>
      </c>
      <c r="B2044" s="1">
        <v>42947</v>
      </c>
      <c r="C2044" s="2">
        <v>0.58784722222222219</v>
      </c>
      <c r="D2044" s="2">
        <v>0.58940972222222221</v>
      </c>
      <c r="E2044" t="str">
        <f>IF(LEN(telefony3412[[#This Row],[nr]])=7,"stacjonarny",IF(LEN(telefony3412[[#This Row],[nr]])=8,"komórkowy","zagraniczny"))</f>
        <v>stacjonarny</v>
      </c>
      <c r="F2044" t="str">
        <f>TEXT(telefony__9[[#This Row],[zakonczenie]]-telefony__9[[#This Row],[rozpoczecie]],"h:mm:ss")</f>
        <v>0:13:03</v>
      </c>
      <c r="G2044">
        <f>CEILING((HOUR(telefony__9[[#This Row],[czas trwania]])*3600 + MINUTE(telefony__9[[#This Row],[czas trwania]])*60+SECOND(telefony__9[[#This Row],[czas trwania]]))/60,1)</f>
        <v>14</v>
      </c>
      <c r="H2044" s="3">
        <f>IF(telefony3412[[#This Row],[typ telefonu]]="stacjonarny",H2043+telefony3412[[#This Row],[czas w minutach]],H2043)</f>
        <v>12744</v>
      </c>
      <c r="I2044" s="3">
        <f>IF(telefony3412[[#This Row],[typ telefonu]]="komórkowy",I2043+telefony3412[[#This Row],[czas w minutach]],I2043)</f>
        <v>4283</v>
      </c>
      <c r="J2044" s="3">
        <f>IF(telefony3412[[#This Row],[typ telefonu]]="zagraniczny",J2043+telefony3412[[#This Row],[czas w minutach]],J2043)</f>
        <v>912</v>
      </c>
      <c r="K2044" s="3">
        <f>telefony3412[[#This Row],[ilość stacjonarny]]+telefony3412[[#This Row],[ilość komórkowy]]</f>
        <v>17027</v>
      </c>
    </row>
    <row r="2045" spans="1:11" x14ac:dyDescent="0.25">
      <c r="A2045" s="7">
        <v>1809111</v>
      </c>
      <c r="B2045" s="1">
        <v>42947</v>
      </c>
      <c r="C2045" s="2">
        <v>0.59290509259259261</v>
      </c>
      <c r="D2045" s="2">
        <v>0.60322916666666671</v>
      </c>
      <c r="E2045" t="str">
        <f>IF(LEN(telefony3412[[#This Row],[nr]])=7,"stacjonarny",IF(LEN(telefony3412[[#This Row],[nr]])=8,"komórkowy","zagraniczny"))</f>
        <v>stacjonarny</v>
      </c>
      <c r="F2045" t="str">
        <f>TEXT(telefony__9[[#This Row],[zakonczenie]]-telefony__9[[#This Row],[rozpoczecie]],"h:mm:ss")</f>
        <v>0:14:06</v>
      </c>
      <c r="G2045">
        <f>CEILING((HOUR(telefony__9[[#This Row],[czas trwania]])*3600 + MINUTE(telefony__9[[#This Row],[czas trwania]])*60+SECOND(telefony__9[[#This Row],[czas trwania]]))/60,1)</f>
        <v>15</v>
      </c>
      <c r="H2045" s="3">
        <f>IF(telefony3412[[#This Row],[typ telefonu]]="stacjonarny",H2044+telefony3412[[#This Row],[czas w minutach]],H2044)</f>
        <v>12759</v>
      </c>
      <c r="I2045" s="3">
        <f>IF(telefony3412[[#This Row],[typ telefonu]]="komórkowy",I2044+telefony3412[[#This Row],[czas w minutach]],I2044)</f>
        <v>4283</v>
      </c>
      <c r="J2045" s="3">
        <f>IF(telefony3412[[#This Row],[typ telefonu]]="zagraniczny",J2044+telefony3412[[#This Row],[czas w minutach]],J2044)</f>
        <v>912</v>
      </c>
      <c r="K2045" s="3">
        <f>telefony3412[[#This Row],[ilość stacjonarny]]+telefony3412[[#This Row],[ilość komórkowy]]</f>
        <v>17042</v>
      </c>
    </row>
    <row r="2046" spans="1:11" x14ac:dyDescent="0.25">
      <c r="A2046" s="7">
        <v>1830251</v>
      </c>
      <c r="B2046" s="1">
        <v>42947</v>
      </c>
      <c r="C2046" s="2">
        <v>0.48893518518518519</v>
      </c>
      <c r="D2046" s="2">
        <v>0.49787037037037035</v>
      </c>
      <c r="E2046" t="str">
        <f>IF(LEN(telefony3412[[#This Row],[nr]])=7,"stacjonarny",IF(LEN(telefony3412[[#This Row],[nr]])=8,"komórkowy","zagraniczny"))</f>
        <v>stacjonarny</v>
      </c>
      <c r="F2046" t="str">
        <f>TEXT(telefony__9[[#This Row],[zakonczenie]]-telefony__9[[#This Row],[rozpoczecie]],"h:mm:ss")</f>
        <v>0:06:01</v>
      </c>
      <c r="G2046">
        <f>CEILING((HOUR(telefony__9[[#This Row],[czas trwania]])*3600 + MINUTE(telefony__9[[#This Row],[czas trwania]])*60+SECOND(telefony__9[[#This Row],[czas trwania]]))/60,1)</f>
        <v>7</v>
      </c>
      <c r="H2046" s="3">
        <f>IF(telefony3412[[#This Row],[typ telefonu]]="stacjonarny",H2045+telefony3412[[#This Row],[czas w minutach]],H2045)</f>
        <v>12766</v>
      </c>
      <c r="I2046" s="3">
        <f>IF(telefony3412[[#This Row],[typ telefonu]]="komórkowy",I2045+telefony3412[[#This Row],[czas w minutach]],I2045)</f>
        <v>4283</v>
      </c>
      <c r="J2046" s="3">
        <f>IF(telefony3412[[#This Row],[typ telefonu]]="zagraniczny",J2045+telefony3412[[#This Row],[czas w minutach]],J2045)</f>
        <v>912</v>
      </c>
      <c r="K2046" s="3">
        <f>telefony3412[[#This Row],[ilość stacjonarny]]+telefony3412[[#This Row],[ilość komórkowy]]</f>
        <v>17049</v>
      </c>
    </row>
    <row r="2047" spans="1:11" x14ac:dyDescent="0.25">
      <c r="A2047" s="7">
        <v>1927908</v>
      </c>
      <c r="B2047" s="1">
        <v>42947</v>
      </c>
      <c r="C2047" s="2">
        <v>0.56452546296296291</v>
      </c>
      <c r="D2047" s="2">
        <v>0.5725231481481482</v>
      </c>
      <c r="E2047" t="str">
        <f>IF(LEN(telefony3412[[#This Row],[nr]])=7,"stacjonarny",IF(LEN(telefony3412[[#This Row],[nr]])=8,"komórkowy","zagraniczny"))</f>
        <v>stacjonarny</v>
      </c>
      <c r="F2047" t="str">
        <f>TEXT(telefony__9[[#This Row],[zakonczenie]]-telefony__9[[#This Row],[rozpoczecie]],"h:mm:ss")</f>
        <v>0:11:38</v>
      </c>
      <c r="G2047">
        <f>CEILING((HOUR(telefony__9[[#This Row],[czas trwania]])*3600 + MINUTE(telefony__9[[#This Row],[czas trwania]])*60+SECOND(telefony__9[[#This Row],[czas trwania]]))/60,1)</f>
        <v>12</v>
      </c>
      <c r="H2047" s="3">
        <f>IF(telefony3412[[#This Row],[typ telefonu]]="stacjonarny",H2046+telefony3412[[#This Row],[czas w minutach]],H2046)</f>
        <v>12778</v>
      </c>
      <c r="I2047" s="3">
        <f>IF(telefony3412[[#This Row],[typ telefonu]]="komórkowy",I2046+telefony3412[[#This Row],[czas w minutach]],I2046)</f>
        <v>4283</v>
      </c>
      <c r="J2047" s="3">
        <f>IF(telefony3412[[#This Row],[typ telefonu]]="zagraniczny",J2046+telefony3412[[#This Row],[czas w minutach]],J2046)</f>
        <v>912</v>
      </c>
      <c r="K2047" s="3">
        <f>telefony3412[[#This Row],[ilość stacjonarny]]+telefony3412[[#This Row],[ilość komórkowy]]</f>
        <v>17061</v>
      </c>
    </row>
    <row r="2048" spans="1:11" x14ac:dyDescent="0.25">
      <c r="A2048" s="7">
        <v>2025194</v>
      </c>
      <c r="B2048" s="1">
        <v>42947</v>
      </c>
      <c r="C2048" s="2">
        <v>0.52238425925925924</v>
      </c>
      <c r="D2048" s="2">
        <v>0.52749999999999997</v>
      </c>
      <c r="E2048" t="str">
        <f>IF(LEN(telefony3412[[#This Row],[nr]])=7,"stacjonarny",IF(LEN(telefony3412[[#This Row],[nr]])=8,"komórkowy","zagraniczny"))</f>
        <v>stacjonarny</v>
      </c>
      <c r="F2048" t="str">
        <f>TEXT(telefony__9[[#This Row],[zakonczenie]]-telefony__9[[#This Row],[rozpoczecie]],"h:mm:ss")</f>
        <v>0:16:21</v>
      </c>
      <c r="G2048">
        <f>CEILING((HOUR(telefony__9[[#This Row],[czas trwania]])*3600 + MINUTE(telefony__9[[#This Row],[czas trwania]])*60+SECOND(telefony__9[[#This Row],[czas trwania]]))/60,1)</f>
        <v>17</v>
      </c>
      <c r="H2048" s="3">
        <f>IF(telefony3412[[#This Row],[typ telefonu]]="stacjonarny",H2047+telefony3412[[#This Row],[czas w minutach]],H2047)</f>
        <v>12795</v>
      </c>
      <c r="I2048" s="3">
        <f>IF(telefony3412[[#This Row],[typ telefonu]]="komórkowy",I2047+telefony3412[[#This Row],[czas w minutach]],I2047)</f>
        <v>4283</v>
      </c>
      <c r="J2048" s="3">
        <f>IF(telefony3412[[#This Row],[typ telefonu]]="zagraniczny",J2047+telefony3412[[#This Row],[czas w minutach]],J2047)</f>
        <v>912</v>
      </c>
      <c r="K2048" s="3">
        <f>telefony3412[[#This Row],[ilość stacjonarny]]+telefony3412[[#This Row],[ilość komórkowy]]</f>
        <v>17078</v>
      </c>
    </row>
    <row r="2049" spans="1:11" x14ac:dyDescent="0.25">
      <c r="A2049" s="7">
        <v>2107985</v>
      </c>
      <c r="B2049" s="1">
        <v>42947</v>
      </c>
      <c r="C2049" s="2">
        <v>0.36394675925925923</v>
      </c>
      <c r="D2049" s="2">
        <v>0.37373842592592593</v>
      </c>
      <c r="E2049" t="str">
        <f>IF(LEN(telefony3412[[#This Row],[nr]])=7,"stacjonarny",IF(LEN(telefony3412[[#This Row],[nr]])=8,"komórkowy","zagraniczny"))</f>
        <v>stacjonarny</v>
      </c>
      <c r="F2049" t="str">
        <f>TEXT(telefony__9[[#This Row],[zakonczenie]]-telefony__9[[#This Row],[rozpoczecie]],"h:mm:ss")</f>
        <v>0:06:21</v>
      </c>
      <c r="G2049">
        <f>CEILING((HOUR(telefony__9[[#This Row],[czas trwania]])*3600 + MINUTE(telefony__9[[#This Row],[czas trwania]])*60+SECOND(telefony__9[[#This Row],[czas trwania]]))/60,1)</f>
        <v>7</v>
      </c>
      <c r="H2049" s="3">
        <f>IF(telefony3412[[#This Row],[typ telefonu]]="stacjonarny",H2048+telefony3412[[#This Row],[czas w minutach]],H2048)</f>
        <v>12802</v>
      </c>
      <c r="I2049" s="3">
        <f>IF(telefony3412[[#This Row],[typ telefonu]]="komórkowy",I2048+telefony3412[[#This Row],[czas w minutach]],I2048)</f>
        <v>4283</v>
      </c>
      <c r="J2049" s="3">
        <f>IF(telefony3412[[#This Row],[typ telefonu]]="zagraniczny",J2048+telefony3412[[#This Row],[czas w minutach]],J2048)</f>
        <v>912</v>
      </c>
      <c r="K2049" s="3">
        <f>telefony3412[[#This Row],[ilość stacjonarny]]+telefony3412[[#This Row],[ilość komórkowy]]</f>
        <v>17085</v>
      </c>
    </row>
    <row r="2050" spans="1:11" x14ac:dyDescent="0.25">
      <c r="A2050" s="7">
        <v>2462682</v>
      </c>
      <c r="B2050" s="1">
        <v>42947</v>
      </c>
      <c r="C2050" s="2">
        <v>0.45243055555555556</v>
      </c>
      <c r="D2050" s="2">
        <v>0.45275462962962965</v>
      </c>
      <c r="E2050" t="str">
        <f>IF(LEN(telefony3412[[#This Row],[nr]])=7,"stacjonarny",IF(LEN(telefony3412[[#This Row],[nr]])=8,"komórkowy","zagraniczny"))</f>
        <v>stacjonarny</v>
      </c>
      <c r="F2050" t="str">
        <f>TEXT(telefony__9[[#This Row],[zakonczenie]]-telefony__9[[#This Row],[rozpoczecie]],"h:mm:ss")</f>
        <v>0:05:50</v>
      </c>
      <c r="G2050">
        <f>CEILING((HOUR(telefony__9[[#This Row],[czas trwania]])*3600 + MINUTE(telefony__9[[#This Row],[czas trwania]])*60+SECOND(telefony__9[[#This Row],[czas trwania]]))/60,1)</f>
        <v>6</v>
      </c>
      <c r="H2050" s="3">
        <f>IF(telefony3412[[#This Row],[typ telefonu]]="stacjonarny",H2049+telefony3412[[#This Row],[czas w minutach]],H2049)</f>
        <v>12808</v>
      </c>
      <c r="I2050" s="3">
        <f>IF(telefony3412[[#This Row],[typ telefonu]]="komórkowy",I2049+telefony3412[[#This Row],[czas w minutach]],I2049)</f>
        <v>4283</v>
      </c>
      <c r="J2050" s="3">
        <f>IF(telefony3412[[#This Row],[typ telefonu]]="zagraniczny",J2049+telefony3412[[#This Row],[czas w minutach]],J2049)</f>
        <v>912</v>
      </c>
      <c r="K2050" s="3">
        <f>telefony3412[[#This Row],[ilość stacjonarny]]+telefony3412[[#This Row],[ilość komórkowy]]</f>
        <v>17091</v>
      </c>
    </row>
    <row r="2051" spans="1:11" x14ac:dyDescent="0.25">
      <c r="A2051" s="7">
        <v>2474506</v>
      </c>
      <c r="B2051" s="1">
        <v>42947</v>
      </c>
      <c r="C2051" s="2">
        <v>0.44802083333333331</v>
      </c>
      <c r="D2051" s="2">
        <v>0.45892361111111113</v>
      </c>
      <c r="E2051" t="str">
        <f>IF(LEN(telefony3412[[#This Row],[nr]])=7,"stacjonarny",IF(LEN(telefony3412[[#This Row],[nr]])=8,"komórkowy","zagraniczny"))</f>
        <v>stacjonarny</v>
      </c>
      <c r="F2051" t="str">
        <f>TEXT(telefony__9[[#This Row],[zakonczenie]]-telefony__9[[#This Row],[rozpoczecie]],"h:mm:ss")</f>
        <v>0:02:09</v>
      </c>
      <c r="G2051">
        <f>CEILING((HOUR(telefony__9[[#This Row],[czas trwania]])*3600 + MINUTE(telefony__9[[#This Row],[czas trwania]])*60+SECOND(telefony__9[[#This Row],[czas trwania]]))/60,1)</f>
        <v>3</v>
      </c>
      <c r="H2051" s="3">
        <f>IF(telefony3412[[#This Row],[typ telefonu]]="stacjonarny",H2050+telefony3412[[#This Row],[czas w minutach]],H2050)</f>
        <v>12811</v>
      </c>
      <c r="I2051" s="3">
        <f>IF(telefony3412[[#This Row],[typ telefonu]]="komórkowy",I2050+telefony3412[[#This Row],[czas w minutach]],I2050)</f>
        <v>4283</v>
      </c>
      <c r="J2051" s="3">
        <f>IF(telefony3412[[#This Row],[typ telefonu]]="zagraniczny",J2050+telefony3412[[#This Row],[czas w minutach]],J2050)</f>
        <v>912</v>
      </c>
      <c r="K2051" s="3">
        <f>telefony3412[[#This Row],[ilość stacjonarny]]+telefony3412[[#This Row],[ilość komórkowy]]</f>
        <v>17094</v>
      </c>
    </row>
    <row r="2052" spans="1:11" x14ac:dyDescent="0.25">
      <c r="A2052" s="7">
        <v>3017523</v>
      </c>
      <c r="B2052" s="1">
        <v>42947</v>
      </c>
      <c r="C2052" s="2">
        <v>0.3934259259259259</v>
      </c>
      <c r="D2052" s="2">
        <v>0.40181712962962962</v>
      </c>
      <c r="E2052" t="str">
        <f>IF(LEN(telefony3412[[#This Row],[nr]])=7,"stacjonarny",IF(LEN(telefony3412[[#This Row],[nr]])=8,"komórkowy","zagraniczny"))</f>
        <v>stacjonarny</v>
      </c>
      <c r="F2052" t="str">
        <f>TEXT(telefony__9[[#This Row],[zakonczenie]]-telefony__9[[#This Row],[rozpoczecie]],"h:mm:ss")</f>
        <v>0:01:05</v>
      </c>
      <c r="G2052">
        <f>CEILING((HOUR(telefony__9[[#This Row],[czas trwania]])*3600 + MINUTE(telefony__9[[#This Row],[czas trwania]])*60+SECOND(telefony__9[[#This Row],[czas trwania]]))/60,1)</f>
        <v>2</v>
      </c>
      <c r="H2052" s="3">
        <f>IF(telefony3412[[#This Row],[typ telefonu]]="stacjonarny",H2051+telefony3412[[#This Row],[czas w minutach]],H2051)</f>
        <v>12813</v>
      </c>
      <c r="I2052" s="3">
        <f>IF(telefony3412[[#This Row],[typ telefonu]]="komórkowy",I2051+telefony3412[[#This Row],[czas w minutach]],I2051)</f>
        <v>4283</v>
      </c>
      <c r="J2052" s="3">
        <f>IF(telefony3412[[#This Row],[typ telefonu]]="zagraniczny",J2051+telefony3412[[#This Row],[czas w minutach]],J2051)</f>
        <v>912</v>
      </c>
      <c r="K2052" s="3">
        <f>telefony3412[[#This Row],[ilość stacjonarny]]+telefony3412[[#This Row],[ilość komórkowy]]</f>
        <v>17096</v>
      </c>
    </row>
    <row r="2053" spans="1:11" x14ac:dyDescent="0.25">
      <c r="A2053" s="7">
        <v>3236046</v>
      </c>
      <c r="B2053" s="1">
        <v>42947</v>
      </c>
      <c r="C2053" s="2">
        <v>0.42247685185185185</v>
      </c>
      <c r="D2053" s="2">
        <v>0.4268865740740741</v>
      </c>
      <c r="E2053" t="str">
        <f>IF(LEN(telefony3412[[#This Row],[nr]])=7,"stacjonarny",IF(LEN(telefony3412[[#This Row],[nr]])=8,"komórkowy","zagraniczny"))</f>
        <v>stacjonarny</v>
      </c>
      <c r="F2053" t="str">
        <f>TEXT(telefony__9[[#This Row],[zakonczenie]]-telefony__9[[#This Row],[rozpoczecie]],"h:mm:ss")</f>
        <v>0:13:05</v>
      </c>
      <c r="G2053">
        <f>CEILING((HOUR(telefony__9[[#This Row],[czas trwania]])*3600 + MINUTE(telefony__9[[#This Row],[czas trwania]])*60+SECOND(telefony__9[[#This Row],[czas trwania]]))/60,1)</f>
        <v>14</v>
      </c>
      <c r="H2053" s="3">
        <f>IF(telefony3412[[#This Row],[typ telefonu]]="stacjonarny",H2052+telefony3412[[#This Row],[czas w minutach]],H2052)</f>
        <v>12827</v>
      </c>
      <c r="I2053" s="3">
        <f>IF(telefony3412[[#This Row],[typ telefonu]]="komórkowy",I2052+telefony3412[[#This Row],[czas w minutach]],I2052)</f>
        <v>4283</v>
      </c>
      <c r="J2053" s="3">
        <f>IF(telefony3412[[#This Row],[typ telefonu]]="zagraniczny",J2052+telefony3412[[#This Row],[czas w minutach]],J2052)</f>
        <v>912</v>
      </c>
      <c r="K2053" s="3">
        <f>telefony3412[[#This Row],[ilość stacjonarny]]+telefony3412[[#This Row],[ilość komórkowy]]</f>
        <v>17110</v>
      </c>
    </row>
    <row r="2054" spans="1:11" x14ac:dyDescent="0.25">
      <c r="A2054" s="7">
        <v>3263854</v>
      </c>
      <c r="B2054" s="1">
        <v>42947</v>
      </c>
      <c r="C2054" s="2">
        <v>0.46311342592592591</v>
      </c>
      <c r="D2054" s="2">
        <v>0.46394675925925927</v>
      </c>
      <c r="E2054" t="str">
        <f>IF(LEN(telefony3412[[#This Row],[nr]])=7,"stacjonarny",IF(LEN(telefony3412[[#This Row],[nr]])=8,"komórkowy","zagraniczny"))</f>
        <v>stacjonarny</v>
      </c>
      <c r="F2054" t="str">
        <f>TEXT(telefony__9[[#This Row],[zakonczenie]]-telefony__9[[#This Row],[rozpoczecie]],"h:mm:ss")</f>
        <v>0:11:26</v>
      </c>
      <c r="G2054">
        <f>CEILING((HOUR(telefony__9[[#This Row],[czas trwania]])*3600 + MINUTE(telefony__9[[#This Row],[czas trwania]])*60+SECOND(telefony__9[[#This Row],[czas trwania]]))/60,1)</f>
        <v>12</v>
      </c>
      <c r="H2054" s="3">
        <f>IF(telefony3412[[#This Row],[typ telefonu]]="stacjonarny",H2053+telefony3412[[#This Row],[czas w minutach]],H2053)</f>
        <v>12839</v>
      </c>
      <c r="I2054" s="3">
        <f>IF(telefony3412[[#This Row],[typ telefonu]]="komórkowy",I2053+telefony3412[[#This Row],[czas w minutach]],I2053)</f>
        <v>4283</v>
      </c>
      <c r="J2054" s="3">
        <f>IF(telefony3412[[#This Row],[typ telefonu]]="zagraniczny",J2053+telefony3412[[#This Row],[czas w minutach]],J2053)</f>
        <v>912</v>
      </c>
      <c r="K2054" s="3">
        <f>telefony3412[[#This Row],[ilość stacjonarny]]+telefony3412[[#This Row],[ilość komórkowy]]</f>
        <v>17122</v>
      </c>
    </row>
    <row r="2055" spans="1:11" x14ac:dyDescent="0.25">
      <c r="A2055" s="7">
        <v>3478173</v>
      </c>
      <c r="B2055" s="1">
        <v>42947</v>
      </c>
      <c r="C2055" s="2">
        <v>0.47357638888888887</v>
      </c>
      <c r="D2055" s="2">
        <v>0.47564814814814815</v>
      </c>
      <c r="E2055" t="str">
        <f>IF(LEN(telefony3412[[#This Row],[nr]])=7,"stacjonarny",IF(LEN(telefony3412[[#This Row],[nr]])=8,"komórkowy","zagraniczny"))</f>
        <v>stacjonarny</v>
      </c>
      <c r="F2055" t="str">
        <f>TEXT(telefony__9[[#This Row],[zakonczenie]]-telefony__9[[#This Row],[rozpoczecie]],"h:mm:ss")</f>
        <v>0:10:27</v>
      </c>
      <c r="G2055">
        <f>CEILING((HOUR(telefony__9[[#This Row],[czas trwania]])*3600 + MINUTE(telefony__9[[#This Row],[czas trwania]])*60+SECOND(telefony__9[[#This Row],[czas trwania]]))/60,1)</f>
        <v>11</v>
      </c>
      <c r="H2055" s="3">
        <f>IF(telefony3412[[#This Row],[typ telefonu]]="stacjonarny",H2054+telefony3412[[#This Row],[czas w minutach]],H2054)</f>
        <v>12850</v>
      </c>
      <c r="I2055" s="3">
        <f>IF(telefony3412[[#This Row],[typ telefonu]]="komórkowy",I2054+telefony3412[[#This Row],[czas w minutach]],I2054)</f>
        <v>4283</v>
      </c>
      <c r="J2055" s="3">
        <f>IF(telefony3412[[#This Row],[typ telefonu]]="zagraniczny",J2054+telefony3412[[#This Row],[czas w minutach]],J2054)</f>
        <v>912</v>
      </c>
      <c r="K2055" s="3">
        <f>telefony3412[[#This Row],[ilość stacjonarny]]+telefony3412[[#This Row],[ilość komórkowy]]</f>
        <v>17133</v>
      </c>
    </row>
    <row r="2056" spans="1:11" x14ac:dyDescent="0.25">
      <c r="A2056" s="7">
        <v>3537655</v>
      </c>
      <c r="B2056" s="1">
        <v>42947</v>
      </c>
      <c r="C2056" s="2">
        <v>0.58287037037037037</v>
      </c>
      <c r="D2056" s="2">
        <v>0.58347222222222217</v>
      </c>
      <c r="E2056" t="str">
        <f>IF(LEN(telefony3412[[#This Row],[nr]])=7,"stacjonarny",IF(LEN(telefony3412[[#This Row],[nr]])=8,"komórkowy","zagraniczny"))</f>
        <v>stacjonarny</v>
      </c>
      <c r="F2056" t="str">
        <f>TEXT(telefony__9[[#This Row],[zakonczenie]]-telefony__9[[#This Row],[rozpoczecie]],"h:mm:ss")</f>
        <v>0:12:05</v>
      </c>
      <c r="G2056">
        <f>CEILING((HOUR(telefony__9[[#This Row],[czas trwania]])*3600 + MINUTE(telefony__9[[#This Row],[czas trwania]])*60+SECOND(telefony__9[[#This Row],[czas trwania]]))/60,1)</f>
        <v>13</v>
      </c>
      <c r="H2056" s="3">
        <f>IF(telefony3412[[#This Row],[typ telefonu]]="stacjonarny",H2055+telefony3412[[#This Row],[czas w minutach]],H2055)</f>
        <v>12863</v>
      </c>
      <c r="I2056" s="3">
        <f>IF(telefony3412[[#This Row],[typ telefonu]]="komórkowy",I2055+telefony3412[[#This Row],[czas w minutach]],I2055)</f>
        <v>4283</v>
      </c>
      <c r="J2056" s="3">
        <f>IF(telefony3412[[#This Row],[typ telefonu]]="zagraniczny",J2055+telefony3412[[#This Row],[czas w minutach]],J2055)</f>
        <v>912</v>
      </c>
      <c r="K2056" s="3">
        <f>telefony3412[[#This Row],[ilość stacjonarny]]+telefony3412[[#This Row],[ilość komórkowy]]</f>
        <v>17146</v>
      </c>
    </row>
    <row r="2057" spans="1:11" x14ac:dyDescent="0.25">
      <c r="A2057" s="7">
        <v>3691457</v>
      </c>
      <c r="B2057" s="1">
        <v>42947</v>
      </c>
      <c r="C2057" s="2">
        <v>0.46119212962962963</v>
      </c>
      <c r="D2057" s="2">
        <v>0.4725347222222222</v>
      </c>
      <c r="E2057" t="str">
        <f>IF(LEN(telefony3412[[#This Row],[nr]])=7,"stacjonarny",IF(LEN(telefony3412[[#This Row],[nr]])=8,"komórkowy","zagraniczny"))</f>
        <v>stacjonarny</v>
      </c>
      <c r="F2057" t="str">
        <f>TEXT(telefony__9[[#This Row],[zakonczenie]]-telefony__9[[#This Row],[rozpoczecie]],"h:mm:ss")</f>
        <v>0:02:45</v>
      </c>
      <c r="G2057">
        <f>CEILING((HOUR(telefony__9[[#This Row],[czas trwania]])*3600 + MINUTE(telefony__9[[#This Row],[czas trwania]])*60+SECOND(telefony__9[[#This Row],[czas trwania]]))/60,1)</f>
        <v>3</v>
      </c>
      <c r="H2057" s="3">
        <f>IF(telefony3412[[#This Row],[typ telefonu]]="stacjonarny",H2056+telefony3412[[#This Row],[czas w minutach]],H2056)</f>
        <v>12866</v>
      </c>
      <c r="I2057" s="3">
        <f>IF(telefony3412[[#This Row],[typ telefonu]]="komórkowy",I2056+telefony3412[[#This Row],[czas w minutach]],I2056)</f>
        <v>4283</v>
      </c>
      <c r="J2057" s="3">
        <f>IF(telefony3412[[#This Row],[typ telefonu]]="zagraniczny",J2056+telefony3412[[#This Row],[czas w minutach]],J2056)</f>
        <v>912</v>
      </c>
      <c r="K2057" s="3">
        <f>telefony3412[[#This Row],[ilość stacjonarny]]+telefony3412[[#This Row],[ilość komórkowy]]</f>
        <v>17149</v>
      </c>
    </row>
    <row r="2058" spans="1:11" x14ac:dyDescent="0.25">
      <c r="A2058" s="7">
        <v>3691457</v>
      </c>
      <c r="B2058" s="1">
        <v>42947</v>
      </c>
      <c r="C2058" s="2">
        <v>0.47366898148148145</v>
      </c>
      <c r="D2058" s="2">
        <v>0.48020833333333335</v>
      </c>
      <c r="E2058" t="str">
        <f>IF(LEN(telefony3412[[#This Row],[nr]])=7,"stacjonarny",IF(LEN(telefony3412[[#This Row],[nr]])=8,"komórkowy","zagraniczny"))</f>
        <v>stacjonarny</v>
      </c>
      <c r="F2058" t="str">
        <f>TEXT(telefony__9[[#This Row],[zakonczenie]]-telefony__9[[#This Row],[rozpoczecie]],"h:mm:ss")</f>
        <v>0:02:21</v>
      </c>
      <c r="G2058">
        <f>CEILING((HOUR(telefony__9[[#This Row],[czas trwania]])*3600 + MINUTE(telefony__9[[#This Row],[czas trwania]])*60+SECOND(telefony__9[[#This Row],[czas trwania]]))/60,1)</f>
        <v>3</v>
      </c>
      <c r="H2058" s="3">
        <f>IF(telefony3412[[#This Row],[typ telefonu]]="stacjonarny",H2057+telefony3412[[#This Row],[czas w minutach]],H2057)</f>
        <v>12869</v>
      </c>
      <c r="I2058" s="3">
        <f>IF(telefony3412[[#This Row],[typ telefonu]]="komórkowy",I2057+telefony3412[[#This Row],[czas w minutach]],I2057)</f>
        <v>4283</v>
      </c>
      <c r="J2058" s="3">
        <f>IF(telefony3412[[#This Row],[typ telefonu]]="zagraniczny",J2057+telefony3412[[#This Row],[czas w minutach]],J2057)</f>
        <v>912</v>
      </c>
      <c r="K2058" s="3">
        <f>telefony3412[[#This Row],[ilość stacjonarny]]+telefony3412[[#This Row],[ilość komórkowy]]</f>
        <v>17152</v>
      </c>
    </row>
    <row r="2059" spans="1:11" x14ac:dyDescent="0.25">
      <c r="A2059" s="7">
        <v>3767866</v>
      </c>
      <c r="B2059" s="1">
        <v>42947</v>
      </c>
      <c r="C2059" s="2">
        <v>0.5040972222222222</v>
      </c>
      <c r="D2059" s="2">
        <v>0.50971064814814815</v>
      </c>
      <c r="E2059" t="str">
        <f>IF(LEN(telefony3412[[#This Row],[nr]])=7,"stacjonarny",IF(LEN(telefony3412[[#This Row],[nr]])=8,"komórkowy","zagraniczny"))</f>
        <v>stacjonarny</v>
      </c>
      <c r="F2059" t="str">
        <f>TEXT(telefony__9[[#This Row],[zakonczenie]]-telefony__9[[#This Row],[rozpoczecie]],"h:mm:ss")</f>
        <v>0:06:37</v>
      </c>
      <c r="G2059">
        <f>CEILING((HOUR(telefony__9[[#This Row],[czas trwania]])*3600 + MINUTE(telefony__9[[#This Row],[czas trwania]])*60+SECOND(telefony__9[[#This Row],[czas trwania]]))/60,1)</f>
        <v>7</v>
      </c>
      <c r="H2059" s="3">
        <f>IF(telefony3412[[#This Row],[typ telefonu]]="stacjonarny",H2058+telefony3412[[#This Row],[czas w minutach]],H2058)</f>
        <v>12876</v>
      </c>
      <c r="I2059" s="3">
        <f>IF(telefony3412[[#This Row],[typ telefonu]]="komórkowy",I2058+telefony3412[[#This Row],[czas w minutach]],I2058)</f>
        <v>4283</v>
      </c>
      <c r="J2059" s="3">
        <f>IF(telefony3412[[#This Row],[typ telefonu]]="zagraniczny",J2058+telefony3412[[#This Row],[czas w minutach]],J2058)</f>
        <v>912</v>
      </c>
      <c r="K2059" s="3">
        <f>telefony3412[[#This Row],[ilość stacjonarny]]+telefony3412[[#This Row],[ilość komórkowy]]</f>
        <v>17159</v>
      </c>
    </row>
    <row r="2060" spans="1:11" x14ac:dyDescent="0.25">
      <c r="A2060" s="7">
        <v>3931914</v>
      </c>
      <c r="B2060" s="1">
        <v>42947</v>
      </c>
      <c r="C2060" s="2">
        <v>0.55063657407407407</v>
      </c>
      <c r="D2060" s="2">
        <v>0.55451388888888886</v>
      </c>
      <c r="E2060" t="str">
        <f>IF(LEN(telefony3412[[#This Row],[nr]])=7,"stacjonarny",IF(LEN(telefony3412[[#This Row],[nr]])=8,"komórkowy","zagraniczny"))</f>
        <v>stacjonarny</v>
      </c>
      <c r="F2060" t="str">
        <f>TEXT(telefony__9[[#This Row],[zakonczenie]]-telefony__9[[#This Row],[rozpoczecie]],"h:mm:ss")</f>
        <v>0:15:30</v>
      </c>
      <c r="G2060">
        <f>CEILING((HOUR(telefony__9[[#This Row],[czas trwania]])*3600 + MINUTE(telefony__9[[#This Row],[czas trwania]])*60+SECOND(telefony__9[[#This Row],[czas trwania]]))/60,1)</f>
        <v>16</v>
      </c>
      <c r="H2060" s="3">
        <f>IF(telefony3412[[#This Row],[typ telefonu]]="stacjonarny",H2059+telefony3412[[#This Row],[czas w minutach]],H2059)</f>
        <v>12892</v>
      </c>
      <c r="I2060" s="3">
        <f>IF(telefony3412[[#This Row],[typ telefonu]]="komórkowy",I2059+telefony3412[[#This Row],[czas w minutach]],I2059)</f>
        <v>4283</v>
      </c>
      <c r="J2060" s="3">
        <f>IF(telefony3412[[#This Row],[typ telefonu]]="zagraniczny",J2059+telefony3412[[#This Row],[czas w minutach]],J2059)</f>
        <v>912</v>
      </c>
      <c r="K2060" s="3">
        <f>telefony3412[[#This Row],[ilość stacjonarny]]+telefony3412[[#This Row],[ilość komórkowy]]</f>
        <v>17175</v>
      </c>
    </row>
    <row r="2061" spans="1:11" x14ac:dyDescent="0.25">
      <c r="A2061" s="7">
        <v>3983714</v>
      </c>
      <c r="B2061" s="1">
        <v>42947</v>
      </c>
      <c r="C2061" s="2">
        <v>0.49849537037037039</v>
      </c>
      <c r="D2061" s="2">
        <v>0.5092592592592593</v>
      </c>
      <c r="E2061" t="str">
        <f>IF(LEN(telefony3412[[#This Row],[nr]])=7,"stacjonarny",IF(LEN(telefony3412[[#This Row],[nr]])=8,"komórkowy","zagraniczny"))</f>
        <v>stacjonarny</v>
      </c>
      <c r="F2061" t="str">
        <f>TEXT(telefony__9[[#This Row],[zakonczenie]]-telefony__9[[#This Row],[rozpoczecie]],"h:mm:ss")</f>
        <v>0:09:39</v>
      </c>
      <c r="G2061">
        <f>CEILING((HOUR(telefony__9[[#This Row],[czas trwania]])*3600 + MINUTE(telefony__9[[#This Row],[czas trwania]])*60+SECOND(telefony__9[[#This Row],[czas trwania]]))/60,1)</f>
        <v>10</v>
      </c>
      <c r="H2061" s="3">
        <f>IF(telefony3412[[#This Row],[typ telefonu]]="stacjonarny",H2060+telefony3412[[#This Row],[czas w minutach]],H2060)</f>
        <v>12902</v>
      </c>
      <c r="I2061" s="3">
        <f>IF(telefony3412[[#This Row],[typ telefonu]]="komórkowy",I2060+telefony3412[[#This Row],[czas w minutach]],I2060)</f>
        <v>4283</v>
      </c>
      <c r="J2061" s="3">
        <f>IF(telefony3412[[#This Row],[typ telefonu]]="zagraniczny",J2060+telefony3412[[#This Row],[czas w minutach]],J2060)</f>
        <v>912</v>
      </c>
      <c r="K2061" s="3">
        <f>telefony3412[[#This Row],[ilość stacjonarny]]+telefony3412[[#This Row],[ilość komórkowy]]</f>
        <v>17185</v>
      </c>
    </row>
    <row r="2062" spans="1:11" x14ac:dyDescent="0.25">
      <c r="A2062" s="7">
        <v>4293872</v>
      </c>
      <c r="B2062" s="1">
        <v>42947</v>
      </c>
      <c r="C2062" s="2">
        <v>0.35333333333333333</v>
      </c>
      <c r="D2062" s="2">
        <v>0.35844907407407406</v>
      </c>
      <c r="E2062" t="str">
        <f>IF(LEN(telefony3412[[#This Row],[nr]])=7,"stacjonarny",IF(LEN(telefony3412[[#This Row],[nr]])=8,"komórkowy","zagraniczny"))</f>
        <v>stacjonarny</v>
      </c>
      <c r="F2062" t="str">
        <f>TEXT(telefony__9[[#This Row],[zakonczenie]]-telefony__9[[#This Row],[rozpoczecie]],"h:mm:ss")</f>
        <v>0:15:45</v>
      </c>
      <c r="G2062">
        <f>CEILING((HOUR(telefony__9[[#This Row],[czas trwania]])*3600 + MINUTE(telefony__9[[#This Row],[czas trwania]])*60+SECOND(telefony__9[[#This Row],[czas trwania]]))/60,1)</f>
        <v>16</v>
      </c>
      <c r="H2062" s="3">
        <f>IF(telefony3412[[#This Row],[typ telefonu]]="stacjonarny",H2061+telefony3412[[#This Row],[czas w minutach]],H2061)</f>
        <v>12918</v>
      </c>
      <c r="I2062" s="3">
        <f>IF(telefony3412[[#This Row],[typ telefonu]]="komórkowy",I2061+telefony3412[[#This Row],[czas w minutach]],I2061)</f>
        <v>4283</v>
      </c>
      <c r="J2062" s="3">
        <f>IF(telefony3412[[#This Row],[typ telefonu]]="zagraniczny",J2061+telefony3412[[#This Row],[czas w minutach]],J2061)</f>
        <v>912</v>
      </c>
      <c r="K2062" s="3">
        <f>telefony3412[[#This Row],[ilość stacjonarny]]+telefony3412[[#This Row],[ilość komórkowy]]</f>
        <v>17201</v>
      </c>
    </row>
    <row r="2063" spans="1:11" x14ac:dyDescent="0.25">
      <c r="A2063" s="7">
        <v>4293872</v>
      </c>
      <c r="B2063" s="1">
        <v>42947</v>
      </c>
      <c r="C2063" s="2">
        <v>0.39023148148148146</v>
      </c>
      <c r="D2063" s="2">
        <v>0.39748842592592593</v>
      </c>
      <c r="E2063" t="str">
        <f>IF(LEN(telefony3412[[#This Row],[nr]])=7,"stacjonarny",IF(LEN(telefony3412[[#This Row],[nr]])=8,"komórkowy","zagraniczny"))</f>
        <v>stacjonarny</v>
      </c>
      <c r="F2063" t="str">
        <f>TEXT(telefony__9[[#This Row],[zakonczenie]]-telefony__9[[#This Row],[rozpoczecie]],"h:mm:ss")</f>
        <v>0:00:51</v>
      </c>
      <c r="G2063">
        <f>CEILING((HOUR(telefony__9[[#This Row],[czas trwania]])*3600 + MINUTE(telefony__9[[#This Row],[czas trwania]])*60+SECOND(telefony__9[[#This Row],[czas trwania]]))/60,1)</f>
        <v>1</v>
      </c>
      <c r="H2063" s="3">
        <f>IF(telefony3412[[#This Row],[typ telefonu]]="stacjonarny",H2062+telefony3412[[#This Row],[czas w minutach]],H2062)</f>
        <v>12919</v>
      </c>
      <c r="I2063" s="3">
        <f>IF(telefony3412[[#This Row],[typ telefonu]]="komórkowy",I2062+telefony3412[[#This Row],[czas w minutach]],I2062)</f>
        <v>4283</v>
      </c>
      <c r="J2063" s="3">
        <f>IF(telefony3412[[#This Row],[typ telefonu]]="zagraniczny",J2062+telefony3412[[#This Row],[czas w minutach]],J2062)</f>
        <v>912</v>
      </c>
      <c r="K2063" s="3">
        <f>telefony3412[[#This Row],[ilość stacjonarny]]+telefony3412[[#This Row],[ilość komórkowy]]</f>
        <v>17202</v>
      </c>
    </row>
    <row r="2064" spans="1:11" x14ac:dyDescent="0.25">
      <c r="A2064" s="7">
        <v>4326245</v>
      </c>
      <c r="B2064" s="1">
        <v>42947</v>
      </c>
      <c r="C2064" s="2">
        <v>0.51331018518518523</v>
      </c>
      <c r="D2064" s="2">
        <v>0.51490740740740737</v>
      </c>
      <c r="E2064" t="str">
        <f>IF(LEN(telefony3412[[#This Row],[nr]])=7,"stacjonarny",IF(LEN(telefony3412[[#This Row],[nr]])=8,"komórkowy","zagraniczny"))</f>
        <v>stacjonarny</v>
      </c>
      <c r="F2064" t="str">
        <f>TEXT(telefony__9[[#This Row],[zakonczenie]]-telefony__9[[#This Row],[rozpoczecie]],"h:mm:ss")</f>
        <v>0:15:14</v>
      </c>
      <c r="G2064">
        <f>CEILING((HOUR(telefony__9[[#This Row],[czas trwania]])*3600 + MINUTE(telefony__9[[#This Row],[czas trwania]])*60+SECOND(telefony__9[[#This Row],[czas trwania]]))/60,1)</f>
        <v>16</v>
      </c>
      <c r="H2064" s="3">
        <f>IF(telefony3412[[#This Row],[typ telefonu]]="stacjonarny",H2063+telefony3412[[#This Row],[czas w minutach]],H2063)</f>
        <v>12935</v>
      </c>
      <c r="I2064" s="3">
        <f>IF(telefony3412[[#This Row],[typ telefonu]]="komórkowy",I2063+telefony3412[[#This Row],[czas w minutach]],I2063)</f>
        <v>4283</v>
      </c>
      <c r="J2064" s="3">
        <f>IF(telefony3412[[#This Row],[typ telefonu]]="zagraniczny",J2063+telefony3412[[#This Row],[czas w minutach]],J2063)</f>
        <v>912</v>
      </c>
      <c r="K2064" s="3">
        <f>telefony3412[[#This Row],[ilość stacjonarny]]+telefony3412[[#This Row],[ilość komórkowy]]</f>
        <v>17218</v>
      </c>
    </row>
    <row r="2065" spans="1:11" x14ac:dyDescent="0.25">
      <c r="A2065" s="7">
        <v>4505950</v>
      </c>
      <c r="B2065" s="1">
        <v>42947</v>
      </c>
      <c r="C2065" s="2">
        <v>0.58163194444444444</v>
      </c>
      <c r="D2065" s="2">
        <v>0.5872222222222222</v>
      </c>
      <c r="E2065" t="str">
        <f>IF(LEN(telefony3412[[#This Row],[nr]])=7,"stacjonarny",IF(LEN(telefony3412[[#This Row],[nr]])=8,"komórkowy","zagraniczny"))</f>
        <v>stacjonarny</v>
      </c>
      <c r="F2065" t="str">
        <f>TEXT(telefony__9[[#This Row],[zakonczenie]]-telefony__9[[#This Row],[rozpoczecie]],"h:mm:ss")</f>
        <v>0:05:50</v>
      </c>
      <c r="G2065">
        <f>CEILING((HOUR(telefony__9[[#This Row],[czas trwania]])*3600 + MINUTE(telefony__9[[#This Row],[czas trwania]])*60+SECOND(telefony__9[[#This Row],[czas trwania]]))/60,1)</f>
        <v>6</v>
      </c>
      <c r="H2065" s="3">
        <f>IF(telefony3412[[#This Row],[typ telefonu]]="stacjonarny",H2064+telefony3412[[#This Row],[czas w minutach]],H2064)</f>
        <v>12941</v>
      </c>
      <c r="I2065" s="3">
        <f>IF(telefony3412[[#This Row],[typ telefonu]]="komórkowy",I2064+telefony3412[[#This Row],[czas w minutach]],I2064)</f>
        <v>4283</v>
      </c>
      <c r="J2065" s="3">
        <f>IF(telefony3412[[#This Row],[typ telefonu]]="zagraniczny",J2064+telefony3412[[#This Row],[czas w minutach]],J2064)</f>
        <v>912</v>
      </c>
      <c r="K2065" s="3">
        <f>telefony3412[[#This Row],[ilość stacjonarny]]+telefony3412[[#This Row],[ilość komórkowy]]</f>
        <v>17224</v>
      </c>
    </row>
    <row r="2066" spans="1:11" x14ac:dyDescent="0.25">
      <c r="A2066" s="7">
        <v>4509550</v>
      </c>
      <c r="B2066" s="1">
        <v>42947</v>
      </c>
      <c r="C2066" s="2">
        <v>0.34609953703703705</v>
      </c>
      <c r="D2066" s="2">
        <v>0.35118055555555555</v>
      </c>
      <c r="E2066" t="str">
        <f>IF(LEN(telefony3412[[#This Row],[nr]])=7,"stacjonarny",IF(LEN(telefony3412[[#This Row],[nr]])=8,"komórkowy","zagraniczny"))</f>
        <v>stacjonarny</v>
      </c>
      <c r="F2066" t="str">
        <f>TEXT(telefony__9[[#This Row],[zakonczenie]]-telefony__9[[#This Row],[rozpoczecie]],"h:mm:ss")</f>
        <v>0:11:31</v>
      </c>
      <c r="G2066">
        <f>CEILING((HOUR(telefony__9[[#This Row],[czas trwania]])*3600 + MINUTE(telefony__9[[#This Row],[czas trwania]])*60+SECOND(telefony__9[[#This Row],[czas trwania]]))/60,1)</f>
        <v>12</v>
      </c>
      <c r="H2066" s="3">
        <f>IF(telefony3412[[#This Row],[typ telefonu]]="stacjonarny",H2065+telefony3412[[#This Row],[czas w minutach]],H2065)</f>
        <v>12953</v>
      </c>
      <c r="I2066" s="3">
        <f>IF(telefony3412[[#This Row],[typ telefonu]]="komórkowy",I2065+telefony3412[[#This Row],[czas w minutach]],I2065)</f>
        <v>4283</v>
      </c>
      <c r="J2066" s="3">
        <f>IF(telefony3412[[#This Row],[typ telefonu]]="zagraniczny",J2065+telefony3412[[#This Row],[czas w minutach]],J2065)</f>
        <v>912</v>
      </c>
      <c r="K2066" s="3">
        <f>telefony3412[[#This Row],[ilość stacjonarny]]+telefony3412[[#This Row],[ilość komórkowy]]</f>
        <v>17236</v>
      </c>
    </row>
    <row r="2067" spans="1:11" x14ac:dyDescent="0.25">
      <c r="A2067" s="7">
        <v>4520226</v>
      </c>
      <c r="B2067" s="1">
        <v>42947</v>
      </c>
      <c r="C2067" s="2">
        <v>0.49903935185185183</v>
      </c>
      <c r="D2067" s="2">
        <v>0.51059027777777777</v>
      </c>
      <c r="E2067" t="str">
        <f>IF(LEN(telefony3412[[#This Row],[nr]])=7,"stacjonarny",IF(LEN(telefony3412[[#This Row],[nr]])=8,"komórkowy","zagraniczny"))</f>
        <v>stacjonarny</v>
      </c>
      <c r="F2067" t="str">
        <f>TEXT(telefony__9[[#This Row],[zakonczenie]]-telefony__9[[#This Row],[rozpoczecie]],"h:mm:ss")</f>
        <v>0:12:02</v>
      </c>
      <c r="G2067">
        <f>CEILING((HOUR(telefony__9[[#This Row],[czas trwania]])*3600 + MINUTE(telefony__9[[#This Row],[czas trwania]])*60+SECOND(telefony__9[[#This Row],[czas trwania]]))/60,1)</f>
        <v>13</v>
      </c>
      <c r="H2067" s="3">
        <f>IF(telefony3412[[#This Row],[typ telefonu]]="stacjonarny",H2066+telefony3412[[#This Row],[czas w minutach]],H2066)</f>
        <v>12966</v>
      </c>
      <c r="I2067" s="3">
        <f>IF(telefony3412[[#This Row],[typ telefonu]]="komórkowy",I2066+telefony3412[[#This Row],[czas w minutach]],I2066)</f>
        <v>4283</v>
      </c>
      <c r="J2067" s="3">
        <f>IF(telefony3412[[#This Row],[typ telefonu]]="zagraniczny",J2066+telefony3412[[#This Row],[czas w minutach]],J2066)</f>
        <v>912</v>
      </c>
      <c r="K2067" s="3">
        <f>telefony3412[[#This Row],[ilość stacjonarny]]+telefony3412[[#This Row],[ilość komórkowy]]</f>
        <v>17249</v>
      </c>
    </row>
    <row r="2068" spans="1:11" x14ac:dyDescent="0.25">
      <c r="A2068" s="7">
        <v>4614100</v>
      </c>
      <c r="B2068" s="1">
        <v>42947</v>
      </c>
      <c r="C2068" s="2">
        <v>0.36776620370370372</v>
      </c>
      <c r="D2068" s="2">
        <v>0.37584490740740739</v>
      </c>
      <c r="E2068" t="str">
        <f>IF(LEN(telefony3412[[#This Row],[nr]])=7,"stacjonarny",IF(LEN(telefony3412[[#This Row],[nr]])=8,"komórkowy","zagraniczny"))</f>
        <v>stacjonarny</v>
      </c>
      <c r="F2068" t="str">
        <f>TEXT(telefony__9[[#This Row],[zakonczenie]]-telefony__9[[#This Row],[rozpoczecie]],"h:mm:ss")</f>
        <v>0:09:03</v>
      </c>
      <c r="G2068">
        <f>CEILING((HOUR(telefony__9[[#This Row],[czas trwania]])*3600 + MINUTE(telefony__9[[#This Row],[czas trwania]])*60+SECOND(telefony__9[[#This Row],[czas trwania]]))/60,1)</f>
        <v>10</v>
      </c>
      <c r="H2068" s="3">
        <f>IF(telefony3412[[#This Row],[typ telefonu]]="stacjonarny",H2067+telefony3412[[#This Row],[czas w minutach]],H2067)</f>
        <v>12976</v>
      </c>
      <c r="I2068" s="3">
        <f>IF(telefony3412[[#This Row],[typ telefonu]]="komórkowy",I2067+telefony3412[[#This Row],[czas w minutach]],I2067)</f>
        <v>4283</v>
      </c>
      <c r="J2068" s="3">
        <f>IF(telefony3412[[#This Row],[typ telefonu]]="zagraniczny",J2067+telefony3412[[#This Row],[czas w minutach]],J2067)</f>
        <v>912</v>
      </c>
      <c r="K2068" s="3">
        <f>telefony3412[[#This Row],[ilość stacjonarny]]+telefony3412[[#This Row],[ilość komórkowy]]</f>
        <v>17259</v>
      </c>
    </row>
    <row r="2069" spans="1:11" x14ac:dyDescent="0.25">
      <c r="A2069" s="7">
        <v>4824250</v>
      </c>
      <c r="B2069" s="1">
        <v>42947</v>
      </c>
      <c r="C2069" s="2">
        <v>0.54670138888888886</v>
      </c>
      <c r="D2069" s="2">
        <v>0.55440972222222218</v>
      </c>
      <c r="E2069" t="str">
        <f>IF(LEN(telefony3412[[#This Row],[nr]])=7,"stacjonarny",IF(LEN(telefony3412[[#This Row],[nr]])=8,"komórkowy","zagraniczny"))</f>
        <v>stacjonarny</v>
      </c>
      <c r="F2069" t="str">
        <f>TEXT(telefony__9[[#This Row],[zakonczenie]]-telefony__9[[#This Row],[rozpoczecie]],"h:mm:ss")</f>
        <v>0:02:12</v>
      </c>
      <c r="G2069">
        <f>CEILING((HOUR(telefony__9[[#This Row],[czas trwania]])*3600 + MINUTE(telefony__9[[#This Row],[czas trwania]])*60+SECOND(telefony__9[[#This Row],[czas trwania]]))/60,1)</f>
        <v>3</v>
      </c>
      <c r="H2069" s="3">
        <f>IF(telefony3412[[#This Row],[typ telefonu]]="stacjonarny",H2068+telefony3412[[#This Row],[czas w minutach]],H2068)</f>
        <v>12979</v>
      </c>
      <c r="I2069" s="3">
        <f>IF(telefony3412[[#This Row],[typ telefonu]]="komórkowy",I2068+telefony3412[[#This Row],[czas w minutach]],I2068)</f>
        <v>4283</v>
      </c>
      <c r="J2069" s="3">
        <f>IF(telefony3412[[#This Row],[typ telefonu]]="zagraniczny",J2068+telefony3412[[#This Row],[czas w minutach]],J2068)</f>
        <v>912</v>
      </c>
      <c r="K2069" s="3">
        <f>telefony3412[[#This Row],[ilość stacjonarny]]+telefony3412[[#This Row],[ilość komórkowy]]</f>
        <v>17262</v>
      </c>
    </row>
    <row r="2070" spans="1:11" x14ac:dyDescent="0.25">
      <c r="A2070" s="7">
        <v>5086182</v>
      </c>
      <c r="B2070" s="1">
        <v>42947</v>
      </c>
      <c r="C2070" s="2">
        <v>0.35793981481481479</v>
      </c>
      <c r="D2070" s="2">
        <v>0.36571759259259257</v>
      </c>
      <c r="E2070" t="str">
        <f>IF(LEN(telefony3412[[#This Row],[nr]])=7,"stacjonarny",IF(LEN(telefony3412[[#This Row],[nr]])=8,"komórkowy","zagraniczny"))</f>
        <v>stacjonarny</v>
      </c>
      <c r="F2070" t="str">
        <f>TEXT(telefony__9[[#This Row],[zakonczenie]]-telefony__9[[#This Row],[rozpoczecie]],"h:mm:ss")</f>
        <v>0:04:46</v>
      </c>
      <c r="G2070">
        <f>CEILING((HOUR(telefony__9[[#This Row],[czas trwania]])*3600 + MINUTE(telefony__9[[#This Row],[czas trwania]])*60+SECOND(telefony__9[[#This Row],[czas trwania]]))/60,1)</f>
        <v>5</v>
      </c>
      <c r="H2070" s="3">
        <f>IF(telefony3412[[#This Row],[typ telefonu]]="stacjonarny",H2069+telefony3412[[#This Row],[czas w minutach]],H2069)</f>
        <v>12984</v>
      </c>
      <c r="I2070" s="3">
        <f>IF(telefony3412[[#This Row],[typ telefonu]]="komórkowy",I2069+telefony3412[[#This Row],[czas w minutach]],I2069)</f>
        <v>4283</v>
      </c>
      <c r="J2070" s="3">
        <f>IF(telefony3412[[#This Row],[typ telefonu]]="zagraniczny",J2069+telefony3412[[#This Row],[czas w minutach]],J2069)</f>
        <v>912</v>
      </c>
      <c r="K2070" s="3">
        <f>telefony3412[[#This Row],[ilość stacjonarny]]+telefony3412[[#This Row],[ilość komórkowy]]</f>
        <v>17267</v>
      </c>
    </row>
    <row r="2071" spans="1:11" x14ac:dyDescent="0.25">
      <c r="A2071" s="7">
        <v>5087484</v>
      </c>
      <c r="B2071" s="1">
        <v>42947</v>
      </c>
      <c r="C2071" s="2">
        <v>0.39766203703703706</v>
      </c>
      <c r="D2071" s="2">
        <v>0.39957175925925925</v>
      </c>
      <c r="E2071" t="str">
        <f>IF(LEN(telefony3412[[#This Row],[nr]])=7,"stacjonarny",IF(LEN(telefony3412[[#This Row],[nr]])=8,"komórkowy","zagraniczny"))</f>
        <v>stacjonarny</v>
      </c>
      <c r="F2071" t="str">
        <f>TEXT(telefony__9[[#This Row],[zakonczenie]]-telefony__9[[#This Row],[rozpoczecie]],"h:mm:ss")</f>
        <v>0:06:21</v>
      </c>
      <c r="G2071">
        <f>CEILING((HOUR(telefony__9[[#This Row],[czas trwania]])*3600 + MINUTE(telefony__9[[#This Row],[czas trwania]])*60+SECOND(telefony__9[[#This Row],[czas trwania]]))/60,1)</f>
        <v>7</v>
      </c>
      <c r="H2071" s="3">
        <f>IF(telefony3412[[#This Row],[typ telefonu]]="stacjonarny",H2070+telefony3412[[#This Row],[czas w minutach]],H2070)</f>
        <v>12991</v>
      </c>
      <c r="I2071" s="3">
        <f>IF(telefony3412[[#This Row],[typ telefonu]]="komórkowy",I2070+telefony3412[[#This Row],[czas w minutach]],I2070)</f>
        <v>4283</v>
      </c>
      <c r="J2071" s="3">
        <f>IF(telefony3412[[#This Row],[typ telefonu]]="zagraniczny",J2070+telefony3412[[#This Row],[czas w minutach]],J2070)</f>
        <v>912</v>
      </c>
      <c r="K2071" s="3">
        <f>telefony3412[[#This Row],[ilość stacjonarny]]+telefony3412[[#This Row],[ilość komórkowy]]</f>
        <v>17274</v>
      </c>
    </row>
    <row r="2072" spans="1:11" x14ac:dyDescent="0.25">
      <c r="A2072" s="7">
        <v>5147651</v>
      </c>
      <c r="B2072" s="1">
        <v>42947</v>
      </c>
      <c r="C2072" s="2">
        <v>0.40497685185185184</v>
      </c>
      <c r="D2072" s="2">
        <v>0.41167824074074072</v>
      </c>
      <c r="E2072" t="str">
        <f>IF(LEN(telefony3412[[#This Row],[nr]])=7,"stacjonarny",IF(LEN(telefony3412[[#This Row],[nr]])=8,"komórkowy","zagraniczny"))</f>
        <v>stacjonarny</v>
      </c>
      <c r="F2072" t="str">
        <f>TEXT(telefony__9[[#This Row],[zakonczenie]]-telefony__9[[#This Row],[rozpoczecie]],"h:mm:ss")</f>
        <v>0:01:48</v>
      </c>
      <c r="G2072">
        <f>CEILING((HOUR(telefony__9[[#This Row],[czas trwania]])*3600 + MINUTE(telefony__9[[#This Row],[czas trwania]])*60+SECOND(telefony__9[[#This Row],[czas trwania]]))/60,1)</f>
        <v>2</v>
      </c>
      <c r="H2072" s="3">
        <f>IF(telefony3412[[#This Row],[typ telefonu]]="stacjonarny",H2071+telefony3412[[#This Row],[czas w minutach]],H2071)</f>
        <v>12993</v>
      </c>
      <c r="I2072" s="3">
        <f>IF(telefony3412[[#This Row],[typ telefonu]]="komórkowy",I2071+telefony3412[[#This Row],[czas w minutach]],I2071)</f>
        <v>4283</v>
      </c>
      <c r="J2072" s="3">
        <f>IF(telefony3412[[#This Row],[typ telefonu]]="zagraniczny",J2071+telefony3412[[#This Row],[czas w minutach]],J2071)</f>
        <v>912</v>
      </c>
      <c r="K2072" s="3">
        <f>telefony3412[[#This Row],[ilość stacjonarny]]+telefony3412[[#This Row],[ilość komórkowy]]</f>
        <v>17276</v>
      </c>
    </row>
    <row r="2073" spans="1:11" x14ac:dyDescent="0.25">
      <c r="A2073" s="7">
        <v>5356378</v>
      </c>
      <c r="B2073" s="1">
        <v>42947</v>
      </c>
      <c r="C2073" s="2">
        <v>0.51811342592592591</v>
      </c>
      <c r="D2073" s="2">
        <v>0.51965277777777774</v>
      </c>
      <c r="E2073" t="str">
        <f>IF(LEN(telefony3412[[#This Row],[nr]])=7,"stacjonarny",IF(LEN(telefony3412[[#This Row],[nr]])=8,"komórkowy","zagraniczny"))</f>
        <v>stacjonarny</v>
      </c>
      <c r="F2073" t="str">
        <f>TEXT(telefony__9[[#This Row],[zakonczenie]]-telefony__9[[#This Row],[rozpoczecie]],"h:mm:ss")</f>
        <v>0:14:17</v>
      </c>
      <c r="G2073">
        <f>CEILING((HOUR(telefony__9[[#This Row],[czas trwania]])*3600 + MINUTE(telefony__9[[#This Row],[czas trwania]])*60+SECOND(telefony__9[[#This Row],[czas trwania]]))/60,1)</f>
        <v>15</v>
      </c>
      <c r="H2073" s="3">
        <f>IF(telefony3412[[#This Row],[typ telefonu]]="stacjonarny",H2072+telefony3412[[#This Row],[czas w minutach]],H2072)</f>
        <v>13008</v>
      </c>
      <c r="I2073" s="3">
        <f>IF(telefony3412[[#This Row],[typ telefonu]]="komórkowy",I2072+telefony3412[[#This Row],[czas w minutach]],I2072)</f>
        <v>4283</v>
      </c>
      <c r="J2073" s="3">
        <f>IF(telefony3412[[#This Row],[typ telefonu]]="zagraniczny",J2072+telefony3412[[#This Row],[czas w minutach]],J2072)</f>
        <v>912</v>
      </c>
      <c r="K2073" s="3">
        <f>telefony3412[[#This Row],[ilość stacjonarny]]+telefony3412[[#This Row],[ilość komórkowy]]</f>
        <v>17291</v>
      </c>
    </row>
    <row r="2074" spans="1:11" x14ac:dyDescent="0.25">
      <c r="A2074" s="7">
        <v>5356824</v>
      </c>
      <c r="B2074" s="1">
        <v>42947</v>
      </c>
      <c r="C2074" s="2">
        <v>0.35167824074074072</v>
      </c>
      <c r="D2074" s="2">
        <v>0.35538194444444443</v>
      </c>
      <c r="E2074" t="str">
        <f>IF(LEN(telefony3412[[#This Row],[nr]])=7,"stacjonarny",IF(LEN(telefony3412[[#This Row],[nr]])=8,"komórkowy","zagraniczny"))</f>
        <v>stacjonarny</v>
      </c>
      <c r="F2074" t="str">
        <f>TEXT(telefony__9[[#This Row],[zakonczenie]]-telefony__9[[#This Row],[rozpoczecie]],"h:mm:ss")</f>
        <v>0:04:45</v>
      </c>
      <c r="G2074">
        <f>CEILING((HOUR(telefony__9[[#This Row],[czas trwania]])*3600 + MINUTE(telefony__9[[#This Row],[czas trwania]])*60+SECOND(telefony__9[[#This Row],[czas trwania]]))/60,1)</f>
        <v>5</v>
      </c>
      <c r="H2074" s="3">
        <f>IF(telefony3412[[#This Row],[typ telefonu]]="stacjonarny",H2073+telefony3412[[#This Row],[czas w minutach]],H2073)</f>
        <v>13013</v>
      </c>
      <c r="I2074" s="3">
        <f>IF(telefony3412[[#This Row],[typ telefonu]]="komórkowy",I2073+telefony3412[[#This Row],[czas w minutach]],I2073)</f>
        <v>4283</v>
      </c>
      <c r="J2074" s="3">
        <f>IF(telefony3412[[#This Row],[typ telefonu]]="zagraniczny",J2073+telefony3412[[#This Row],[czas w minutach]],J2073)</f>
        <v>912</v>
      </c>
      <c r="K2074" s="3">
        <f>telefony3412[[#This Row],[ilość stacjonarny]]+telefony3412[[#This Row],[ilość komórkowy]]</f>
        <v>17296</v>
      </c>
    </row>
    <row r="2075" spans="1:11" x14ac:dyDescent="0.25">
      <c r="A2075" s="7">
        <v>5418543</v>
      </c>
      <c r="B2075" s="1">
        <v>42947</v>
      </c>
      <c r="C2075" s="2">
        <v>0.47315972222222225</v>
      </c>
      <c r="D2075" s="2">
        <v>0.47687499999999999</v>
      </c>
      <c r="E2075" t="str">
        <f>IF(LEN(telefony3412[[#This Row],[nr]])=7,"stacjonarny",IF(LEN(telefony3412[[#This Row],[nr]])=8,"komórkowy","zagraniczny"))</f>
        <v>stacjonarny</v>
      </c>
      <c r="F2075" t="str">
        <f>TEXT(telefony__9[[#This Row],[zakonczenie]]-telefony__9[[#This Row],[rozpoczecie]],"h:mm:ss")</f>
        <v>0:10:11</v>
      </c>
      <c r="G2075">
        <f>CEILING((HOUR(telefony__9[[#This Row],[czas trwania]])*3600 + MINUTE(telefony__9[[#This Row],[czas trwania]])*60+SECOND(telefony__9[[#This Row],[czas trwania]]))/60,1)</f>
        <v>11</v>
      </c>
      <c r="H2075" s="3">
        <f>IF(telefony3412[[#This Row],[typ telefonu]]="stacjonarny",H2074+telefony3412[[#This Row],[czas w minutach]],H2074)</f>
        <v>13024</v>
      </c>
      <c r="I2075" s="3">
        <f>IF(telefony3412[[#This Row],[typ telefonu]]="komórkowy",I2074+telefony3412[[#This Row],[czas w minutach]],I2074)</f>
        <v>4283</v>
      </c>
      <c r="J2075" s="3">
        <f>IF(telefony3412[[#This Row],[typ telefonu]]="zagraniczny",J2074+telefony3412[[#This Row],[czas w minutach]],J2074)</f>
        <v>912</v>
      </c>
      <c r="K2075" s="3">
        <f>telefony3412[[#This Row],[ilość stacjonarny]]+telefony3412[[#This Row],[ilość komórkowy]]</f>
        <v>17307</v>
      </c>
    </row>
    <row r="2076" spans="1:11" x14ac:dyDescent="0.25">
      <c r="A2076" s="7">
        <v>5446203</v>
      </c>
      <c r="B2076" s="1">
        <v>42947</v>
      </c>
      <c r="C2076" s="2">
        <v>0.60825231481481479</v>
      </c>
      <c r="D2076" s="2">
        <v>0.61048611111111106</v>
      </c>
      <c r="E2076" t="str">
        <f>IF(LEN(telefony3412[[#This Row],[nr]])=7,"stacjonarny",IF(LEN(telefony3412[[#This Row],[nr]])=8,"komórkowy","zagraniczny"))</f>
        <v>stacjonarny</v>
      </c>
      <c r="F2076" t="str">
        <f>TEXT(telefony__9[[#This Row],[zakonczenie]]-telefony__9[[#This Row],[rozpoczecie]],"h:mm:ss")</f>
        <v>0:15:56</v>
      </c>
      <c r="G2076">
        <f>CEILING((HOUR(telefony__9[[#This Row],[czas trwania]])*3600 + MINUTE(telefony__9[[#This Row],[czas trwania]])*60+SECOND(telefony__9[[#This Row],[czas trwania]]))/60,1)</f>
        <v>16</v>
      </c>
      <c r="H2076" s="3">
        <f>IF(telefony3412[[#This Row],[typ telefonu]]="stacjonarny",H2075+telefony3412[[#This Row],[czas w minutach]],H2075)</f>
        <v>13040</v>
      </c>
      <c r="I2076" s="3">
        <f>IF(telefony3412[[#This Row],[typ telefonu]]="komórkowy",I2075+telefony3412[[#This Row],[czas w minutach]],I2075)</f>
        <v>4283</v>
      </c>
      <c r="J2076" s="3">
        <f>IF(telefony3412[[#This Row],[typ telefonu]]="zagraniczny",J2075+telefony3412[[#This Row],[czas w minutach]],J2075)</f>
        <v>912</v>
      </c>
      <c r="K2076" s="3">
        <f>telefony3412[[#This Row],[ilość stacjonarny]]+telefony3412[[#This Row],[ilość komórkowy]]</f>
        <v>17323</v>
      </c>
    </row>
    <row r="2077" spans="1:11" x14ac:dyDescent="0.25">
      <c r="A2077" s="7">
        <v>5744555</v>
      </c>
      <c r="B2077" s="1">
        <v>42947</v>
      </c>
      <c r="C2077" s="2">
        <v>0.41841435185185183</v>
      </c>
      <c r="D2077" s="2">
        <v>0.42677083333333332</v>
      </c>
      <c r="E2077" t="str">
        <f>IF(LEN(telefony3412[[#This Row],[nr]])=7,"stacjonarny",IF(LEN(telefony3412[[#This Row],[nr]])=8,"komórkowy","zagraniczny"))</f>
        <v>stacjonarny</v>
      </c>
      <c r="F2077" t="str">
        <f>TEXT(telefony__9[[#This Row],[zakonczenie]]-telefony__9[[#This Row],[rozpoczecie]],"h:mm:ss")</f>
        <v>0:15:42</v>
      </c>
      <c r="G2077">
        <f>CEILING((HOUR(telefony__9[[#This Row],[czas trwania]])*3600 + MINUTE(telefony__9[[#This Row],[czas trwania]])*60+SECOND(telefony__9[[#This Row],[czas trwania]]))/60,1)</f>
        <v>16</v>
      </c>
      <c r="H2077" s="3">
        <f>IF(telefony3412[[#This Row],[typ telefonu]]="stacjonarny",H2076+telefony3412[[#This Row],[czas w minutach]],H2076)</f>
        <v>13056</v>
      </c>
      <c r="I2077" s="3">
        <f>IF(telefony3412[[#This Row],[typ telefonu]]="komórkowy",I2076+telefony3412[[#This Row],[czas w minutach]],I2076)</f>
        <v>4283</v>
      </c>
      <c r="J2077" s="3">
        <f>IF(telefony3412[[#This Row],[typ telefonu]]="zagraniczny",J2076+telefony3412[[#This Row],[czas w minutach]],J2076)</f>
        <v>912</v>
      </c>
      <c r="K2077" s="3">
        <f>telefony3412[[#This Row],[ilość stacjonarny]]+telefony3412[[#This Row],[ilość komórkowy]]</f>
        <v>17339</v>
      </c>
    </row>
    <row r="2078" spans="1:11" x14ac:dyDescent="0.25">
      <c r="A2078" s="7">
        <v>5926011</v>
      </c>
      <c r="B2078" s="1">
        <v>42947</v>
      </c>
      <c r="C2078" s="2">
        <v>0.57268518518518519</v>
      </c>
      <c r="D2078" s="2">
        <v>0.58170138888888889</v>
      </c>
      <c r="E2078" t="str">
        <f>IF(LEN(telefony3412[[#This Row],[nr]])=7,"stacjonarny",IF(LEN(telefony3412[[#This Row],[nr]])=8,"komórkowy","zagraniczny"))</f>
        <v>stacjonarny</v>
      </c>
      <c r="F2078" t="str">
        <f>TEXT(telefony__9[[#This Row],[zakonczenie]]-telefony__9[[#This Row],[rozpoczecie]],"h:mm:ss")</f>
        <v>0:00:28</v>
      </c>
      <c r="G2078">
        <f>CEILING((HOUR(telefony__9[[#This Row],[czas trwania]])*3600 + MINUTE(telefony__9[[#This Row],[czas trwania]])*60+SECOND(telefony__9[[#This Row],[czas trwania]]))/60,1)</f>
        <v>1</v>
      </c>
      <c r="H2078" s="3">
        <f>IF(telefony3412[[#This Row],[typ telefonu]]="stacjonarny",H2077+telefony3412[[#This Row],[czas w minutach]],H2077)</f>
        <v>13057</v>
      </c>
      <c r="I2078" s="3">
        <f>IF(telefony3412[[#This Row],[typ telefonu]]="komórkowy",I2077+telefony3412[[#This Row],[czas w minutach]],I2077)</f>
        <v>4283</v>
      </c>
      <c r="J2078" s="3">
        <f>IF(telefony3412[[#This Row],[typ telefonu]]="zagraniczny",J2077+telefony3412[[#This Row],[czas w minutach]],J2077)</f>
        <v>912</v>
      </c>
      <c r="K2078" s="3">
        <f>telefony3412[[#This Row],[ilość stacjonarny]]+telefony3412[[#This Row],[ilość komórkowy]]</f>
        <v>17340</v>
      </c>
    </row>
    <row r="2079" spans="1:11" x14ac:dyDescent="0.25">
      <c r="A2079" s="7">
        <v>6051341</v>
      </c>
      <c r="B2079" s="1">
        <v>42947</v>
      </c>
      <c r="C2079" s="2">
        <v>0.50980324074074079</v>
      </c>
      <c r="D2079" s="2">
        <v>0.51123842592592594</v>
      </c>
      <c r="E2079" t="str">
        <f>IF(LEN(telefony3412[[#This Row],[nr]])=7,"stacjonarny",IF(LEN(telefony3412[[#This Row],[nr]])=8,"komórkowy","zagraniczny"))</f>
        <v>stacjonarny</v>
      </c>
      <c r="F2079" t="str">
        <f>TEXT(telefony__9[[#This Row],[zakonczenie]]-telefony__9[[#This Row],[rozpoczecie]],"h:mm:ss")</f>
        <v>0:14:18</v>
      </c>
      <c r="G2079">
        <f>CEILING((HOUR(telefony__9[[#This Row],[czas trwania]])*3600 + MINUTE(telefony__9[[#This Row],[czas trwania]])*60+SECOND(telefony__9[[#This Row],[czas trwania]]))/60,1)</f>
        <v>15</v>
      </c>
      <c r="H2079" s="3">
        <f>IF(telefony3412[[#This Row],[typ telefonu]]="stacjonarny",H2078+telefony3412[[#This Row],[czas w minutach]],H2078)</f>
        <v>13072</v>
      </c>
      <c r="I2079" s="3">
        <f>IF(telefony3412[[#This Row],[typ telefonu]]="komórkowy",I2078+telefony3412[[#This Row],[czas w minutach]],I2078)</f>
        <v>4283</v>
      </c>
      <c r="J2079" s="3">
        <f>IF(telefony3412[[#This Row],[typ telefonu]]="zagraniczny",J2078+telefony3412[[#This Row],[czas w minutach]],J2078)</f>
        <v>912</v>
      </c>
      <c r="K2079" s="3">
        <f>telefony3412[[#This Row],[ilość stacjonarny]]+telefony3412[[#This Row],[ilość komórkowy]]</f>
        <v>17355</v>
      </c>
    </row>
    <row r="2080" spans="1:11" x14ac:dyDescent="0.25">
      <c r="A2080" s="7">
        <v>6124638</v>
      </c>
      <c r="B2080" s="1">
        <v>42947</v>
      </c>
      <c r="C2080" s="2">
        <v>0.43162037037037038</v>
      </c>
      <c r="D2080" s="2">
        <v>0.44153935185185184</v>
      </c>
      <c r="E2080" t="str">
        <f>IF(LEN(telefony3412[[#This Row],[nr]])=7,"stacjonarny",IF(LEN(telefony3412[[#This Row],[nr]])=8,"komórkowy","zagraniczny"))</f>
        <v>stacjonarny</v>
      </c>
      <c r="F2080" t="str">
        <f>TEXT(telefony__9[[#This Row],[zakonczenie]]-telefony__9[[#This Row],[rozpoczecie]],"h:mm:ss")</f>
        <v>0:02:43</v>
      </c>
      <c r="G2080">
        <f>CEILING((HOUR(telefony__9[[#This Row],[czas trwania]])*3600 + MINUTE(telefony__9[[#This Row],[czas trwania]])*60+SECOND(telefony__9[[#This Row],[czas trwania]]))/60,1)</f>
        <v>3</v>
      </c>
      <c r="H2080" s="3">
        <f>IF(telefony3412[[#This Row],[typ telefonu]]="stacjonarny",H2079+telefony3412[[#This Row],[czas w minutach]],H2079)</f>
        <v>13075</v>
      </c>
      <c r="I2080" s="3">
        <f>IF(telefony3412[[#This Row],[typ telefonu]]="komórkowy",I2079+telefony3412[[#This Row],[czas w minutach]],I2079)</f>
        <v>4283</v>
      </c>
      <c r="J2080" s="3">
        <f>IF(telefony3412[[#This Row],[typ telefonu]]="zagraniczny",J2079+telefony3412[[#This Row],[czas w minutach]],J2079)</f>
        <v>912</v>
      </c>
      <c r="K2080" s="3">
        <f>telefony3412[[#This Row],[ilość stacjonarny]]+telefony3412[[#This Row],[ilość komórkowy]]</f>
        <v>17358</v>
      </c>
    </row>
    <row r="2081" spans="1:11" x14ac:dyDescent="0.25">
      <c r="A2081" s="7">
        <v>6175467</v>
      </c>
      <c r="B2081" s="1">
        <v>42947</v>
      </c>
      <c r="C2081" s="2">
        <v>0.35976851851851854</v>
      </c>
      <c r="D2081" s="2">
        <v>0.36883101851851852</v>
      </c>
      <c r="E2081" t="str">
        <f>IF(LEN(telefony3412[[#This Row],[nr]])=7,"stacjonarny",IF(LEN(telefony3412[[#This Row],[nr]])=8,"komórkowy","zagraniczny"))</f>
        <v>stacjonarny</v>
      </c>
      <c r="F2081" t="str">
        <f>TEXT(telefony__9[[#This Row],[zakonczenie]]-telefony__9[[#This Row],[rozpoczecie]],"h:mm:ss")</f>
        <v>0:15:11</v>
      </c>
      <c r="G2081">
        <f>CEILING((HOUR(telefony__9[[#This Row],[czas trwania]])*3600 + MINUTE(telefony__9[[#This Row],[czas trwania]])*60+SECOND(telefony__9[[#This Row],[czas trwania]]))/60,1)</f>
        <v>16</v>
      </c>
      <c r="H2081" s="3">
        <f>IF(telefony3412[[#This Row],[typ telefonu]]="stacjonarny",H2080+telefony3412[[#This Row],[czas w minutach]],H2080)</f>
        <v>13091</v>
      </c>
      <c r="I2081" s="3">
        <f>IF(telefony3412[[#This Row],[typ telefonu]]="komórkowy",I2080+telefony3412[[#This Row],[czas w minutach]],I2080)</f>
        <v>4283</v>
      </c>
      <c r="J2081" s="3">
        <f>IF(telefony3412[[#This Row],[typ telefonu]]="zagraniczny",J2080+telefony3412[[#This Row],[czas w minutach]],J2080)</f>
        <v>912</v>
      </c>
      <c r="K2081" s="3">
        <f>telefony3412[[#This Row],[ilość stacjonarny]]+telefony3412[[#This Row],[ilość komórkowy]]</f>
        <v>17374</v>
      </c>
    </row>
    <row r="2082" spans="1:11" x14ac:dyDescent="0.25">
      <c r="A2082" s="7">
        <v>6264844</v>
      </c>
      <c r="B2082" s="1">
        <v>42947</v>
      </c>
      <c r="C2082" s="2">
        <v>0.60348379629629634</v>
      </c>
      <c r="D2082" s="2">
        <v>0.61365740740740737</v>
      </c>
      <c r="E2082" t="str">
        <f>IF(LEN(telefony3412[[#This Row],[nr]])=7,"stacjonarny",IF(LEN(telefony3412[[#This Row],[nr]])=8,"komórkowy","zagraniczny"))</f>
        <v>stacjonarny</v>
      </c>
      <c r="F2082" t="str">
        <f>TEXT(telefony__9[[#This Row],[zakonczenie]]-telefony__9[[#This Row],[rozpoczecie]],"h:mm:ss")</f>
        <v>0:08:21</v>
      </c>
      <c r="G2082">
        <f>CEILING((HOUR(telefony__9[[#This Row],[czas trwania]])*3600 + MINUTE(telefony__9[[#This Row],[czas trwania]])*60+SECOND(telefony__9[[#This Row],[czas trwania]]))/60,1)</f>
        <v>9</v>
      </c>
      <c r="H2082" s="3">
        <f>IF(telefony3412[[#This Row],[typ telefonu]]="stacjonarny",H2081+telefony3412[[#This Row],[czas w minutach]],H2081)</f>
        <v>13100</v>
      </c>
      <c r="I2082" s="3">
        <f>IF(telefony3412[[#This Row],[typ telefonu]]="komórkowy",I2081+telefony3412[[#This Row],[czas w minutach]],I2081)</f>
        <v>4283</v>
      </c>
      <c r="J2082" s="3">
        <f>IF(telefony3412[[#This Row],[typ telefonu]]="zagraniczny",J2081+telefony3412[[#This Row],[czas w minutach]],J2081)</f>
        <v>912</v>
      </c>
      <c r="K2082" s="3">
        <f>telefony3412[[#This Row],[ilość stacjonarny]]+telefony3412[[#This Row],[ilość komórkowy]]</f>
        <v>17383</v>
      </c>
    </row>
    <row r="2083" spans="1:11" x14ac:dyDescent="0.25">
      <c r="A2083" s="7">
        <v>6384230</v>
      </c>
      <c r="B2083" s="1">
        <v>42947</v>
      </c>
      <c r="C2083" s="2">
        <v>0.45846064814814813</v>
      </c>
      <c r="D2083" s="2">
        <v>0.46900462962962963</v>
      </c>
      <c r="E2083" t="str">
        <f>IF(LEN(telefony3412[[#This Row],[nr]])=7,"stacjonarny",IF(LEN(telefony3412[[#This Row],[nr]])=8,"komórkowy","zagraniczny"))</f>
        <v>stacjonarny</v>
      </c>
      <c r="F2083" t="str">
        <f>TEXT(telefony__9[[#This Row],[zakonczenie]]-telefony__9[[#This Row],[rozpoczecie]],"h:mm:ss")</f>
        <v>0:16:20</v>
      </c>
      <c r="G2083">
        <f>CEILING((HOUR(telefony__9[[#This Row],[czas trwania]])*3600 + MINUTE(telefony__9[[#This Row],[czas trwania]])*60+SECOND(telefony__9[[#This Row],[czas trwania]]))/60,1)</f>
        <v>17</v>
      </c>
      <c r="H2083" s="3">
        <f>IF(telefony3412[[#This Row],[typ telefonu]]="stacjonarny",H2082+telefony3412[[#This Row],[czas w minutach]],H2082)</f>
        <v>13117</v>
      </c>
      <c r="I2083" s="3">
        <f>IF(telefony3412[[#This Row],[typ telefonu]]="komórkowy",I2082+telefony3412[[#This Row],[czas w minutach]],I2082)</f>
        <v>4283</v>
      </c>
      <c r="J2083" s="3">
        <f>IF(telefony3412[[#This Row],[typ telefonu]]="zagraniczny",J2082+telefony3412[[#This Row],[czas w minutach]],J2082)</f>
        <v>912</v>
      </c>
      <c r="K2083" s="3">
        <f>telefony3412[[#This Row],[ilość stacjonarny]]+telefony3412[[#This Row],[ilość komórkowy]]</f>
        <v>17400</v>
      </c>
    </row>
    <row r="2084" spans="1:11" x14ac:dyDescent="0.25">
      <c r="A2084" s="7">
        <v>6401011</v>
      </c>
      <c r="B2084" s="1">
        <v>42947</v>
      </c>
      <c r="C2084" s="2">
        <v>0.62693287037037038</v>
      </c>
      <c r="D2084" s="2">
        <v>0.62837962962962968</v>
      </c>
      <c r="E2084" t="str">
        <f>IF(LEN(telefony3412[[#This Row],[nr]])=7,"stacjonarny",IF(LEN(telefony3412[[#This Row],[nr]])=8,"komórkowy","zagraniczny"))</f>
        <v>stacjonarny</v>
      </c>
      <c r="F2084" t="str">
        <f>TEXT(telefony__9[[#This Row],[zakonczenie]]-telefony__9[[#This Row],[rozpoczecie]],"h:mm:ss")</f>
        <v>0:01:12</v>
      </c>
      <c r="G2084">
        <f>CEILING((HOUR(telefony__9[[#This Row],[czas trwania]])*3600 + MINUTE(telefony__9[[#This Row],[czas trwania]])*60+SECOND(telefony__9[[#This Row],[czas trwania]]))/60,1)</f>
        <v>2</v>
      </c>
      <c r="H2084" s="3">
        <f>IF(telefony3412[[#This Row],[typ telefonu]]="stacjonarny",H2083+telefony3412[[#This Row],[czas w minutach]],H2083)</f>
        <v>13119</v>
      </c>
      <c r="I2084" s="3">
        <f>IF(telefony3412[[#This Row],[typ telefonu]]="komórkowy",I2083+telefony3412[[#This Row],[czas w minutach]],I2083)</f>
        <v>4283</v>
      </c>
      <c r="J2084" s="3">
        <f>IF(telefony3412[[#This Row],[typ telefonu]]="zagraniczny",J2083+telefony3412[[#This Row],[czas w minutach]],J2083)</f>
        <v>912</v>
      </c>
      <c r="K2084" s="3">
        <f>telefony3412[[#This Row],[ilość stacjonarny]]+telefony3412[[#This Row],[ilość komórkowy]]</f>
        <v>17402</v>
      </c>
    </row>
    <row r="2085" spans="1:11" x14ac:dyDescent="0.25">
      <c r="A2085" s="7">
        <v>6408952</v>
      </c>
      <c r="B2085" s="1">
        <v>42947</v>
      </c>
      <c r="C2085" s="2">
        <v>0.57740740740740737</v>
      </c>
      <c r="D2085" s="2">
        <v>0.58895833333333336</v>
      </c>
      <c r="E2085" t="str">
        <f>IF(LEN(telefony3412[[#This Row],[nr]])=7,"stacjonarny",IF(LEN(telefony3412[[#This Row],[nr]])=8,"komórkowy","zagraniczny"))</f>
        <v>stacjonarny</v>
      </c>
      <c r="F2085" t="str">
        <f>TEXT(telefony__9[[#This Row],[zakonczenie]]-telefony__9[[#This Row],[rozpoczecie]],"h:mm:ss")</f>
        <v>0:08:56</v>
      </c>
      <c r="G2085">
        <f>CEILING((HOUR(telefony__9[[#This Row],[czas trwania]])*3600 + MINUTE(telefony__9[[#This Row],[czas trwania]])*60+SECOND(telefony__9[[#This Row],[czas trwania]]))/60,1)</f>
        <v>9</v>
      </c>
      <c r="H2085" s="3">
        <f>IF(telefony3412[[#This Row],[typ telefonu]]="stacjonarny",H2084+telefony3412[[#This Row],[czas w minutach]],H2084)</f>
        <v>13128</v>
      </c>
      <c r="I2085" s="3">
        <f>IF(telefony3412[[#This Row],[typ telefonu]]="komórkowy",I2084+telefony3412[[#This Row],[czas w minutach]],I2084)</f>
        <v>4283</v>
      </c>
      <c r="J2085" s="3">
        <f>IF(telefony3412[[#This Row],[typ telefonu]]="zagraniczny",J2084+telefony3412[[#This Row],[czas w minutach]],J2084)</f>
        <v>912</v>
      </c>
      <c r="K2085" s="3">
        <f>telefony3412[[#This Row],[ilość stacjonarny]]+telefony3412[[#This Row],[ilość komórkowy]]</f>
        <v>17411</v>
      </c>
    </row>
    <row r="2086" spans="1:11" x14ac:dyDescent="0.25">
      <c r="A2086" s="7">
        <v>6426246</v>
      </c>
      <c r="B2086" s="1">
        <v>42947</v>
      </c>
      <c r="C2086" s="2">
        <v>0.48174768518518518</v>
      </c>
      <c r="D2086" s="2">
        <v>0.48682870370370368</v>
      </c>
      <c r="E2086" t="str">
        <f>IF(LEN(telefony3412[[#This Row],[nr]])=7,"stacjonarny",IF(LEN(telefony3412[[#This Row],[nr]])=8,"komórkowy","zagraniczny"))</f>
        <v>stacjonarny</v>
      </c>
      <c r="F2086" t="str">
        <f>TEXT(telefony__9[[#This Row],[zakonczenie]]-telefony__9[[#This Row],[rozpoczecie]],"h:mm:ss")</f>
        <v>0:09:45</v>
      </c>
      <c r="G2086">
        <f>CEILING((HOUR(telefony__9[[#This Row],[czas trwania]])*3600 + MINUTE(telefony__9[[#This Row],[czas trwania]])*60+SECOND(telefony__9[[#This Row],[czas trwania]]))/60,1)</f>
        <v>10</v>
      </c>
      <c r="H2086" s="3">
        <f>IF(telefony3412[[#This Row],[typ telefonu]]="stacjonarny",H2085+telefony3412[[#This Row],[czas w minutach]],H2085)</f>
        <v>13138</v>
      </c>
      <c r="I2086" s="3">
        <f>IF(telefony3412[[#This Row],[typ telefonu]]="komórkowy",I2085+telefony3412[[#This Row],[czas w minutach]],I2085)</f>
        <v>4283</v>
      </c>
      <c r="J2086" s="3">
        <f>IF(telefony3412[[#This Row],[typ telefonu]]="zagraniczny",J2085+telefony3412[[#This Row],[czas w minutach]],J2085)</f>
        <v>912</v>
      </c>
      <c r="K2086" s="3">
        <f>telefony3412[[#This Row],[ilość stacjonarny]]+telefony3412[[#This Row],[ilość komórkowy]]</f>
        <v>17421</v>
      </c>
    </row>
    <row r="2087" spans="1:11" x14ac:dyDescent="0.25">
      <c r="A2087" s="7">
        <v>6439414</v>
      </c>
      <c r="B2087" s="1">
        <v>42947</v>
      </c>
      <c r="C2087" s="2">
        <v>0.47349537037037037</v>
      </c>
      <c r="D2087" s="2">
        <v>0.47881944444444446</v>
      </c>
      <c r="E2087" t="str">
        <f>IF(LEN(telefony3412[[#This Row],[nr]])=7,"stacjonarny",IF(LEN(telefony3412[[#This Row],[nr]])=8,"komórkowy","zagraniczny"))</f>
        <v>stacjonarny</v>
      </c>
      <c r="F2087" t="str">
        <f>TEXT(telefony__9[[#This Row],[zakonczenie]]-telefony__9[[#This Row],[rozpoczecie]],"h:mm:ss")</f>
        <v>0:04:30</v>
      </c>
      <c r="G2087">
        <f>CEILING((HOUR(telefony__9[[#This Row],[czas trwania]])*3600 + MINUTE(telefony__9[[#This Row],[czas trwania]])*60+SECOND(telefony__9[[#This Row],[czas trwania]]))/60,1)</f>
        <v>5</v>
      </c>
      <c r="H2087" s="3">
        <f>IF(telefony3412[[#This Row],[typ telefonu]]="stacjonarny",H2086+telefony3412[[#This Row],[czas w minutach]],H2086)</f>
        <v>13143</v>
      </c>
      <c r="I2087" s="3">
        <f>IF(telefony3412[[#This Row],[typ telefonu]]="komórkowy",I2086+telefony3412[[#This Row],[czas w minutach]],I2086)</f>
        <v>4283</v>
      </c>
      <c r="J2087" s="3">
        <f>IF(telefony3412[[#This Row],[typ telefonu]]="zagraniczny",J2086+telefony3412[[#This Row],[czas w minutach]],J2086)</f>
        <v>912</v>
      </c>
      <c r="K2087" s="3">
        <f>telefony3412[[#This Row],[ilość stacjonarny]]+telefony3412[[#This Row],[ilość komórkowy]]</f>
        <v>17426</v>
      </c>
    </row>
    <row r="2088" spans="1:11" x14ac:dyDescent="0.25">
      <c r="A2088" s="7">
        <v>6703754</v>
      </c>
      <c r="B2088" s="1">
        <v>42947</v>
      </c>
      <c r="C2088" s="2">
        <v>0.5237384259259259</v>
      </c>
      <c r="D2088" s="2">
        <v>0.52431712962962962</v>
      </c>
      <c r="E2088" t="str">
        <f>IF(LEN(telefony3412[[#This Row],[nr]])=7,"stacjonarny",IF(LEN(telefony3412[[#This Row],[nr]])=8,"komórkowy","zagraniczny"))</f>
        <v>stacjonarny</v>
      </c>
      <c r="F2088" t="str">
        <f>TEXT(telefony__9[[#This Row],[zakonczenie]]-telefony__9[[#This Row],[rozpoczecie]],"h:mm:ss")</f>
        <v>0:04:44</v>
      </c>
      <c r="G2088">
        <f>CEILING((HOUR(telefony__9[[#This Row],[czas trwania]])*3600 + MINUTE(telefony__9[[#This Row],[czas trwania]])*60+SECOND(telefony__9[[#This Row],[czas trwania]]))/60,1)</f>
        <v>5</v>
      </c>
      <c r="H2088" s="3">
        <f>IF(telefony3412[[#This Row],[typ telefonu]]="stacjonarny",H2087+telefony3412[[#This Row],[czas w minutach]],H2087)</f>
        <v>13148</v>
      </c>
      <c r="I2088" s="3">
        <f>IF(telefony3412[[#This Row],[typ telefonu]]="komórkowy",I2087+telefony3412[[#This Row],[czas w minutach]],I2087)</f>
        <v>4283</v>
      </c>
      <c r="J2088" s="3">
        <f>IF(telefony3412[[#This Row],[typ telefonu]]="zagraniczny",J2087+telefony3412[[#This Row],[czas w minutach]],J2087)</f>
        <v>912</v>
      </c>
      <c r="K2088" s="3">
        <f>telefony3412[[#This Row],[ilość stacjonarny]]+telefony3412[[#This Row],[ilość komórkowy]]</f>
        <v>17431</v>
      </c>
    </row>
    <row r="2089" spans="1:11" x14ac:dyDescent="0.25">
      <c r="A2089" s="7">
        <v>6716140</v>
      </c>
      <c r="B2089" s="1">
        <v>42947</v>
      </c>
      <c r="C2089" s="2">
        <v>0.53451388888888884</v>
      </c>
      <c r="D2089" s="2">
        <v>0.54087962962962965</v>
      </c>
      <c r="E2089" t="str">
        <f>IF(LEN(telefony3412[[#This Row],[nr]])=7,"stacjonarny",IF(LEN(telefony3412[[#This Row],[nr]])=8,"komórkowy","zagraniczny"))</f>
        <v>stacjonarny</v>
      </c>
      <c r="F2089" t="str">
        <f>TEXT(telefony__9[[#This Row],[zakonczenie]]-telefony__9[[#This Row],[rozpoczecie]],"h:mm:ss")</f>
        <v>0:05:21</v>
      </c>
      <c r="G2089">
        <f>CEILING((HOUR(telefony__9[[#This Row],[czas trwania]])*3600 + MINUTE(telefony__9[[#This Row],[czas trwania]])*60+SECOND(telefony__9[[#This Row],[czas trwania]]))/60,1)</f>
        <v>6</v>
      </c>
      <c r="H2089" s="3">
        <f>IF(telefony3412[[#This Row],[typ telefonu]]="stacjonarny",H2088+telefony3412[[#This Row],[czas w minutach]],H2088)</f>
        <v>13154</v>
      </c>
      <c r="I2089" s="3">
        <f>IF(telefony3412[[#This Row],[typ telefonu]]="komórkowy",I2088+telefony3412[[#This Row],[czas w minutach]],I2088)</f>
        <v>4283</v>
      </c>
      <c r="J2089" s="3">
        <f>IF(telefony3412[[#This Row],[typ telefonu]]="zagraniczny",J2088+telefony3412[[#This Row],[czas w minutach]],J2088)</f>
        <v>912</v>
      </c>
      <c r="K2089" s="3">
        <f>telefony3412[[#This Row],[ilość stacjonarny]]+telefony3412[[#This Row],[ilość komórkowy]]</f>
        <v>17437</v>
      </c>
    </row>
    <row r="2090" spans="1:11" x14ac:dyDescent="0.25">
      <c r="A2090" s="7">
        <v>6717763</v>
      </c>
      <c r="B2090" s="1">
        <v>42947</v>
      </c>
      <c r="C2090" s="2">
        <v>0.47851851851851851</v>
      </c>
      <c r="D2090" s="2">
        <v>0.48517361111111112</v>
      </c>
      <c r="E2090" t="str">
        <f>IF(LEN(telefony3412[[#This Row],[nr]])=7,"stacjonarny",IF(LEN(telefony3412[[#This Row],[nr]])=8,"komórkowy","zagraniczny"))</f>
        <v>stacjonarny</v>
      </c>
      <c r="F2090" t="str">
        <f>TEXT(telefony__9[[#This Row],[zakonczenie]]-telefony__9[[#This Row],[rozpoczecie]],"h:mm:ss")</f>
        <v>0:07:40</v>
      </c>
      <c r="G2090">
        <f>CEILING((HOUR(telefony__9[[#This Row],[czas trwania]])*3600 + MINUTE(telefony__9[[#This Row],[czas trwania]])*60+SECOND(telefony__9[[#This Row],[czas trwania]]))/60,1)</f>
        <v>8</v>
      </c>
      <c r="H2090" s="3">
        <f>IF(telefony3412[[#This Row],[typ telefonu]]="stacjonarny",H2089+telefony3412[[#This Row],[czas w minutach]],H2089)</f>
        <v>13162</v>
      </c>
      <c r="I2090" s="3">
        <f>IF(telefony3412[[#This Row],[typ telefonu]]="komórkowy",I2089+telefony3412[[#This Row],[czas w minutach]],I2089)</f>
        <v>4283</v>
      </c>
      <c r="J2090" s="3">
        <f>IF(telefony3412[[#This Row],[typ telefonu]]="zagraniczny",J2089+telefony3412[[#This Row],[czas w minutach]],J2089)</f>
        <v>912</v>
      </c>
      <c r="K2090" s="3">
        <f>telefony3412[[#This Row],[ilość stacjonarny]]+telefony3412[[#This Row],[ilość komórkowy]]</f>
        <v>17445</v>
      </c>
    </row>
    <row r="2091" spans="1:11" x14ac:dyDescent="0.25">
      <c r="A2091" s="7">
        <v>6999348</v>
      </c>
      <c r="B2091" s="1">
        <v>42947</v>
      </c>
      <c r="C2091" s="2">
        <v>0.50065972222222221</v>
      </c>
      <c r="D2091" s="2">
        <v>0.50898148148148148</v>
      </c>
      <c r="E2091" t="str">
        <f>IF(LEN(telefony3412[[#This Row],[nr]])=7,"stacjonarny",IF(LEN(telefony3412[[#This Row],[nr]])=8,"komórkowy","zagraniczny"))</f>
        <v>stacjonarny</v>
      </c>
      <c r="F2091" t="str">
        <f>TEXT(telefony__9[[#This Row],[zakonczenie]]-telefony__9[[#This Row],[rozpoczecie]],"h:mm:ss")</f>
        <v>0:02:59</v>
      </c>
      <c r="G2091">
        <f>CEILING((HOUR(telefony__9[[#This Row],[czas trwania]])*3600 + MINUTE(telefony__9[[#This Row],[czas trwania]])*60+SECOND(telefony__9[[#This Row],[czas trwania]]))/60,1)</f>
        <v>3</v>
      </c>
      <c r="H2091" s="3">
        <f>IF(telefony3412[[#This Row],[typ telefonu]]="stacjonarny",H2090+telefony3412[[#This Row],[czas w minutach]],H2090)</f>
        <v>13165</v>
      </c>
      <c r="I2091" s="3">
        <f>IF(telefony3412[[#This Row],[typ telefonu]]="komórkowy",I2090+telefony3412[[#This Row],[czas w minutach]],I2090)</f>
        <v>4283</v>
      </c>
      <c r="J2091" s="3">
        <f>IF(telefony3412[[#This Row],[typ telefonu]]="zagraniczny",J2090+telefony3412[[#This Row],[czas w minutach]],J2090)</f>
        <v>912</v>
      </c>
      <c r="K2091" s="3">
        <f>telefony3412[[#This Row],[ilość stacjonarny]]+telefony3412[[#This Row],[ilość komórkowy]]</f>
        <v>17448</v>
      </c>
    </row>
    <row r="2092" spans="1:11" x14ac:dyDescent="0.25">
      <c r="A2092" s="7">
        <v>7225111</v>
      </c>
      <c r="B2092" s="1">
        <v>42947</v>
      </c>
      <c r="C2092" s="2">
        <v>0.47314814814814815</v>
      </c>
      <c r="D2092" s="2">
        <v>0.47643518518518518</v>
      </c>
      <c r="E2092" t="str">
        <f>IF(LEN(telefony3412[[#This Row],[nr]])=7,"stacjonarny",IF(LEN(telefony3412[[#This Row],[nr]])=8,"komórkowy","zagraniczny"))</f>
        <v>stacjonarny</v>
      </c>
      <c r="F2092" t="str">
        <f>TEXT(telefony__9[[#This Row],[zakonczenie]]-telefony__9[[#This Row],[rozpoczecie]],"h:mm:ss")</f>
        <v>0:09:25</v>
      </c>
      <c r="G2092">
        <f>CEILING((HOUR(telefony__9[[#This Row],[czas trwania]])*3600 + MINUTE(telefony__9[[#This Row],[czas trwania]])*60+SECOND(telefony__9[[#This Row],[czas trwania]]))/60,1)</f>
        <v>10</v>
      </c>
      <c r="H2092" s="3">
        <f>IF(telefony3412[[#This Row],[typ telefonu]]="stacjonarny",H2091+telefony3412[[#This Row],[czas w minutach]],H2091)</f>
        <v>13175</v>
      </c>
      <c r="I2092" s="3">
        <f>IF(telefony3412[[#This Row],[typ telefonu]]="komórkowy",I2091+telefony3412[[#This Row],[czas w minutach]],I2091)</f>
        <v>4283</v>
      </c>
      <c r="J2092" s="3">
        <f>IF(telefony3412[[#This Row],[typ telefonu]]="zagraniczny",J2091+telefony3412[[#This Row],[czas w minutach]],J2091)</f>
        <v>912</v>
      </c>
      <c r="K2092" s="3">
        <f>telefony3412[[#This Row],[ilość stacjonarny]]+telefony3412[[#This Row],[ilość komórkowy]]</f>
        <v>17458</v>
      </c>
    </row>
    <row r="2093" spans="1:11" x14ac:dyDescent="0.25">
      <c r="A2093" s="7">
        <v>7518300</v>
      </c>
      <c r="B2093" s="1">
        <v>42947</v>
      </c>
      <c r="C2093" s="2">
        <v>0.41337962962962965</v>
      </c>
      <c r="D2093" s="2">
        <v>0.41743055555555558</v>
      </c>
      <c r="E2093" t="str">
        <f>IF(LEN(telefony3412[[#This Row],[nr]])=7,"stacjonarny",IF(LEN(telefony3412[[#This Row],[nr]])=8,"komórkowy","zagraniczny"))</f>
        <v>stacjonarny</v>
      </c>
      <c r="F2093" t="str">
        <f>TEXT(telefony__9[[#This Row],[zakonczenie]]-telefony__9[[#This Row],[rozpoczecie]],"h:mm:ss")</f>
        <v>0:09:35</v>
      </c>
      <c r="G2093">
        <f>CEILING((HOUR(telefony__9[[#This Row],[czas trwania]])*3600 + MINUTE(telefony__9[[#This Row],[czas trwania]])*60+SECOND(telefony__9[[#This Row],[czas trwania]]))/60,1)</f>
        <v>10</v>
      </c>
      <c r="H2093" s="3">
        <f>IF(telefony3412[[#This Row],[typ telefonu]]="stacjonarny",H2092+telefony3412[[#This Row],[czas w minutach]],H2092)</f>
        <v>13185</v>
      </c>
      <c r="I2093" s="3">
        <f>IF(telefony3412[[#This Row],[typ telefonu]]="komórkowy",I2092+telefony3412[[#This Row],[czas w minutach]],I2092)</f>
        <v>4283</v>
      </c>
      <c r="J2093" s="3">
        <f>IF(telefony3412[[#This Row],[typ telefonu]]="zagraniczny",J2092+telefony3412[[#This Row],[czas w minutach]],J2092)</f>
        <v>912</v>
      </c>
      <c r="K2093" s="3">
        <f>telefony3412[[#This Row],[ilość stacjonarny]]+telefony3412[[#This Row],[ilość komórkowy]]</f>
        <v>17468</v>
      </c>
    </row>
    <row r="2094" spans="1:11" x14ac:dyDescent="0.25">
      <c r="A2094" s="7">
        <v>7564861</v>
      </c>
      <c r="B2094" s="1">
        <v>42947</v>
      </c>
      <c r="C2094" s="2">
        <v>0.40725694444444444</v>
      </c>
      <c r="D2094" s="2">
        <v>0.41819444444444442</v>
      </c>
      <c r="E2094" t="str">
        <f>IF(LEN(telefony3412[[#This Row],[nr]])=7,"stacjonarny",IF(LEN(telefony3412[[#This Row],[nr]])=8,"komórkowy","zagraniczny"))</f>
        <v>stacjonarny</v>
      </c>
      <c r="F2094" t="str">
        <f>TEXT(telefony__9[[#This Row],[zakonczenie]]-telefony__9[[#This Row],[rozpoczecie]],"h:mm:ss")</f>
        <v>0:11:10</v>
      </c>
      <c r="G2094">
        <f>CEILING((HOUR(telefony__9[[#This Row],[czas trwania]])*3600 + MINUTE(telefony__9[[#This Row],[czas trwania]])*60+SECOND(telefony__9[[#This Row],[czas trwania]]))/60,1)</f>
        <v>12</v>
      </c>
      <c r="H2094" s="3">
        <f>IF(telefony3412[[#This Row],[typ telefonu]]="stacjonarny",H2093+telefony3412[[#This Row],[czas w minutach]],H2093)</f>
        <v>13197</v>
      </c>
      <c r="I2094" s="3">
        <f>IF(telefony3412[[#This Row],[typ telefonu]]="komórkowy",I2093+telefony3412[[#This Row],[czas w minutach]],I2093)</f>
        <v>4283</v>
      </c>
      <c r="J2094" s="3">
        <f>IF(telefony3412[[#This Row],[typ telefonu]]="zagraniczny",J2093+telefony3412[[#This Row],[czas w minutach]],J2093)</f>
        <v>912</v>
      </c>
      <c r="K2094" s="3">
        <f>telefony3412[[#This Row],[ilość stacjonarny]]+telefony3412[[#This Row],[ilość komórkowy]]</f>
        <v>17480</v>
      </c>
    </row>
    <row r="2095" spans="1:11" x14ac:dyDescent="0.25">
      <c r="A2095" s="7">
        <v>7762020</v>
      </c>
      <c r="B2095" s="1">
        <v>42947</v>
      </c>
      <c r="C2095" s="2">
        <v>0.61159722222222224</v>
      </c>
      <c r="D2095" s="2">
        <v>0.61434027777777778</v>
      </c>
      <c r="E2095" t="str">
        <f>IF(LEN(telefony3412[[#This Row],[nr]])=7,"stacjonarny",IF(LEN(telefony3412[[#This Row],[nr]])=8,"komórkowy","zagraniczny"))</f>
        <v>stacjonarny</v>
      </c>
      <c r="F2095" t="str">
        <f>TEXT(telefony__9[[#This Row],[zakonczenie]]-telefony__9[[#This Row],[rozpoczecie]],"h:mm:ss")</f>
        <v>0:13:17</v>
      </c>
      <c r="G2095">
        <f>CEILING((HOUR(telefony__9[[#This Row],[czas trwania]])*3600 + MINUTE(telefony__9[[#This Row],[czas trwania]])*60+SECOND(telefony__9[[#This Row],[czas trwania]]))/60,1)</f>
        <v>14</v>
      </c>
      <c r="H2095" s="3">
        <f>IF(telefony3412[[#This Row],[typ telefonu]]="stacjonarny",H2094+telefony3412[[#This Row],[czas w minutach]],H2094)</f>
        <v>13211</v>
      </c>
      <c r="I2095" s="3">
        <f>IF(telefony3412[[#This Row],[typ telefonu]]="komórkowy",I2094+telefony3412[[#This Row],[czas w minutach]],I2094)</f>
        <v>4283</v>
      </c>
      <c r="J2095" s="3">
        <f>IF(telefony3412[[#This Row],[typ telefonu]]="zagraniczny",J2094+telefony3412[[#This Row],[czas w minutach]],J2094)</f>
        <v>912</v>
      </c>
      <c r="K2095" s="3">
        <f>telefony3412[[#This Row],[ilość stacjonarny]]+telefony3412[[#This Row],[ilość komórkowy]]</f>
        <v>17494</v>
      </c>
    </row>
    <row r="2096" spans="1:11" x14ac:dyDescent="0.25">
      <c r="A2096" s="7">
        <v>7975900</v>
      </c>
      <c r="B2096" s="1">
        <v>42947</v>
      </c>
      <c r="C2096" s="2">
        <v>0.56582175925925926</v>
      </c>
      <c r="D2096" s="2">
        <v>0.57314814814814818</v>
      </c>
      <c r="E2096" t="str">
        <f>IF(LEN(telefony3412[[#This Row],[nr]])=7,"stacjonarny",IF(LEN(telefony3412[[#This Row],[nr]])=8,"komórkowy","zagraniczny"))</f>
        <v>stacjonarny</v>
      </c>
      <c r="F2096" t="str">
        <f>TEXT(telefony__9[[#This Row],[zakonczenie]]-telefony__9[[#This Row],[rozpoczecie]],"h:mm:ss")</f>
        <v>0:07:19</v>
      </c>
      <c r="G2096">
        <f>CEILING((HOUR(telefony__9[[#This Row],[czas trwania]])*3600 + MINUTE(telefony__9[[#This Row],[czas trwania]])*60+SECOND(telefony__9[[#This Row],[czas trwania]]))/60,1)</f>
        <v>8</v>
      </c>
      <c r="H2096" s="3">
        <f>IF(telefony3412[[#This Row],[typ telefonu]]="stacjonarny",H2095+telefony3412[[#This Row],[czas w minutach]],H2095)</f>
        <v>13219</v>
      </c>
      <c r="I2096" s="3">
        <f>IF(telefony3412[[#This Row],[typ telefonu]]="komórkowy",I2095+telefony3412[[#This Row],[czas w minutach]],I2095)</f>
        <v>4283</v>
      </c>
      <c r="J2096" s="3">
        <f>IF(telefony3412[[#This Row],[typ telefonu]]="zagraniczny",J2095+telefony3412[[#This Row],[czas w minutach]],J2095)</f>
        <v>912</v>
      </c>
      <c r="K2096" s="3">
        <f>telefony3412[[#This Row],[ilość stacjonarny]]+telefony3412[[#This Row],[ilość komórkowy]]</f>
        <v>17502</v>
      </c>
    </row>
    <row r="2097" spans="1:11" x14ac:dyDescent="0.25">
      <c r="A2097" s="7">
        <v>8060169</v>
      </c>
      <c r="B2097" s="1">
        <v>42947</v>
      </c>
      <c r="C2097" s="2">
        <v>0.57874999999999999</v>
      </c>
      <c r="D2097" s="2">
        <v>0.58307870370370374</v>
      </c>
      <c r="E2097" t="str">
        <f>IF(LEN(telefony3412[[#This Row],[nr]])=7,"stacjonarny",IF(LEN(telefony3412[[#This Row],[nr]])=8,"komórkowy","zagraniczny"))</f>
        <v>stacjonarny</v>
      </c>
      <c r="F2097" t="str">
        <f>TEXT(telefony__9[[#This Row],[zakonczenie]]-telefony__9[[#This Row],[rozpoczecie]],"h:mm:ss")</f>
        <v>0:06:28</v>
      </c>
      <c r="G2097">
        <f>CEILING((HOUR(telefony__9[[#This Row],[czas trwania]])*3600 + MINUTE(telefony__9[[#This Row],[czas trwania]])*60+SECOND(telefony__9[[#This Row],[czas trwania]]))/60,1)</f>
        <v>7</v>
      </c>
      <c r="H2097" s="3">
        <f>IF(telefony3412[[#This Row],[typ telefonu]]="stacjonarny",H2096+telefony3412[[#This Row],[czas w minutach]],H2096)</f>
        <v>13226</v>
      </c>
      <c r="I2097" s="3">
        <f>IF(telefony3412[[#This Row],[typ telefonu]]="komórkowy",I2096+telefony3412[[#This Row],[czas w minutach]],I2096)</f>
        <v>4283</v>
      </c>
      <c r="J2097" s="3">
        <f>IF(telefony3412[[#This Row],[typ telefonu]]="zagraniczny",J2096+telefony3412[[#This Row],[czas w minutach]],J2096)</f>
        <v>912</v>
      </c>
      <c r="K2097" s="3">
        <f>telefony3412[[#This Row],[ilość stacjonarny]]+telefony3412[[#This Row],[ilość komórkowy]]</f>
        <v>17509</v>
      </c>
    </row>
    <row r="2098" spans="1:11" x14ac:dyDescent="0.25">
      <c r="A2098" s="7">
        <v>8156713</v>
      </c>
      <c r="B2098" s="1">
        <v>42947</v>
      </c>
      <c r="C2098" s="2">
        <v>0.38130787037037039</v>
      </c>
      <c r="D2098" s="2">
        <v>0.38280092592592591</v>
      </c>
      <c r="E2098" t="str">
        <f>IF(LEN(telefony3412[[#This Row],[nr]])=7,"stacjonarny",IF(LEN(telefony3412[[#This Row],[nr]])=8,"komórkowy","zagraniczny"))</f>
        <v>stacjonarny</v>
      </c>
      <c r="F2098" t="str">
        <f>TEXT(telefony__9[[#This Row],[zakonczenie]]-telefony__9[[#This Row],[rozpoczecie]],"h:mm:ss")</f>
        <v>0:05:37</v>
      </c>
      <c r="G2098">
        <f>CEILING((HOUR(telefony__9[[#This Row],[czas trwania]])*3600 + MINUTE(telefony__9[[#This Row],[czas trwania]])*60+SECOND(telefony__9[[#This Row],[czas trwania]]))/60,1)</f>
        <v>6</v>
      </c>
      <c r="H2098" s="3">
        <f>IF(telefony3412[[#This Row],[typ telefonu]]="stacjonarny",H2097+telefony3412[[#This Row],[czas w minutach]],H2097)</f>
        <v>13232</v>
      </c>
      <c r="I2098" s="3">
        <f>IF(telefony3412[[#This Row],[typ telefonu]]="komórkowy",I2097+telefony3412[[#This Row],[czas w minutach]],I2097)</f>
        <v>4283</v>
      </c>
      <c r="J2098" s="3">
        <f>IF(telefony3412[[#This Row],[typ telefonu]]="zagraniczny",J2097+telefony3412[[#This Row],[czas w minutach]],J2097)</f>
        <v>912</v>
      </c>
      <c r="K2098" s="3">
        <f>telefony3412[[#This Row],[ilość stacjonarny]]+telefony3412[[#This Row],[ilość komórkowy]]</f>
        <v>17515</v>
      </c>
    </row>
    <row r="2099" spans="1:11" x14ac:dyDescent="0.25">
      <c r="A2099" s="7">
        <v>8159788</v>
      </c>
      <c r="B2099" s="1">
        <v>42947</v>
      </c>
      <c r="C2099" s="2">
        <v>0.45399305555555558</v>
      </c>
      <c r="D2099" s="2">
        <v>0.46392361111111113</v>
      </c>
      <c r="E2099" t="str">
        <f>IF(LEN(telefony3412[[#This Row],[nr]])=7,"stacjonarny",IF(LEN(telefony3412[[#This Row],[nr]])=8,"komórkowy","zagraniczny"))</f>
        <v>stacjonarny</v>
      </c>
      <c r="F2099" t="str">
        <f>TEXT(telefony__9[[#This Row],[zakonczenie]]-telefony__9[[#This Row],[rozpoczecie]],"h:mm:ss")</f>
        <v>0:12:52</v>
      </c>
      <c r="G2099">
        <f>CEILING((HOUR(telefony__9[[#This Row],[czas trwania]])*3600 + MINUTE(telefony__9[[#This Row],[czas trwania]])*60+SECOND(telefony__9[[#This Row],[czas trwania]]))/60,1)</f>
        <v>13</v>
      </c>
      <c r="H2099" s="3">
        <f>IF(telefony3412[[#This Row],[typ telefonu]]="stacjonarny",H2098+telefony3412[[#This Row],[czas w minutach]],H2098)</f>
        <v>13245</v>
      </c>
      <c r="I2099" s="3">
        <f>IF(telefony3412[[#This Row],[typ telefonu]]="komórkowy",I2098+telefony3412[[#This Row],[czas w minutach]],I2098)</f>
        <v>4283</v>
      </c>
      <c r="J2099" s="3">
        <f>IF(telefony3412[[#This Row],[typ telefonu]]="zagraniczny",J2098+telefony3412[[#This Row],[czas w minutach]],J2098)</f>
        <v>912</v>
      </c>
      <c r="K2099" s="3">
        <f>telefony3412[[#This Row],[ilość stacjonarny]]+telefony3412[[#This Row],[ilość komórkowy]]</f>
        <v>17528</v>
      </c>
    </row>
    <row r="2100" spans="1:11" x14ac:dyDescent="0.25">
      <c r="A2100" s="7">
        <v>8163790</v>
      </c>
      <c r="B2100" s="1">
        <v>42947</v>
      </c>
      <c r="C2100" s="2">
        <v>0.40787037037037038</v>
      </c>
      <c r="D2100" s="2">
        <v>0.40846064814814814</v>
      </c>
      <c r="E2100" t="str">
        <f>IF(LEN(telefony3412[[#This Row],[nr]])=7,"stacjonarny",IF(LEN(telefony3412[[#This Row],[nr]])=8,"komórkowy","zagraniczny"))</f>
        <v>stacjonarny</v>
      </c>
      <c r="F2100" t="str">
        <f>TEXT(telefony__9[[#This Row],[zakonczenie]]-telefony__9[[#This Row],[rozpoczecie]],"h:mm:ss")</f>
        <v>0:16:01</v>
      </c>
      <c r="G2100">
        <f>CEILING((HOUR(telefony__9[[#This Row],[czas trwania]])*3600 + MINUTE(telefony__9[[#This Row],[czas trwania]])*60+SECOND(telefony__9[[#This Row],[czas trwania]]))/60,1)</f>
        <v>17</v>
      </c>
      <c r="H2100" s="3">
        <f>IF(telefony3412[[#This Row],[typ telefonu]]="stacjonarny",H2099+telefony3412[[#This Row],[czas w minutach]],H2099)</f>
        <v>13262</v>
      </c>
      <c r="I2100" s="3">
        <f>IF(telefony3412[[#This Row],[typ telefonu]]="komórkowy",I2099+telefony3412[[#This Row],[czas w minutach]],I2099)</f>
        <v>4283</v>
      </c>
      <c r="J2100" s="3">
        <f>IF(telefony3412[[#This Row],[typ telefonu]]="zagraniczny",J2099+telefony3412[[#This Row],[czas w minutach]],J2099)</f>
        <v>912</v>
      </c>
      <c r="K2100" s="3">
        <f>telefony3412[[#This Row],[ilość stacjonarny]]+telefony3412[[#This Row],[ilość komórkowy]]</f>
        <v>17545</v>
      </c>
    </row>
    <row r="2101" spans="1:11" x14ac:dyDescent="0.25">
      <c r="A2101" s="7">
        <v>8279741</v>
      </c>
      <c r="B2101" s="1">
        <v>42947</v>
      </c>
      <c r="C2101" s="2">
        <v>0.37170138888888887</v>
      </c>
      <c r="D2101" s="2">
        <v>0.38305555555555554</v>
      </c>
      <c r="E2101" t="str">
        <f>IF(LEN(telefony3412[[#This Row],[nr]])=7,"stacjonarny",IF(LEN(telefony3412[[#This Row],[nr]])=8,"komórkowy","zagraniczny"))</f>
        <v>stacjonarny</v>
      </c>
      <c r="F2101" t="str">
        <f>TEXT(telefony__9[[#This Row],[zakonczenie]]-telefony__9[[#This Row],[rozpoczecie]],"h:mm:ss")</f>
        <v>0:15:30</v>
      </c>
      <c r="G2101">
        <f>CEILING((HOUR(telefony__9[[#This Row],[czas trwania]])*3600 + MINUTE(telefony__9[[#This Row],[czas trwania]])*60+SECOND(telefony__9[[#This Row],[czas trwania]]))/60,1)</f>
        <v>16</v>
      </c>
      <c r="H2101" s="3">
        <f>IF(telefony3412[[#This Row],[typ telefonu]]="stacjonarny",H2100+telefony3412[[#This Row],[czas w minutach]],H2100)</f>
        <v>13278</v>
      </c>
      <c r="I2101" s="3">
        <f>IF(telefony3412[[#This Row],[typ telefonu]]="komórkowy",I2100+telefony3412[[#This Row],[czas w minutach]],I2100)</f>
        <v>4283</v>
      </c>
      <c r="J2101" s="3">
        <f>IF(telefony3412[[#This Row],[typ telefonu]]="zagraniczny",J2100+telefony3412[[#This Row],[czas w minutach]],J2100)</f>
        <v>912</v>
      </c>
      <c r="K2101" s="3">
        <f>telefony3412[[#This Row],[ilość stacjonarny]]+telefony3412[[#This Row],[ilość komórkowy]]</f>
        <v>17561</v>
      </c>
    </row>
    <row r="2102" spans="1:11" x14ac:dyDescent="0.25">
      <c r="A2102" s="7">
        <v>8489588</v>
      </c>
      <c r="B2102" s="1">
        <v>42947</v>
      </c>
      <c r="C2102" s="2">
        <v>0.46803240740740742</v>
      </c>
      <c r="D2102" s="2">
        <v>0.47423611111111114</v>
      </c>
      <c r="E2102" t="str">
        <f>IF(LEN(telefony3412[[#This Row],[nr]])=7,"stacjonarny",IF(LEN(telefony3412[[#This Row],[nr]])=8,"komórkowy","zagraniczny"))</f>
        <v>stacjonarny</v>
      </c>
      <c r="F2102" t="str">
        <f>TEXT(telefony__9[[#This Row],[zakonczenie]]-telefony__9[[#This Row],[rozpoczecie]],"h:mm:ss")</f>
        <v>0:16:38</v>
      </c>
      <c r="G2102">
        <f>CEILING((HOUR(telefony__9[[#This Row],[czas trwania]])*3600 + MINUTE(telefony__9[[#This Row],[czas trwania]])*60+SECOND(telefony__9[[#This Row],[czas trwania]]))/60,1)</f>
        <v>17</v>
      </c>
      <c r="H2102" s="3">
        <f>IF(telefony3412[[#This Row],[typ telefonu]]="stacjonarny",H2101+telefony3412[[#This Row],[czas w minutach]],H2101)</f>
        <v>13295</v>
      </c>
      <c r="I2102" s="3">
        <f>IF(telefony3412[[#This Row],[typ telefonu]]="komórkowy",I2101+telefony3412[[#This Row],[czas w minutach]],I2101)</f>
        <v>4283</v>
      </c>
      <c r="J2102" s="3">
        <f>IF(telefony3412[[#This Row],[typ telefonu]]="zagraniczny",J2101+telefony3412[[#This Row],[czas w minutach]],J2101)</f>
        <v>912</v>
      </c>
      <c r="K2102" s="3">
        <f>telefony3412[[#This Row],[ilość stacjonarny]]+telefony3412[[#This Row],[ilość komórkowy]]</f>
        <v>17578</v>
      </c>
    </row>
    <row r="2103" spans="1:11" x14ac:dyDescent="0.25">
      <c r="A2103" s="7">
        <v>8493652</v>
      </c>
      <c r="B2103" s="1">
        <v>42947</v>
      </c>
      <c r="C2103" s="2">
        <v>0.59569444444444442</v>
      </c>
      <c r="D2103" s="2">
        <v>0.60372685185185182</v>
      </c>
      <c r="E2103" t="str">
        <f>IF(LEN(telefony3412[[#This Row],[nr]])=7,"stacjonarny",IF(LEN(telefony3412[[#This Row],[nr]])=8,"komórkowy","zagraniczny"))</f>
        <v>stacjonarny</v>
      </c>
      <c r="F2103" t="str">
        <f>TEXT(telefony__9[[#This Row],[zakonczenie]]-telefony__9[[#This Row],[rozpoczecie]],"h:mm:ss")</f>
        <v>0:11:59</v>
      </c>
      <c r="G2103">
        <f>CEILING((HOUR(telefony__9[[#This Row],[czas trwania]])*3600 + MINUTE(telefony__9[[#This Row],[czas trwania]])*60+SECOND(telefony__9[[#This Row],[czas trwania]]))/60,1)</f>
        <v>12</v>
      </c>
      <c r="H2103" s="3">
        <f>IF(telefony3412[[#This Row],[typ telefonu]]="stacjonarny",H2102+telefony3412[[#This Row],[czas w minutach]],H2102)</f>
        <v>13307</v>
      </c>
      <c r="I2103" s="3">
        <f>IF(telefony3412[[#This Row],[typ telefonu]]="komórkowy",I2102+telefony3412[[#This Row],[czas w minutach]],I2102)</f>
        <v>4283</v>
      </c>
      <c r="J2103" s="3">
        <f>IF(telefony3412[[#This Row],[typ telefonu]]="zagraniczny",J2102+telefony3412[[#This Row],[czas w minutach]],J2102)</f>
        <v>912</v>
      </c>
      <c r="K2103" s="3">
        <f>telefony3412[[#This Row],[ilość stacjonarny]]+telefony3412[[#This Row],[ilość komórkowy]]</f>
        <v>17590</v>
      </c>
    </row>
    <row r="2104" spans="1:11" x14ac:dyDescent="0.25">
      <c r="A2104" s="7">
        <v>8585321</v>
      </c>
      <c r="B2104" s="1">
        <v>42947</v>
      </c>
      <c r="C2104" s="2">
        <v>0.48424768518518518</v>
      </c>
      <c r="D2104" s="2">
        <v>0.48873842592592592</v>
      </c>
      <c r="E2104" t="str">
        <f>IF(LEN(telefony3412[[#This Row],[nr]])=7,"stacjonarny",IF(LEN(telefony3412[[#This Row],[nr]])=8,"komórkowy","zagraniczny"))</f>
        <v>stacjonarny</v>
      </c>
      <c r="F2104" t="str">
        <f>TEXT(telefony__9[[#This Row],[zakonczenie]]-telefony__9[[#This Row],[rozpoczecie]],"h:mm:ss")</f>
        <v>0:08:05</v>
      </c>
      <c r="G2104">
        <f>CEILING((HOUR(telefony__9[[#This Row],[czas trwania]])*3600 + MINUTE(telefony__9[[#This Row],[czas trwania]])*60+SECOND(telefony__9[[#This Row],[czas trwania]]))/60,1)</f>
        <v>9</v>
      </c>
      <c r="H2104" s="3">
        <f>IF(telefony3412[[#This Row],[typ telefonu]]="stacjonarny",H2103+telefony3412[[#This Row],[czas w minutach]],H2103)</f>
        <v>13316</v>
      </c>
      <c r="I2104" s="3">
        <f>IF(telefony3412[[#This Row],[typ telefonu]]="komórkowy",I2103+telefony3412[[#This Row],[czas w minutach]],I2103)</f>
        <v>4283</v>
      </c>
      <c r="J2104" s="3">
        <f>IF(telefony3412[[#This Row],[typ telefonu]]="zagraniczny",J2103+telefony3412[[#This Row],[czas w minutach]],J2103)</f>
        <v>912</v>
      </c>
      <c r="K2104" s="3">
        <f>telefony3412[[#This Row],[ilość stacjonarny]]+telefony3412[[#This Row],[ilość komórkowy]]</f>
        <v>17599</v>
      </c>
    </row>
    <row r="2105" spans="1:11" x14ac:dyDescent="0.25">
      <c r="A2105" s="7">
        <v>8802222</v>
      </c>
      <c r="B2105" s="1">
        <v>42947</v>
      </c>
      <c r="C2105" s="2">
        <v>0.4572222222222222</v>
      </c>
      <c r="D2105" s="2">
        <v>0.45910879629629631</v>
      </c>
      <c r="E2105" t="str">
        <f>IF(LEN(telefony3412[[#This Row],[nr]])=7,"stacjonarny",IF(LEN(telefony3412[[#This Row],[nr]])=8,"komórkowy","zagraniczny"))</f>
        <v>stacjonarny</v>
      </c>
      <c r="F2105" t="str">
        <f>TEXT(telefony__9[[#This Row],[zakonczenie]]-telefony__9[[#This Row],[rozpoczecie]],"h:mm:ss")</f>
        <v>0:01:51</v>
      </c>
      <c r="G2105">
        <f>CEILING((HOUR(telefony__9[[#This Row],[czas trwania]])*3600 + MINUTE(telefony__9[[#This Row],[czas trwania]])*60+SECOND(telefony__9[[#This Row],[czas trwania]]))/60,1)</f>
        <v>2</v>
      </c>
      <c r="H2105" s="3">
        <f>IF(telefony3412[[#This Row],[typ telefonu]]="stacjonarny",H2104+telefony3412[[#This Row],[czas w minutach]],H2104)</f>
        <v>13318</v>
      </c>
      <c r="I2105" s="3">
        <f>IF(telefony3412[[#This Row],[typ telefonu]]="komórkowy",I2104+telefony3412[[#This Row],[czas w minutach]],I2104)</f>
        <v>4283</v>
      </c>
      <c r="J2105" s="3">
        <f>IF(telefony3412[[#This Row],[typ telefonu]]="zagraniczny",J2104+telefony3412[[#This Row],[czas w minutach]],J2104)</f>
        <v>912</v>
      </c>
      <c r="K2105" s="3">
        <f>telefony3412[[#This Row],[ilość stacjonarny]]+telefony3412[[#This Row],[ilość komórkowy]]</f>
        <v>17601</v>
      </c>
    </row>
    <row r="2106" spans="1:11" x14ac:dyDescent="0.25">
      <c r="A2106" s="7">
        <v>9147613</v>
      </c>
      <c r="B2106" s="1">
        <v>42947</v>
      </c>
      <c r="C2106" s="2">
        <v>0.57952546296296292</v>
      </c>
      <c r="D2106" s="2">
        <v>0.58090277777777777</v>
      </c>
      <c r="E2106" t="str">
        <f>IF(LEN(telefony3412[[#This Row],[nr]])=7,"stacjonarny",IF(LEN(telefony3412[[#This Row],[nr]])=8,"komórkowy","zagraniczny"))</f>
        <v>stacjonarny</v>
      </c>
      <c r="F2106" t="str">
        <f>TEXT(telefony__9[[#This Row],[zakonczenie]]-telefony__9[[#This Row],[rozpoczecie]],"h:mm:ss")</f>
        <v>0:02:04</v>
      </c>
      <c r="G2106">
        <f>CEILING((HOUR(telefony__9[[#This Row],[czas trwania]])*3600 + MINUTE(telefony__9[[#This Row],[czas trwania]])*60+SECOND(telefony__9[[#This Row],[czas trwania]]))/60,1)</f>
        <v>3</v>
      </c>
      <c r="H2106" s="3">
        <f>IF(telefony3412[[#This Row],[typ telefonu]]="stacjonarny",H2105+telefony3412[[#This Row],[czas w minutach]],H2105)</f>
        <v>13321</v>
      </c>
      <c r="I2106" s="3">
        <f>IF(telefony3412[[#This Row],[typ telefonu]]="komórkowy",I2105+telefony3412[[#This Row],[czas w minutach]],I2105)</f>
        <v>4283</v>
      </c>
      <c r="J2106" s="3">
        <f>IF(telefony3412[[#This Row],[typ telefonu]]="zagraniczny",J2105+telefony3412[[#This Row],[czas w minutach]],J2105)</f>
        <v>912</v>
      </c>
      <c r="K2106" s="3">
        <f>telefony3412[[#This Row],[ilość stacjonarny]]+telefony3412[[#This Row],[ilość komórkowy]]</f>
        <v>17604</v>
      </c>
    </row>
    <row r="2107" spans="1:11" x14ac:dyDescent="0.25">
      <c r="A2107" s="7">
        <v>9282166</v>
      </c>
      <c r="B2107" s="1">
        <v>42947</v>
      </c>
      <c r="C2107" s="2">
        <v>0.48141203703703705</v>
      </c>
      <c r="D2107" s="2">
        <v>0.49063657407407407</v>
      </c>
      <c r="E2107" t="str">
        <f>IF(LEN(telefony3412[[#This Row],[nr]])=7,"stacjonarny",IF(LEN(telefony3412[[#This Row],[nr]])=8,"komórkowy","zagraniczny"))</f>
        <v>stacjonarny</v>
      </c>
      <c r="F2107" t="str">
        <f>TEXT(telefony__9[[#This Row],[zakonczenie]]-telefony__9[[#This Row],[rozpoczecie]],"h:mm:ss")</f>
        <v>0:02:18</v>
      </c>
      <c r="G2107">
        <f>CEILING((HOUR(telefony__9[[#This Row],[czas trwania]])*3600 + MINUTE(telefony__9[[#This Row],[czas trwania]])*60+SECOND(telefony__9[[#This Row],[czas trwania]]))/60,1)</f>
        <v>3</v>
      </c>
      <c r="H2107" s="3">
        <f>IF(telefony3412[[#This Row],[typ telefonu]]="stacjonarny",H2106+telefony3412[[#This Row],[czas w minutach]],H2106)</f>
        <v>13324</v>
      </c>
      <c r="I2107" s="3">
        <f>IF(telefony3412[[#This Row],[typ telefonu]]="komórkowy",I2106+telefony3412[[#This Row],[czas w minutach]],I2106)</f>
        <v>4283</v>
      </c>
      <c r="J2107" s="3">
        <f>IF(telefony3412[[#This Row],[typ telefonu]]="zagraniczny",J2106+telefony3412[[#This Row],[czas w minutach]],J2106)</f>
        <v>912</v>
      </c>
      <c r="K2107" s="3">
        <f>telefony3412[[#This Row],[ilość stacjonarny]]+telefony3412[[#This Row],[ilość komórkowy]]</f>
        <v>17607</v>
      </c>
    </row>
    <row r="2108" spans="1:11" x14ac:dyDescent="0.25">
      <c r="A2108" s="7">
        <v>9355422</v>
      </c>
      <c r="B2108" s="1">
        <v>42947</v>
      </c>
      <c r="C2108" s="2">
        <v>0.43686342592592592</v>
      </c>
      <c r="D2108" s="2">
        <v>0.44393518518518521</v>
      </c>
      <c r="E2108" t="str">
        <f>IF(LEN(telefony3412[[#This Row],[nr]])=7,"stacjonarny",IF(LEN(telefony3412[[#This Row],[nr]])=8,"komórkowy","zagraniczny"))</f>
        <v>stacjonarny</v>
      </c>
      <c r="F2108" t="str">
        <f>TEXT(telefony__9[[#This Row],[zakonczenie]]-telefony__9[[#This Row],[rozpoczecie]],"h:mm:ss")</f>
        <v>0:02:13</v>
      </c>
      <c r="G2108">
        <f>CEILING((HOUR(telefony__9[[#This Row],[czas trwania]])*3600 + MINUTE(telefony__9[[#This Row],[czas trwania]])*60+SECOND(telefony__9[[#This Row],[czas trwania]]))/60,1)</f>
        <v>3</v>
      </c>
      <c r="H2108" s="3">
        <f>IF(telefony3412[[#This Row],[typ telefonu]]="stacjonarny",H2107+telefony3412[[#This Row],[czas w minutach]],H2107)</f>
        <v>13327</v>
      </c>
      <c r="I2108" s="3">
        <f>IF(telefony3412[[#This Row],[typ telefonu]]="komórkowy",I2107+telefony3412[[#This Row],[czas w minutach]],I2107)</f>
        <v>4283</v>
      </c>
      <c r="J2108" s="3">
        <f>IF(telefony3412[[#This Row],[typ telefonu]]="zagraniczny",J2107+telefony3412[[#This Row],[czas w minutach]],J2107)</f>
        <v>912</v>
      </c>
      <c r="K2108" s="3">
        <f>telefony3412[[#This Row],[ilość stacjonarny]]+telefony3412[[#This Row],[ilość komórkowy]]</f>
        <v>17610</v>
      </c>
    </row>
    <row r="2109" spans="1:11" x14ac:dyDescent="0.25">
      <c r="A2109" s="7">
        <v>9357185</v>
      </c>
      <c r="B2109" s="1">
        <v>42947</v>
      </c>
      <c r="C2109" s="2">
        <v>0.3342013888888889</v>
      </c>
      <c r="D2109" s="2">
        <v>0.34159722222222222</v>
      </c>
      <c r="E2109" t="str">
        <f>IF(LEN(telefony3412[[#This Row],[nr]])=7,"stacjonarny",IF(LEN(telefony3412[[#This Row],[nr]])=8,"komórkowy","zagraniczny"))</f>
        <v>stacjonarny</v>
      </c>
      <c r="F2109" t="str">
        <f>TEXT(telefony__9[[#This Row],[zakonczenie]]-telefony__9[[#This Row],[rozpoczecie]],"h:mm:ss")</f>
        <v>0:13:48</v>
      </c>
      <c r="G2109">
        <f>CEILING((HOUR(telefony__9[[#This Row],[czas trwania]])*3600 + MINUTE(telefony__9[[#This Row],[czas trwania]])*60+SECOND(telefony__9[[#This Row],[czas trwania]]))/60,1)</f>
        <v>14</v>
      </c>
      <c r="H2109" s="3">
        <f>IF(telefony3412[[#This Row],[typ telefonu]]="stacjonarny",H2108+telefony3412[[#This Row],[czas w minutach]],H2108)</f>
        <v>13341</v>
      </c>
      <c r="I2109" s="3">
        <f>IF(telefony3412[[#This Row],[typ telefonu]]="komórkowy",I2108+telefony3412[[#This Row],[czas w minutach]],I2108)</f>
        <v>4283</v>
      </c>
      <c r="J2109" s="3">
        <f>IF(telefony3412[[#This Row],[typ telefonu]]="zagraniczny",J2108+telefony3412[[#This Row],[czas w minutach]],J2108)</f>
        <v>912</v>
      </c>
      <c r="K2109" s="3">
        <f>telefony3412[[#This Row],[ilość stacjonarny]]+telefony3412[[#This Row],[ilość komórkowy]]</f>
        <v>17624</v>
      </c>
    </row>
    <row r="2110" spans="1:11" x14ac:dyDescent="0.25">
      <c r="A2110" s="7">
        <v>9388066</v>
      </c>
      <c r="B2110" s="1">
        <v>42947</v>
      </c>
      <c r="C2110" s="2">
        <v>0.36552083333333335</v>
      </c>
      <c r="D2110" s="2">
        <v>0.3696990740740741</v>
      </c>
      <c r="E2110" t="str">
        <f>IF(LEN(telefony3412[[#This Row],[nr]])=7,"stacjonarny",IF(LEN(telefony3412[[#This Row],[nr]])=8,"komórkowy","zagraniczny"))</f>
        <v>stacjonarny</v>
      </c>
      <c r="F2110" t="str">
        <f>TEXT(telefony__9[[#This Row],[zakonczenie]]-telefony__9[[#This Row],[rozpoczecie]],"h:mm:ss")</f>
        <v>0:07:22</v>
      </c>
      <c r="G2110">
        <f>CEILING((HOUR(telefony__9[[#This Row],[czas trwania]])*3600 + MINUTE(telefony__9[[#This Row],[czas trwania]])*60+SECOND(telefony__9[[#This Row],[czas trwania]]))/60,1)</f>
        <v>8</v>
      </c>
      <c r="H2110" s="3">
        <f>IF(telefony3412[[#This Row],[typ telefonu]]="stacjonarny",H2109+telefony3412[[#This Row],[czas w minutach]],H2109)</f>
        <v>13349</v>
      </c>
      <c r="I2110" s="3">
        <f>IF(telefony3412[[#This Row],[typ telefonu]]="komórkowy",I2109+telefony3412[[#This Row],[czas w minutach]],I2109)</f>
        <v>4283</v>
      </c>
      <c r="J2110" s="3">
        <f>IF(telefony3412[[#This Row],[typ telefonu]]="zagraniczny",J2109+telefony3412[[#This Row],[czas w minutach]],J2109)</f>
        <v>912</v>
      </c>
      <c r="K2110" s="3">
        <f>telefony3412[[#This Row],[ilość stacjonarny]]+telefony3412[[#This Row],[ilość komórkowy]]</f>
        <v>17632</v>
      </c>
    </row>
    <row r="2111" spans="1:11" x14ac:dyDescent="0.25">
      <c r="A2111" s="7">
        <v>9413315</v>
      </c>
      <c r="B2111" s="1">
        <v>42947</v>
      </c>
      <c r="C2111" s="2">
        <v>0.53961805555555553</v>
      </c>
      <c r="D2111" s="2">
        <v>0.54870370370370369</v>
      </c>
      <c r="E2111" t="str">
        <f>IF(LEN(telefony3412[[#This Row],[nr]])=7,"stacjonarny",IF(LEN(telefony3412[[#This Row],[nr]])=8,"komórkowy","zagraniczny"))</f>
        <v>stacjonarny</v>
      </c>
      <c r="F2111" t="str">
        <f>TEXT(telefony__9[[#This Row],[zakonczenie]]-telefony__9[[#This Row],[rozpoczecie]],"h:mm:ss")</f>
        <v>0:00:50</v>
      </c>
      <c r="G2111">
        <f>CEILING((HOUR(telefony__9[[#This Row],[czas trwania]])*3600 + MINUTE(telefony__9[[#This Row],[czas trwania]])*60+SECOND(telefony__9[[#This Row],[czas trwania]]))/60,1)</f>
        <v>1</v>
      </c>
      <c r="H2111" s="3">
        <f>IF(telefony3412[[#This Row],[typ telefonu]]="stacjonarny",H2110+telefony3412[[#This Row],[czas w minutach]],H2110)</f>
        <v>13350</v>
      </c>
      <c r="I2111" s="3">
        <f>IF(telefony3412[[#This Row],[typ telefonu]]="komórkowy",I2110+telefony3412[[#This Row],[czas w minutach]],I2110)</f>
        <v>4283</v>
      </c>
      <c r="J2111" s="3">
        <f>IF(telefony3412[[#This Row],[typ telefonu]]="zagraniczny",J2110+telefony3412[[#This Row],[czas w minutach]],J2110)</f>
        <v>912</v>
      </c>
      <c r="K2111" s="3">
        <f>telefony3412[[#This Row],[ilość stacjonarny]]+telefony3412[[#This Row],[ilość komórkowy]]</f>
        <v>17633</v>
      </c>
    </row>
    <row r="2112" spans="1:11" x14ac:dyDescent="0.25">
      <c r="A2112" s="7">
        <v>9555643</v>
      </c>
      <c r="B2112" s="1">
        <v>42947</v>
      </c>
      <c r="C2112" s="2">
        <v>0.5415740740740741</v>
      </c>
      <c r="D2112" s="2">
        <v>0.54230324074074077</v>
      </c>
      <c r="E2112" t="str">
        <f>IF(LEN(telefony3412[[#This Row],[nr]])=7,"stacjonarny",IF(LEN(telefony3412[[#This Row],[nr]])=8,"komórkowy","zagraniczny"))</f>
        <v>stacjonarny</v>
      </c>
      <c r="F2112" t="str">
        <f>TEXT(telefony__9[[#This Row],[zakonczenie]]-telefony__9[[#This Row],[rozpoczecie]],"h:mm:ss")</f>
        <v>0:04:27</v>
      </c>
      <c r="G2112">
        <f>CEILING((HOUR(telefony__9[[#This Row],[czas trwania]])*3600 + MINUTE(telefony__9[[#This Row],[czas trwania]])*60+SECOND(telefony__9[[#This Row],[czas trwania]]))/60,1)</f>
        <v>5</v>
      </c>
      <c r="H2112" s="3">
        <f>IF(telefony3412[[#This Row],[typ telefonu]]="stacjonarny",H2111+telefony3412[[#This Row],[czas w minutach]],H2111)</f>
        <v>13355</v>
      </c>
      <c r="I2112" s="3">
        <f>IF(telefony3412[[#This Row],[typ telefonu]]="komórkowy",I2111+telefony3412[[#This Row],[czas w minutach]],I2111)</f>
        <v>4283</v>
      </c>
      <c r="J2112" s="3">
        <f>IF(telefony3412[[#This Row],[typ telefonu]]="zagraniczny",J2111+telefony3412[[#This Row],[czas w minutach]],J2111)</f>
        <v>912</v>
      </c>
      <c r="K2112" s="3">
        <f>telefony3412[[#This Row],[ilość stacjonarny]]+telefony3412[[#This Row],[ilość komórkowy]]</f>
        <v>17638</v>
      </c>
    </row>
    <row r="2113" spans="1:11" x14ac:dyDescent="0.25">
      <c r="A2113" s="7">
        <v>9709339</v>
      </c>
      <c r="B2113" s="1">
        <v>42947</v>
      </c>
      <c r="C2113" s="2">
        <v>0.53622685185185182</v>
      </c>
      <c r="D2113" s="2">
        <v>0.54399305555555555</v>
      </c>
      <c r="E2113" t="str">
        <f>IF(LEN(telefony3412[[#This Row],[nr]])=7,"stacjonarny",IF(LEN(telefony3412[[#This Row],[nr]])=8,"komórkowy","zagraniczny"))</f>
        <v>stacjonarny</v>
      </c>
      <c r="F2113" t="str">
        <f>TEXT(telefony__9[[#This Row],[zakonczenie]]-telefony__9[[#This Row],[rozpoczecie]],"h:mm:ss")</f>
        <v>0:06:00</v>
      </c>
      <c r="G2113">
        <f>CEILING((HOUR(telefony__9[[#This Row],[czas trwania]])*3600 + MINUTE(telefony__9[[#This Row],[czas trwania]])*60+SECOND(telefony__9[[#This Row],[czas trwania]]))/60,1)</f>
        <v>6</v>
      </c>
      <c r="H2113" s="3">
        <f>IF(telefony3412[[#This Row],[typ telefonu]]="stacjonarny",H2112+telefony3412[[#This Row],[czas w minutach]],H2112)</f>
        <v>13361</v>
      </c>
      <c r="I2113" s="3">
        <f>IF(telefony3412[[#This Row],[typ telefonu]]="komórkowy",I2112+telefony3412[[#This Row],[czas w minutach]],I2112)</f>
        <v>4283</v>
      </c>
      <c r="J2113" s="3">
        <f>IF(telefony3412[[#This Row],[typ telefonu]]="zagraniczny",J2112+telefony3412[[#This Row],[czas w minutach]],J2112)</f>
        <v>912</v>
      </c>
      <c r="K2113" s="3">
        <f>telefony3412[[#This Row],[ilość stacjonarny]]+telefony3412[[#This Row],[ilość komórkowy]]</f>
        <v>17644</v>
      </c>
    </row>
    <row r="2114" spans="1:11" x14ac:dyDescent="0.25">
      <c r="A2114" s="7">
        <v>9791237</v>
      </c>
      <c r="B2114" s="1">
        <v>42947</v>
      </c>
      <c r="C2114" s="2">
        <v>0.48635416666666664</v>
      </c>
      <c r="D2114" s="2">
        <v>0.49025462962962962</v>
      </c>
      <c r="E2114" t="str">
        <f>IF(LEN(telefony3412[[#This Row],[nr]])=7,"stacjonarny",IF(LEN(telefony3412[[#This Row],[nr]])=8,"komórkowy","zagraniczny"))</f>
        <v>stacjonarny</v>
      </c>
      <c r="F2114" t="str">
        <f>TEXT(telefony__9[[#This Row],[zakonczenie]]-telefony__9[[#This Row],[rozpoczecie]],"h:mm:ss")</f>
        <v>0:02:45</v>
      </c>
      <c r="G2114">
        <f>CEILING((HOUR(telefony__9[[#This Row],[czas trwania]])*3600 + MINUTE(telefony__9[[#This Row],[czas trwania]])*60+SECOND(telefony__9[[#This Row],[czas trwania]]))/60,1)</f>
        <v>3</v>
      </c>
      <c r="H2114" s="3">
        <f>IF(telefony3412[[#This Row],[typ telefonu]]="stacjonarny",H2113+telefony3412[[#This Row],[czas w minutach]],H2113)</f>
        <v>13364</v>
      </c>
      <c r="I2114" s="3">
        <f>IF(telefony3412[[#This Row],[typ telefonu]]="komórkowy",I2113+telefony3412[[#This Row],[czas w minutach]],I2113)</f>
        <v>4283</v>
      </c>
      <c r="J2114" s="3">
        <f>IF(telefony3412[[#This Row],[typ telefonu]]="zagraniczny",J2113+telefony3412[[#This Row],[czas w minutach]],J2113)</f>
        <v>912</v>
      </c>
      <c r="K2114" s="3">
        <f>telefony3412[[#This Row],[ilość stacjonarny]]+telefony3412[[#This Row],[ilość komórkowy]]</f>
        <v>17647</v>
      </c>
    </row>
    <row r="2115" spans="1:11" x14ac:dyDescent="0.25">
      <c r="A2115" s="7">
        <v>9797571</v>
      </c>
      <c r="B2115" s="1">
        <v>42947</v>
      </c>
      <c r="C2115" s="2">
        <v>0.53011574074074075</v>
      </c>
      <c r="D2115" s="2">
        <v>0.5342824074074074</v>
      </c>
      <c r="E2115" t="str">
        <f>IF(LEN(telefony3412[[#This Row],[nr]])=7,"stacjonarny",IF(LEN(telefony3412[[#This Row],[nr]])=8,"komórkowy","zagraniczny"))</f>
        <v>stacjonarny</v>
      </c>
      <c r="F2115" t="str">
        <f>TEXT(telefony__9[[#This Row],[zakonczenie]]-telefony__9[[#This Row],[rozpoczecie]],"h:mm:ss")</f>
        <v>0:09:10</v>
      </c>
      <c r="G2115">
        <f>CEILING((HOUR(telefony__9[[#This Row],[czas trwania]])*3600 + MINUTE(telefony__9[[#This Row],[czas trwania]])*60+SECOND(telefony__9[[#This Row],[czas trwania]]))/60,1)</f>
        <v>10</v>
      </c>
      <c r="H2115" s="3">
        <f>IF(telefony3412[[#This Row],[typ telefonu]]="stacjonarny",H2114+telefony3412[[#This Row],[czas w minutach]],H2114)</f>
        <v>13374</v>
      </c>
      <c r="I2115" s="3">
        <f>IF(telefony3412[[#This Row],[typ telefonu]]="komórkowy",I2114+telefony3412[[#This Row],[czas w minutach]],I2114)</f>
        <v>4283</v>
      </c>
      <c r="J2115" s="3">
        <f>IF(telefony3412[[#This Row],[typ telefonu]]="zagraniczny",J2114+telefony3412[[#This Row],[czas w minutach]],J2114)</f>
        <v>912</v>
      </c>
      <c r="K2115" s="3">
        <f>telefony3412[[#This Row],[ilość stacjonarny]]+telefony3412[[#This Row],[ilość komórkowy]]</f>
        <v>17657</v>
      </c>
    </row>
    <row r="2116" spans="1:11" x14ac:dyDescent="0.25">
      <c r="A2116" s="7">
        <v>9861652</v>
      </c>
      <c r="B2116" s="1">
        <v>42947</v>
      </c>
      <c r="C2116" s="2">
        <v>0.60519675925925931</v>
      </c>
      <c r="D2116" s="2">
        <v>0.61221064814814818</v>
      </c>
      <c r="E2116" t="str">
        <f>IF(LEN(telefony3412[[#This Row],[nr]])=7,"stacjonarny",IF(LEN(telefony3412[[#This Row],[nr]])=8,"komórkowy","zagraniczny"))</f>
        <v>stacjonarny</v>
      </c>
      <c r="F2116" t="str">
        <f>TEXT(telefony__9[[#This Row],[zakonczenie]]-telefony__9[[#This Row],[rozpoczecie]],"h:mm:ss")</f>
        <v>0:11:11</v>
      </c>
      <c r="G2116">
        <f>CEILING((HOUR(telefony__9[[#This Row],[czas trwania]])*3600 + MINUTE(telefony__9[[#This Row],[czas trwania]])*60+SECOND(telefony__9[[#This Row],[czas trwania]]))/60,1)</f>
        <v>12</v>
      </c>
      <c r="H2116" s="3">
        <f>IF(telefony3412[[#This Row],[typ telefonu]]="stacjonarny",H2115+telefony3412[[#This Row],[czas w minutach]],H2115)</f>
        <v>13386</v>
      </c>
      <c r="I2116" s="3">
        <f>IF(telefony3412[[#This Row],[typ telefonu]]="komórkowy",I2115+telefony3412[[#This Row],[czas w minutach]],I2115)</f>
        <v>4283</v>
      </c>
      <c r="J2116" s="3">
        <f>IF(telefony3412[[#This Row],[typ telefonu]]="zagraniczny",J2115+telefony3412[[#This Row],[czas w minutach]],J2115)</f>
        <v>912</v>
      </c>
      <c r="K2116" s="3">
        <f>telefony3412[[#This Row],[ilość stacjonarny]]+telefony3412[[#This Row],[ilość komórkowy]]</f>
        <v>17669</v>
      </c>
    </row>
    <row r="2117" spans="1:11" x14ac:dyDescent="0.25">
      <c r="A2117" s="7">
        <v>9941776</v>
      </c>
      <c r="B2117" s="1">
        <v>42947</v>
      </c>
      <c r="C2117" s="2">
        <v>0.62299768518518517</v>
      </c>
      <c r="D2117" s="2">
        <v>0.62311342592592589</v>
      </c>
      <c r="E2117" t="str">
        <f>IF(LEN(telefony3412[[#This Row],[nr]])=7,"stacjonarny",IF(LEN(telefony3412[[#This Row],[nr]])=8,"komórkowy","zagraniczny"))</f>
        <v>stacjonarny</v>
      </c>
      <c r="F2117" t="str">
        <f>TEXT(telefony__9[[#This Row],[zakonczenie]]-telefony__9[[#This Row],[rozpoczecie]],"h:mm:ss")</f>
        <v>0:04:57</v>
      </c>
      <c r="G2117">
        <f>CEILING((HOUR(telefony__9[[#This Row],[czas trwania]])*3600 + MINUTE(telefony__9[[#This Row],[czas trwania]])*60+SECOND(telefony__9[[#This Row],[czas trwania]]))/60,1)</f>
        <v>5</v>
      </c>
      <c r="H2117" s="3">
        <f>IF(telefony3412[[#This Row],[typ telefonu]]="stacjonarny",H2116+telefony3412[[#This Row],[czas w minutach]],H2116)</f>
        <v>13391</v>
      </c>
      <c r="I2117" s="3">
        <f>IF(telefony3412[[#This Row],[typ telefonu]]="komórkowy",I2116+telefony3412[[#This Row],[czas w minutach]],I2116)</f>
        <v>4283</v>
      </c>
      <c r="J2117" s="3">
        <f>IF(telefony3412[[#This Row],[typ telefonu]]="zagraniczny",J2116+telefony3412[[#This Row],[czas w minutach]],J2116)</f>
        <v>912</v>
      </c>
      <c r="K2117" s="3">
        <f>telefony3412[[#This Row],[ilość stacjonarny]]+telefony3412[[#This Row],[ilość komórkowy]]</f>
        <v>17674</v>
      </c>
    </row>
    <row r="2118" spans="1:11" x14ac:dyDescent="0.25">
      <c r="A2118" s="7">
        <v>9950462</v>
      </c>
      <c r="B2118" s="1">
        <v>42947</v>
      </c>
      <c r="C2118" s="2">
        <v>0.44243055555555555</v>
      </c>
      <c r="D2118" s="2">
        <v>0.45349537037037035</v>
      </c>
      <c r="E2118" t="str">
        <f>IF(LEN(telefony3412[[#This Row],[nr]])=7,"stacjonarny",IF(LEN(telefony3412[[#This Row],[nr]])=8,"komórkowy","zagraniczny"))</f>
        <v>stacjonarny</v>
      </c>
      <c r="F2118" t="str">
        <f>TEXT(telefony__9[[#This Row],[zakonczenie]]-telefony__9[[#This Row],[rozpoczecie]],"h:mm:ss")</f>
        <v>0:13:05</v>
      </c>
      <c r="G2118">
        <f>CEILING((HOUR(telefony__9[[#This Row],[czas trwania]])*3600 + MINUTE(telefony__9[[#This Row],[czas trwania]])*60+SECOND(telefony__9[[#This Row],[czas trwania]]))/60,1)</f>
        <v>14</v>
      </c>
      <c r="H2118" s="3">
        <f>IF(telefony3412[[#This Row],[typ telefonu]]="stacjonarny",H2117+telefony3412[[#This Row],[czas w minutach]],H2117)</f>
        <v>13405</v>
      </c>
      <c r="I2118" s="3">
        <f>IF(telefony3412[[#This Row],[typ telefonu]]="komórkowy",I2117+telefony3412[[#This Row],[czas w minutach]],I2117)</f>
        <v>4283</v>
      </c>
      <c r="J2118" s="3">
        <f>IF(telefony3412[[#This Row],[typ telefonu]]="zagraniczny",J2117+telefony3412[[#This Row],[czas w minutach]],J2117)</f>
        <v>912</v>
      </c>
      <c r="K2118" s="3">
        <f>telefony3412[[#This Row],[ilość stacjonarny]]+telefony3412[[#This Row],[ilość komórkowy]]</f>
        <v>17688</v>
      </c>
    </row>
    <row r="2119" spans="1:11" x14ac:dyDescent="0.25">
      <c r="A2119" s="7">
        <v>12471534</v>
      </c>
      <c r="B2119" s="1">
        <v>42947</v>
      </c>
      <c r="C2119" s="2">
        <v>0.33929398148148149</v>
      </c>
      <c r="D2119" s="2">
        <v>0.34349537037037037</v>
      </c>
      <c r="E2119" t="str">
        <f>IF(LEN(telefony3412[[#This Row],[nr]])=7,"stacjonarny",IF(LEN(telefony3412[[#This Row],[nr]])=8,"komórkowy","zagraniczny"))</f>
        <v>komórkowy</v>
      </c>
      <c r="F2119" t="str">
        <f>TEXT(telefony__9[[#This Row],[zakonczenie]]-telefony__9[[#This Row],[rozpoczecie]],"h:mm:ss")</f>
        <v>0:01:03</v>
      </c>
      <c r="G2119">
        <f>CEILING((HOUR(telefony__9[[#This Row],[czas trwania]])*3600 + MINUTE(telefony__9[[#This Row],[czas trwania]])*60+SECOND(telefony__9[[#This Row],[czas trwania]]))/60,1)</f>
        <v>2</v>
      </c>
      <c r="H2119" s="3">
        <f>IF(telefony3412[[#This Row],[typ telefonu]]="stacjonarny",H2118+telefony3412[[#This Row],[czas w minutach]],H2118)</f>
        <v>13405</v>
      </c>
      <c r="I2119" s="3">
        <f>IF(telefony3412[[#This Row],[typ telefonu]]="komórkowy",I2118+telefony3412[[#This Row],[czas w minutach]],I2118)</f>
        <v>4285</v>
      </c>
      <c r="J2119" s="3">
        <f>IF(telefony3412[[#This Row],[typ telefonu]]="zagraniczny",J2118+telefony3412[[#This Row],[czas w minutach]],J2118)</f>
        <v>912</v>
      </c>
      <c r="K2119" s="3">
        <f>telefony3412[[#This Row],[ilość stacjonarny]]+telefony3412[[#This Row],[ilość komórkowy]]</f>
        <v>17690</v>
      </c>
    </row>
    <row r="2120" spans="1:11" x14ac:dyDescent="0.25">
      <c r="A2120" s="7">
        <v>17005785</v>
      </c>
      <c r="B2120" s="1">
        <v>42947</v>
      </c>
      <c r="C2120" s="2">
        <v>0.41873842592592592</v>
      </c>
      <c r="D2120" s="2">
        <v>0.42502314814814812</v>
      </c>
      <c r="E2120" t="str">
        <f>IF(LEN(telefony3412[[#This Row],[nr]])=7,"stacjonarny",IF(LEN(telefony3412[[#This Row],[nr]])=8,"komórkowy","zagraniczny"))</f>
        <v>komórkowy</v>
      </c>
      <c r="F2120" t="str">
        <f>TEXT(telefony__9[[#This Row],[zakonczenie]]-telefony__9[[#This Row],[rozpoczecie]],"h:mm:ss")</f>
        <v>0:11:06</v>
      </c>
      <c r="G2120">
        <f>CEILING((HOUR(telefony__9[[#This Row],[czas trwania]])*3600 + MINUTE(telefony__9[[#This Row],[czas trwania]])*60+SECOND(telefony__9[[#This Row],[czas trwania]]))/60,1)</f>
        <v>12</v>
      </c>
      <c r="H2120" s="3">
        <f>IF(telefony3412[[#This Row],[typ telefonu]]="stacjonarny",H2119+telefony3412[[#This Row],[czas w minutach]],H2119)</f>
        <v>13405</v>
      </c>
      <c r="I2120" s="3">
        <f>IF(telefony3412[[#This Row],[typ telefonu]]="komórkowy",I2119+telefony3412[[#This Row],[czas w minutach]],I2119)</f>
        <v>4297</v>
      </c>
      <c r="J2120" s="3">
        <f>IF(telefony3412[[#This Row],[typ telefonu]]="zagraniczny",J2119+telefony3412[[#This Row],[czas w minutach]],J2119)</f>
        <v>912</v>
      </c>
      <c r="K2120" s="3">
        <f>telefony3412[[#This Row],[ilość stacjonarny]]+telefony3412[[#This Row],[ilość komórkowy]]</f>
        <v>17702</v>
      </c>
    </row>
    <row r="2121" spans="1:11" x14ac:dyDescent="0.25">
      <c r="A2121" s="7">
        <v>20149106</v>
      </c>
      <c r="B2121" s="1">
        <v>42947</v>
      </c>
      <c r="C2121" s="2">
        <v>0.42586805555555557</v>
      </c>
      <c r="D2121" s="2">
        <v>0.42711805555555554</v>
      </c>
      <c r="E2121" t="str">
        <f>IF(LEN(telefony3412[[#This Row],[nr]])=7,"stacjonarny",IF(LEN(telefony3412[[#This Row],[nr]])=8,"komórkowy","zagraniczny"))</f>
        <v>komórkowy</v>
      </c>
      <c r="F2121" t="str">
        <f>TEXT(telefony__9[[#This Row],[zakonczenie]]-telefony__9[[#This Row],[rozpoczecie]],"h:mm:ss")</f>
        <v>0:05:35</v>
      </c>
      <c r="G2121">
        <f>CEILING((HOUR(telefony__9[[#This Row],[czas trwania]])*3600 + MINUTE(telefony__9[[#This Row],[czas trwania]])*60+SECOND(telefony__9[[#This Row],[czas trwania]]))/60,1)</f>
        <v>6</v>
      </c>
      <c r="H2121" s="3">
        <f>IF(telefony3412[[#This Row],[typ telefonu]]="stacjonarny",H2120+telefony3412[[#This Row],[czas w minutach]],H2120)</f>
        <v>13405</v>
      </c>
      <c r="I2121" s="3">
        <f>IF(telefony3412[[#This Row],[typ telefonu]]="komórkowy",I2120+telefony3412[[#This Row],[czas w minutach]],I2120)</f>
        <v>4303</v>
      </c>
      <c r="J2121" s="3">
        <f>IF(telefony3412[[#This Row],[typ telefonu]]="zagraniczny",J2120+telefony3412[[#This Row],[czas w minutach]],J2120)</f>
        <v>912</v>
      </c>
      <c r="K2121" s="3">
        <f>telefony3412[[#This Row],[ilość stacjonarny]]+telefony3412[[#This Row],[ilość komórkowy]]</f>
        <v>17708</v>
      </c>
    </row>
    <row r="2122" spans="1:11" x14ac:dyDescent="0.25">
      <c r="A2122" s="7">
        <v>24024164</v>
      </c>
      <c r="B2122" s="1">
        <v>42947</v>
      </c>
      <c r="C2122" s="2">
        <v>0.38135416666666666</v>
      </c>
      <c r="D2122" s="2">
        <v>0.38210648148148146</v>
      </c>
      <c r="E2122" t="str">
        <f>IF(LEN(telefony3412[[#This Row],[nr]])=7,"stacjonarny",IF(LEN(telefony3412[[#This Row],[nr]])=8,"komórkowy","zagraniczny"))</f>
        <v>komórkowy</v>
      </c>
      <c r="F2122" t="str">
        <f>TEXT(telefony__9[[#This Row],[zakonczenie]]-telefony__9[[#This Row],[rozpoczecie]],"h:mm:ss")</f>
        <v>0:08:32</v>
      </c>
      <c r="G2122">
        <f>CEILING((HOUR(telefony__9[[#This Row],[czas trwania]])*3600 + MINUTE(telefony__9[[#This Row],[czas trwania]])*60+SECOND(telefony__9[[#This Row],[czas trwania]]))/60,1)</f>
        <v>9</v>
      </c>
      <c r="H2122" s="3">
        <f>IF(telefony3412[[#This Row],[typ telefonu]]="stacjonarny",H2121+telefony3412[[#This Row],[czas w minutach]],H2121)</f>
        <v>13405</v>
      </c>
      <c r="I2122" s="3">
        <f>IF(telefony3412[[#This Row],[typ telefonu]]="komórkowy",I2121+telefony3412[[#This Row],[czas w minutach]],I2121)</f>
        <v>4312</v>
      </c>
      <c r="J2122" s="3">
        <f>IF(telefony3412[[#This Row],[typ telefonu]]="zagraniczny",J2121+telefony3412[[#This Row],[czas w minutach]],J2121)</f>
        <v>912</v>
      </c>
      <c r="K2122" s="3">
        <f>telefony3412[[#This Row],[ilość stacjonarny]]+telefony3412[[#This Row],[ilość komórkowy]]</f>
        <v>17717</v>
      </c>
    </row>
    <row r="2123" spans="1:11" x14ac:dyDescent="0.25">
      <c r="A2123" s="7">
        <v>33166727</v>
      </c>
      <c r="B2123" s="1">
        <v>42947</v>
      </c>
      <c r="C2123" s="2">
        <v>0.38927083333333334</v>
      </c>
      <c r="D2123" s="2">
        <v>0.39721064814814816</v>
      </c>
      <c r="E2123" t="str">
        <f>IF(LEN(telefony3412[[#This Row],[nr]])=7,"stacjonarny",IF(LEN(telefony3412[[#This Row],[nr]])=8,"komórkowy","zagraniczny"))</f>
        <v>komórkowy</v>
      </c>
      <c r="F2123" t="str">
        <f>TEXT(telefony__9[[#This Row],[zakonczenie]]-telefony__9[[#This Row],[rozpoczecie]],"h:mm:ss")</f>
        <v>0:04:04</v>
      </c>
      <c r="G2123">
        <f>CEILING((HOUR(telefony__9[[#This Row],[czas trwania]])*3600 + MINUTE(telefony__9[[#This Row],[czas trwania]])*60+SECOND(telefony__9[[#This Row],[czas trwania]]))/60,1)</f>
        <v>5</v>
      </c>
      <c r="H2123" s="3">
        <f>IF(telefony3412[[#This Row],[typ telefonu]]="stacjonarny",H2122+telefony3412[[#This Row],[czas w minutach]],H2122)</f>
        <v>13405</v>
      </c>
      <c r="I2123" s="3">
        <f>IF(telefony3412[[#This Row],[typ telefonu]]="komórkowy",I2122+telefony3412[[#This Row],[czas w minutach]],I2122)</f>
        <v>4317</v>
      </c>
      <c r="J2123" s="3">
        <f>IF(telefony3412[[#This Row],[typ telefonu]]="zagraniczny",J2122+telefony3412[[#This Row],[czas w minutach]],J2122)</f>
        <v>912</v>
      </c>
      <c r="K2123" s="3">
        <f>telefony3412[[#This Row],[ilość stacjonarny]]+telefony3412[[#This Row],[ilość komórkowy]]</f>
        <v>17722</v>
      </c>
    </row>
    <row r="2124" spans="1:11" x14ac:dyDescent="0.25">
      <c r="A2124" s="7">
        <v>34628061</v>
      </c>
      <c r="B2124" s="1">
        <v>42947</v>
      </c>
      <c r="C2124" s="2">
        <v>0.53206018518518516</v>
      </c>
      <c r="D2124" s="2">
        <v>0.53396990740740746</v>
      </c>
      <c r="E2124" t="str">
        <f>IF(LEN(telefony3412[[#This Row],[nr]])=7,"stacjonarny",IF(LEN(telefony3412[[#This Row],[nr]])=8,"komórkowy","zagraniczny"))</f>
        <v>komórkowy</v>
      </c>
      <c r="F2124" t="str">
        <f>TEXT(telefony__9[[#This Row],[zakonczenie]]-telefony__9[[#This Row],[rozpoczecie]],"h:mm:ss")</f>
        <v>0:01:28</v>
      </c>
      <c r="G2124">
        <f>CEILING((HOUR(telefony__9[[#This Row],[czas trwania]])*3600 + MINUTE(telefony__9[[#This Row],[czas trwania]])*60+SECOND(telefony__9[[#This Row],[czas trwania]]))/60,1)</f>
        <v>2</v>
      </c>
      <c r="H2124" s="3">
        <f>IF(telefony3412[[#This Row],[typ telefonu]]="stacjonarny",H2123+telefony3412[[#This Row],[czas w minutach]],H2123)</f>
        <v>13405</v>
      </c>
      <c r="I2124" s="3">
        <f>IF(telefony3412[[#This Row],[typ telefonu]]="komórkowy",I2123+telefony3412[[#This Row],[czas w minutach]],I2123)</f>
        <v>4319</v>
      </c>
      <c r="J2124" s="3">
        <f>IF(telefony3412[[#This Row],[typ telefonu]]="zagraniczny",J2123+telefony3412[[#This Row],[czas w minutach]],J2123)</f>
        <v>912</v>
      </c>
      <c r="K2124" s="3">
        <f>telefony3412[[#This Row],[ilość stacjonarny]]+telefony3412[[#This Row],[ilość komórkowy]]</f>
        <v>17724</v>
      </c>
    </row>
    <row r="2125" spans="1:11" x14ac:dyDescent="0.25">
      <c r="A2125" s="7">
        <v>35281950</v>
      </c>
      <c r="B2125" s="1">
        <v>42947</v>
      </c>
      <c r="C2125" s="2">
        <v>0.41952546296296295</v>
      </c>
      <c r="D2125" s="2">
        <v>0.42105324074074074</v>
      </c>
      <c r="E2125" t="str">
        <f>IF(LEN(telefony3412[[#This Row],[nr]])=7,"stacjonarny",IF(LEN(telefony3412[[#This Row],[nr]])=8,"komórkowy","zagraniczny"))</f>
        <v>komórkowy</v>
      </c>
      <c r="F2125" t="str">
        <f>TEXT(telefony__9[[#This Row],[zakonczenie]]-telefony__9[[#This Row],[rozpoczecie]],"h:mm:ss")</f>
        <v>0:11:31</v>
      </c>
      <c r="G2125">
        <f>CEILING((HOUR(telefony__9[[#This Row],[czas trwania]])*3600 + MINUTE(telefony__9[[#This Row],[czas trwania]])*60+SECOND(telefony__9[[#This Row],[czas trwania]]))/60,1)</f>
        <v>12</v>
      </c>
      <c r="H2125" s="3">
        <f>IF(telefony3412[[#This Row],[typ telefonu]]="stacjonarny",H2124+telefony3412[[#This Row],[czas w minutach]],H2124)</f>
        <v>13405</v>
      </c>
      <c r="I2125" s="3">
        <f>IF(telefony3412[[#This Row],[typ telefonu]]="komórkowy",I2124+telefony3412[[#This Row],[czas w minutach]],I2124)</f>
        <v>4331</v>
      </c>
      <c r="J2125" s="3">
        <f>IF(telefony3412[[#This Row],[typ telefonu]]="zagraniczny",J2124+telefony3412[[#This Row],[czas w minutach]],J2124)</f>
        <v>912</v>
      </c>
      <c r="K2125" s="3">
        <f>telefony3412[[#This Row],[ilość stacjonarny]]+telefony3412[[#This Row],[ilość komórkowy]]</f>
        <v>17736</v>
      </c>
    </row>
    <row r="2126" spans="1:11" x14ac:dyDescent="0.25">
      <c r="A2126" s="7">
        <v>37930610</v>
      </c>
      <c r="B2126" s="1">
        <v>42947</v>
      </c>
      <c r="C2126" s="2">
        <v>0.41334490740740742</v>
      </c>
      <c r="D2126" s="2">
        <v>0.4239236111111111</v>
      </c>
      <c r="E2126" t="str">
        <f>IF(LEN(telefony3412[[#This Row],[nr]])=7,"stacjonarny",IF(LEN(telefony3412[[#This Row],[nr]])=8,"komórkowy","zagraniczny"))</f>
        <v>komórkowy</v>
      </c>
      <c r="F2126" t="str">
        <f>TEXT(telefony__9[[#This Row],[zakonczenie]]-telefony__9[[#This Row],[rozpoczecie]],"h:mm:ss")</f>
        <v>0:10:33</v>
      </c>
      <c r="G2126">
        <f>CEILING((HOUR(telefony__9[[#This Row],[czas trwania]])*3600 + MINUTE(telefony__9[[#This Row],[czas trwania]])*60+SECOND(telefony__9[[#This Row],[czas trwania]]))/60,1)</f>
        <v>11</v>
      </c>
      <c r="H2126" s="3">
        <f>IF(telefony3412[[#This Row],[typ telefonu]]="stacjonarny",H2125+telefony3412[[#This Row],[czas w minutach]],H2125)</f>
        <v>13405</v>
      </c>
      <c r="I2126" s="3">
        <f>IF(telefony3412[[#This Row],[typ telefonu]]="komórkowy",I2125+telefony3412[[#This Row],[czas w minutach]],I2125)</f>
        <v>4342</v>
      </c>
      <c r="J2126" s="3">
        <f>IF(telefony3412[[#This Row],[typ telefonu]]="zagraniczny",J2125+telefony3412[[#This Row],[czas w minutach]],J2125)</f>
        <v>912</v>
      </c>
      <c r="K2126" s="3">
        <f>telefony3412[[#This Row],[ilość stacjonarny]]+telefony3412[[#This Row],[ilość komórkowy]]</f>
        <v>17747</v>
      </c>
    </row>
    <row r="2127" spans="1:11" x14ac:dyDescent="0.25">
      <c r="A2127" s="7">
        <v>42603700</v>
      </c>
      <c r="B2127" s="1">
        <v>42947</v>
      </c>
      <c r="C2127" s="2">
        <v>0.49409722222222224</v>
      </c>
      <c r="D2127" s="2">
        <v>0.50521990740740741</v>
      </c>
      <c r="E2127" t="str">
        <f>IF(LEN(telefony3412[[#This Row],[nr]])=7,"stacjonarny",IF(LEN(telefony3412[[#This Row],[nr]])=8,"komórkowy","zagraniczny"))</f>
        <v>komórkowy</v>
      </c>
      <c r="F2127" t="str">
        <f>TEXT(telefony__9[[#This Row],[zakonczenie]]-telefony__9[[#This Row],[rozpoczecie]],"h:mm:ss")</f>
        <v>0:13:28</v>
      </c>
      <c r="G2127">
        <f>CEILING((HOUR(telefony__9[[#This Row],[czas trwania]])*3600 + MINUTE(telefony__9[[#This Row],[czas trwania]])*60+SECOND(telefony__9[[#This Row],[czas trwania]]))/60,1)</f>
        <v>14</v>
      </c>
      <c r="H2127" s="3">
        <f>IF(telefony3412[[#This Row],[typ telefonu]]="stacjonarny",H2126+telefony3412[[#This Row],[czas w minutach]],H2126)</f>
        <v>13405</v>
      </c>
      <c r="I2127" s="3">
        <f>IF(telefony3412[[#This Row],[typ telefonu]]="komórkowy",I2126+telefony3412[[#This Row],[czas w minutach]],I2126)</f>
        <v>4356</v>
      </c>
      <c r="J2127" s="3">
        <f>IF(telefony3412[[#This Row],[typ telefonu]]="zagraniczny",J2126+telefony3412[[#This Row],[czas w minutach]],J2126)</f>
        <v>912</v>
      </c>
      <c r="K2127" s="3">
        <f>telefony3412[[#This Row],[ilość stacjonarny]]+telefony3412[[#This Row],[ilość komórkowy]]</f>
        <v>17761</v>
      </c>
    </row>
    <row r="2128" spans="1:11" x14ac:dyDescent="0.25">
      <c r="A2128" s="7">
        <v>47615054</v>
      </c>
      <c r="B2128" s="1">
        <v>42947</v>
      </c>
      <c r="C2128" s="2">
        <v>0.39878472222222222</v>
      </c>
      <c r="D2128" s="2">
        <v>0.40041666666666664</v>
      </c>
      <c r="E2128" t="str">
        <f>IF(LEN(telefony3412[[#This Row],[nr]])=7,"stacjonarny",IF(LEN(telefony3412[[#This Row],[nr]])=8,"komórkowy","zagraniczny"))</f>
        <v>komórkowy</v>
      </c>
      <c r="F2128" t="str">
        <f>TEXT(telefony__9[[#This Row],[zakonczenie]]-telefony__9[[#This Row],[rozpoczecie]],"h:mm:ss")</f>
        <v>0:12:59</v>
      </c>
      <c r="G2128">
        <f>CEILING((HOUR(telefony__9[[#This Row],[czas trwania]])*3600 + MINUTE(telefony__9[[#This Row],[czas trwania]])*60+SECOND(telefony__9[[#This Row],[czas trwania]]))/60,1)</f>
        <v>13</v>
      </c>
      <c r="H2128" s="3">
        <f>IF(telefony3412[[#This Row],[typ telefonu]]="stacjonarny",H2127+telefony3412[[#This Row],[czas w minutach]],H2127)</f>
        <v>13405</v>
      </c>
      <c r="I2128" s="3">
        <f>IF(telefony3412[[#This Row],[typ telefonu]]="komórkowy",I2127+telefony3412[[#This Row],[czas w minutach]],I2127)</f>
        <v>4369</v>
      </c>
      <c r="J2128" s="3">
        <f>IF(telefony3412[[#This Row],[typ telefonu]]="zagraniczny",J2127+telefony3412[[#This Row],[czas w minutach]],J2127)</f>
        <v>912</v>
      </c>
      <c r="K2128" s="3">
        <f>telefony3412[[#This Row],[ilość stacjonarny]]+telefony3412[[#This Row],[ilość komórkowy]]</f>
        <v>17774</v>
      </c>
    </row>
    <row r="2129" spans="1:11" x14ac:dyDescent="0.25">
      <c r="A2129" s="7">
        <v>48676568</v>
      </c>
      <c r="B2129" s="1">
        <v>42947</v>
      </c>
      <c r="C2129" s="2">
        <v>0.45945601851851853</v>
      </c>
      <c r="D2129" s="2">
        <v>0.46525462962962966</v>
      </c>
      <c r="E2129" t="str">
        <f>IF(LEN(telefony3412[[#This Row],[nr]])=7,"stacjonarny",IF(LEN(telefony3412[[#This Row],[nr]])=8,"komórkowy","zagraniczny"))</f>
        <v>komórkowy</v>
      </c>
      <c r="F2129" t="str">
        <f>TEXT(telefony__9[[#This Row],[zakonczenie]]-telefony__9[[#This Row],[rozpoczecie]],"h:mm:ss")</f>
        <v>0:16:38</v>
      </c>
      <c r="G2129">
        <f>CEILING((HOUR(telefony__9[[#This Row],[czas trwania]])*3600 + MINUTE(telefony__9[[#This Row],[czas trwania]])*60+SECOND(telefony__9[[#This Row],[czas trwania]]))/60,1)</f>
        <v>17</v>
      </c>
      <c r="H2129" s="3">
        <f>IF(telefony3412[[#This Row],[typ telefonu]]="stacjonarny",H2128+telefony3412[[#This Row],[czas w minutach]],H2128)</f>
        <v>13405</v>
      </c>
      <c r="I2129" s="3">
        <f>IF(telefony3412[[#This Row],[typ telefonu]]="komórkowy",I2128+telefony3412[[#This Row],[czas w minutach]],I2128)</f>
        <v>4386</v>
      </c>
      <c r="J2129" s="3">
        <f>IF(telefony3412[[#This Row],[typ telefonu]]="zagraniczny",J2128+telefony3412[[#This Row],[czas w minutach]],J2128)</f>
        <v>912</v>
      </c>
      <c r="K2129" s="3">
        <f>telefony3412[[#This Row],[ilość stacjonarny]]+telefony3412[[#This Row],[ilość komórkowy]]</f>
        <v>17791</v>
      </c>
    </row>
    <row r="2130" spans="1:11" x14ac:dyDescent="0.25">
      <c r="A2130" s="7">
        <v>49342013</v>
      </c>
      <c r="B2130" s="1">
        <v>42947</v>
      </c>
      <c r="C2130" s="2">
        <v>0.50410879629629635</v>
      </c>
      <c r="D2130" s="2">
        <v>0.50539351851851855</v>
      </c>
      <c r="E2130" t="str">
        <f>IF(LEN(telefony3412[[#This Row],[nr]])=7,"stacjonarny",IF(LEN(telefony3412[[#This Row],[nr]])=8,"komórkowy","zagraniczny"))</f>
        <v>komórkowy</v>
      </c>
      <c r="F2130" t="str">
        <f>TEXT(telefony__9[[#This Row],[zakonczenie]]-telefony__9[[#This Row],[rozpoczecie]],"h:mm:ss")</f>
        <v>0:02:28</v>
      </c>
      <c r="G2130">
        <f>CEILING((HOUR(telefony__9[[#This Row],[czas trwania]])*3600 + MINUTE(telefony__9[[#This Row],[czas trwania]])*60+SECOND(telefony__9[[#This Row],[czas trwania]]))/60,1)</f>
        <v>3</v>
      </c>
      <c r="H2130" s="3">
        <f>IF(telefony3412[[#This Row],[typ telefonu]]="stacjonarny",H2129+telefony3412[[#This Row],[czas w minutach]],H2129)</f>
        <v>13405</v>
      </c>
      <c r="I2130" s="3">
        <f>IF(telefony3412[[#This Row],[typ telefonu]]="komórkowy",I2129+telefony3412[[#This Row],[czas w minutach]],I2129)</f>
        <v>4389</v>
      </c>
      <c r="J2130" s="3">
        <f>IF(telefony3412[[#This Row],[typ telefonu]]="zagraniczny",J2129+telefony3412[[#This Row],[czas w minutach]],J2129)</f>
        <v>912</v>
      </c>
      <c r="K2130" s="3">
        <f>telefony3412[[#This Row],[ilość stacjonarny]]+telefony3412[[#This Row],[ilość komórkowy]]</f>
        <v>17794</v>
      </c>
    </row>
    <row r="2131" spans="1:11" x14ac:dyDescent="0.25">
      <c r="A2131" s="7">
        <v>53370610</v>
      </c>
      <c r="B2131" s="1">
        <v>42947</v>
      </c>
      <c r="C2131" s="2">
        <v>0.57822916666666668</v>
      </c>
      <c r="D2131" s="2">
        <v>0.57994212962962965</v>
      </c>
      <c r="E2131" t="str">
        <f>IF(LEN(telefony3412[[#This Row],[nr]])=7,"stacjonarny",IF(LEN(telefony3412[[#This Row],[nr]])=8,"komórkowy","zagraniczny"))</f>
        <v>komórkowy</v>
      </c>
      <c r="F2131" t="str">
        <f>TEXT(telefony__9[[#This Row],[zakonczenie]]-telefony__9[[#This Row],[rozpoczecie]],"h:mm:ss")</f>
        <v>0:06:14</v>
      </c>
      <c r="G2131">
        <f>CEILING((HOUR(telefony__9[[#This Row],[czas trwania]])*3600 + MINUTE(telefony__9[[#This Row],[czas trwania]])*60+SECOND(telefony__9[[#This Row],[czas trwania]]))/60,1)</f>
        <v>7</v>
      </c>
      <c r="H2131" s="3">
        <f>IF(telefony3412[[#This Row],[typ telefonu]]="stacjonarny",H2130+telefony3412[[#This Row],[czas w minutach]],H2130)</f>
        <v>13405</v>
      </c>
      <c r="I2131" s="3">
        <f>IF(telefony3412[[#This Row],[typ telefonu]]="komórkowy",I2130+telefony3412[[#This Row],[czas w minutach]],I2130)</f>
        <v>4396</v>
      </c>
      <c r="J2131" s="3">
        <f>IF(telefony3412[[#This Row],[typ telefonu]]="zagraniczny",J2130+telefony3412[[#This Row],[czas w minutach]],J2130)</f>
        <v>912</v>
      </c>
      <c r="K2131" s="3">
        <f>telefony3412[[#This Row],[ilość stacjonarny]]+telefony3412[[#This Row],[ilość komórkowy]]</f>
        <v>17801</v>
      </c>
    </row>
    <row r="2132" spans="1:11" x14ac:dyDescent="0.25">
      <c r="A2132" s="7">
        <v>54840810</v>
      </c>
      <c r="B2132" s="1">
        <v>42947</v>
      </c>
      <c r="C2132" s="2">
        <v>0.4211111111111111</v>
      </c>
      <c r="D2132" s="2">
        <v>0.42442129629629627</v>
      </c>
      <c r="E2132" t="str">
        <f>IF(LEN(telefony3412[[#This Row],[nr]])=7,"stacjonarny",IF(LEN(telefony3412[[#This Row],[nr]])=8,"komórkowy","zagraniczny"))</f>
        <v>komórkowy</v>
      </c>
      <c r="F2132" t="str">
        <f>TEXT(telefony__9[[#This Row],[zakonczenie]]-telefony__9[[#This Row],[rozpoczecie]],"h:mm:ss")</f>
        <v>0:01:59</v>
      </c>
      <c r="G2132">
        <f>CEILING((HOUR(telefony__9[[#This Row],[czas trwania]])*3600 + MINUTE(telefony__9[[#This Row],[czas trwania]])*60+SECOND(telefony__9[[#This Row],[czas trwania]]))/60,1)</f>
        <v>2</v>
      </c>
      <c r="H2132" s="3">
        <f>IF(telefony3412[[#This Row],[typ telefonu]]="stacjonarny",H2131+telefony3412[[#This Row],[czas w minutach]],H2131)</f>
        <v>13405</v>
      </c>
      <c r="I2132" s="3">
        <f>IF(telefony3412[[#This Row],[typ telefonu]]="komórkowy",I2131+telefony3412[[#This Row],[czas w minutach]],I2131)</f>
        <v>4398</v>
      </c>
      <c r="J2132" s="3">
        <f>IF(telefony3412[[#This Row],[typ telefonu]]="zagraniczny",J2131+telefony3412[[#This Row],[czas w minutach]],J2131)</f>
        <v>912</v>
      </c>
      <c r="K2132" s="3">
        <f>telefony3412[[#This Row],[ilość stacjonarny]]+telefony3412[[#This Row],[ilość komórkowy]]</f>
        <v>17803</v>
      </c>
    </row>
    <row r="2133" spans="1:11" x14ac:dyDescent="0.25">
      <c r="A2133" s="7">
        <v>57211290</v>
      </c>
      <c r="B2133" s="1">
        <v>42947</v>
      </c>
      <c r="C2133" s="2">
        <v>0.46987268518518521</v>
      </c>
      <c r="D2133" s="2">
        <v>0.47664351851851849</v>
      </c>
      <c r="E2133" t="str">
        <f>IF(LEN(telefony3412[[#This Row],[nr]])=7,"stacjonarny",IF(LEN(telefony3412[[#This Row],[nr]])=8,"komórkowy","zagraniczny"))</f>
        <v>komórkowy</v>
      </c>
      <c r="F2133" t="str">
        <f>TEXT(telefony__9[[#This Row],[zakonczenie]]-telefony__9[[#This Row],[rozpoczecie]],"h:mm:ss")</f>
        <v>0:08:03</v>
      </c>
      <c r="G2133">
        <f>CEILING((HOUR(telefony__9[[#This Row],[czas trwania]])*3600 + MINUTE(telefony__9[[#This Row],[czas trwania]])*60+SECOND(telefony__9[[#This Row],[czas trwania]]))/60,1)</f>
        <v>9</v>
      </c>
      <c r="H2133" s="3">
        <f>IF(telefony3412[[#This Row],[typ telefonu]]="stacjonarny",H2132+telefony3412[[#This Row],[czas w minutach]],H2132)</f>
        <v>13405</v>
      </c>
      <c r="I2133" s="3">
        <f>IF(telefony3412[[#This Row],[typ telefonu]]="komórkowy",I2132+telefony3412[[#This Row],[czas w minutach]],I2132)</f>
        <v>4407</v>
      </c>
      <c r="J2133" s="3">
        <f>IF(telefony3412[[#This Row],[typ telefonu]]="zagraniczny",J2132+telefony3412[[#This Row],[czas w minutach]],J2132)</f>
        <v>912</v>
      </c>
      <c r="K2133" s="3">
        <f>telefony3412[[#This Row],[ilość stacjonarny]]+telefony3412[[#This Row],[ilość komórkowy]]</f>
        <v>17812</v>
      </c>
    </row>
    <row r="2134" spans="1:11" x14ac:dyDescent="0.25">
      <c r="A2134" s="7">
        <v>61228399</v>
      </c>
      <c r="B2134" s="1">
        <v>42947</v>
      </c>
      <c r="C2134" s="2">
        <v>0.48053240740740738</v>
      </c>
      <c r="D2134" s="2">
        <v>0.48828703703703702</v>
      </c>
      <c r="E2134" t="str">
        <f>IF(LEN(telefony3412[[#This Row],[nr]])=7,"stacjonarny",IF(LEN(telefony3412[[#This Row],[nr]])=8,"komórkowy","zagraniczny"))</f>
        <v>komórkowy</v>
      </c>
      <c r="F2134" t="str">
        <f>TEXT(telefony__9[[#This Row],[zakonczenie]]-telefony__9[[#This Row],[rozpoczecie]],"h:mm:ss")</f>
        <v>0:00:52</v>
      </c>
      <c r="G2134">
        <f>CEILING((HOUR(telefony__9[[#This Row],[czas trwania]])*3600 + MINUTE(telefony__9[[#This Row],[czas trwania]])*60+SECOND(telefony__9[[#This Row],[czas trwania]]))/60,1)</f>
        <v>1</v>
      </c>
      <c r="H2134" s="3">
        <f>IF(telefony3412[[#This Row],[typ telefonu]]="stacjonarny",H2133+telefony3412[[#This Row],[czas w minutach]],H2133)</f>
        <v>13405</v>
      </c>
      <c r="I2134" s="3">
        <f>IF(telefony3412[[#This Row],[typ telefonu]]="komórkowy",I2133+telefony3412[[#This Row],[czas w minutach]],I2133)</f>
        <v>4408</v>
      </c>
      <c r="J2134" s="3">
        <f>IF(telefony3412[[#This Row],[typ telefonu]]="zagraniczny",J2133+telefony3412[[#This Row],[czas w minutach]],J2133)</f>
        <v>912</v>
      </c>
      <c r="K2134" s="3">
        <f>telefony3412[[#This Row],[ilość stacjonarny]]+telefony3412[[#This Row],[ilość komórkowy]]</f>
        <v>17813</v>
      </c>
    </row>
    <row r="2135" spans="1:11" x14ac:dyDescent="0.25">
      <c r="A2135" s="7">
        <v>67748426</v>
      </c>
      <c r="B2135" s="1">
        <v>42947</v>
      </c>
      <c r="C2135" s="2">
        <v>0.47158564814814813</v>
      </c>
      <c r="D2135" s="2">
        <v>0.47471064814814817</v>
      </c>
      <c r="E2135" t="str">
        <f>IF(LEN(telefony3412[[#This Row],[nr]])=7,"stacjonarny",IF(LEN(telefony3412[[#This Row],[nr]])=8,"komórkowy","zagraniczny"))</f>
        <v>komórkowy</v>
      </c>
      <c r="F2135" t="str">
        <f>TEXT(telefony__9[[#This Row],[zakonczenie]]-telefony__9[[#This Row],[rozpoczecie]],"h:mm:ss")</f>
        <v>0:02:15</v>
      </c>
      <c r="G2135">
        <f>CEILING((HOUR(telefony__9[[#This Row],[czas trwania]])*3600 + MINUTE(telefony__9[[#This Row],[czas trwania]])*60+SECOND(telefony__9[[#This Row],[czas trwania]]))/60,1)</f>
        <v>3</v>
      </c>
      <c r="H2135" s="3">
        <f>IF(telefony3412[[#This Row],[typ telefonu]]="stacjonarny",H2134+telefony3412[[#This Row],[czas w minutach]],H2134)</f>
        <v>13405</v>
      </c>
      <c r="I2135" s="3">
        <f>IF(telefony3412[[#This Row],[typ telefonu]]="komórkowy",I2134+telefony3412[[#This Row],[czas w minutach]],I2134)</f>
        <v>4411</v>
      </c>
      <c r="J2135" s="3">
        <f>IF(telefony3412[[#This Row],[typ telefonu]]="zagraniczny",J2134+telefony3412[[#This Row],[czas w minutach]],J2134)</f>
        <v>912</v>
      </c>
      <c r="K2135" s="3">
        <f>telefony3412[[#This Row],[ilość stacjonarny]]+telefony3412[[#This Row],[ilość komórkowy]]</f>
        <v>17816</v>
      </c>
    </row>
    <row r="2136" spans="1:11" x14ac:dyDescent="0.25">
      <c r="A2136" s="7">
        <v>75122204</v>
      </c>
      <c r="B2136" s="1">
        <v>42947</v>
      </c>
      <c r="C2136" s="2">
        <v>0.38641203703703703</v>
      </c>
      <c r="D2136" s="2">
        <v>0.39549768518518519</v>
      </c>
      <c r="E2136" t="str">
        <f>IF(LEN(telefony3412[[#This Row],[nr]])=7,"stacjonarny",IF(LEN(telefony3412[[#This Row],[nr]])=8,"komórkowy","zagraniczny"))</f>
        <v>komórkowy</v>
      </c>
      <c r="F2136" t="str">
        <f>TEXT(telefony__9[[#This Row],[zakonczenie]]-telefony__9[[#This Row],[rozpoczecie]],"h:mm:ss")</f>
        <v>0:09:22</v>
      </c>
      <c r="G2136">
        <f>CEILING((HOUR(telefony__9[[#This Row],[czas trwania]])*3600 + MINUTE(telefony__9[[#This Row],[czas trwania]])*60+SECOND(telefony__9[[#This Row],[czas trwania]]))/60,1)</f>
        <v>10</v>
      </c>
      <c r="H2136" s="3">
        <f>IF(telefony3412[[#This Row],[typ telefonu]]="stacjonarny",H2135+telefony3412[[#This Row],[czas w minutach]],H2135)</f>
        <v>13405</v>
      </c>
      <c r="I2136" s="3">
        <f>IF(telefony3412[[#This Row],[typ telefonu]]="komórkowy",I2135+telefony3412[[#This Row],[czas w minutach]],I2135)</f>
        <v>4421</v>
      </c>
      <c r="J2136" s="3">
        <f>IF(telefony3412[[#This Row],[typ telefonu]]="zagraniczny",J2135+telefony3412[[#This Row],[czas w minutach]],J2135)</f>
        <v>912</v>
      </c>
      <c r="K2136" s="3">
        <f>telefony3412[[#This Row],[ilość stacjonarny]]+telefony3412[[#This Row],[ilość komórkowy]]</f>
        <v>17826</v>
      </c>
    </row>
    <row r="2137" spans="1:11" x14ac:dyDescent="0.25">
      <c r="A2137" s="7">
        <v>79698655</v>
      </c>
      <c r="B2137" s="1">
        <v>42947</v>
      </c>
      <c r="C2137" s="2">
        <v>0.55182870370370374</v>
      </c>
      <c r="D2137" s="2">
        <v>0.55775462962962963</v>
      </c>
      <c r="E2137" t="str">
        <f>IF(LEN(telefony3412[[#This Row],[nr]])=7,"stacjonarny",IF(LEN(telefony3412[[#This Row],[nr]])=8,"komórkowy","zagraniczny"))</f>
        <v>komórkowy</v>
      </c>
      <c r="F2137" t="str">
        <f>TEXT(telefony__9[[#This Row],[zakonczenie]]-telefony__9[[#This Row],[rozpoczecie]],"h:mm:ss")</f>
        <v>0:14:52</v>
      </c>
      <c r="G2137">
        <f>CEILING((HOUR(telefony__9[[#This Row],[czas trwania]])*3600 + MINUTE(telefony__9[[#This Row],[czas trwania]])*60+SECOND(telefony__9[[#This Row],[czas trwania]]))/60,1)</f>
        <v>15</v>
      </c>
      <c r="H2137" s="3">
        <f>IF(telefony3412[[#This Row],[typ telefonu]]="stacjonarny",H2136+telefony3412[[#This Row],[czas w minutach]],H2136)</f>
        <v>13405</v>
      </c>
      <c r="I2137" s="3">
        <f>IF(telefony3412[[#This Row],[typ telefonu]]="komórkowy",I2136+telefony3412[[#This Row],[czas w minutach]],I2136)</f>
        <v>4436</v>
      </c>
      <c r="J2137" s="3">
        <f>IF(telefony3412[[#This Row],[typ telefonu]]="zagraniczny",J2136+telefony3412[[#This Row],[czas w minutach]],J2136)</f>
        <v>912</v>
      </c>
      <c r="K2137" s="3">
        <f>telefony3412[[#This Row],[ilość stacjonarny]]+telefony3412[[#This Row],[ilość komórkowy]]</f>
        <v>17841</v>
      </c>
    </row>
    <row r="2138" spans="1:11" x14ac:dyDescent="0.25">
      <c r="A2138" s="7">
        <v>84589848</v>
      </c>
      <c r="B2138" s="1">
        <v>42947</v>
      </c>
      <c r="C2138" s="2">
        <v>0.56119212962962961</v>
      </c>
      <c r="D2138" s="2">
        <v>0.56221064814814814</v>
      </c>
      <c r="E2138" t="str">
        <f>IF(LEN(telefony3412[[#This Row],[nr]])=7,"stacjonarny",IF(LEN(telefony3412[[#This Row],[nr]])=8,"komórkowy","zagraniczny"))</f>
        <v>komórkowy</v>
      </c>
      <c r="F2138" t="str">
        <f>TEXT(telefony__9[[#This Row],[zakonczenie]]-telefony__9[[#This Row],[rozpoczecie]],"h:mm:ss")</f>
        <v>0:11:34</v>
      </c>
      <c r="G2138">
        <f>CEILING((HOUR(telefony__9[[#This Row],[czas trwania]])*3600 + MINUTE(telefony__9[[#This Row],[czas trwania]])*60+SECOND(telefony__9[[#This Row],[czas trwania]]))/60,1)</f>
        <v>12</v>
      </c>
      <c r="H2138" s="3">
        <f>IF(telefony3412[[#This Row],[typ telefonu]]="stacjonarny",H2137+telefony3412[[#This Row],[czas w minutach]],H2137)</f>
        <v>13405</v>
      </c>
      <c r="I2138" s="3">
        <f>IF(telefony3412[[#This Row],[typ telefonu]]="komórkowy",I2137+telefony3412[[#This Row],[czas w minutach]],I2137)</f>
        <v>4448</v>
      </c>
      <c r="J2138" s="3">
        <f>IF(telefony3412[[#This Row],[typ telefonu]]="zagraniczny",J2137+telefony3412[[#This Row],[czas w minutach]],J2137)</f>
        <v>912</v>
      </c>
      <c r="K2138" s="3">
        <f>telefony3412[[#This Row],[ilość stacjonarny]]+telefony3412[[#This Row],[ilość komórkowy]]</f>
        <v>17853</v>
      </c>
    </row>
    <row r="2139" spans="1:11" x14ac:dyDescent="0.25">
      <c r="A2139" s="7">
        <v>86965710</v>
      </c>
      <c r="B2139" s="1">
        <v>42947</v>
      </c>
      <c r="C2139" s="2">
        <v>0.52516203703703701</v>
      </c>
      <c r="D2139" s="2">
        <v>0.52825231481481483</v>
      </c>
      <c r="E2139" t="str">
        <f>IF(LEN(telefony3412[[#This Row],[nr]])=7,"stacjonarny",IF(LEN(telefony3412[[#This Row],[nr]])=8,"komórkowy","zagraniczny"))</f>
        <v>komórkowy</v>
      </c>
      <c r="F2139" t="str">
        <f>TEXT(telefony__9[[#This Row],[zakonczenie]]-telefony__9[[#This Row],[rozpoczecie]],"h:mm:ss")</f>
        <v>0:04:28</v>
      </c>
      <c r="G2139">
        <f>CEILING((HOUR(telefony__9[[#This Row],[czas trwania]])*3600 + MINUTE(telefony__9[[#This Row],[czas trwania]])*60+SECOND(telefony__9[[#This Row],[czas trwania]]))/60,1)</f>
        <v>5</v>
      </c>
      <c r="H2139" s="3">
        <f>IF(telefony3412[[#This Row],[typ telefonu]]="stacjonarny",H2138+telefony3412[[#This Row],[czas w minutach]],H2138)</f>
        <v>13405</v>
      </c>
      <c r="I2139" s="3">
        <f>IF(telefony3412[[#This Row],[typ telefonu]]="komórkowy",I2138+telefony3412[[#This Row],[czas w minutach]],I2138)</f>
        <v>4453</v>
      </c>
      <c r="J2139" s="3">
        <f>IF(telefony3412[[#This Row],[typ telefonu]]="zagraniczny",J2138+telefony3412[[#This Row],[czas w minutach]],J2138)</f>
        <v>912</v>
      </c>
      <c r="K2139" s="3">
        <f>telefony3412[[#This Row],[ilość stacjonarny]]+telefony3412[[#This Row],[ilość komórkowy]]</f>
        <v>17858</v>
      </c>
    </row>
    <row r="2140" spans="1:11" x14ac:dyDescent="0.25">
      <c r="A2140" s="7">
        <v>96302157</v>
      </c>
      <c r="B2140" s="1">
        <v>42947</v>
      </c>
      <c r="C2140" s="2">
        <v>0.59052083333333338</v>
      </c>
      <c r="D2140" s="2">
        <v>0.59702546296296299</v>
      </c>
      <c r="E2140" t="str">
        <f>IF(LEN(telefony3412[[#This Row],[nr]])=7,"stacjonarny",IF(LEN(telefony3412[[#This Row],[nr]])=8,"komórkowy","zagraniczny"))</f>
        <v>komórkowy</v>
      </c>
      <c r="F2140" t="str">
        <f>TEXT(telefony__9[[#This Row],[zakonczenie]]-telefony__9[[#This Row],[rozpoczecie]],"h:mm:ss")</f>
        <v>0:09:29</v>
      </c>
      <c r="G2140">
        <f>CEILING((HOUR(telefony__9[[#This Row],[czas trwania]])*3600 + MINUTE(telefony__9[[#This Row],[czas trwania]])*60+SECOND(telefony__9[[#This Row],[czas trwania]]))/60,1)</f>
        <v>10</v>
      </c>
      <c r="H2140" s="3">
        <f>IF(telefony3412[[#This Row],[typ telefonu]]="stacjonarny",H2139+telefony3412[[#This Row],[czas w minutach]],H2139)</f>
        <v>13405</v>
      </c>
      <c r="I2140" s="3">
        <f>IF(telefony3412[[#This Row],[typ telefonu]]="komórkowy",I2139+telefony3412[[#This Row],[czas w minutach]],I2139)</f>
        <v>4463</v>
      </c>
      <c r="J2140" s="3">
        <f>IF(telefony3412[[#This Row],[typ telefonu]]="zagraniczny",J2139+telefony3412[[#This Row],[czas w minutach]],J2139)</f>
        <v>912</v>
      </c>
      <c r="K2140" s="3">
        <f>telefony3412[[#This Row],[ilość stacjonarny]]+telefony3412[[#This Row],[ilość komórkowy]]</f>
        <v>17868</v>
      </c>
    </row>
    <row r="2141" spans="1:11" x14ac:dyDescent="0.25">
      <c r="A2141" s="7">
        <v>96736796</v>
      </c>
      <c r="B2141" s="1">
        <v>42947</v>
      </c>
      <c r="C2141" s="2">
        <v>0.61524305555555558</v>
      </c>
      <c r="D2141" s="2">
        <v>0.62432870370370375</v>
      </c>
      <c r="E2141" t="str">
        <f>IF(LEN(telefony3412[[#This Row],[nr]])=7,"stacjonarny",IF(LEN(telefony3412[[#This Row],[nr]])=8,"komórkowy","zagraniczny"))</f>
        <v>komórkowy</v>
      </c>
      <c r="F2141" t="str">
        <f>TEXT(telefony__9[[#This Row],[zakonczenie]]-telefony__9[[#This Row],[rozpoczecie]],"h:mm:ss")</f>
        <v>0:14:39</v>
      </c>
      <c r="G2141">
        <f>CEILING((HOUR(telefony__9[[#This Row],[czas trwania]])*3600 + MINUTE(telefony__9[[#This Row],[czas trwania]])*60+SECOND(telefony__9[[#This Row],[czas trwania]]))/60,1)</f>
        <v>15</v>
      </c>
      <c r="H2141" s="3">
        <f>IF(telefony3412[[#This Row],[typ telefonu]]="stacjonarny",H2140+telefony3412[[#This Row],[czas w minutach]],H2140)</f>
        <v>13405</v>
      </c>
      <c r="I2141" s="3">
        <f>IF(telefony3412[[#This Row],[typ telefonu]]="komórkowy",I2140+telefony3412[[#This Row],[czas w minutach]],I2140)</f>
        <v>4478</v>
      </c>
      <c r="J2141" s="3">
        <f>IF(telefony3412[[#This Row],[typ telefonu]]="zagraniczny",J2140+telefony3412[[#This Row],[czas w minutach]],J2140)</f>
        <v>912</v>
      </c>
      <c r="K2141" s="3">
        <f>telefony3412[[#This Row],[ilość stacjonarny]]+telefony3412[[#This Row],[ilość komórkowy]]</f>
        <v>17883</v>
      </c>
    </row>
    <row r="2142" spans="1:11" x14ac:dyDescent="0.25">
      <c r="A2142" s="7">
        <v>1090396060</v>
      </c>
      <c r="B2142" s="1">
        <v>42947</v>
      </c>
      <c r="C2142" s="2">
        <v>0.43663194444444442</v>
      </c>
      <c r="D2142" s="2">
        <v>0.43993055555555555</v>
      </c>
      <c r="E2142" t="str">
        <f>IF(LEN(telefony3412[[#This Row],[nr]])=7,"stacjonarny",IF(LEN(telefony3412[[#This Row],[nr]])=8,"komórkowy","zagraniczny"))</f>
        <v>zagraniczny</v>
      </c>
      <c r="F2142" t="str">
        <f>TEXT(telefony__9[[#This Row],[zakonczenie]]-telefony__9[[#This Row],[rozpoczecie]],"h:mm:ss")</f>
        <v>0:10:06</v>
      </c>
      <c r="G2142">
        <f>CEILING((HOUR(telefony__9[[#This Row],[czas trwania]])*3600 + MINUTE(telefony__9[[#This Row],[czas trwania]])*60+SECOND(telefony__9[[#This Row],[czas trwania]]))/60,1)</f>
        <v>11</v>
      </c>
      <c r="H2142" s="3">
        <f>IF(telefony3412[[#This Row],[typ telefonu]]="stacjonarny",H2141+telefony3412[[#This Row],[czas w minutach]],H2141)</f>
        <v>13405</v>
      </c>
      <c r="I2142" s="3">
        <f>IF(telefony3412[[#This Row],[typ telefonu]]="komórkowy",I2141+telefony3412[[#This Row],[czas w minutach]],I2141)</f>
        <v>4478</v>
      </c>
      <c r="J2142" s="3">
        <f>IF(telefony3412[[#This Row],[typ telefonu]]="zagraniczny",J2141+telefony3412[[#This Row],[czas w minutach]],J2141)</f>
        <v>923</v>
      </c>
      <c r="K2142" s="3">
        <f>telefony3412[[#This Row],[ilość stacjonarny]]+telefony3412[[#This Row],[ilość komórkowy]]</f>
        <v>17883</v>
      </c>
    </row>
    <row r="2143" spans="1:11" x14ac:dyDescent="0.25">
      <c r="A2143" s="7">
        <v>1731500345</v>
      </c>
      <c r="B2143" s="1">
        <v>42947</v>
      </c>
      <c r="C2143" s="2">
        <v>0.56916666666666671</v>
      </c>
      <c r="D2143" s="2">
        <v>0.57851851851851854</v>
      </c>
      <c r="E2143" t="str">
        <f>IF(LEN(telefony3412[[#This Row],[nr]])=7,"stacjonarny",IF(LEN(telefony3412[[#This Row],[nr]])=8,"komórkowy","zagraniczny"))</f>
        <v>zagraniczny</v>
      </c>
      <c r="F2143" t="str">
        <f>TEXT(telefony__9[[#This Row],[zakonczenie]]-telefony__9[[#This Row],[rozpoczecie]],"h:mm:ss")</f>
        <v>0:03:13</v>
      </c>
      <c r="G2143">
        <f>CEILING((HOUR(telefony__9[[#This Row],[czas trwania]])*3600 + MINUTE(telefony__9[[#This Row],[czas trwania]])*60+SECOND(telefony__9[[#This Row],[czas trwania]]))/60,1)</f>
        <v>4</v>
      </c>
      <c r="H2143" s="3">
        <f>IF(telefony3412[[#This Row],[typ telefonu]]="stacjonarny",H2142+telefony3412[[#This Row],[czas w minutach]],H2142)</f>
        <v>13405</v>
      </c>
      <c r="I2143" s="3">
        <f>IF(telefony3412[[#This Row],[typ telefonu]]="komórkowy",I2142+telefony3412[[#This Row],[czas w minutach]],I2142)</f>
        <v>4478</v>
      </c>
      <c r="J2143" s="3">
        <f>IF(telefony3412[[#This Row],[typ telefonu]]="zagraniczny",J2142+telefony3412[[#This Row],[czas w minutach]],J2142)</f>
        <v>927</v>
      </c>
      <c r="K2143" s="3">
        <f>telefony3412[[#This Row],[ilość stacjonarny]]+telefony3412[[#This Row],[ilość komórkowy]]</f>
        <v>17883</v>
      </c>
    </row>
    <row r="2144" spans="1:11" x14ac:dyDescent="0.25">
      <c r="A2144" s="7">
        <v>4045129075</v>
      </c>
      <c r="B2144" s="1">
        <v>42947</v>
      </c>
      <c r="C2144" s="2">
        <v>0.61328703703703702</v>
      </c>
      <c r="D2144" s="2">
        <v>0.61828703703703702</v>
      </c>
      <c r="E2144" t="str">
        <f>IF(LEN(telefony3412[[#This Row],[nr]])=7,"stacjonarny",IF(LEN(telefony3412[[#This Row],[nr]])=8,"komórkowy","zagraniczny"))</f>
        <v>zagraniczny</v>
      </c>
      <c r="F2144" t="str">
        <f>TEXT(telefony__9[[#This Row],[zakonczenie]]-telefony__9[[#This Row],[rozpoczecie]],"h:mm:ss")</f>
        <v>0:03:57</v>
      </c>
      <c r="G2144">
        <f>CEILING((HOUR(telefony__9[[#This Row],[czas trwania]])*3600 + MINUTE(telefony__9[[#This Row],[czas trwania]])*60+SECOND(telefony__9[[#This Row],[czas trwania]]))/60,1)</f>
        <v>4</v>
      </c>
      <c r="H2144" s="3">
        <f>IF(telefony3412[[#This Row],[typ telefonu]]="stacjonarny",H2143+telefony3412[[#This Row],[czas w minutach]],H2143)</f>
        <v>13405</v>
      </c>
      <c r="I2144" s="3">
        <f>IF(telefony3412[[#This Row],[typ telefonu]]="komórkowy",I2143+telefony3412[[#This Row],[czas w minutach]],I2143)</f>
        <v>4478</v>
      </c>
      <c r="J2144" s="3">
        <f>IF(telefony3412[[#This Row],[typ telefonu]]="zagraniczny",J2143+telefony3412[[#This Row],[czas w minutach]],J2143)</f>
        <v>931</v>
      </c>
      <c r="K2144" s="3">
        <f>telefony3412[[#This Row],[ilość stacjonarny]]+telefony3412[[#This Row],[ilość komórkowy]]</f>
        <v>17883</v>
      </c>
    </row>
    <row r="2145" spans="1:11" x14ac:dyDescent="0.25">
      <c r="A2145" s="7">
        <v>5387521845</v>
      </c>
      <c r="B2145" s="1">
        <v>42947</v>
      </c>
      <c r="C2145" s="2">
        <v>0.55717592592592591</v>
      </c>
      <c r="D2145" s="2">
        <v>0.56000000000000005</v>
      </c>
      <c r="E2145" t="str">
        <f>IF(LEN(telefony3412[[#This Row],[nr]])=7,"stacjonarny",IF(LEN(telefony3412[[#This Row],[nr]])=8,"komórkowy","zagraniczny"))</f>
        <v>zagraniczny</v>
      </c>
      <c r="F2145" t="str">
        <f>TEXT(telefony__9[[#This Row],[zakonczenie]]-telefony__9[[#This Row],[rozpoczecie]],"h:mm:ss")</f>
        <v>0:07:12</v>
      </c>
      <c r="G2145">
        <f>CEILING((HOUR(telefony__9[[#This Row],[czas trwania]])*3600 + MINUTE(telefony__9[[#This Row],[czas trwania]])*60+SECOND(telefony__9[[#This Row],[czas trwania]]))/60,1)</f>
        <v>8</v>
      </c>
      <c r="H2145" s="3">
        <f>IF(telefony3412[[#This Row],[typ telefonu]]="stacjonarny",H2144+telefony3412[[#This Row],[czas w minutach]],H2144)</f>
        <v>13405</v>
      </c>
      <c r="I2145" s="3">
        <f>IF(telefony3412[[#This Row],[typ telefonu]]="komórkowy",I2144+telefony3412[[#This Row],[czas w minutach]],I2144)</f>
        <v>4478</v>
      </c>
      <c r="J2145" s="3">
        <f>IF(telefony3412[[#This Row],[typ telefonu]]="zagraniczny",J2144+telefony3412[[#This Row],[czas w minutach]],J2144)</f>
        <v>939</v>
      </c>
      <c r="K2145" s="3">
        <f>telefony3412[[#This Row],[ilość stacjonarny]]+telefony3412[[#This Row],[ilość komórkowy]]</f>
        <v>17883</v>
      </c>
    </row>
    <row r="2146" spans="1:11" x14ac:dyDescent="0.25">
      <c r="A2146" s="7">
        <v>7775602353</v>
      </c>
      <c r="B2146" s="1">
        <v>42947</v>
      </c>
      <c r="C2146" s="2">
        <v>0.40313657407407405</v>
      </c>
      <c r="D2146" s="2">
        <v>0.40773148148148147</v>
      </c>
      <c r="E2146" t="str">
        <f>IF(LEN(telefony3412[[#This Row],[nr]])=7,"stacjonarny",IF(LEN(telefony3412[[#This Row],[nr]])=8,"komórkowy","zagraniczny"))</f>
        <v>zagraniczny</v>
      </c>
      <c r="F2146" t="str">
        <f>TEXT(telefony__9[[#This Row],[zakonczenie]]-telefony__9[[#This Row],[rozpoczecie]],"h:mm:ss")</f>
        <v>0:13:05</v>
      </c>
      <c r="G2146">
        <f>CEILING((HOUR(telefony__9[[#This Row],[czas trwania]])*3600 + MINUTE(telefony__9[[#This Row],[czas trwania]])*60+SECOND(telefony__9[[#This Row],[czas trwania]]))/60,1)</f>
        <v>14</v>
      </c>
      <c r="H2146" s="3">
        <f>IF(telefony3412[[#This Row],[typ telefonu]]="stacjonarny",H2145+telefony3412[[#This Row],[czas w minutach]],H2145)</f>
        <v>13405</v>
      </c>
      <c r="I2146" s="3">
        <f>IF(telefony3412[[#This Row],[typ telefonu]]="komórkowy",I2145+telefony3412[[#This Row],[czas w minutach]],I2145)</f>
        <v>4478</v>
      </c>
      <c r="J2146" s="3">
        <f>IF(telefony3412[[#This Row],[typ telefonu]]="zagraniczny",J2145+telefony3412[[#This Row],[czas w minutach]],J2145)</f>
        <v>953</v>
      </c>
      <c r="K2146" s="3">
        <f>telefony3412[[#This Row],[ilość stacjonarny]]+telefony3412[[#This Row],[ilość komórkowy]]</f>
        <v>17883</v>
      </c>
    </row>
    <row r="2147" spans="1:11" x14ac:dyDescent="0.25">
      <c r="A2147" s="7">
        <v>9233918039</v>
      </c>
      <c r="B2147" s="1">
        <v>42947</v>
      </c>
      <c r="C2147" s="2">
        <v>0.41523148148148148</v>
      </c>
      <c r="D2147" s="2">
        <v>0.42322916666666666</v>
      </c>
      <c r="E2147" t="str">
        <f>IF(LEN(telefony3412[[#This Row],[nr]])=7,"stacjonarny",IF(LEN(telefony3412[[#This Row],[nr]])=8,"komórkowy","zagraniczny"))</f>
        <v>zagraniczny</v>
      </c>
      <c r="F2147" t="str">
        <f>TEXT(telefony__9[[#This Row],[zakonczenie]]-telefony__9[[#This Row],[rozpoczecie]],"h:mm:ss")</f>
        <v>0:12:44</v>
      </c>
      <c r="G2147">
        <f>CEILING((HOUR(telefony__9[[#This Row],[czas trwania]])*3600 + MINUTE(telefony__9[[#This Row],[czas trwania]])*60+SECOND(telefony__9[[#This Row],[czas trwania]]))/60,1)</f>
        <v>13</v>
      </c>
      <c r="H2147" s="3">
        <f>IF(telefony3412[[#This Row],[typ telefonu]]="stacjonarny",H2146+telefony3412[[#This Row],[czas w minutach]],H2146)</f>
        <v>13405</v>
      </c>
      <c r="I2147" s="3">
        <f>IF(telefony3412[[#This Row],[typ telefonu]]="komórkowy",I2146+telefony3412[[#This Row],[czas w minutach]],I2146)</f>
        <v>4478</v>
      </c>
      <c r="J2147" s="3">
        <f>IF(telefony3412[[#This Row],[typ telefonu]]="zagraniczny",J2146+telefony3412[[#This Row],[czas w minutach]],J2146)</f>
        <v>966</v>
      </c>
      <c r="K2147" s="3">
        <f>telefony3412[[#This Row],[ilość stacjonarny]]+telefony3412[[#This Row],[ilość komórkowy]]</f>
        <v>17883</v>
      </c>
    </row>
    <row r="2148" spans="1:11" x14ac:dyDescent="0.25">
      <c r="A2148" s="7">
        <v>9533304954</v>
      </c>
      <c r="B2148" s="1">
        <v>42947</v>
      </c>
      <c r="C2148" s="2">
        <v>0.40328703703703705</v>
      </c>
      <c r="D2148" s="2">
        <v>0.41405092592592591</v>
      </c>
      <c r="E2148" t="str">
        <f>IF(LEN(telefony3412[[#This Row],[nr]])=7,"stacjonarny",IF(LEN(telefony3412[[#This Row],[nr]])=8,"komórkowy","zagraniczny"))</f>
        <v>zagraniczny</v>
      </c>
      <c r="F2148" t="str">
        <f>TEXT(telefony__9[[#This Row],[zakonczenie]]-telefony__9[[#This Row],[rozpoczecie]],"h:mm:ss")</f>
        <v>0:00:10</v>
      </c>
      <c r="G2148">
        <f>CEILING((HOUR(telefony__9[[#This Row],[czas trwania]])*3600 + MINUTE(telefony__9[[#This Row],[czas trwania]])*60+SECOND(telefony__9[[#This Row],[czas trwania]]))/60,1)</f>
        <v>1</v>
      </c>
      <c r="H2148" s="3">
        <f>IF(telefony3412[[#This Row],[typ telefonu]]="stacjonarny",H2147+telefony3412[[#This Row],[czas w minutach]],H2147)</f>
        <v>13405</v>
      </c>
      <c r="I2148" s="3">
        <f>IF(telefony3412[[#This Row],[typ telefonu]]="komórkowy",I2147+telefony3412[[#This Row],[czas w minutach]],I2147)</f>
        <v>4478</v>
      </c>
      <c r="J2148" s="3">
        <f>IF(telefony3412[[#This Row],[typ telefonu]]="zagraniczny",J2147+telefony3412[[#This Row],[czas w minutach]],J2147)</f>
        <v>967</v>
      </c>
      <c r="K2148" s="3">
        <f>telefony3412[[#This Row],[ilość stacjonarny]]+telefony3412[[#This Row],[ilość komórkowy]]</f>
        <v>17883</v>
      </c>
    </row>
    <row r="2149" spans="1:11" x14ac:dyDescent="0.25">
      <c r="A2149" s="7">
        <v>9564752674</v>
      </c>
      <c r="B2149" s="1">
        <v>42947</v>
      </c>
      <c r="C2149" s="2">
        <v>0.37239583333333331</v>
      </c>
      <c r="D2149" s="2">
        <v>0.37680555555555556</v>
      </c>
      <c r="E2149" t="str">
        <f>IF(LEN(telefony3412[[#This Row],[nr]])=7,"stacjonarny",IF(LEN(telefony3412[[#This Row],[nr]])=8,"komórkowy","zagraniczny"))</f>
        <v>zagraniczny</v>
      </c>
      <c r="F2149" t="str">
        <f>TEXT(telefony__9[[#This Row],[zakonczenie]]-telefony__9[[#This Row],[rozpoczecie]],"h:mm:ss")</f>
        <v>0:02:05</v>
      </c>
      <c r="G2149">
        <f>CEILING((HOUR(telefony__9[[#This Row],[czas trwania]])*3600 + MINUTE(telefony__9[[#This Row],[czas trwania]])*60+SECOND(telefony__9[[#This Row],[czas trwania]]))/60,1)</f>
        <v>3</v>
      </c>
      <c r="H2149" s="3">
        <f>IF(telefony3412[[#This Row],[typ telefonu]]="stacjonarny",H2148+telefony3412[[#This Row],[czas w minutach]],H2148)</f>
        <v>13405</v>
      </c>
      <c r="I2149" s="3">
        <f>IF(telefony3412[[#This Row],[typ telefonu]]="komórkowy",I2148+telefony3412[[#This Row],[czas w minutach]],I2148)</f>
        <v>4478</v>
      </c>
      <c r="J2149" s="3">
        <f>IF(telefony3412[[#This Row],[typ telefonu]]="zagraniczny",J2148+telefony3412[[#This Row],[czas w minutach]],J2148)</f>
        <v>970</v>
      </c>
      <c r="K2149" s="3">
        <f>telefony3412[[#This Row],[ilość stacjonarny]]+telefony3412[[#This Row],[ilość komórkowy]]</f>
        <v>17883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8BA3-AA49-49A0-AE2A-6D3ED71FCAF8}">
  <sheetPr codeName="Arkusz4"/>
  <dimension ref="A1:N2149"/>
  <sheetViews>
    <sheetView workbookViewId="0">
      <selection sqref="A1:E1048576"/>
    </sheetView>
  </sheetViews>
  <sheetFormatPr defaultRowHeight="15" x14ac:dyDescent="0.25"/>
  <cols>
    <col min="1" max="1" width="11" style="7" bestFit="1" customWidth="1"/>
    <col min="2" max="2" width="10.7109375" bestFit="1" customWidth="1"/>
    <col min="3" max="3" width="13.7109375" bestFit="1" customWidth="1"/>
    <col min="4" max="4" width="14.140625" bestFit="1" customWidth="1"/>
    <col min="5" max="5" width="14.28515625" bestFit="1" customWidth="1"/>
    <col min="11" max="12" width="17.7109375" bestFit="1" customWidth="1"/>
    <col min="13" max="13" width="11.140625" bestFit="1" customWidth="1"/>
    <col min="14" max="14" width="14.28515625" bestFit="1" customWidth="1"/>
  </cols>
  <sheetData>
    <row r="1" spans="1:14" x14ac:dyDescent="0.25">
      <c r="A1" s="7" t="s">
        <v>0</v>
      </c>
      <c r="B1" t="s">
        <v>1</v>
      </c>
      <c r="C1" t="s">
        <v>2</v>
      </c>
      <c r="D1" t="s">
        <v>3</v>
      </c>
      <c r="E1" t="s">
        <v>7</v>
      </c>
    </row>
    <row r="2" spans="1:14" x14ac:dyDescent="0.25">
      <c r="A2" s="7">
        <v>3539762</v>
      </c>
      <c r="B2" s="1">
        <v>42919</v>
      </c>
      <c r="C2" s="2">
        <v>0.33673611111111112</v>
      </c>
      <c r="D2" s="2">
        <v>0.34821759259259261</v>
      </c>
      <c r="E2" t="str">
        <f>IF(LEN(telefony34[[#This Row],[nr]])=7,"stacjonarny",IF(LEN(telefony34[[#This Row],[nr]])=8,"komórkowy","zagraniczny"))</f>
        <v>stacjonarny</v>
      </c>
    </row>
    <row r="3" spans="1:14" x14ac:dyDescent="0.25">
      <c r="A3" s="7">
        <v>4546455</v>
      </c>
      <c r="B3" s="1">
        <v>42919</v>
      </c>
      <c r="C3" s="2">
        <v>0.34037037037037038</v>
      </c>
      <c r="D3" s="2">
        <v>0.34983796296296299</v>
      </c>
      <c r="E3" t="str">
        <f>IF(LEN(telefony34[[#This Row],[nr]])=7,"stacjonarny",IF(LEN(telefony34[[#This Row],[nr]])=8,"komórkowy","zagraniczny"))</f>
        <v>stacjonarny</v>
      </c>
    </row>
    <row r="4" spans="1:14" x14ac:dyDescent="0.25">
      <c r="A4" s="7">
        <v>4546455</v>
      </c>
      <c r="B4" s="1">
        <v>42919</v>
      </c>
      <c r="C4" s="2">
        <v>0.34042824074074074</v>
      </c>
      <c r="D4" s="2">
        <v>0.35046296296296298</v>
      </c>
      <c r="E4" t="str">
        <f>IF(LEN(telefony34[[#This Row],[nr]])=7,"stacjonarny",IF(LEN(telefony34[[#This Row],[nr]])=8,"komórkowy","zagraniczny"))</f>
        <v>stacjonarny</v>
      </c>
    </row>
    <row r="5" spans="1:14" x14ac:dyDescent="0.25">
      <c r="A5" s="7">
        <v>6900303</v>
      </c>
      <c r="B5" s="1">
        <v>42919</v>
      </c>
      <c r="C5" s="2">
        <v>0.34362268518518518</v>
      </c>
      <c r="D5" s="2">
        <v>0.3482986111111111</v>
      </c>
      <c r="E5" t="str">
        <f>IF(LEN(telefony34[[#This Row],[nr]])=7,"stacjonarny",IF(LEN(telefony34[[#This Row],[nr]])=8,"komórkowy","zagraniczny"))</f>
        <v>stacjonarny</v>
      </c>
      <c r="K5" s="4" t="s">
        <v>10</v>
      </c>
      <c r="L5" s="4" t="s">
        <v>11</v>
      </c>
    </row>
    <row r="6" spans="1:14" x14ac:dyDescent="0.25">
      <c r="A6" s="7">
        <v>4250194</v>
      </c>
      <c r="B6" s="1">
        <v>42919</v>
      </c>
      <c r="C6" s="2">
        <v>0.34399305555555554</v>
      </c>
      <c r="D6" s="2">
        <v>0.34872685185185187</v>
      </c>
      <c r="E6" t="str">
        <f>IF(LEN(telefony34[[#This Row],[nr]])=7,"stacjonarny",IF(LEN(telefony34[[#This Row],[nr]])=8,"komórkowy","zagraniczny"))</f>
        <v>stacjonarny</v>
      </c>
      <c r="K6" s="4" t="s">
        <v>4</v>
      </c>
      <c r="L6" t="s">
        <v>8</v>
      </c>
      <c r="M6" t="s">
        <v>9</v>
      </c>
      <c r="N6" t="s">
        <v>5</v>
      </c>
    </row>
    <row r="7" spans="1:14" x14ac:dyDescent="0.25">
      <c r="A7" s="7">
        <v>54586484</v>
      </c>
      <c r="B7" s="1">
        <v>42919</v>
      </c>
      <c r="C7" s="2">
        <v>0.3460185185185185</v>
      </c>
      <c r="D7" s="2">
        <v>0.34969907407407408</v>
      </c>
      <c r="E7" t="str">
        <f>IF(LEN(telefony34[[#This Row],[nr]])=7,"stacjonarny",IF(LEN(telefony34[[#This Row],[nr]])=8,"komórkowy","zagraniczny"))</f>
        <v>komórkowy</v>
      </c>
      <c r="K7" s="5">
        <v>42919</v>
      </c>
      <c r="L7" s="3">
        <v>27</v>
      </c>
      <c r="M7" s="3">
        <v>67</v>
      </c>
      <c r="N7" s="3">
        <v>94</v>
      </c>
    </row>
    <row r="8" spans="1:14" x14ac:dyDescent="0.25">
      <c r="A8" s="7">
        <v>26204415</v>
      </c>
      <c r="B8" s="1">
        <v>42919</v>
      </c>
      <c r="C8" s="2">
        <v>0.34880787037037037</v>
      </c>
      <c r="D8" s="2">
        <v>0.35023148148148148</v>
      </c>
      <c r="E8" t="str">
        <f>IF(LEN(telefony34[[#This Row],[nr]])=7,"stacjonarny",IF(LEN(telefony34[[#This Row],[nr]])=8,"komórkowy","zagraniczny"))</f>
        <v>komórkowy</v>
      </c>
      <c r="K8" s="5">
        <v>42920</v>
      </c>
      <c r="L8" s="3">
        <v>23</v>
      </c>
      <c r="M8" s="3">
        <v>68</v>
      </c>
      <c r="N8" s="3">
        <v>91</v>
      </c>
    </row>
    <row r="9" spans="1:14" x14ac:dyDescent="0.25">
      <c r="A9" s="7">
        <v>8596929</v>
      </c>
      <c r="B9" s="1">
        <v>42919</v>
      </c>
      <c r="C9" s="2">
        <v>0.35322916666666665</v>
      </c>
      <c r="D9" s="2">
        <v>0.35968749999999999</v>
      </c>
      <c r="E9" t="str">
        <f>IF(LEN(telefony34[[#This Row],[nr]])=7,"stacjonarny",IF(LEN(telefony34[[#This Row],[nr]])=8,"komórkowy","zagraniczny"))</f>
        <v>stacjonarny</v>
      </c>
      <c r="K9" s="5">
        <v>42921</v>
      </c>
      <c r="L9" s="3">
        <v>24</v>
      </c>
      <c r="M9" s="3">
        <v>79</v>
      </c>
      <c r="N9" s="3">
        <v>103</v>
      </c>
    </row>
    <row r="10" spans="1:14" x14ac:dyDescent="0.25">
      <c r="A10" s="7">
        <v>4546455</v>
      </c>
      <c r="B10" s="1">
        <v>42919</v>
      </c>
      <c r="C10" s="2">
        <v>0.35723379629629631</v>
      </c>
      <c r="D10" s="2">
        <v>0.36699074074074073</v>
      </c>
      <c r="E10" t="str">
        <f>IF(LEN(telefony34[[#This Row],[nr]])=7,"stacjonarny",IF(LEN(telefony34[[#This Row],[nr]])=8,"komórkowy","zagraniczny"))</f>
        <v>stacjonarny</v>
      </c>
      <c r="K10" s="5">
        <v>42922</v>
      </c>
      <c r="L10" s="3">
        <v>20</v>
      </c>
      <c r="M10" s="3">
        <v>78</v>
      </c>
      <c r="N10" s="3">
        <v>98</v>
      </c>
    </row>
    <row r="11" spans="1:14" x14ac:dyDescent="0.25">
      <c r="A11" s="7">
        <v>44937926</v>
      </c>
      <c r="B11" s="1">
        <v>42919</v>
      </c>
      <c r="C11" s="2">
        <v>0.36178240740740741</v>
      </c>
      <c r="D11" s="2">
        <v>0.37260416666666668</v>
      </c>
      <c r="E11" t="str">
        <f>IF(LEN(telefony34[[#This Row],[nr]])=7,"stacjonarny",IF(LEN(telefony34[[#This Row],[nr]])=8,"komórkowy","zagraniczny"))</f>
        <v>komórkowy</v>
      </c>
      <c r="K11" s="5">
        <v>42923</v>
      </c>
      <c r="L11" s="3">
        <v>31</v>
      </c>
      <c r="M11" s="3">
        <v>69</v>
      </c>
      <c r="N11" s="3">
        <v>100</v>
      </c>
    </row>
    <row r="12" spans="1:14" x14ac:dyDescent="0.25">
      <c r="A12" s="7">
        <v>5816822</v>
      </c>
      <c r="B12" s="1">
        <v>42919</v>
      </c>
      <c r="C12" s="2">
        <v>0.36702546296296296</v>
      </c>
      <c r="D12" s="2">
        <v>0.37568287037037035</v>
      </c>
      <c r="E12" t="str">
        <f>IF(LEN(telefony34[[#This Row],[nr]])=7,"stacjonarny",IF(LEN(telefony34[[#This Row],[nr]])=8,"komórkowy","zagraniczny"))</f>
        <v>stacjonarny</v>
      </c>
      <c r="K12" s="5">
        <v>42926</v>
      </c>
      <c r="L12" s="3">
        <v>23</v>
      </c>
      <c r="M12" s="3">
        <v>73</v>
      </c>
      <c r="N12" s="3">
        <v>96</v>
      </c>
    </row>
    <row r="13" spans="1:14" x14ac:dyDescent="0.25">
      <c r="A13" s="7">
        <v>96191858</v>
      </c>
      <c r="B13" s="1">
        <v>42919</v>
      </c>
      <c r="C13" s="2">
        <v>0.36861111111111111</v>
      </c>
      <c r="D13" s="2">
        <v>0.37554398148148149</v>
      </c>
      <c r="E13" t="str">
        <f>IF(LEN(telefony34[[#This Row],[nr]])=7,"stacjonarny",IF(LEN(telefony34[[#This Row],[nr]])=8,"komórkowy","zagraniczny"))</f>
        <v>komórkowy</v>
      </c>
      <c r="K13" s="5">
        <v>42927</v>
      </c>
      <c r="L13" s="3">
        <v>27</v>
      </c>
      <c r="M13" s="3">
        <v>60</v>
      </c>
      <c r="N13" s="3">
        <v>87</v>
      </c>
    </row>
    <row r="14" spans="1:14" x14ac:dyDescent="0.25">
      <c r="A14" s="7">
        <v>47261256</v>
      </c>
      <c r="B14" s="1">
        <v>42919</v>
      </c>
      <c r="C14" s="2">
        <v>0.37017361111111113</v>
      </c>
      <c r="D14" s="2">
        <v>0.37328703703703703</v>
      </c>
      <c r="E14" t="str">
        <f>IF(LEN(telefony34[[#This Row],[nr]])=7,"stacjonarny",IF(LEN(telefony34[[#This Row],[nr]])=8,"komórkowy","zagraniczny"))</f>
        <v>komórkowy</v>
      </c>
      <c r="K14" s="5">
        <v>42928</v>
      </c>
      <c r="L14" s="3">
        <v>27</v>
      </c>
      <c r="M14" s="3">
        <v>70</v>
      </c>
      <c r="N14" s="3">
        <v>97</v>
      </c>
    </row>
    <row r="15" spans="1:14" x14ac:dyDescent="0.25">
      <c r="A15" s="7">
        <v>26204415</v>
      </c>
      <c r="B15" s="1">
        <v>42919</v>
      </c>
      <c r="C15" s="2">
        <v>0.37516203703703704</v>
      </c>
      <c r="D15" s="2">
        <v>0.38424768518518521</v>
      </c>
      <c r="E15" t="str">
        <f>IF(LEN(telefony34[[#This Row],[nr]])=7,"stacjonarny",IF(LEN(telefony34[[#This Row],[nr]])=8,"komórkowy","zagraniczny"))</f>
        <v>komórkowy</v>
      </c>
      <c r="K15" s="5">
        <v>42929</v>
      </c>
      <c r="L15" s="3">
        <v>24</v>
      </c>
      <c r="M15" s="3">
        <v>67</v>
      </c>
      <c r="N15" s="3">
        <v>91</v>
      </c>
    </row>
    <row r="16" spans="1:14" x14ac:dyDescent="0.25">
      <c r="A16" s="7">
        <v>22747425</v>
      </c>
      <c r="B16" s="1">
        <v>42919</v>
      </c>
      <c r="C16" s="2">
        <v>0.37719907407407405</v>
      </c>
      <c r="D16" s="2">
        <v>0.38513888888888886</v>
      </c>
      <c r="E16" t="str">
        <f>IF(LEN(telefony34[[#This Row],[nr]])=7,"stacjonarny",IF(LEN(telefony34[[#This Row],[nr]])=8,"komórkowy","zagraniczny"))</f>
        <v>komórkowy</v>
      </c>
      <c r="K16" s="5">
        <v>42930</v>
      </c>
      <c r="L16" s="3">
        <v>24</v>
      </c>
      <c r="M16" s="3">
        <v>74</v>
      </c>
      <c r="N16" s="3">
        <v>98</v>
      </c>
    </row>
    <row r="17" spans="1:14" x14ac:dyDescent="0.25">
      <c r="A17" s="7">
        <v>96191858</v>
      </c>
      <c r="B17" s="1">
        <v>42919</v>
      </c>
      <c r="C17" s="2">
        <v>0.37987268518518519</v>
      </c>
      <c r="D17" s="2">
        <v>0.38802083333333331</v>
      </c>
      <c r="E17" t="str">
        <f>IF(LEN(telefony34[[#This Row],[nr]])=7,"stacjonarny",IF(LEN(telefony34[[#This Row],[nr]])=8,"komórkowy","zagraniczny"))</f>
        <v>komórkowy</v>
      </c>
      <c r="K17" s="5">
        <v>42933</v>
      </c>
      <c r="L17" s="3">
        <v>26</v>
      </c>
      <c r="M17" s="3">
        <v>76</v>
      </c>
      <c r="N17" s="3">
        <v>102</v>
      </c>
    </row>
    <row r="18" spans="1:14" x14ac:dyDescent="0.25">
      <c r="A18" s="7">
        <v>5816822</v>
      </c>
      <c r="B18" s="1">
        <v>42919</v>
      </c>
      <c r="C18" s="2">
        <v>0.38123842592592594</v>
      </c>
      <c r="D18" s="2">
        <v>0.38390046296296299</v>
      </c>
      <c r="E18" t="str">
        <f>IF(LEN(telefony34[[#This Row],[nr]])=7,"stacjonarny",IF(LEN(telefony34[[#This Row],[nr]])=8,"komórkowy","zagraniczny"))</f>
        <v>stacjonarny</v>
      </c>
      <c r="K18" s="5">
        <v>42934</v>
      </c>
      <c r="L18" s="3">
        <v>17</v>
      </c>
      <c r="M18" s="3">
        <v>74</v>
      </c>
      <c r="N18" s="3">
        <v>91</v>
      </c>
    </row>
    <row r="19" spans="1:14" x14ac:dyDescent="0.25">
      <c r="A19" s="7">
        <v>3352943</v>
      </c>
      <c r="B19" s="1">
        <v>42919</v>
      </c>
      <c r="C19" s="2">
        <v>0.38701388888888888</v>
      </c>
      <c r="D19" s="2">
        <v>0.3943402777777778</v>
      </c>
      <c r="E19" t="str">
        <f>IF(LEN(telefony34[[#This Row],[nr]])=7,"stacjonarny",IF(LEN(telefony34[[#This Row],[nr]])=8,"komórkowy","zagraniczny"))</f>
        <v>stacjonarny</v>
      </c>
      <c r="K19" s="5">
        <v>42935</v>
      </c>
      <c r="L19" s="3">
        <v>24</v>
      </c>
      <c r="M19" s="3">
        <v>67</v>
      </c>
      <c r="N19" s="3">
        <v>91</v>
      </c>
    </row>
    <row r="20" spans="1:14" x14ac:dyDescent="0.25">
      <c r="A20" s="7">
        <v>35634368</v>
      </c>
      <c r="B20" s="1">
        <v>42919</v>
      </c>
      <c r="C20" s="2">
        <v>0.39181712962962961</v>
      </c>
      <c r="D20" s="2">
        <v>0.40334490740740742</v>
      </c>
      <c r="E20" t="str">
        <f>IF(LEN(telefony34[[#This Row],[nr]])=7,"stacjonarny",IF(LEN(telefony34[[#This Row],[nr]])=8,"komórkowy","zagraniczny"))</f>
        <v>komórkowy</v>
      </c>
      <c r="K20" s="5">
        <v>42936</v>
      </c>
      <c r="L20" s="3">
        <v>20</v>
      </c>
      <c r="M20" s="3">
        <v>75</v>
      </c>
      <c r="N20" s="3">
        <v>95</v>
      </c>
    </row>
    <row r="21" spans="1:14" x14ac:dyDescent="0.25">
      <c r="A21" s="7">
        <v>8313390</v>
      </c>
      <c r="B21" s="1">
        <v>42919</v>
      </c>
      <c r="C21" s="2">
        <v>0.39571759259259259</v>
      </c>
      <c r="D21" s="2">
        <v>0.39844907407407409</v>
      </c>
      <c r="E21" t="str">
        <f>IF(LEN(telefony34[[#This Row],[nr]])=7,"stacjonarny",IF(LEN(telefony34[[#This Row],[nr]])=8,"komórkowy","zagraniczny"))</f>
        <v>stacjonarny</v>
      </c>
      <c r="K21" s="5">
        <v>42937</v>
      </c>
      <c r="L21" s="3">
        <v>25</v>
      </c>
      <c r="M21" s="3">
        <v>73</v>
      </c>
      <c r="N21" s="3">
        <v>98</v>
      </c>
    </row>
    <row r="22" spans="1:14" x14ac:dyDescent="0.25">
      <c r="A22" s="7">
        <v>3954712</v>
      </c>
      <c r="B22" s="1">
        <v>42919</v>
      </c>
      <c r="C22" s="2">
        <v>0.39876157407407409</v>
      </c>
      <c r="D22" s="2">
        <v>0.40207175925925925</v>
      </c>
      <c r="E22" t="str">
        <f>IF(LEN(telefony34[[#This Row],[nr]])=7,"stacjonarny",IF(LEN(telefony34[[#This Row],[nr]])=8,"komórkowy","zagraniczny"))</f>
        <v>stacjonarny</v>
      </c>
      <c r="K22" s="5">
        <v>42940</v>
      </c>
      <c r="L22" s="3">
        <v>30</v>
      </c>
      <c r="M22" s="3">
        <v>77</v>
      </c>
      <c r="N22" s="3">
        <v>107</v>
      </c>
    </row>
    <row r="23" spans="1:14" x14ac:dyDescent="0.25">
      <c r="A23" s="7">
        <v>2109147679</v>
      </c>
      <c r="B23" s="1">
        <v>42919</v>
      </c>
      <c r="C23" s="2">
        <v>0.40035879629629628</v>
      </c>
      <c r="D23" s="2">
        <v>0.41166666666666668</v>
      </c>
      <c r="E23" t="str">
        <f>IF(LEN(telefony34[[#This Row],[nr]])=7,"stacjonarny",IF(LEN(telefony34[[#This Row],[nr]])=8,"komórkowy","zagraniczny"))</f>
        <v>zagraniczny</v>
      </c>
      <c r="K23" s="5">
        <v>42941</v>
      </c>
      <c r="L23" s="3">
        <v>27</v>
      </c>
      <c r="M23" s="3">
        <v>79</v>
      </c>
      <c r="N23" s="3">
        <v>106</v>
      </c>
    </row>
    <row r="24" spans="1:14" x14ac:dyDescent="0.25">
      <c r="A24" s="7">
        <v>1787732</v>
      </c>
      <c r="B24" s="1">
        <v>42919</v>
      </c>
      <c r="C24" s="2">
        <v>0.4052546296296296</v>
      </c>
      <c r="D24" s="2">
        <v>0.41048611111111111</v>
      </c>
      <c r="E24" t="str">
        <f>IF(LEN(telefony34[[#This Row],[nr]])=7,"stacjonarny",IF(LEN(telefony34[[#This Row],[nr]])=8,"komórkowy","zagraniczny"))</f>
        <v>stacjonarny</v>
      </c>
      <c r="K24" s="5">
        <v>42942</v>
      </c>
      <c r="L24" s="3">
        <v>24</v>
      </c>
      <c r="M24" s="3">
        <v>78</v>
      </c>
      <c r="N24" s="3">
        <v>102</v>
      </c>
    </row>
    <row r="25" spans="1:14" x14ac:dyDescent="0.25">
      <c r="A25" s="7">
        <v>7834807</v>
      </c>
      <c r="B25" s="1">
        <v>42919</v>
      </c>
      <c r="C25" s="2">
        <v>0.40980324074074076</v>
      </c>
      <c r="D25" s="2">
        <v>0.41035879629629629</v>
      </c>
      <c r="E25" t="str">
        <f>IF(LEN(telefony34[[#This Row],[nr]])=7,"stacjonarny",IF(LEN(telefony34[[#This Row],[nr]])=8,"komórkowy","zagraniczny"))</f>
        <v>stacjonarny</v>
      </c>
      <c r="K25" s="5">
        <v>42943</v>
      </c>
      <c r="L25" s="3">
        <v>22</v>
      </c>
      <c r="M25" s="3">
        <v>70</v>
      </c>
      <c r="N25" s="3">
        <v>92</v>
      </c>
    </row>
    <row r="26" spans="1:14" x14ac:dyDescent="0.25">
      <c r="A26" s="7">
        <v>33320202</v>
      </c>
      <c r="B26" s="1">
        <v>42919</v>
      </c>
      <c r="C26" s="2">
        <v>0.41506944444444444</v>
      </c>
      <c r="D26" s="2">
        <v>0.42621527777777779</v>
      </c>
      <c r="E26" t="str">
        <f>IF(LEN(telefony34[[#This Row],[nr]])=7,"stacjonarny",IF(LEN(telefony34[[#This Row],[nr]])=8,"komórkowy","zagraniczny"))</f>
        <v>komórkowy</v>
      </c>
      <c r="K26" s="5">
        <v>42944</v>
      </c>
      <c r="L26" s="3">
        <v>24</v>
      </c>
      <c r="M26" s="3">
        <v>68</v>
      </c>
      <c r="N26" s="3">
        <v>92</v>
      </c>
    </row>
    <row r="27" spans="1:14" x14ac:dyDescent="0.25">
      <c r="A27" s="7">
        <v>1488369</v>
      </c>
      <c r="B27" s="1">
        <v>42919</v>
      </c>
      <c r="C27" s="2">
        <v>0.41612268518518519</v>
      </c>
      <c r="D27" s="2">
        <v>0.41756944444444444</v>
      </c>
      <c r="E27" t="str">
        <f>IF(LEN(telefony34[[#This Row],[nr]])=7,"stacjonarny",IF(LEN(telefony34[[#This Row],[nr]])=8,"komórkowy","zagraniczny"))</f>
        <v>stacjonarny</v>
      </c>
      <c r="K27" s="5">
        <v>42947</v>
      </c>
      <c r="L27" s="3">
        <v>23</v>
      </c>
      <c r="M27" s="3">
        <v>82</v>
      </c>
      <c r="N27" s="3">
        <v>105</v>
      </c>
    </row>
    <row r="28" spans="1:14" x14ac:dyDescent="0.25">
      <c r="A28" s="7">
        <v>2631285</v>
      </c>
      <c r="B28" s="1">
        <v>42919</v>
      </c>
      <c r="C28" s="2">
        <v>0.4176273148148148</v>
      </c>
      <c r="D28" s="2">
        <v>0.42375000000000002</v>
      </c>
      <c r="E28" t="str">
        <f>IF(LEN(telefony34[[#This Row],[nr]])=7,"stacjonarny",IF(LEN(telefony34[[#This Row],[nr]])=8,"komórkowy","zagraniczny"))</f>
        <v>stacjonarny</v>
      </c>
      <c r="K28" s="5" t="s">
        <v>5</v>
      </c>
      <c r="L28" s="3">
        <v>512</v>
      </c>
      <c r="M28" s="3">
        <v>1524</v>
      </c>
      <c r="N28" s="3">
        <v>2036</v>
      </c>
    </row>
    <row r="29" spans="1:14" x14ac:dyDescent="0.25">
      <c r="A29" s="7">
        <v>7415603</v>
      </c>
      <c r="B29" s="1">
        <v>42919</v>
      </c>
      <c r="C29" s="2">
        <v>0.42078703703703701</v>
      </c>
      <c r="D29" s="2">
        <v>0.43216435185185187</v>
      </c>
      <c r="E29" t="str">
        <f>IF(LEN(telefony34[[#This Row],[nr]])=7,"stacjonarny",IF(LEN(telefony34[[#This Row],[nr]])=8,"komórkowy","zagraniczny"))</f>
        <v>stacjonarny</v>
      </c>
    </row>
    <row r="30" spans="1:14" x14ac:dyDescent="0.25">
      <c r="A30" s="7">
        <v>96375379</v>
      </c>
      <c r="B30" s="1">
        <v>42919</v>
      </c>
      <c r="C30" s="2">
        <v>0.42447916666666669</v>
      </c>
      <c r="D30" s="2">
        <v>0.42660879629629628</v>
      </c>
      <c r="E30" t="str">
        <f>IF(LEN(telefony34[[#This Row],[nr]])=7,"stacjonarny",IF(LEN(telefony34[[#This Row],[nr]])=8,"komórkowy","zagraniczny"))</f>
        <v>komórkowy</v>
      </c>
    </row>
    <row r="31" spans="1:14" x14ac:dyDescent="0.25">
      <c r="A31" s="7">
        <v>6976431</v>
      </c>
      <c r="B31" s="1">
        <v>42919</v>
      </c>
      <c r="C31" s="2">
        <v>0.4281712962962963</v>
      </c>
      <c r="D31" s="2">
        <v>0.43692129629629628</v>
      </c>
      <c r="E31" t="str">
        <f>IF(LEN(telefony34[[#This Row],[nr]])=7,"stacjonarny",IF(LEN(telefony34[[#This Row],[nr]])=8,"komórkowy","zagraniczny"))</f>
        <v>stacjonarny</v>
      </c>
    </row>
    <row r="32" spans="1:14" x14ac:dyDescent="0.25">
      <c r="A32" s="7">
        <v>4093292</v>
      </c>
      <c r="B32" s="1">
        <v>42919</v>
      </c>
      <c r="C32" s="2">
        <v>0.43038194444444444</v>
      </c>
      <c r="D32" s="2">
        <v>0.43494212962962964</v>
      </c>
      <c r="E32" t="str">
        <f>IF(LEN(telefony34[[#This Row],[nr]])=7,"stacjonarny",IF(LEN(telefony34[[#This Row],[nr]])=8,"komórkowy","zagraniczny"))</f>
        <v>stacjonarny</v>
      </c>
    </row>
    <row r="33" spans="1:5" x14ac:dyDescent="0.25">
      <c r="A33" s="7">
        <v>6312575</v>
      </c>
      <c r="B33" s="1">
        <v>42919</v>
      </c>
      <c r="C33" s="2">
        <v>0.4309837962962963</v>
      </c>
      <c r="D33" s="2">
        <v>0.43748842592592591</v>
      </c>
      <c r="E33" t="str">
        <f>IF(LEN(telefony34[[#This Row],[nr]])=7,"stacjonarny",IF(LEN(telefony34[[#This Row],[nr]])=8,"komórkowy","zagraniczny"))</f>
        <v>stacjonarny</v>
      </c>
    </row>
    <row r="34" spans="1:5" x14ac:dyDescent="0.25">
      <c r="A34" s="7">
        <v>38535407</v>
      </c>
      <c r="B34" s="1">
        <v>42919</v>
      </c>
      <c r="C34" s="2">
        <v>0.43593749999999998</v>
      </c>
      <c r="D34" s="2">
        <v>0.44417824074074075</v>
      </c>
      <c r="E34" t="str">
        <f>IF(LEN(telefony34[[#This Row],[nr]])=7,"stacjonarny",IF(LEN(telefony34[[#This Row],[nr]])=8,"komórkowy","zagraniczny"))</f>
        <v>komórkowy</v>
      </c>
    </row>
    <row r="35" spans="1:5" x14ac:dyDescent="0.25">
      <c r="A35" s="7">
        <v>38535407</v>
      </c>
      <c r="B35" s="1">
        <v>42919</v>
      </c>
      <c r="C35" s="2">
        <v>0.43824074074074076</v>
      </c>
      <c r="D35" s="2">
        <v>0.43913194444444442</v>
      </c>
      <c r="E35" t="str">
        <f>IF(LEN(telefony34[[#This Row],[nr]])=7,"stacjonarny",IF(LEN(telefony34[[#This Row],[nr]])=8,"komórkowy","zagraniczny"))</f>
        <v>komórkowy</v>
      </c>
    </row>
    <row r="36" spans="1:5" x14ac:dyDescent="0.25">
      <c r="A36" s="7">
        <v>9413315</v>
      </c>
      <c r="B36" s="1">
        <v>42919</v>
      </c>
      <c r="C36" s="2">
        <v>0.44313657407407409</v>
      </c>
      <c r="D36" s="2">
        <v>0.45300925925925928</v>
      </c>
      <c r="E36" t="str">
        <f>IF(LEN(telefony34[[#This Row],[nr]])=7,"stacjonarny",IF(LEN(telefony34[[#This Row],[nr]])=8,"komórkowy","zagraniczny"))</f>
        <v>stacjonarny</v>
      </c>
    </row>
    <row r="37" spans="1:5" x14ac:dyDescent="0.25">
      <c r="A37" s="7">
        <v>8514016</v>
      </c>
      <c r="B37" s="1">
        <v>42919</v>
      </c>
      <c r="C37" s="2">
        <v>0.44778935185185187</v>
      </c>
      <c r="D37" s="2">
        <v>0.44998842592592592</v>
      </c>
      <c r="E37" t="str">
        <f>IF(LEN(telefony34[[#This Row],[nr]])=7,"stacjonarny",IF(LEN(telefony34[[#This Row],[nr]])=8,"komórkowy","zagraniczny"))</f>
        <v>stacjonarny</v>
      </c>
    </row>
    <row r="38" spans="1:5" x14ac:dyDescent="0.25">
      <c r="A38" s="7">
        <v>40965486</v>
      </c>
      <c r="B38" s="1">
        <v>42919</v>
      </c>
      <c r="C38" s="2">
        <v>0.44945601851851852</v>
      </c>
      <c r="D38" s="2">
        <v>0.46011574074074074</v>
      </c>
      <c r="E38" t="str">
        <f>IF(LEN(telefony34[[#This Row],[nr]])=7,"stacjonarny",IF(LEN(telefony34[[#This Row],[nr]])=8,"komórkowy","zagraniczny"))</f>
        <v>komórkowy</v>
      </c>
    </row>
    <row r="39" spans="1:5" x14ac:dyDescent="0.25">
      <c r="A39" s="7">
        <v>4546455</v>
      </c>
      <c r="B39" s="1">
        <v>42919</v>
      </c>
      <c r="C39" s="2">
        <v>0.45270833333333332</v>
      </c>
      <c r="D39" s="2">
        <v>0.45620370370370372</v>
      </c>
      <c r="E39" t="str">
        <f>IF(LEN(telefony34[[#This Row],[nr]])=7,"stacjonarny",IF(LEN(telefony34[[#This Row],[nr]])=8,"komórkowy","zagraniczny"))</f>
        <v>stacjonarny</v>
      </c>
    </row>
    <row r="40" spans="1:5" x14ac:dyDescent="0.25">
      <c r="A40" s="7">
        <v>1435049</v>
      </c>
      <c r="B40" s="1">
        <v>42919</v>
      </c>
      <c r="C40" s="2">
        <v>0.45494212962962965</v>
      </c>
      <c r="D40" s="2">
        <v>0.45567129629629627</v>
      </c>
      <c r="E40" t="str">
        <f>IF(LEN(telefony34[[#This Row],[nr]])=7,"stacjonarny",IF(LEN(telefony34[[#This Row],[nr]])=8,"komórkowy","zagraniczny"))</f>
        <v>stacjonarny</v>
      </c>
    </row>
    <row r="41" spans="1:5" x14ac:dyDescent="0.25">
      <c r="A41" s="7">
        <v>85598139</v>
      </c>
      <c r="B41" s="1">
        <v>42919</v>
      </c>
      <c r="C41" s="2">
        <v>0.45608796296296295</v>
      </c>
      <c r="D41" s="2">
        <v>0.46314814814814814</v>
      </c>
      <c r="E41" t="str">
        <f>IF(LEN(telefony34[[#This Row],[nr]])=7,"stacjonarny",IF(LEN(telefony34[[#This Row],[nr]])=8,"komórkowy","zagraniczny"))</f>
        <v>komórkowy</v>
      </c>
    </row>
    <row r="42" spans="1:5" x14ac:dyDescent="0.25">
      <c r="A42" s="7">
        <v>1787732</v>
      </c>
      <c r="B42" s="1">
        <v>42919</v>
      </c>
      <c r="C42" s="2">
        <v>0.46151620370370372</v>
      </c>
      <c r="D42" s="2">
        <v>0.46546296296296297</v>
      </c>
      <c r="E42" t="str">
        <f>IF(LEN(telefony34[[#This Row],[nr]])=7,"stacjonarny",IF(LEN(telefony34[[#This Row],[nr]])=8,"komórkowy","zagraniczny"))</f>
        <v>stacjonarny</v>
      </c>
    </row>
    <row r="43" spans="1:5" x14ac:dyDescent="0.25">
      <c r="A43" s="7">
        <v>1926053</v>
      </c>
      <c r="B43" s="1">
        <v>42919</v>
      </c>
      <c r="C43" s="2">
        <v>0.46155092592592595</v>
      </c>
      <c r="D43" s="2">
        <v>0.46766203703703701</v>
      </c>
      <c r="E43" t="str">
        <f>IF(LEN(telefony34[[#This Row],[nr]])=7,"stacjonarny",IF(LEN(telefony34[[#This Row],[nr]])=8,"komórkowy","zagraniczny"))</f>
        <v>stacjonarny</v>
      </c>
    </row>
    <row r="44" spans="1:5" x14ac:dyDescent="0.25">
      <c r="A44" s="7">
        <v>82949156</v>
      </c>
      <c r="B44" s="1">
        <v>42919</v>
      </c>
      <c r="C44" s="2">
        <v>0.46224537037037039</v>
      </c>
      <c r="D44" s="2">
        <v>0.46390046296296295</v>
      </c>
      <c r="E44" t="str">
        <f>IF(LEN(telefony34[[#This Row],[nr]])=7,"stacjonarny",IF(LEN(telefony34[[#This Row],[nr]])=8,"komórkowy","zagraniczny"))</f>
        <v>komórkowy</v>
      </c>
    </row>
    <row r="45" spans="1:5" x14ac:dyDescent="0.25">
      <c r="A45" s="7">
        <v>73690742</v>
      </c>
      <c r="B45" s="1">
        <v>42919</v>
      </c>
      <c r="C45" s="2">
        <v>0.46766203703703701</v>
      </c>
      <c r="D45" s="2">
        <v>0.4767939814814815</v>
      </c>
      <c r="E45" t="str">
        <f>IF(LEN(telefony34[[#This Row],[nr]])=7,"stacjonarny",IF(LEN(telefony34[[#This Row],[nr]])=8,"komórkowy","zagraniczny"))</f>
        <v>komórkowy</v>
      </c>
    </row>
    <row r="46" spans="1:5" x14ac:dyDescent="0.25">
      <c r="A46" s="7">
        <v>5107477025</v>
      </c>
      <c r="B46" s="1">
        <v>42919</v>
      </c>
      <c r="C46" s="2">
        <v>0.47125</v>
      </c>
      <c r="D46" s="2">
        <v>0.47871527777777778</v>
      </c>
      <c r="E46" t="str">
        <f>IF(LEN(telefony34[[#This Row],[nr]])=7,"stacjonarny",IF(LEN(telefony34[[#This Row],[nr]])=8,"komórkowy","zagraniczny"))</f>
        <v>zagraniczny</v>
      </c>
    </row>
    <row r="47" spans="1:5" x14ac:dyDescent="0.25">
      <c r="A47" s="7">
        <v>4787793</v>
      </c>
      <c r="B47" s="1">
        <v>42919</v>
      </c>
      <c r="C47" s="2">
        <v>0.47584490740740742</v>
      </c>
      <c r="D47" s="2">
        <v>0.48518518518518516</v>
      </c>
      <c r="E47" t="str">
        <f>IF(LEN(telefony34[[#This Row],[nr]])=7,"stacjonarny",IF(LEN(telefony34[[#This Row],[nr]])=8,"komórkowy","zagraniczny"))</f>
        <v>stacjonarny</v>
      </c>
    </row>
    <row r="48" spans="1:5" x14ac:dyDescent="0.25">
      <c r="A48" s="7">
        <v>79381100</v>
      </c>
      <c r="B48" s="1">
        <v>42919</v>
      </c>
      <c r="C48" s="2">
        <v>0.48078703703703701</v>
      </c>
      <c r="D48" s="2">
        <v>0.48550925925925925</v>
      </c>
      <c r="E48" t="str">
        <f>IF(LEN(telefony34[[#This Row],[nr]])=7,"stacjonarny",IF(LEN(telefony34[[#This Row],[nr]])=8,"komórkowy","zagraniczny"))</f>
        <v>komórkowy</v>
      </c>
    </row>
    <row r="49" spans="1:5" x14ac:dyDescent="0.25">
      <c r="A49" s="7">
        <v>4146159</v>
      </c>
      <c r="B49" s="1">
        <v>42919</v>
      </c>
      <c r="C49" s="2">
        <v>0.48123842592592592</v>
      </c>
      <c r="D49" s="2">
        <v>0.49261574074074072</v>
      </c>
      <c r="E49" t="str">
        <f>IF(LEN(telefony34[[#This Row],[nr]])=7,"stacjonarny",IF(LEN(telefony34[[#This Row],[nr]])=8,"komórkowy","zagraniczny"))</f>
        <v>stacjonarny</v>
      </c>
    </row>
    <row r="50" spans="1:5" x14ac:dyDescent="0.25">
      <c r="A50" s="7">
        <v>13484133</v>
      </c>
      <c r="B50" s="1">
        <v>42919</v>
      </c>
      <c r="C50" s="2">
        <v>0.48254629629629631</v>
      </c>
      <c r="D50" s="2">
        <v>0.48739583333333331</v>
      </c>
      <c r="E50" t="str">
        <f>IF(LEN(telefony34[[#This Row],[nr]])=7,"stacjonarny",IF(LEN(telefony34[[#This Row],[nr]])=8,"komórkowy","zagraniczny"))</f>
        <v>komórkowy</v>
      </c>
    </row>
    <row r="51" spans="1:5" x14ac:dyDescent="0.25">
      <c r="A51" s="7">
        <v>4657345</v>
      </c>
      <c r="B51" s="1">
        <v>42919</v>
      </c>
      <c r="C51" s="2">
        <v>0.48489583333333336</v>
      </c>
      <c r="D51" s="2">
        <v>0.48734953703703704</v>
      </c>
      <c r="E51" t="str">
        <f>IF(LEN(telefony34[[#This Row],[nr]])=7,"stacjonarny",IF(LEN(telefony34[[#This Row],[nr]])=8,"komórkowy","zagraniczny"))</f>
        <v>stacjonarny</v>
      </c>
    </row>
    <row r="52" spans="1:5" x14ac:dyDescent="0.25">
      <c r="A52" s="7">
        <v>3697935</v>
      </c>
      <c r="B52" s="1">
        <v>42919</v>
      </c>
      <c r="C52" s="2">
        <v>0.49054398148148148</v>
      </c>
      <c r="D52" s="2">
        <v>0.49251157407407409</v>
      </c>
      <c r="E52" t="str">
        <f>IF(LEN(telefony34[[#This Row],[nr]])=7,"stacjonarny",IF(LEN(telefony34[[#This Row],[nr]])=8,"komórkowy","zagraniczny"))</f>
        <v>stacjonarny</v>
      </c>
    </row>
    <row r="53" spans="1:5" x14ac:dyDescent="0.25">
      <c r="A53" s="7">
        <v>2668991</v>
      </c>
      <c r="B53" s="1">
        <v>42919</v>
      </c>
      <c r="C53" s="2">
        <v>0.49284722222222221</v>
      </c>
      <c r="D53" s="2">
        <v>0.50354166666666667</v>
      </c>
      <c r="E53" t="str">
        <f>IF(LEN(telefony34[[#This Row],[nr]])=7,"stacjonarny",IF(LEN(telefony34[[#This Row],[nr]])=8,"komórkowy","zagraniczny"))</f>
        <v>stacjonarny</v>
      </c>
    </row>
    <row r="54" spans="1:5" x14ac:dyDescent="0.25">
      <c r="A54" s="7">
        <v>3520189</v>
      </c>
      <c r="B54" s="1">
        <v>42919</v>
      </c>
      <c r="C54" s="2">
        <v>0.49862268518518521</v>
      </c>
      <c r="D54" s="2">
        <v>0.50287037037037041</v>
      </c>
      <c r="E54" t="str">
        <f>IF(LEN(telefony34[[#This Row],[nr]])=7,"stacjonarny",IF(LEN(telefony34[[#This Row],[nr]])=8,"komórkowy","zagraniczny"))</f>
        <v>stacjonarny</v>
      </c>
    </row>
    <row r="55" spans="1:5" x14ac:dyDescent="0.25">
      <c r="A55" s="7">
        <v>4546455</v>
      </c>
      <c r="B55" s="1">
        <v>42919</v>
      </c>
      <c r="C55" s="2">
        <v>0.50089120370370366</v>
      </c>
      <c r="D55" s="2">
        <v>0.50876157407407407</v>
      </c>
      <c r="E55" t="str">
        <f>IF(LEN(telefony34[[#This Row],[nr]])=7,"stacjonarny",IF(LEN(telefony34[[#This Row],[nr]])=8,"komórkowy","zagraniczny"))</f>
        <v>stacjonarny</v>
      </c>
    </row>
    <row r="56" spans="1:5" x14ac:dyDescent="0.25">
      <c r="A56" s="7">
        <v>3897347</v>
      </c>
      <c r="B56" s="1">
        <v>42919</v>
      </c>
      <c r="C56" s="2">
        <v>0.50549768518518523</v>
      </c>
      <c r="D56" s="2">
        <v>0.5100231481481482</v>
      </c>
      <c r="E56" t="str">
        <f>IF(LEN(telefony34[[#This Row],[nr]])=7,"stacjonarny",IF(LEN(telefony34[[#This Row],[nr]])=8,"komórkowy","zagraniczny"))</f>
        <v>stacjonarny</v>
      </c>
    </row>
    <row r="57" spans="1:5" x14ac:dyDescent="0.25">
      <c r="A57" s="7">
        <v>1867016</v>
      </c>
      <c r="B57" s="1">
        <v>42919</v>
      </c>
      <c r="C57" s="2">
        <v>0.50910879629629635</v>
      </c>
      <c r="D57" s="2">
        <v>0.50930555555555557</v>
      </c>
      <c r="E57" t="str">
        <f>IF(LEN(telefony34[[#This Row],[nr]])=7,"stacjonarny",IF(LEN(telefony34[[#This Row],[nr]])=8,"komórkowy","zagraniczny"))</f>
        <v>stacjonarny</v>
      </c>
    </row>
    <row r="58" spans="1:5" x14ac:dyDescent="0.25">
      <c r="A58" s="7">
        <v>96949751</v>
      </c>
      <c r="B58" s="1">
        <v>42919</v>
      </c>
      <c r="C58" s="2">
        <v>0.51262731481481483</v>
      </c>
      <c r="D58" s="2">
        <v>0.5142592592592593</v>
      </c>
      <c r="E58" t="str">
        <f>IF(LEN(telefony34[[#This Row],[nr]])=7,"stacjonarny",IF(LEN(telefony34[[#This Row],[nr]])=8,"komórkowy","zagraniczny"))</f>
        <v>komórkowy</v>
      </c>
    </row>
    <row r="59" spans="1:5" x14ac:dyDescent="0.25">
      <c r="A59" s="7">
        <v>81613163</v>
      </c>
      <c r="B59" s="1">
        <v>42919</v>
      </c>
      <c r="C59" s="2">
        <v>0.5175925925925926</v>
      </c>
      <c r="D59" s="2">
        <v>0.52021990740740742</v>
      </c>
      <c r="E59" t="str">
        <f>IF(LEN(telefony34[[#This Row],[nr]])=7,"stacjonarny",IF(LEN(telefony34[[#This Row],[nr]])=8,"komórkowy","zagraniczny"))</f>
        <v>komórkowy</v>
      </c>
    </row>
    <row r="60" spans="1:5" x14ac:dyDescent="0.25">
      <c r="A60" s="7">
        <v>4250194</v>
      </c>
      <c r="B60" s="1">
        <v>42919</v>
      </c>
      <c r="C60" s="2">
        <v>0.52217592592592588</v>
      </c>
      <c r="D60" s="2">
        <v>0.52918981481481486</v>
      </c>
      <c r="E60" t="str">
        <f>IF(LEN(telefony34[[#This Row],[nr]])=7,"stacjonarny",IF(LEN(telefony34[[#This Row],[nr]])=8,"komórkowy","zagraniczny"))</f>
        <v>stacjonarny</v>
      </c>
    </row>
    <row r="61" spans="1:5" x14ac:dyDescent="0.25">
      <c r="A61" s="7">
        <v>6050344</v>
      </c>
      <c r="B61" s="1">
        <v>42919</v>
      </c>
      <c r="C61" s="2">
        <v>0.52444444444444449</v>
      </c>
      <c r="D61" s="2">
        <v>0.52681712962962968</v>
      </c>
      <c r="E61" t="str">
        <f>IF(LEN(telefony34[[#This Row],[nr]])=7,"stacjonarny",IF(LEN(telefony34[[#This Row],[nr]])=8,"komórkowy","zagraniczny"))</f>
        <v>stacjonarny</v>
      </c>
    </row>
    <row r="62" spans="1:5" x14ac:dyDescent="0.25">
      <c r="A62" s="7">
        <v>4546455</v>
      </c>
      <c r="B62" s="1">
        <v>42919</v>
      </c>
      <c r="C62" s="2">
        <v>0.5258680555555556</v>
      </c>
      <c r="D62" s="2">
        <v>0.53531249999999997</v>
      </c>
      <c r="E62" t="str">
        <f>IF(LEN(telefony34[[#This Row],[nr]])=7,"stacjonarny",IF(LEN(telefony34[[#This Row],[nr]])=8,"komórkowy","zagraniczny"))</f>
        <v>stacjonarny</v>
      </c>
    </row>
    <row r="63" spans="1:5" x14ac:dyDescent="0.25">
      <c r="A63" s="7">
        <v>7727942</v>
      </c>
      <c r="B63" s="1">
        <v>42919</v>
      </c>
      <c r="C63" s="2">
        <v>0.53013888888888894</v>
      </c>
      <c r="D63" s="2">
        <v>0.53707175925925921</v>
      </c>
      <c r="E63" t="str">
        <f>IF(LEN(telefony34[[#This Row],[nr]])=7,"stacjonarny",IF(LEN(telefony34[[#This Row],[nr]])=8,"komórkowy","zagraniczny"))</f>
        <v>stacjonarny</v>
      </c>
    </row>
    <row r="64" spans="1:5" x14ac:dyDescent="0.25">
      <c r="A64" s="7">
        <v>8249721</v>
      </c>
      <c r="B64" s="1">
        <v>42919</v>
      </c>
      <c r="C64" s="2">
        <v>0.53486111111111112</v>
      </c>
      <c r="D64" s="2">
        <v>0.53756944444444443</v>
      </c>
      <c r="E64" t="str">
        <f>IF(LEN(telefony34[[#This Row],[nr]])=7,"stacjonarny",IF(LEN(telefony34[[#This Row],[nr]])=8,"komórkowy","zagraniczny"))</f>
        <v>stacjonarny</v>
      </c>
    </row>
    <row r="65" spans="1:5" x14ac:dyDescent="0.25">
      <c r="A65" s="7">
        <v>6894270</v>
      </c>
      <c r="B65" s="1">
        <v>42919</v>
      </c>
      <c r="C65" s="2">
        <v>0.53488425925925931</v>
      </c>
      <c r="D65" s="2">
        <v>0.53523148148148147</v>
      </c>
      <c r="E65" t="str">
        <f>IF(LEN(telefony34[[#This Row],[nr]])=7,"stacjonarny",IF(LEN(telefony34[[#This Row],[nr]])=8,"komórkowy","zagraniczny"))</f>
        <v>stacjonarny</v>
      </c>
    </row>
    <row r="66" spans="1:5" x14ac:dyDescent="0.25">
      <c r="A66" s="7">
        <v>3095218</v>
      </c>
      <c r="B66" s="1">
        <v>42919</v>
      </c>
      <c r="C66" s="2">
        <v>0.5358680555555555</v>
      </c>
      <c r="D66" s="2">
        <v>0.54329861111111111</v>
      </c>
      <c r="E66" t="str">
        <f>IF(LEN(telefony34[[#This Row],[nr]])=7,"stacjonarny",IF(LEN(telefony34[[#This Row],[nr]])=8,"komórkowy","zagraniczny"))</f>
        <v>stacjonarny</v>
      </c>
    </row>
    <row r="67" spans="1:5" x14ac:dyDescent="0.25">
      <c r="A67" s="7">
        <v>45081794</v>
      </c>
      <c r="B67" s="1">
        <v>42919</v>
      </c>
      <c r="C67" s="2">
        <v>0.54016203703703702</v>
      </c>
      <c r="D67" s="2">
        <v>0.54297453703703702</v>
      </c>
      <c r="E67" t="str">
        <f>IF(LEN(telefony34[[#This Row],[nr]])=7,"stacjonarny",IF(LEN(telefony34[[#This Row],[nr]])=8,"komórkowy","zagraniczny"))</f>
        <v>komórkowy</v>
      </c>
    </row>
    <row r="68" spans="1:5" x14ac:dyDescent="0.25">
      <c r="A68" s="7">
        <v>3533271</v>
      </c>
      <c r="B68" s="1">
        <v>42919</v>
      </c>
      <c r="C68" s="2">
        <v>0.54280092592592588</v>
      </c>
      <c r="D68" s="2">
        <v>0.54478009259259264</v>
      </c>
      <c r="E68" t="str">
        <f>IF(LEN(telefony34[[#This Row],[nr]])=7,"stacjonarny",IF(LEN(telefony34[[#This Row],[nr]])=8,"komórkowy","zagraniczny"))</f>
        <v>stacjonarny</v>
      </c>
    </row>
    <row r="69" spans="1:5" x14ac:dyDescent="0.25">
      <c r="A69" s="7">
        <v>7415603</v>
      </c>
      <c r="B69" s="1">
        <v>42919</v>
      </c>
      <c r="C69" s="2">
        <v>0.54848379629629629</v>
      </c>
      <c r="D69" s="2">
        <v>0.5578819444444445</v>
      </c>
      <c r="E69" t="str">
        <f>IF(LEN(telefony34[[#This Row],[nr]])=7,"stacjonarny",IF(LEN(telefony34[[#This Row],[nr]])=8,"komórkowy","zagraniczny"))</f>
        <v>stacjonarny</v>
      </c>
    </row>
    <row r="70" spans="1:5" x14ac:dyDescent="0.25">
      <c r="A70" s="7">
        <v>9088452</v>
      </c>
      <c r="B70" s="1">
        <v>42919</v>
      </c>
      <c r="C70" s="2">
        <v>0.55283564814814812</v>
      </c>
      <c r="D70" s="2">
        <v>0.55756944444444445</v>
      </c>
      <c r="E70" t="str">
        <f>IF(LEN(telefony34[[#This Row],[nr]])=7,"stacjonarny",IF(LEN(telefony34[[#This Row],[nr]])=8,"komórkowy","zagraniczny"))</f>
        <v>stacjonarny</v>
      </c>
    </row>
    <row r="71" spans="1:5" x14ac:dyDescent="0.25">
      <c r="A71" s="7">
        <v>3379401</v>
      </c>
      <c r="B71" s="1">
        <v>42919</v>
      </c>
      <c r="C71" s="2">
        <v>0.55576388888888884</v>
      </c>
      <c r="D71" s="2">
        <v>0.56342592592592589</v>
      </c>
      <c r="E71" t="str">
        <f>IF(LEN(telefony34[[#This Row],[nr]])=7,"stacjonarny",IF(LEN(telefony34[[#This Row],[nr]])=8,"komórkowy","zagraniczny"))</f>
        <v>stacjonarny</v>
      </c>
    </row>
    <row r="72" spans="1:5" x14ac:dyDescent="0.25">
      <c r="A72" s="7">
        <v>73350537</v>
      </c>
      <c r="B72" s="1">
        <v>42919</v>
      </c>
      <c r="C72" s="2">
        <v>0.55722222222222217</v>
      </c>
      <c r="D72" s="2">
        <v>0.55787037037037035</v>
      </c>
      <c r="E72" t="str">
        <f>IF(LEN(telefony34[[#This Row],[nr]])=7,"stacjonarny",IF(LEN(telefony34[[#This Row],[nr]])=8,"komórkowy","zagraniczny"))</f>
        <v>komórkowy</v>
      </c>
    </row>
    <row r="73" spans="1:5" x14ac:dyDescent="0.25">
      <c r="A73" s="7">
        <v>83707586</v>
      </c>
      <c r="B73" s="1">
        <v>42919</v>
      </c>
      <c r="C73" s="2">
        <v>0.55803240740740745</v>
      </c>
      <c r="D73" s="2">
        <v>0.56174768518518514</v>
      </c>
      <c r="E73" t="str">
        <f>IF(LEN(telefony34[[#This Row],[nr]])=7,"stacjonarny",IF(LEN(telefony34[[#This Row],[nr]])=8,"komórkowy","zagraniczny"))</f>
        <v>komórkowy</v>
      </c>
    </row>
    <row r="74" spans="1:5" x14ac:dyDescent="0.25">
      <c r="A74" s="7">
        <v>5107477025</v>
      </c>
      <c r="B74" s="1">
        <v>42919</v>
      </c>
      <c r="C74" s="2">
        <v>0.55888888888888888</v>
      </c>
      <c r="D74" s="2">
        <v>0.56745370370370374</v>
      </c>
      <c r="E74" t="str">
        <f>IF(LEN(telefony34[[#This Row],[nr]])=7,"stacjonarny",IF(LEN(telefony34[[#This Row],[nr]])=8,"komórkowy","zagraniczny"))</f>
        <v>zagraniczny</v>
      </c>
    </row>
    <row r="75" spans="1:5" x14ac:dyDescent="0.25">
      <c r="A75" s="7">
        <v>1480206</v>
      </c>
      <c r="B75" s="1">
        <v>42919</v>
      </c>
      <c r="C75" s="2">
        <v>0.5645486111111111</v>
      </c>
      <c r="D75" s="2">
        <v>0.56458333333333333</v>
      </c>
      <c r="E75" t="str">
        <f>IF(LEN(telefony34[[#This Row],[nr]])=7,"stacjonarny",IF(LEN(telefony34[[#This Row],[nr]])=8,"komórkowy","zagraniczny"))</f>
        <v>stacjonarny</v>
      </c>
    </row>
    <row r="76" spans="1:5" x14ac:dyDescent="0.25">
      <c r="A76" s="7">
        <v>3095218</v>
      </c>
      <c r="B76" s="1">
        <v>42919</v>
      </c>
      <c r="C76" s="2">
        <v>0.56555555555555559</v>
      </c>
      <c r="D76" s="2">
        <v>0.56557870370370367</v>
      </c>
      <c r="E76" t="str">
        <f>IF(LEN(telefony34[[#This Row],[nr]])=7,"stacjonarny",IF(LEN(telefony34[[#This Row],[nr]])=8,"komórkowy","zagraniczny"))</f>
        <v>stacjonarny</v>
      </c>
    </row>
    <row r="77" spans="1:5" x14ac:dyDescent="0.25">
      <c r="A77" s="7">
        <v>2028923</v>
      </c>
      <c r="B77" s="1">
        <v>42919</v>
      </c>
      <c r="C77" s="2">
        <v>0.56800925925925927</v>
      </c>
      <c r="D77" s="2">
        <v>0.57093749999999999</v>
      </c>
      <c r="E77" t="str">
        <f>IF(LEN(telefony34[[#This Row],[nr]])=7,"stacjonarny",IF(LEN(telefony34[[#This Row],[nr]])=8,"komórkowy","zagraniczny"))</f>
        <v>stacjonarny</v>
      </c>
    </row>
    <row r="78" spans="1:5" x14ac:dyDescent="0.25">
      <c r="A78" s="7">
        <v>81880891</v>
      </c>
      <c r="B78" s="1">
        <v>42919</v>
      </c>
      <c r="C78" s="2">
        <v>0.57141203703703702</v>
      </c>
      <c r="D78" s="2">
        <v>0.57547453703703699</v>
      </c>
      <c r="E78" t="str">
        <f>IF(LEN(telefony34[[#This Row],[nr]])=7,"stacjonarny",IF(LEN(telefony34[[#This Row],[nr]])=8,"komórkowy","zagraniczny"))</f>
        <v>komórkowy</v>
      </c>
    </row>
    <row r="79" spans="1:5" x14ac:dyDescent="0.25">
      <c r="A79" s="7">
        <v>4274149</v>
      </c>
      <c r="B79" s="1">
        <v>42919</v>
      </c>
      <c r="C79" s="2">
        <v>0.5717592592592593</v>
      </c>
      <c r="D79" s="2">
        <v>0.58065972222222217</v>
      </c>
      <c r="E79" t="str">
        <f>IF(LEN(telefony34[[#This Row],[nr]])=7,"stacjonarny",IF(LEN(telefony34[[#This Row],[nr]])=8,"komórkowy","zagraniczny"))</f>
        <v>stacjonarny</v>
      </c>
    </row>
    <row r="80" spans="1:5" x14ac:dyDescent="0.25">
      <c r="A80" s="7">
        <v>3505978</v>
      </c>
      <c r="B80" s="1">
        <v>42919</v>
      </c>
      <c r="C80" s="2">
        <v>0.57642361111111107</v>
      </c>
      <c r="D80" s="2">
        <v>0.5799305555555555</v>
      </c>
      <c r="E80" t="str">
        <f>IF(LEN(telefony34[[#This Row],[nr]])=7,"stacjonarny",IF(LEN(telefony34[[#This Row],[nr]])=8,"komórkowy","zagraniczny"))</f>
        <v>stacjonarny</v>
      </c>
    </row>
    <row r="81" spans="1:5" x14ac:dyDescent="0.25">
      <c r="A81" s="7">
        <v>8504601</v>
      </c>
      <c r="B81" s="1">
        <v>42919</v>
      </c>
      <c r="C81" s="2">
        <v>0.57958333333333334</v>
      </c>
      <c r="D81" s="2">
        <v>0.58056712962962964</v>
      </c>
      <c r="E81" t="str">
        <f>IF(LEN(telefony34[[#This Row],[nr]])=7,"stacjonarny",IF(LEN(telefony34[[#This Row],[nr]])=8,"komórkowy","zagraniczny"))</f>
        <v>stacjonarny</v>
      </c>
    </row>
    <row r="82" spans="1:5" x14ac:dyDescent="0.25">
      <c r="A82" s="7">
        <v>8214927</v>
      </c>
      <c r="B82" s="1">
        <v>42919</v>
      </c>
      <c r="C82" s="2">
        <v>0.5819212962962963</v>
      </c>
      <c r="D82" s="2">
        <v>0.59106481481481477</v>
      </c>
      <c r="E82" t="str">
        <f>IF(LEN(telefony34[[#This Row],[nr]])=7,"stacjonarny",IF(LEN(telefony34[[#This Row],[nr]])=8,"komórkowy","zagraniczny"))</f>
        <v>stacjonarny</v>
      </c>
    </row>
    <row r="83" spans="1:5" x14ac:dyDescent="0.25">
      <c r="A83" s="7">
        <v>5913547</v>
      </c>
      <c r="B83" s="1">
        <v>42919</v>
      </c>
      <c r="C83" s="2">
        <v>0.58414351851851853</v>
      </c>
      <c r="D83" s="2">
        <v>0.5861574074074074</v>
      </c>
      <c r="E83" t="str">
        <f>IF(LEN(telefony34[[#This Row],[nr]])=7,"stacjonarny",IF(LEN(telefony34[[#This Row],[nr]])=8,"komórkowy","zagraniczny"))</f>
        <v>stacjonarny</v>
      </c>
    </row>
    <row r="84" spans="1:5" x14ac:dyDescent="0.25">
      <c r="A84" s="7">
        <v>3505978</v>
      </c>
      <c r="B84" s="1">
        <v>42919</v>
      </c>
      <c r="C84" s="2">
        <v>0.58699074074074076</v>
      </c>
      <c r="D84" s="2">
        <v>0.59060185185185188</v>
      </c>
      <c r="E84" t="str">
        <f>IF(LEN(telefony34[[#This Row],[nr]])=7,"stacjonarny",IF(LEN(telefony34[[#This Row],[nr]])=8,"komórkowy","zagraniczny"))</f>
        <v>stacjonarny</v>
      </c>
    </row>
    <row r="85" spans="1:5" x14ac:dyDescent="0.25">
      <c r="A85" s="7">
        <v>14783929</v>
      </c>
      <c r="B85" s="1">
        <v>42919</v>
      </c>
      <c r="C85" s="2">
        <v>0.5902546296296296</v>
      </c>
      <c r="D85" s="2">
        <v>0.59516203703703707</v>
      </c>
      <c r="E85" t="str">
        <f>IF(LEN(telefony34[[#This Row],[nr]])=7,"stacjonarny",IF(LEN(telefony34[[#This Row],[nr]])=8,"komórkowy","zagraniczny"))</f>
        <v>komórkowy</v>
      </c>
    </row>
    <row r="86" spans="1:5" x14ac:dyDescent="0.25">
      <c r="A86" s="7">
        <v>2915745</v>
      </c>
      <c r="B86" s="1">
        <v>42919</v>
      </c>
      <c r="C86" s="2">
        <v>0.59324074074074074</v>
      </c>
      <c r="D86" s="2">
        <v>0.6029282407407407</v>
      </c>
      <c r="E86" t="str">
        <f>IF(LEN(telefony34[[#This Row],[nr]])=7,"stacjonarny",IF(LEN(telefony34[[#This Row],[nr]])=8,"komórkowy","zagraniczny"))</f>
        <v>stacjonarny</v>
      </c>
    </row>
    <row r="87" spans="1:5" x14ac:dyDescent="0.25">
      <c r="A87" s="7">
        <v>1100142</v>
      </c>
      <c r="B87" s="1">
        <v>42919</v>
      </c>
      <c r="C87" s="2">
        <v>0.59710648148148149</v>
      </c>
      <c r="D87" s="2">
        <v>0.6003356481481481</v>
      </c>
      <c r="E87" t="str">
        <f>IF(LEN(telefony34[[#This Row],[nr]])=7,"stacjonarny",IF(LEN(telefony34[[#This Row],[nr]])=8,"komórkowy","zagraniczny"))</f>
        <v>stacjonarny</v>
      </c>
    </row>
    <row r="88" spans="1:5" x14ac:dyDescent="0.25">
      <c r="A88" s="7">
        <v>7795911</v>
      </c>
      <c r="B88" s="1">
        <v>42919</v>
      </c>
      <c r="C88" s="2">
        <v>0.60196759259259258</v>
      </c>
      <c r="D88" s="2">
        <v>0.61259259259259258</v>
      </c>
      <c r="E88" t="str">
        <f>IF(LEN(telefony34[[#This Row],[nr]])=7,"stacjonarny",IF(LEN(telefony34[[#This Row],[nr]])=8,"komórkowy","zagraniczny"))</f>
        <v>stacjonarny</v>
      </c>
    </row>
    <row r="89" spans="1:5" x14ac:dyDescent="0.25">
      <c r="A89" s="7">
        <v>1709455</v>
      </c>
      <c r="B89" s="1">
        <v>42919</v>
      </c>
      <c r="C89" s="2">
        <v>0.60313657407407406</v>
      </c>
      <c r="D89" s="2">
        <v>0.60765046296296299</v>
      </c>
      <c r="E89" t="str">
        <f>IF(LEN(telefony34[[#This Row],[nr]])=7,"stacjonarny",IF(LEN(telefony34[[#This Row],[nr]])=8,"komórkowy","zagraniczny"))</f>
        <v>stacjonarny</v>
      </c>
    </row>
    <row r="90" spans="1:5" x14ac:dyDescent="0.25">
      <c r="A90" s="7">
        <v>54586484</v>
      </c>
      <c r="B90" s="1">
        <v>42919</v>
      </c>
      <c r="C90" s="2">
        <v>0.60753472222222227</v>
      </c>
      <c r="D90" s="2">
        <v>0.61120370370370369</v>
      </c>
      <c r="E90" t="str">
        <f>IF(LEN(telefony34[[#This Row],[nr]])=7,"stacjonarny",IF(LEN(telefony34[[#This Row],[nr]])=8,"komórkowy","zagraniczny"))</f>
        <v>komórkowy</v>
      </c>
    </row>
    <row r="91" spans="1:5" x14ac:dyDescent="0.25">
      <c r="A91" s="7">
        <v>6674505</v>
      </c>
      <c r="B91" s="1">
        <v>42919</v>
      </c>
      <c r="C91" s="2">
        <v>0.61243055555555559</v>
      </c>
      <c r="D91" s="2">
        <v>0.62267361111111108</v>
      </c>
      <c r="E91" t="str">
        <f>IF(LEN(telefony34[[#This Row],[nr]])=7,"stacjonarny",IF(LEN(telefony34[[#This Row],[nr]])=8,"komórkowy","zagraniczny"))</f>
        <v>stacjonarny</v>
      </c>
    </row>
    <row r="92" spans="1:5" x14ac:dyDescent="0.25">
      <c r="A92" s="7">
        <v>6920814</v>
      </c>
      <c r="B92" s="1">
        <v>42919</v>
      </c>
      <c r="C92" s="2">
        <v>0.6141550925925926</v>
      </c>
      <c r="D92" s="2">
        <v>0.61440972222222223</v>
      </c>
      <c r="E92" t="str">
        <f>IF(LEN(telefony34[[#This Row],[nr]])=7,"stacjonarny",IF(LEN(telefony34[[#This Row],[nr]])=8,"komórkowy","zagraniczny"))</f>
        <v>stacjonarny</v>
      </c>
    </row>
    <row r="93" spans="1:5" x14ac:dyDescent="0.25">
      <c r="A93" s="7">
        <v>6161675</v>
      </c>
      <c r="B93" s="1">
        <v>42919</v>
      </c>
      <c r="C93" s="2">
        <v>0.61449074074074073</v>
      </c>
      <c r="D93" s="2">
        <v>0.62415509259259261</v>
      </c>
      <c r="E93" t="str">
        <f>IF(LEN(telefony34[[#This Row],[nr]])=7,"stacjonarny",IF(LEN(telefony34[[#This Row],[nr]])=8,"komórkowy","zagraniczny"))</f>
        <v>stacjonarny</v>
      </c>
    </row>
    <row r="94" spans="1:5" x14ac:dyDescent="0.25">
      <c r="A94" s="7">
        <v>8498076</v>
      </c>
      <c r="B94" s="1">
        <v>42919</v>
      </c>
      <c r="C94" s="2">
        <v>0.61523148148148143</v>
      </c>
      <c r="D94" s="2">
        <v>0.62223379629629627</v>
      </c>
      <c r="E94" t="str">
        <f>IF(LEN(telefony34[[#This Row],[nr]])=7,"stacjonarny",IF(LEN(telefony34[[#This Row],[nr]])=8,"komórkowy","zagraniczny"))</f>
        <v>stacjonarny</v>
      </c>
    </row>
    <row r="95" spans="1:5" x14ac:dyDescent="0.25">
      <c r="A95" s="7">
        <v>4174785</v>
      </c>
      <c r="B95" s="1">
        <v>42919</v>
      </c>
      <c r="C95" s="2">
        <v>0.61624999999999996</v>
      </c>
      <c r="D95" s="2">
        <v>0.62702546296296291</v>
      </c>
      <c r="E95" t="str">
        <f>IF(LEN(telefony34[[#This Row],[nr]])=7,"stacjonarny",IF(LEN(telefony34[[#This Row],[nr]])=8,"komórkowy","zagraniczny"))</f>
        <v>stacjonarny</v>
      </c>
    </row>
    <row r="96" spans="1:5" x14ac:dyDescent="0.25">
      <c r="A96" s="7">
        <v>3776937</v>
      </c>
      <c r="B96" s="1">
        <v>42919</v>
      </c>
      <c r="C96" s="2">
        <v>0.61767361111111108</v>
      </c>
      <c r="D96" s="2">
        <v>0.6234143518518519</v>
      </c>
      <c r="E96" t="str">
        <f>IF(LEN(telefony34[[#This Row],[nr]])=7,"stacjonarny",IF(LEN(telefony34[[#This Row],[nr]])=8,"komórkowy","zagraniczny"))</f>
        <v>stacjonarny</v>
      </c>
    </row>
    <row r="97" spans="1:5" x14ac:dyDescent="0.25">
      <c r="A97" s="7">
        <v>2636055</v>
      </c>
      <c r="B97" s="1">
        <v>42919</v>
      </c>
      <c r="C97" s="2">
        <v>0.62174768518518519</v>
      </c>
      <c r="D97" s="2">
        <v>0.62206018518518513</v>
      </c>
      <c r="E97" t="str">
        <f>IF(LEN(telefony34[[#This Row],[nr]])=7,"stacjonarny",IF(LEN(telefony34[[#This Row],[nr]])=8,"komórkowy","zagraniczny"))</f>
        <v>stacjonarny</v>
      </c>
    </row>
    <row r="98" spans="1:5" x14ac:dyDescent="0.25">
      <c r="A98" s="7">
        <v>4555937</v>
      </c>
      <c r="B98" s="1">
        <v>42919</v>
      </c>
      <c r="C98" s="2">
        <v>0.62645833333333334</v>
      </c>
      <c r="D98" s="2">
        <v>0.63792824074074073</v>
      </c>
      <c r="E98" t="str">
        <f>IF(LEN(telefony34[[#This Row],[nr]])=7,"stacjonarny",IF(LEN(telefony34[[#This Row],[nr]])=8,"komórkowy","zagraniczny"))</f>
        <v>stacjonarny</v>
      </c>
    </row>
    <row r="99" spans="1:5" x14ac:dyDescent="0.25">
      <c r="A99" s="7">
        <v>80306197</v>
      </c>
      <c r="B99" s="1">
        <v>42920</v>
      </c>
      <c r="C99" s="2">
        <v>0.33644675925925926</v>
      </c>
      <c r="D99" s="2">
        <v>0.33884259259259258</v>
      </c>
      <c r="E99" t="str">
        <f>IF(LEN(telefony34[[#This Row],[nr]])=7,"stacjonarny",IF(LEN(telefony34[[#This Row],[nr]])=8,"komórkowy","zagraniczny"))</f>
        <v>komórkowy</v>
      </c>
    </row>
    <row r="100" spans="1:5" x14ac:dyDescent="0.25">
      <c r="A100" s="7">
        <v>99162491</v>
      </c>
      <c r="B100" s="1">
        <v>42920</v>
      </c>
      <c r="C100" s="2">
        <v>0.33944444444444444</v>
      </c>
      <c r="D100" s="2">
        <v>0.35085648148148146</v>
      </c>
      <c r="E100" t="str">
        <f>IF(LEN(telefony34[[#This Row],[nr]])=7,"stacjonarny",IF(LEN(telefony34[[#This Row],[nr]])=8,"komórkowy","zagraniczny"))</f>
        <v>komórkowy</v>
      </c>
    </row>
    <row r="101" spans="1:5" x14ac:dyDescent="0.25">
      <c r="A101" s="7">
        <v>2109147679</v>
      </c>
      <c r="B101" s="1">
        <v>42920</v>
      </c>
      <c r="C101" s="2">
        <v>0.34505787037037039</v>
      </c>
      <c r="D101" s="2">
        <v>0.35395833333333332</v>
      </c>
      <c r="E101" t="str">
        <f>IF(LEN(telefony34[[#This Row],[nr]])=7,"stacjonarny",IF(LEN(telefony34[[#This Row],[nr]])=8,"komórkowy","zagraniczny"))</f>
        <v>zagraniczny</v>
      </c>
    </row>
    <row r="102" spans="1:5" x14ac:dyDescent="0.25">
      <c r="A102" s="7">
        <v>9422310</v>
      </c>
      <c r="B102" s="1">
        <v>42920</v>
      </c>
      <c r="C102" s="2">
        <v>0.35071759259259261</v>
      </c>
      <c r="D102" s="2">
        <v>0.36206018518518518</v>
      </c>
      <c r="E102" t="str">
        <f>IF(LEN(telefony34[[#This Row],[nr]])=7,"stacjonarny",IF(LEN(telefony34[[#This Row],[nr]])=8,"komórkowy","zagraniczny"))</f>
        <v>stacjonarny</v>
      </c>
    </row>
    <row r="103" spans="1:5" x14ac:dyDescent="0.25">
      <c r="A103" s="7">
        <v>20679187</v>
      </c>
      <c r="B103" s="1">
        <v>42920</v>
      </c>
      <c r="C103" s="2">
        <v>0.35372685185185188</v>
      </c>
      <c r="D103" s="2">
        <v>0.3595949074074074</v>
      </c>
      <c r="E103" t="str">
        <f>IF(LEN(telefony34[[#This Row],[nr]])=7,"stacjonarny",IF(LEN(telefony34[[#This Row],[nr]])=8,"komórkowy","zagraniczny"))</f>
        <v>komórkowy</v>
      </c>
    </row>
    <row r="104" spans="1:5" x14ac:dyDescent="0.25">
      <c r="A104" s="7">
        <v>6087997</v>
      </c>
      <c r="B104" s="1">
        <v>42920</v>
      </c>
      <c r="C104" s="2">
        <v>0.35653935185185187</v>
      </c>
      <c r="D104" s="2">
        <v>0.36062499999999997</v>
      </c>
      <c r="E104" t="str">
        <f>IF(LEN(telefony34[[#This Row],[nr]])=7,"stacjonarny",IF(LEN(telefony34[[#This Row],[nr]])=8,"komórkowy","zagraniczny"))</f>
        <v>stacjonarny</v>
      </c>
    </row>
    <row r="105" spans="1:5" x14ac:dyDescent="0.25">
      <c r="A105" s="7">
        <v>20679187</v>
      </c>
      <c r="B105" s="1">
        <v>42920</v>
      </c>
      <c r="C105" s="2">
        <v>0.35850694444444442</v>
      </c>
      <c r="D105" s="2">
        <v>0.36371527777777779</v>
      </c>
      <c r="E105" t="str">
        <f>IF(LEN(telefony34[[#This Row],[nr]])=7,"stacjonarny",IF(LEN(telefony34[[#This Row],[nr]])=8,"komórkowy","zagraniczny"))</f>
        <v>komórkowy</v>
      </c>
    </row>
    <row r="106" spans="1:5" x14ac:dyDescent="0.25">
      <c r="A106" s="7">
        <v>5253133</v>
      </c>
      <c r="B106" s="1">
        <v>42920</v>
      </c>
      <c r="C106" s="2">
        <v>0.35986111111111113</v>
      </c>
      <c r="D106" s="2">
        <v>0.36961805555555555</v>
      </c>
      <c r="E106" t="str">
        <f>IF(LEN(telefony34[[#This Row],[nr]])=7,"stacjonarny",IF(LEN(telefony34[[#This Row],[nr]])=8,"komórkowy","zagraniczny"))</f>
        <v>stacjonarny</v>
      </c>
    </row>
    <row r="107" spans="1:5" x14ac:dyDescent="0.25">
      <c r="A107" s="7">
        <v>96949751</v>
      </c>
      <c r="B107" s="1">
        <v>42920</v>
      </c>
      <c r="C107" s="2">
        <v>0.36465277777777777</v>
      </c>
      <c r="D107" s="2">
        <v>0.36525462962962962</v>
      </c>
      <c r="E107" t="str">
        <f>IF(LEN(telefony34[[#This Row],[nr]])=7,"stacjonarny",IF(LEN(telefony34[[#This Row],[nr]])=8,"komórkowy","zagraniczny"))</f>
        <v>komórkowy</v>
      </c>
    </row>
    <row r="108" spans="1:5" x14ac:dyDescent="0.25">
      <c r="A108" s="7">
        <v>1508356</v>
      </c>
      <c r="B108" s="1">
        <v>42920</v>
      </c>
      <c r="C108" s="2">
        <v>0.37013888888888891</v>
      </c>
      <c r="D108" s="2">
        <v>0.38033564814814813</v>
      </c>
      <c r="E108" t="str">
        <f>IF(LEN(telefony34[[#This Row],[nr]])=7,"stacjonarny",IF(LEN(telefony34[[#This Row],[nr]])=8,"komórkowy","zagraniczny"))</f>
        <v>stacjonarny</v>
      </c>
    </row>
    <row r="109" spans="1:5" x14ac:dyDescent="0.25">
      <c r="A109" s="7">
        <v>9171025</v>
      </c>
      <c r="B109" s="1">
        <v>42920</v>
      </c>
      <c r="C109" s="2">
        <v>0.37292824074074077</v>
      </c>
      <c r="D109" s="2">
        <v>0.38390046296296299</v>
      </c>
      <c r="E109" t="str">
        <f>IF(LEN(telefony34[[#This Row],[nr]])=7,"stacjonarny",IF(LEN(telefony34[[#This Row],[nr]])=8,"komórkowy","zagraniczny"))</f>
        <v>stacjonarny</v>
      </c>
    </row>
    <row r="110" spans="1:5" x14ac:dyDescent="0.25">
      <c r="A110" s="7">
        <v>7191598</v>
      </c>
      <c r="B110" s="1">
        <v>42920</v>
      </c>
      <c r="C110" s="2">
        <v>0.37559027777777776</v>
      </c>
      <c r="D110" s="2">
        <v>0.37986111111111109</v>
      </c>
      <c r="E110" t="str">
        <f>IF(LEN(telefony34[[#This Row],[nr]])=7,"stacjonarny",IF(LEN(telefony34[[#This Row],[nr]])=8,"komórkowy","zagraniczny"))</f>
        <v>stacjonarny</v>
      </c>
    </row>
    <row r="111" spans="1:5" x14ac:dyDescent="0.25">
      <c r="A111" s="7">
        <v>3505978</v>
      </c>
      <c r="B111" s="1">
        <v>42920</v>
      </c>
      <c r="C111" s="2">
        <v>0.37769675925925927</v>
      </c>
      <c r="D111" s="2">
        <v>0.38211805555555556</v>
      </c>
      <c r="E111" t="str">
        <f>IF(LEN(telefony34[[#This Row],[nr]])=7,"stacjonarny",IF(LEN(telefony34[[#This Row],[nr]])=8,"komórkowy","zagraniczny"))</f>
        <v>stacjonarny</v>
      </c>
    </row>
    <row r="112" spans="1:5" x14ac:dyDescent="0.25">
      <c r="A112" s="7">
        <v>90533733</v>
      </c>
      <c r="B112" s="1">
        <v>42920</v>
      </c>
      <c r="C112" s="2">
        <v>0.38092592592592595</v>
      </c>
      <c r="D112" s="2">
        <v>0.38866898148148149</v>
      </c>
      <c r="E112" t="str">
        <f>IF(LEN(telefony34[[#This Row],[nr]])=7,"stacjonarny",IF(LEN(telefony34[[#This Row],[nr]])=8,"komórkowy","zagraniczny"))</f>
        <v>komórkowy</v>
      </c>
    </row>
    <row r="113" spans="1:5" x14ac:dyDescent="0.25">
      <c r="A113" s="7">
        <v>6859181</v>
      </c>
      <c r="B113" s="1">
        <v>42920</v>
      </c>
      <c r="C113" s="2">
        <v>0.38188657407407406</v>
      </c>
      <c r="D113" s="2">
        <v>0.38545138888888891</v>
      </c>
      <c r="E113" t="str">
        <f>IF(LEN(telefony34[[#This Row],[nr]])=7,"stacjonarny",IF(LEN(telefony34[[#This Row],[nr]])=8,"komórkowy","zagraniczny"))</f>
        <v>stacjonarny</v>
      </c>
    </row>
    <row r="114" spans="1:5" x14ac:dyDescent="0.25">
      <c r="A114" s="7">
        <v>7207066</v>
      </c>
      <c r="B114" s="1">
        <v>42920</v>
      </c>
      <c r="C114" s="2">
        <v>0.3862962962962963</v>
      </c>
      <c r="D114" s="2">
        <v>0.3883449074074074</v>
      </c>
      <c r="E114" t="str">
        <f>IF(LEN(telefony34[[#This Row],[nr]])=7,"stacjonarny",IF(LEN(telefony34[[#This Row],[nr]])=8,"komórkowy","zagraniczny"))</f>
        <v>stacjonarny</v>
      </c>
    </row>
    <row r="115" spans="1:5" x14ac:dyDescent="0.25">
      <c r="A115" s="7">
        <v>4230507</v>
      </c>
      <c r="B115" s="1">
        <v>42920</v>
      </c>
      <c r="C115" s="2">
        <v>0.38763888888888887</v>
      </c>
      <c r="D115" s="2">
        <v>0.39317129629629627</v>
      </c>
      <c r="E115" t="str">
        <f>IF(LEN(telefony34[[#This Row],[nr]])=7,"stacjonarny",IF(LEN(telefony34[[#This Row],[nr]])=8,"komórkowy","zagraniczny"))</f>
        <v>stacjonarny</v>
      </c>
    </row>
    <row r="116" spans="1:5" x14ac:dyDescent="0.25">
      <c r="A116" s="7">
        <v>2915745</v>
      </c>
      <c r="B116" s="1">
        <v>42920</v>
      </c>
      <c r="C116" s="2">
        <v>0.39210648148148147</v>
      </c>
      <c r="D116" s="2">
        <v>0.39277777777777778</v>
      </c>
      <c r="E116" t="str">
        <f>IF(LEN(telefony34[[#This Row],[nr]])=7,"stacjonarny",IF(LEN(telefony34[[#This Row],[nr]])=8,"komórkowy","zagraniczny"))</f>
        <v>stacjonarny</v>
      </c>
    </row>
    <row r="117" spans="1:5" x14ac:dyDescent="0.25">
      <c r="A117" s="7">
        <v>2235911</v>
      </c>
      <c r="B117" s="1">
        <v>42920</v>
      </c>
      <c r="C117" s="2">
        <v>0.39656249999999998</v>
      </c>
      <c r="D117" s="2">
        <v>0.40236111111111111</v>
      </c>
      <c r="E117" t="str">
        <f>IF(LEN(telefony34[[#This Row],[nr]])=7,"stacjonarny",IF(LEN(telefony34[[#This Row],[nr]])=8,"komórkowy","zagraniczny"))</f>
        <v>stacjonarny</v>
      </c>
    </row>
    <row r="118" spans="1:5" x14ac:dyDescent="0.25">
      <c r="A118" s="7">
        <v>1611389</v>
      </c>
      <c r="B118" s="1">
        <v>42920</v>
      </c>
      <c r="C118" s="2">
        <v>0.39879629629629632</v>
      </c>
      <c r="D118" s="2">
        <v>0.41033564814814816</v>
      </c>
      <c r="E118" t="str">
        <f>IF(LEN(telefony34[[#This Row],[nr]])=7,"stacjonarny",IF(LEN(telefony34[[#This Row],[nr]])=8,"komórkowy","zagraniczny"))</f>
        <v>stacjonarny</v>
      </c>
    </row>
    <row r="119" spans="1:5" x14ac:dyDescent="0.25">
      <c r="A119" s="7">
        <v>9052652</v>
      </c>
      <c r="B119" s="1">
        <v>42920</v>
      </c>
      <c r="C119" s="2">
        <v>0.3997337962962963</v>
      </c>
      <c r="D119" s="2">
        <v>0.40465277777777775</v>
      </c>
      <c r="E119" t="str">
        <f>IF(LEN(telefony34[[#This Row],[nr]])=7,"stacjonarny",IF(LEN(telefony34[[#This Row],[nr]])=8,"komórkowy","zagraniczny"))</f>
        <v>stacjonarny</v>
      </c>
    </row>
    <row r="120" spans="1:5" x14ac:dyDescent="0.25">
      <c r="A120" s="7">
        <v>93611539</v>
      </c>
      <c r="B120" s="1">
        <v>42920</v>
      </c>
      <c r="C120" s="2">
        <v>0.40133101851851855</v>
      </c>
      <c r="D120" s="2">
        <v>0.40964120370370372</v>
      </c>
      <c r="E120" t="str">
        <f>IF(LEN(telefony34[[#This Row],[nr]])=7,"stacjonarny",IF(LEN(telefony34[[#This Row],[nr]])=8,"komórkowy","zagraniczny"))</f>
        <v>komórkowy</v>
      </c>
    </row>
    <row r="121" spans="1:5" x14ac:dyDescent="0.25">
      <c r="A121" s="7">
        <v>68966479</v>
      </c>
      <c r="B121" s="1">
        <v>42920</v>
      </c>
      <c r="C121" s="2">
        <v>0.40493055555555557</v>
      </c>
      <c r="D121" s="2">
        <v>0.40618055555555554</v>
      </c>
      <c r="E121" t="str">
        <f>IF(LEN(telefony34[[#This Row],[nr]])=7,"stacjonarny",IF(LEN(telefony34[[#This Row],[nr]])=8,"komórkowy","zagraniczny"))</f>
        <v>komórkowy</v>
      </c>
    </row>
    <row r="122" spans="1:5" x14ac:dyDescent="0.25">
      <c r="A122" s="7">
        <v>79381100</v>
      </c>
      <c r="B122" s="1">
        <v>42920</v>
      </c>
      <c r="C122" s="2">
        <v>0.40614583333333332</v>
      </c>
      <c r="D122" s="2">
        <v>0.41761574074074076</v>
      </c>
      <c r="E122" t="str">
        <f>IF(LEN(telefony34[[#This Row],[nr]])=7,"stacjonarny",IF(LEN(telefony34[[#This Row],[nr]])=8,"komórkowy","zagraniczny"))</f>
        <v>komórkowy</v>
      </c>
    </row>
    <row r="123" spans="1:5" x14ac:dyDescent="0.25">
      <c r="A123" s="7">
        <v>4697138</v>
      </c>
      <c r="B123" s="1">
        <v>42920</v>
      </c>
      <c r="C123" s="2">
        <v>0.40737268518518521</v>
      </c>
      <c r="D123" s="2">
        <v>0.4102777777777778</v>
      </c>
      <c r="E123" t="str">
        <f>IF(LEN(telefony34[[#This Row],[nr]])=7,"stacjonarny",IF(LEN(telefony34[[#This Row],[nr]])=8,"komórkowy","zagraniczny"))</f>
        <v>stacjonarny</v>
      </c>
    </row>
    <row r="124" spans="1:5" x14ac:dyDescent="0.25">
      <c r="A124" s="7">
        <v>5786740</v>
      </c>
      <c r="B124" s="1">
        <v>42920</v>
      </c>
      <c r="C124" s="2">
        <v>0.40796296296296297</v>
      </c>
      <c r="D124" s="2">
        <v>0.41495370370370371</v>
      </c>
      <c r="E124" t="str">
        <f>IF(LEN(telefony34[[#This Row],[nr]])=7,"stacjonarny",IF(LEN(telefony34[[#This Row],[nr]])=8,"komórkowy","zagraniczny"))</f>
        <v>stacjonarny</v>
      </c>
    </row>
    <row r="125" spans="1:5" x14ac:dyDescent="0.25">
      <c r="A125" s="7">
        <v>7727942</v>
      </c>
      <c r="B125" s="1">
        <v>42920</v>
      </c>
      <c r="C125" s="2">
        <v>0.41097222222222224</v>
      </c>
      <c r="D125" s="2">
        <v>0.41613425925925923</v>
      </c>
      <c r="E125" t="str">
        <f>IF(LEN(telefony34[[#This Row],[nr]])=7,"stacjonarny",IF(LEN(telefony34[[#This Row],[nr]])=8,"komórkowy","zagraniczny"))</f>
        <v>stacjonarny</v>
      </c>
    </row>
    <row r="126" spans="1:5" x14ac:dyDescent="0.25">
      <c r="A126" s="7">
        <v>8384647</v>
      </c>
      <c r="B126" s="1">
        <v>42920</v>
      </c>
      <c r="C126" s="2">
        <v>0.4110300925925926</v>
      </c>
      <c r="D126" s="2">
        <v>0.42162037037037037</v>
      </c>
      <c r="E126" t="str">
        <f>IF(LEN(telefony34[[#This Row],[nr]])=7,"stacjonarny",IF(LEN(telefony34[[#This Row],[nr]])=8,"komórkowy","zagraniczny"))</f>
        <v>stacjonarny</v>
      </c>
    </row>
    <row r="127" spans="1:5" x14ac:dyDescent="0.25">
      <c r="A127" s="7">
        <v>1858872516</v>
      </c>
      <c r="B127" s="1">
        <v>42920</v>
      </c>
      <c r="C127" s="2">
        <v>0.41510416666666666</v>
      </c>
      <c r="D127" s="2">
        <v>0.41668981481481482</v>
      </c>
      <c r="E127" t="str">
        <f>IF(LEN(telefony34[[#This Row],[nr]])=7,"stacjonarny",IF(LEN(telefony34[[#This Row],[nr]])=8,"komórkowy","zagraniczny"))</f>
        <v>zagraniczny</v>
      </c>
    </row>
    <row r="128" spans="1:5" x14ac:dyDescent="0.25">
      <c r="A128" s="7">
        <v>4546455</v>
      </c>
      <c r="B128" s="1">
        <v>42920</v>
      </c>
      <c r="C128" s="2">
        <v>0.41912037037037037</v>
      </c>
      <c r="D128" s="2">
        <v>0.42031249999999998</v>
      </c>
      <c r="E128" t="str">
        <f>IF(LEN(telefony34[[#This Row],[nr]])=7,"stacjonarny",IF(LEN(telefony34[[#This Row],[nr]])=8,"komórkowy","zagraniczny"))</f>
        <v>stacjonarny</v>
      </c>
    </row>
    <row r="129" spans="1:5" x14ac:dyDescent="0.25">
      <c r="A129" s="7">
        <v>2668991</v>
      </c>
      <c r="B129" s="1">
        <v>42920</v>
      </c>
      <c r="C129" s="2">
        <v>0.42249999999999999</v>
      </c>
      <c r="D129" s="2">
        <v>0.42834490740740738</v>
      </c>
      <c r="E129" t="str">
        <f>IF(LEN(telefony34[[#This Row],[nr]])=7,"stacjonarny",IF(LEN(telefony34[[#This Row],[nr]])=8,"komórkowy","zagraniczny"))</f>
        <v>stacjonarny</v>
      </c>
    </row>
    <row r="130" spans="1:5" x14ac:dyDescent="0.25">
      <c r="A130" s="7">
        <v>5528648</v>
      </c>
      <c r="B130" s="1">
        <v>42920</v>
      </c>
      <c r="C130" s="2">
        <v>0.42591435185185184</v>
      </c>
      <c r="D130" s="2">
        <v>0.43486111111111109</v>
      </c>
      <c r="E130" t="str">
        <f>IF(LEN(telefony34[[#This Row],[nr]])=7,"stacjonarny",IF(LEN(telefony34[[#This Row],[nr]])=8,"komórkowy","zagraniczny"))</f>
        <v>stacjonarny</v>
      </c>
    </row>
    <row r="131" spans="1:5" x14ac:dyDescent="0.25">
      <c r="A131" s="7">
        <v>2157195</v>
      </c>
      <c r="B131" s="1">
        <v>42920</v>
      </c>
      <c r="C131" s="2">
        <v>0.42942129629629627</v>
      </c>
      <c r="D131" s="2">
        <v>0.4349189814814815</v>
      </c>
      <c r="E131" t="str">
        <f>IF(LEN(telefony34[[#This Row],[nr]])=7,"stacjonarny",IF(LEN(telefony34[[#This Row],[nr]])=8,"komórkowy","zagraniczny"))</f>
        <v>stacjonarny</v>
      </c>
    </row>
    <row r="132" spans="1:5" x14ac:dyDescent="0.25">
      <c r="A132" s="7">
        <v>7747085</v>
      </c>
      <c r="B132" s="1">
        <v>42920</v>
      </c>
      <c r="C132" s="2">
        <v>0.43247685185185186</v>
      </c>
      <c r="D132" s="2">
        <v>0.43613425925925925</v>
      </c>
      <c r="E132" t="str">
        <f>IF(LEN(telefony34[[#This Row],[nr]])=7,"stacjonarny",IF(LEN(telefony34[[#This Row],[nr]])=8,"komórkowy","zagraniczny"))</f>
        <v>stacjonarny</v>
      </c>
    </row>
    <row r="133" spans="1:5" x14ac:dyDescent="0.25">
      <c r="A133" s="7">
        <v>6865106</v>
      </c>
      <c r="B133" s="1">
        <v>42920</v>
      </c>
      <c r="C133" s="2">
        <v>0.43741898148148151</v>
      </c>
      <c r="D133" s="2">
        <v>0.44848379629629631</v>
      </c>
      <c r="E133" t="str">
        <f>IF(LEN(telefony34[[#This Row],[nr]])=7,"stacjonarny",IF(LEN(telefony34[[#This Row],[nr]])=8,"komórkowy","zagraniczny"))</f>
        <v>stacjonarny</v>
      </c>
    </row>
    <row r="134" spans="1:5" x14ac:dyDescent="0.25">
      <c r="A134" s="7">
        <v>8819206</v>
      </c>
      <c r="B134" s="1">
        <v>42920</v>
      </c>
      <c r="C134" s="2">
        <v>0.44068287037037035</v>
      </c>
      <c r="D134" s="2">
        <v>0.44912037037037039</v>
      </c>
      <c r="E134" t="str">
        <f>IF(LEN(telefony34[[#This Row],[nr]])=7,"stacjonarny",IF(LEN(telefony34[[#This Row],[nr]])=8,"komórkowy","zagraniczny"))</f>
        <v>stacjonarny</v>
      </c>
    </row>
    <row r="135" spans="1:5" x14ac:dyDescent="0.25">
      <c r="A135" s="7">
        <v>3990337</v>
      </c>
      <c r="B135" s="1">
        <v>42920</v>
      </c>
      <c r="C135" s="2">
        <v>0.44158564814814816</v>
      </c>
      <c r="D135" s="2">
        <v>0.4470601851851852</v>
      </c>
      <c r="E135" t="str">
        <f>IF(LEN(telefony34[[#This Row],[nr]])=7,"stacjonarny",IF(LEN(telefony34[[#This Row],[nr]])=8,"komórkowy","zagraniczny"))</f>
        <v>stacjonarny</v>
      </c>
    </row>
    <row r="136" spans="1:5" x14ac:dyDescent="0.25">
      <c r="A136" s="7">
        <v>4238684</v>
      </c>
      <c r="B136" s="1">
        <v>42920</v>
      </c>
      <c r="C136" s="2">
        <v>0.44466435185185182</v>
      </c>
      <c r="D136" s="2">
        <v>0.4535763888888889</v>
      </c>
      <c r="E136" t="str">
        <f>IF(LEN(telefony34[[#This Row],[nr]])=7,"stacjonarny",IF(LEN(telefony34[[#This Row],[nr]])=8,"komórkowy","zagraniczny"))</f>
        <v>stacjonarny</v>
      </c>
    </row>
    <row r="137" spans="1:5" x14ac:dyDescent="0.25">
      <c r="A137" s="7">
        <v>86774913</v>
      </c>
      <c r="B137" s="1">
        <v>42920</v>
      </c>
      <c r="C137" s="2">
        <v>0.44548611111111114</v>
      </c>
      <c r="D137" s="2">
        <v>0.4541898148148148</v>
      </c>
      <c r="E137" t="str">
        <f>IF(LEN(telefony34[[#This Row],[nr]])=7,"stacjonarny",IF(LEN(telefony34[[#This Row],[nr]])=8,"komórkowy","zagraniczny"))</f>
        <v>komórkowy</v>
      </c>
    </row>
    <row r="138" spans="1:5" x14ac:dyDescent="0.25">
      <c r="A138" s="7">
        <v>93696449</v>
      </c>
      <c r="B138" s="1">
        <v>42920</v>
      </c>
      <c r="C138" s="2">
        <v>0.45063657407407409</v>
      </c>
      <c r="D138" s="2">
        <v>0.45581018518518518</v>
      </c>
      <c r="E138" t="str">
        <f>IF(LEN(telefony34[[#This Row],[nr]])=7,"stacjonarny",IF(LEN(telefony34[[#This Row],[nr]])=8,"komórkowy","zagraniczny"))</f>
        <v>komórkowy</v>
      </c>
    </row>
    <row r="139" spans="1:5" x14ac:dyDescent="0.25">
      <c r="A139" s="7">
        <v>1269611</v>
      </c>
      <c r="B139" s="1">
        <v>42920</v>
      </c>
      <c r="C139" s="2">
        <v>0.45596064814814813</v>
      </c>
      <c r="D139" s="2">
        <v>0.46010416666666665</v>
      </c>
      <c r="E139" t="str">
        <f>IF(LEN(telefony34[[#This Row],[nr]])=7,"stacjonarny",IF(LEN(telefony34[[#This Row],[nr]])=8,"komórkowy","zagraniczny"))</f>
        <v>stacjonarny</v>
      </c>
    </row>
    <row r="140" spans="1:5" x14ac:dyDescent="0.25">
      <c r="A140" s="7">
        <v>4623731</v>
      </c>
      <c r="B140" s="1">
        <v>42920</v>
      </c>
      <c r="C140" s="2">
        <v>0.46053240740740742</v>
      </c>
      <c r="D140" s="2">
        <v>0.47131944444444446</v>
      </c>
      <c r="E140" t="str">
        <f>IF(LEN(telefony34[[#This Row],[nr]])=7,"stacjonarny",IF(LEN(telefony34[[#This Row],[nr]])=8,"komórkowy","zagraniczny"))</f>
        <v>stacjonarny</v>
      </c>
    </row>
    <row r="141" spans="1:5" x14ac:dyDescent="0.25">
      <c r="A141" s="7">
        <v>4623731</v>
      </c>
      <c r="B141" s="1">
        <v>42920</v>
      </c>
      <c r="C141" s="2">
        <v>0.46423611111111113</v>
      </c>
      <c r="D141" s="2">
        <v>0.46842592592592591</v>
      </c>
      <c r="E141" t="str">
        <f>IF(LEN(telefony34[[#This Row],[nr]])=7,"stacjonarny",IF(LEN(telefony34[[#This Row],[nr]])=8,"komórkowy","zagraniczny"))</f>
        <v>stacjonarny</v>
      </c>
    </row>
    <row r="142" spans="1:5" x14ac:dyDescent="0.25">
      <c r="A142" s="7">
        <v>3127402</v>
      </c>
      <c r="B142" s="1">
        <v>42920</v>
      </c>
      <c r="C142" s="2">
        <v>0.46861111111111109</v>
      </c>
      <c r="D142" s="2">
        <v>0.47747685185185185</v>
      </c>
      <c r="E142" t="str">
        <f>IF(LEN(telefony34[[#This Row],[nr]])=7,"stacjonarny",IF(LEN(telefony34[[#This Row],[nr]])=8,"komórkowy","zagraniczny"))</f>
        <v>stacjonarny</v>
      </c>
    </row>
    <row r="143" spans="1:5" x14ac:dyDescent="0.25">
      <c r="A143" s="7">
        <v>1714791</v>
      </c>
      <c r="B143" s="1">
        <v>42920</v>
      </c>
      <c r="C143" s="2">
        <v>0.47230324074074076</v>
      </c>
      <c r="D143" s="2">
        <v>0.47288194444444442</v>
      </c>
      <c r="E143" t="str">
        <f>IF(LEN(telefony34[[#This Row],[nr]])=7,"stacjonarny",IF(LEN(telefony34[[#This Row],[nr]])=8,"komórkowy","zagraniczny"))</f>
        <v>stacjonarny</v>
      </c>
    </row>
    <row r="144" spans="1:5" x14ac:dyDescent="0.25">
      <c r="A144" s="7">
        <v>7768277</v>
      </c>
      <c r="B144" s="1">
        <v>42920</v>
      </c>
      <c r="C144" s="2">
        <v>0.47453703703703703</v>
      </c>
      <c r="D144" s="2">
        <v>0.4800462962962963</v>
      </c>
      <c r="E144" t="str">
        <f>IF(LEN(telefony34[[#This Row],[nr]])=7,"stacjonarny",IF(LEN(telefony34[[#This Row],[nr]])=8,"komórkowy","zagraniczny"))</f>
        <v>stacjonarny</v>
      </c>
    </row>
    <row r="145" spans="1:5" x14ac:dyDescent="0.25">
      <c r="A145" s="7">
        <v>4371394</v>
      </c>
      <c r="B145" s="1">
        <v>42920</v>
      </c>
      <c r="C145" s="2">
        <v>0.47967592592592595</v>
      </c>
      <c r="D145" s="2">
        <v>0.48236111111111113</v>
      </c>
      <c r="E145" t="str">
        <f>IF(LEN(telefony34[[#This Row],[nr]])=7,"stacjonarny",IF(LEN(telefony34[[#This Row],[nr]])=8,"komórkowy","zagraniczny"))</f>
        <v>stacjonarny</v>
      </c>
    </row>
    <row r="146" spans="1:5" x14ac:dyDescent="0.25">
      <c r="A146" s="7">
        <v>9803545</v>
      </c>
      <c r="B146" s="1">
        <v>42920</v>
      </c>
      <c r="C146" s="2">
        <v>0.47978009259259258</v>
      </c>
      <c r="D146" s="2">
        <v>0.49125000000000002</v>
      </c>
      <c r="E146" t="str">
        <f>IF(LEN(telefony34[[#This Row],[nr]])=7,"stacjonarny",IF(LEN(telefony34[[#This Row],[nr]])=8,"komórkowy","zagraniczny"))</f>
        <v>stacjonarny</v>
      </c>
    </row>
    <row r="147" spans="1:5" x14ac:dyDescent="0.25">
      <c r="A147" s="7">
        <v>4176704</v>
      </c>
      <c r="B147" s="1">
        <v>42920</v>
      </c>
      <c r="C147" s="2">
        <v>0.47983796296296294</v>
      </c>
      <c r="D147" s="2">
        <v>0.48949074074074073</v>
      </c>
      <c r="E147" t="str">
        <f>IF(LEN(telefony34[[#This Row],[nr]])=7,"stacjonarny",IF(LEN(telefony34[[#This Row],[nr]])=8,"komórkowy","zagraniczny"))</f>
        <v>stacjonarny</v>
      </c>
    </row>
    <row r="148" spans="1:5" x14ac:dyDescent="0.25">
      <c r="A148" s="7">
        <v>90271112</v>
      </c>
      <c r="B148" s="1">
        <v>42920</v>
      </c>
      <c r="C148" s="2">
        <v>0.4805787037037037</v>
      </c>
      <c r="D148" s="2">
        <v>0.48696759259259259</v>
      </c>
      <c r="E148" t="str">
        <f>IF(LEN(telefony34[[#This Row],[nr]])=7,"stacjonarny",IF(LEN(telefony34[[#This Row],[nr]])=8,"komórkowy","zagraniczny"))</f>
        <v>komórkowy</v>
      </c>
    </row>
    <row r="149" spans="1:5" x14ac:dyDescent="0.25">
      <c r="A149" s="7">
        <v>8136309</v>
      </c>
      <c r="B149" s="1">
        <v>42920</v>
      </c>
      <c r="C149" s="2">
        <v>0.48189814814814813</v>
      </c>
      <c r="D149" s="2">
        <v>0.49115740740740743</v>
      </c>
      <c r="E149" t="str">
        <f>IF(LEN(telefony34[[#This Row],[nr]])=7,"stacjonarny",IF(LEN(telefony34[[#This Row],[nr]])=8,"komórkowy","zagraniczny"))</f>
        <v>stacjonarny</v>
      </c>
    </row>
    <row r="150" spans="1:5" x14ac:dyDescent="0.25">
      <c r="A150" s="7">
        <v>3178616</v>
      </c>
      <c r="B150" s="1">
        <v>42920</v>
      </c>
      <c r="C150" s="2">
        <v>0.48312500000000003</v>
      </c>
      <c r="D150" s="2">
        <v>0.49138888888888888</v>
      </c>
      <c r="E150" t="str">
        <f>IF(LEN(telefony34[[#This Row],[nr]])=7,"stacjonarny",IF(LEN(telefony34[[#This Row],[nr]])=8,"komórkowy","zagraniczny"))</f>
        <v>stacjonarny</v>
      </c>
    </row>
    <row r="151" spans="1:5" x14ac:dyDescent="0.25">
      <c r="A151" s="7">
        <v>27791497</v>
      </c>
      <c r="B151" s="1">
        <v>42920</v>
      </c>
      <c r="C151" s="2">
        <v>0.48803240740740739</v>
      </c>
      <c r="D151" s="2">
        <v>0.49682870370370369</v>
      </c>
      <c r="E151" t="str">
        <f>IF(LEN(telefony34[[#This Row],[nr]])=7,"stacjonarny",IF(LEN(telefony34[[#This Row],[nr]])=8,"komórkowy","zagraniczny"))</f>
        <v>komórkowy</v>
      </c>
    </row>
    <row r="152" spans="1:5" x14ac:dyDescent="0.25">
      <c r="A152" s="7">
        <v>4738129</v>
      </c>
      <c r="B152" s="1">
        <v>42920</v>
      </c>
      <c r="C152" s="2">
        <v>0.48979166666666668</v>
      </c>
      <c r="D152" s="2">
        <v>0.500462962962963</v>
      </c>
      <c r="E152" t="str">
        <f>IF(LEN(telefony34[[#This Row],[nr]])=7,"stacjonarny",IF(LEN(telefony34[[#This Row],[nr]])=8,"komórkowy","zagraniczny"))</f>
        <v>stacjonarny</v>
      </c>
    </row>
    <row r="153" spans="1:5" x14ac:dyDescent="0.25">
      <c r="A153" s="7">
        <v>54840810</v>
      </c>
      <c r="B153" s="1">
        <v>42920</v>
      </c>
      <c r="C153" s="2">
        <v>0.49430555555555555</v>
      </c>
      <c r="D153" s="2">
        <v>0.50231481481481477</v>
      </c>
      <c r="E153" t="str">
        <f>IF(LEN(telefony34[[#This Row],[nr]])=7,"stacjonarny",IF(LEN(telefony34[[#This Row],[nr]])=8,"komórkowy","zagraniczny"))</f>
        <v>komórkowy</v>
      </c>
    </row>
    <row r="154" spans="1:5" x14ac:dyDescent="0.25">
      <c r="A154" s="7">
        <v>8885606</v>
      </c>
      <c r="B154" s="1">
        <v>42920</v>
      </c>
      <c r="C154" s="2">
        <v>0.49984953703703705</v>
      </c>
      <c r="D154" s="2">
        <v>0.50960648148148147</v>
      </c>
      <c r="E154" t="str">
        <f>IF(LEN(telefony34[[#This Row],[nr]])=7,"stacjonarny",IF(LEN(telefony34[[#This Row],[nr]])=8,"komórkowy","zagraniczny"))</f>
        <v>stacjonarny</v>
      </c>
    </row>
    <row r="155" spans="1:5" x14ac:dyDescent="0.25">
      <c r="A155" s="7">
        <v>6730442</v>
      </c>
      <c r="B155" s="1">
        <v>42920</v>
      </c>
      <c r="C155" s="2">
        <v>0.50063657407407403</v>
      </c>
      <c r="D155" s="2">
        <v>0.50876157407407407</v>
      </c>
      <c r="E155" t="str">
        <f>IF(LEN(telefony34[[#This Row],[nr]])=7,"stacjonarny",IF(LEN(telefony34[[#This Row],[nr]])=8,"komórkowy","zagraniczny"))</f>
        <v>stacjonarny</v>
      </c>
    </row>
    <row r="156" spans="1:5" x14ac:dyDescent="0.25">
      <c r="A156" s="7">
        <v>3326913</v>
      </c>
      <c r="B156" s="1">
        <v>42920</v>
      </c>
      <c r="C156" s="2">
        <v>0.50594907407407408</v>
      </c>
      <c r="D156" s="2">
        <v>0.5154050925925926</v>
      </c>
      <c r="E156" t="str">
        <f>IF(LEN(telefony34[[#This Row],[nr]])=7,"stacjonarny",IF(LEN(telefony34[[#This Row],[nr]])=8,"komórkowy","zagraniczny"))</f>
        <v>stacjonarny</v>
      </c>
    </row>
    <row r="157" spans="1:5" x14ac:dyDescent="0.25">
      <c r="A157" s="7">
        <v>9865716</v>
      </c>
      <c r="B157" s="1">
        <v>42920</v>
      </c>
      <c r="C157" s="2">
        <v>0.51076388888888891</v>
      </c>
      <c r="D157" s="2">
        <v>0.51890046296296299</v>
      </c>
      <c r="E157" t="str">
        <f>IF(LEN(telefony34[[#This Row],[nr]])=7,"stacjonarny",IF(LEN(telefony34[[#This Row],[nr]])=8,"komórkowy","zagraniczny"))</f>
        <v>stacjonarny</v>
      </c>
    </row>
    <row r="158" spans="1:5" x14ac:dyDescent="0.25">
      <c r="A158" s="7">
        <v>73284745</v>
      </c>
      <c r="B158" s="1">
        <v>42920</v>
      </c>
      <c r="C158" s="2">
        <v>0.51451388888888894</v>
      </c>
      <c r="D158" s="2">
        <v>0.51857638888888891</v>
      </c>
      <c r="E158" t="str">
        <f>IF(LEN(telefony34[[#This Row],[nr]])=7,"stacjonarny",IF(LEN(telefony34[[#This Row],[nr]])=8,"komórkowy","zagraniczny"))</f>
        <v>komórkowy</v>
      </c>
    </row>
    <row r="159" spans="1:5" x14ac:dyDescent="0.25">
      <c r="A159" s="7">
        <v>1761255</v>
      </c>
      <c r="B159" s="1">
        <v>42920</v>
      </c>
      <c r="C159" s="2">
        <v>0.51958333333333329</v>
      </c>
      <c r="D159" s="2">
        <v>0.52266203703703706</v>
      </c>
      <c r="E159" t="str">
        <f>IF(LEN(telefony34[[#This Row],[nr]])=7,"stacjonarny",IF(LEN(telefony34[[#This Row],[nr]])=8,"komórkowy","zagraniczny"))</f>
        <v>stacjonarny</v>
      </c>
    </row>
    <row r="160" spans="1:5" x14ac:dyDescent="0.25">
      <c r="A160" s="7">
        <v>48625903</v>
      </c>
      <c r="B160" s="1">
        <v>42920</v>
      </c>
      <c r="C160" s="2">
        <v>0.52303240740740742</v>
      </c>
      <c r="D160" s="2">
        <v>0.523900462962963</v>
      </c>
      <c r="E160" t="str">
        <f>IF(LEN(telefony34[[#This Row],[nr]])=7,"stacjonarny",IF(LEN(telefony34[[#This Row],[nr]])=8,"komórkowy","zagraniczny"))</f>
        <v>komórkowy</v>
      </c>
    </row>
    <row r="161" spans="1:5" x14ac:dyDescent="0.25">
      <c r="A161" s="7">
        <v>2235911</v>
      </c>
      <c r="B161" s="1">
        <v>42920</v>
      </c>
      <c r="C161" s="2">
        <v>0.52454861111111106</v>
      </c>
      <c r="D161" s="2">
        <v>0.53546296296296292</v>
      </c>
      <c r="E161" t="str">
        <f>IF(LEN(telefony34[[#This Row],[nr]])=7,"stacjonarny",IF(LEN(telefony34[[#This Row],[nr]])=8,"komórkowy","zagraniczny"))</f>
        <v>stacjonarny</v>
      </c>
    </row>
    <row r="162" spans="1:5" x14ac:dyDescent="0.25">
      <c r="A162" s="7">
        <v>18036364</v>
      </c>
      <c r="B162" s="1">
        <v>42920</v>
      </c>
      <c r="C162" s="2">
        <v>0.53015046296296298</v>
      </c>
      <c r="D162" s="2">
        <v>0.53275462962962961</v>
      </c>
      <c r="E162" t="str">
        <f>IF(LEN(telefony34[[#This Row],[nr]])=7,"stacjonarny",IF(LEN(telefony34[[#This Row],[nr]])=8,"komórkowy","zagraniczny"))</f>
        <v>komórkowy</v>
      </c>
    </row>
    <row r="163" spans="1:5" x14ac:dyDescent="0.25">
      <c r="A163" s="7">
        <v>38063903</v>
      </c>
      <c r="B163" s="1">
        <v>42920</v>
      </c>
      <c r="C163" s="2">
        <v>0.53465277777777775</v>
      </c>
      <c r="D163" s="2">
        <v>0.53925925925925922</v>
      </c>
      <c r="E163" t="str">
        <f>IF(LEN(telefony34[[#This Row],[nr]])=7,"stacjonarny",IF(LEN(telefony34[[#This Row],[nr]])=8,"komórkowy","zagraniczny"))</f>
        <v>komórkowy</v>
      </c>
    </row>
    <row r="164" spans="1:5" x14ac:dyDescent="0.25">
      <c r="A164" s="7">
        <v>4555937</v>
      </c>
      <c r="B164" s="1">
        <v>42920</v>
      </c>
      <c r="C164" s="2">
        <v>0.53748842592592594</v>
      </c>
      <c r="D164" s="2">
        <v>0.54775462962962962</v>
      </c>
      <c r="E164" t="str">
        <f>IF(LEN(telefony34[[#This Row],[nr]])=7,"stacjonarny",IF(LEN(telefony34[[#This Row],[nr]])=8,"komórkowy","zagraniczny"))</f>
        <v>stacjonarny</v>
      </c>
    </row>
    <row r="165" spans="1:5" x14ac:dyDescent="0.25">
      <c r="A165" s="7">
        <v>9422310</v>
      </c>
      <c r="B165" s="1">
        <v>42920</v>
      </c>
      <c r="C165" s="2">
        <v>0.54137731481481477</v>
      </c>
      <c r="D165" s="2">
        <v>0.5506712962962963</v>
      </c>
      <c r="E165" t="str">
        <f>IF(LEN(telefony34[[#This Row],[nr]])=7,"stacjonarny",IF(LEN(telefony34[[#This Row],[nr]])=8,"komórkowy","zagraniczny"))</f>
        <v>stacjonarny</v>
      </c>
    </row>
    <row r="166" spans="1:5" x14ac:dyDescent="0.25">
      <c r="A166" s="7">
        <v>16999529</v>
      </c>
      <c r="B166" s="1">
        <v>42920</v>
      </c>
      <c r="C166" s="2">
        <v>0.54395833333333332</v>
      </c>
      <c r="D166" s="2">
        <v>0.54451388888888885</v>
      </c>
      <c r="E166" t="str">
        <f>IF(LEN(telefony34[[#This Row],[nr]])=7,"stacjonarny",IF(LEN(telefony34[[#This Row],[nr]])=8,"komórkowy","zagraniczny"))</f>
        <v>komórkowy</v>
      </c>
    </row>
    <row r="167" spans="1:5" x14ac:dyDescent="0.25">
      <c r="A167" s="7">
        <v>8385222</v>
      </c>
      <c r="B167" s="1">
        <v>42920</v>
      </c>
      <c r="C167" s="2">
        <v>0.5455092592592593</v>
      </c>
      <c r="D167" s="2">
        <v>0.54748842592592595</v>
      </c>
      <c r="E167" t="str">
        <f>IF(LEN(telefony34[[#This Row],[nr]])=7,"stacjonarny",IF(LEN(telefony34[[#This Row],[nr]])=8,"komórkowy","zagraniczny"))</f>
        <v>stacjonarny</v>
      </c>
    </row>
    <row r="168" spans="1:5" x14ac:dyDescent="0.25">
      <c r="A168" s="7">
        <v>8086847</v>
      </c>
      <c r="B168" s="1">
        <v>42920</v>
      </c>
      <c r="C168" s="2">
        <v>0.54909722222222224</v>
      </c>
      <c r="D168" s="2">
        <v>0.5524768518518518</v>
      </c>
      <c r="E168" t="str">
        <f>IF(LEN(telefony34[[#This Row],[nr]])=7,"stacjonarny",IF(LEN(telefony34[[#This Row],[nr]])=8,"komórkowy","zagraniczny"))</f>
        <v>stacjonarny</v>
      </c>
    </row>
    <row r="169" spans="1:5" x14ac:dyDescent="0.25">
      <c r="A169" s="7">
        <v>5215912</v>
      </c>
      <c r="B169" s="1">
        <v>42920</v>
      </c>
      <c r="C169" s="2">
        <v>0.5512731481481481</v>
      </c>
      <c r="D169" s="2">
        <v>0.55435185185185187</v>
      </c>
      <c r="E169" t="str">
        <f>IF(LEN(telefony34[[#This Row],[nr]])=7,"stacjonarny",IF(LEN(telefony34[[#This Row],[nr]])=8,"komórkowy","zagraniczny"))</f>
        <v>stacjonarny</v>
      </c>
    </row>
    <row r="170" spans="1:5" x14ac:dyDescent="0.25">
      <c r="A170" s="7">
        <v>1973826522</v>
      </c>
      <c r="B170" s="1">
        <v>42920</v>
      </c>
      <c r="C170" s="2">
        <v>0.5553703703703704</v>
      </c>
      <c r="D170" s="2">
        <v>0.55833333333333335</v>
      </c>
      <c r="E170" t="str">
        <f>IF(LEN(telefony34[[#This Row],[nr]])=7,"stacjonarny",IF(LEN(telefony34[[#This Row],[nr]])=8,"komórkowy","zagraniczny"))</f>
        <v>zagraniczny</v>
      </c>
    </row>
    <row r="171" spans="1:5" x14ac:dyDescent="0.25">
      <c r="A171" s="7">
        <v>2255197</v>
      </c>
      <c r="B171" s="1">
        <v>42920</v>
      </c>
      <c r="C171" s="2">
        <v>0.55905092592592598</v>
      </c>
      <c r="D171" s="2">
        <v>0.56342592592592589</v>
      </c>
      <c r="E171" t="str">
        <f>IF(LEN(telefony34[[#This Row],[nr]])=7,"stacjonarny",IF(LEN(telefony34[[#This Row],[nr]])=8,"komórkowy","zagraniczny"))</f>
        <v>stacjonarny</v>
      </c>
    </row>
    <row r="172" spans="1:5" x14ac:dyDescent="0.25">
      <c r="A172" s="7">
        <v>6719542</v>
      </c>
      <c r="B172" s="1">
        <v>42920</v>
      </c>
      <c r="C172" s="2">
        <v>0.5638657407407407</v>
      </c>
      <c r="D172" s="2">
        <v>0.56425925925925924</v>
      </c>
      <c r="E172" t="str">
        <f>IF(LEN(telefony34[[#This Row],[nr]])=7,"stacjonarny",IF(LEN(telefony34[[#This Row],[nr]])=8,"komórkowy","zagraniczny"))</f>
        <v>stacjonarny</v>
      </c>
    </row>
    <row r="173" spans="1:5" x14ac:dyDescent="0.25">
      <c r="A173" s="7">
        <v>1837797</v>
      </c>
      <c r="B173" s="1">
        <v>42920</v>
      </c>
      <c r="C173" s="2">
        <v>0.5688657407407407</v>
      </c>
      <c r="D173" s="2">
        <v>0.57524305555555555</v>
      </c>
      <c r="E173" t="str">
        <f>IF(LEN(telefony34[[#This Row],[nr]])=7,"stacjonarny",IF(LEN(telefony34[[#This Row],[nr]])=8,"komórkowy","zagraniczny"))</f>
        <v>stacjonarny</v>
      </c>
    </row>
    <row r="174" spans="1:5" x14ac:dyDescent="0.25">
      <c r="A174" s="7">
        <v>6772052</v>
      </c>
      <c r="B174" s="1">
        <v>42920</v>
      </c>
      <c r="C174" s="2">
        <v>0.57204861111111116</v>
      </c>
      <c r="D174" s="2">
        <v>0.57371527777777775</v>
      </c>
      <c r="E174" t="str">
        <f>IF(LEN(telefony34[[#This Row],[nr]])=7,"stacjonarny",IF(LEN(telefony34[[#This Row],[nr]])=8,"komórkowy","zagraniczny"))</f>
        <v>stacjonarny</v>
      </c>
    </row>
    <row r="175" spans="1:5" x14ac:dyDescent="0.25">
      <c r="A175" s="7">
        <v>6495517</v>
      </c>
      <c r="B175" s="1">
        <v>42920</v>
      </c>
      <c r="C175" s="2">
        <v>0.57347222222222227</v>
      </c>
      <c r="D175" s="2">
        <v>0.58420138888888884</v>
      </c>
      <c r="E175" t="str">
        <f>IF(LEN(telefony34[[#This Row],[nr]])=7,"stacjonarny",IF(LEN(telefony34[[#This Row],[nr]])=8,"komórkowy","zagraniczny"))</f>
        <v>stacjonarny</v>
      </c>
    </row>
    <row r="176" spans="1:5" x14ac:dyDescent="0.25">
      <c r="A176" s="7">
        <v>6275284312</v>
      </c>
      <c r="B176" s="1">
        <v>42920</v>
      </c>
      <c r="C176" s="2">
        <v>0.57861111111111108</v>
      </c>
      <c r="D176" s="2">
        <v>0.58296296296296302</v>
      </c>
      <c r="E176" t="str">
        <f>IF(LEN(telefony34[[#This Row],[nr]])=7,"stacjonarny",IF(LEN(telefony34[[#This Row],[nr]])=8,"komórkowy","zagraniczny"))</f>
        <v>zagraniczny</v>
      </c>
    </row>
    <row r="177" spans="1:5" x14ac:dyDescent="0.25">
      <c r="A177" s="7">
        <v>5997385</v>
      </c>
      <c r="B177" s="1">
        <v>42920</v>
      </c>
      <c r="C177" s="2">
        <v>0.58136574074074077</v>
      </c>
      <c r="D177" s="2">
        <v>0.58156249999999998</v>
      </c>
      <c r="E177" t="str">
        <f>IF(LEN(telefony34[[#This Row],[nr]])=7,"stacjonarny",IF(LEN(telefony34[[#This Row],[nr]])=8,"komórkowy","zagraniczny"))</f>
        <v>stacjonarny</v>
      </c>
    </row>
    <row r="178" spans="1:5" x14ac:dyDescent="0.25">
      <c r="A178" s="7">
        <v>54586484</v>
      </c>
      <c r="B178" s="1">
        <v>42920</v>
      </c>
      <c r="C178" s="2">
        <v>0.58335648148148145</v>
      </c>
      <c r="D178" s="2">
        <v>0.5841319444444445</v>
      </c>
      <c r="E178" t="str">
        <f>IF(LEN(telefony34[[#This Row],[nr]])=7,"stacjonarny",IF(LEN(telefony34[[#This Row],[nr]])=8,"komórkowy","zagraniczny"))</f>
        <v>komórkowy</v>
      </c>
    </row>
    <row r="179" spans="1:5" x14ac:dyDescent="0.25">
      <c r="A179" s="7">
        <v>8449157</v>
      </c>
      <c r="B179" s="1">
        <v>42920</v>
      </c>
      <c r="C179" s="2">
        <v>0.58377314814814818</v>
      </c>
      <c r="D179" s="2">
        <v>0.59186342592592589</v>
      </c>
      <c r="E179" t="str">
        <f>IF(LEN(telefony34[[#This Row],[nr]])=7,"stacjonarny",IF(LEN(telefony34[[#This Row],[nr]])=8,"komórkowy","zagraniczny"))</f>
        <v>stacjonarny</v>
      </c>
    </row>
    <row r="180" spans="1:5" x14ac:dyDescent="0.25">
      <c r="A180" s="7">
        <v>1301099</v>
      </c>
      <c r="B180" s="1">
        <v>42920</v>
      </c>
      <c r="C180" s="2">
        <v>0.58452546296296293</v>
      </c>
      <c r="D180" s="2">
        <v>0.58862268518518523</v>
      </c>
      <c r="E180" t="str">
        <f>IF(LEN(telefony34[[#This Row],[nr]])=7,"stacjonarny",IF(LEN(telefony34[[#This Row],[nr]])=8,"komórkowy","zagraniczny"))</f>
        <v>stacjonarny</v>
      </c>
    </row>
    <row r="181" spans="1:5" x14ac:dyDescent="0.25">
      <c r="A181" s="7">
        <v>1774304298</v>
      </c>
      <c r="B181" s="1">
        <v>42920</v>
      </c>
      <c r="C181" s="2">
        <v>0.58452546296296293</v>
      </c>
      <c r="D181" s="2">
        <v>0.59087962962962959</v>
      </c>
      <c r="E181" t="str">
        <f>IF(LEN(telefony34[[#This Row],[nr]])=7,"stacjonarny",IF(LEN(telefony34[[#This Row],[nr]])=8,"komórkowy","zagraniczny"))</f>
        <v>zagraniczny</v>
      </c>
    </row>
    <row r="182" spans="1:5" x14ac:dyDescent="0.25">
      <c r="A182" s="7">
        <v>52165701</v>
      </c>
      <c r="B182" s="1">
        <v>42920</v>
      </c>
      <c r="C182" s="2">
        <v>0.59018518518518515</v>
      </c>
      <c r="D182" s="2">
        <v>0.60047453703703701</v>
      </c>
      <c r="E182" t="str">
        <f>IF(LEN(telefony34[[#This Row],[nr]])=7,"stacjonarny",IF(LEN(telefony34[[#This Row],[nr]])=8,"komórkowy","zagraniczny"))</f>
        <v>komórkowy</v>
      </c>
    </row>
    <row r="183" spans="1:5" x14ac:dyDescent="0.25">
      <c r="A183" s="7">
        <v>49158974</v>
      </c>
      <c r="B183" s="1">
        <v>42920</v>
      </c>
      <c r="C183" s="2">
        <v>0.59425925925925926</v>
      </c>
      <c r="D183" s="2">
        <v>0.59886574074074073</v>
      </c>
      <c r="E183" t="str">
        <f>IF(LEN(telefony34[[#This Row],[nr]])=7,"stacjonarny",IF(LEN(telefony34[[#This Row],[nr]])=8,"komórkowy","zagraniczny"))</f>
        <v>komórkowy</v>
      </c>
    </row>
    <row r="184" spans="1:5" x14ac:dyDescent="0.25">
      <c r="A184" s="7">
        <v>6231537</v>
      </c>
      <c r="B184" s="1">
        <v>42920</v>
      </c>
      <c r="C184" s="2">
        <v>0.59767361111111106</v>
      </c>
      <c r="D184" s="2">
        <v>0.6026273148148148</v>
      </c>
      <c r="E184" t="str">
        <f>IF(LEN(telefony34[[#This Row],[nr]])=7,"stacjonarny",IF(LEN(telefony34[[#This Row],[nr]])=8,"komórkowy","zagraniczny"))</f>
        <v>stacjonarny</v>
      </c>
    </row>
    <row r="185" spans="1:5" x14ac:dyDescent="0.25">
      <c r="A185" s="7">
        <v>6965661375</v>
      </c>
      <c r="B185" s="1">
        <v>42920</v>
      </c>
      <c r="C185" s="2">
        <v>0.59995370370370371</v>
      </c>
      <c r="D185" s="2">
        <v>0.60442129629629626</v>
      </c>
      <c r="E185" t="str">
        <f>IF(LEN(telefony34[[#This Row],[nr]])=7,"stacjonarny",IF(LEN(telefony34[[#This Row],[nr]])=8,"komórkowy","zagraniczny"))</f>
        <v>zagraniczny</v>
      </c>
    </row>
    <row r="186" spans="1:5" x14ac:dyDescent="0.25">
      <c r="A186" s="7">
        <v>4555937</v>
      </c>
      <c r="B186" s="1">
        <v>42920</v>
      </c>
      <c r="C186" s="2">
        <v>0.60509259259259263</v>
      </c>
      <c r="D186" s="2">
        <v>0.60509259259259263</v>
      </c>
      <c r="E186" t="str">
        <f>IF(LEN(telefony34[[#This Row],[nr]])=7,"stacjonarny",IF(LEN(telefony34[[#This Row],[nr]])=8,"komórkowy","zagraniczny"))</f>
        <v>stacjonarny</v>
      </c>
    </row>
    <row r="187" spans="1:5" x14ac:dyDescent="0.25">
      <c r="A187" s="7">
        <v>8831940</v>
      </c>
      <c r="B187" s="1">
        <v>42920</v>
      </c>
      <c r="C187" s="2">
        <v>0.6066435185185185</v>
      </c>
      <c r="D187" s="2">
        <v>0.61133101851851857</v>
      </c>
      <c r="E187" t="str">
        <f>IF(LEN(telefony34[[#This Row],[nr]])=7,"stacjonarny",IF(LEN(telefony34[[#This Row],[nr]])=8,"komórkowy","zagraniczny"))</f>
        <v>stacjonarny</v>
      </c>
    </row>
    <row r="188" spans="1:5" x14ac:dyDescent="0.25">
      <c r="A188" s="7">
        <v>7421868</v>
      </c>
      <c r="B188" s="1">
        <v>42920</v>
      </c>
      <c r="C188" s="2">
        <v>0.61136574074074079</v>
      </c>
      <c r="D188" s="2">
        <v>0.61636574074074069</v>
      </c>
      <c r="E188" t="str">
        <f>IF(LEN(telefony34[[#This Row],[nr]])=7,"stacjonarny",IF(LEN(telefony34[[#This Row],[nr]])=8,"komórkowy","zagraniczny"))</f>
        <v>stacjonarny</v>
      </c>
    </row>
    <row r="189" spans="1:5" x14ac:dyDescent="0.25">
      <c r="A189" s="7">
        <v>5131341</v>
      </c>
      <c r="B189" s="1">
        <v>42920</v>
      </c>
      <c r="C189" s="2">
        <v>0.61186342592592591</v>
      </c>
      <c r="D189" s="2">
        <v>0.61896990740740743</v>
      </c>
      <c r="E189" t="str">
        <f>IF(LEN(telefony34[[#This Row],[nr]])=7,"stacjonarny",IF(LEN(telefony34[[#This Row],[nr]])=8,"komórkowy","zagraniczny"))</f>
        <v>stacjonarny</v>
      </c>
    </row>
    <row r="190" spans="1:5" x14ac:dyDescent="0.25">
      <c r="A190" s="7">
        <v>3121850</v>
      </c>
      <c r="B190" s="1">
        <v>42920</v>
      </c>
      <c r="C190" s="2">
        <v>0.61410879629629633</v>
      </c>
      <c r="D190" s="2">
        <v>0.6216666666666667</v>
      </c>
      <c r="E190" t="str">
        <f>IF(LEN(telefony34[[#This Row],[nr]])=7,"stacjonarny",IF(LEN(telefony34[[#This Row],[nr]])=8,"komórkowy","zagraniczny"))</f>
        <v>stacjonarny</v>
      </c>
    </row>
    <row r="191" spans="1:5" x14ac:dyDescent="0.25">
      <c r="A191" s="7">
        <v>6905863</v>
      </c>
      <c r="B191" s="1">
        <v>42920</v>
      </c>
      <c r="C191" s="2">
        <v>0.6186342592592593</v>
      </c>
      <c r="D191" s="2">
        <v>0.62296296296296294</v>
      </c>
      <c r="E191" t="str">
        <f>IF(LEN(telefony34[[#This Row],[nr]])=7,"stacjonarny",IF(LEN(telefony34[[#This Row],[nr]])=8,"komórkowy","zagraniczny"))</f>
        <v>stacjonarny</v>
      </c>
    </row>
    <row r="192" spans="1:5" x14ac:dyDescent="0.25">
      <c r="A192" s="7">
        <v>2514802</v>
      </c>
      <c r="B192" s="1">
        <v>42920</v>
      </c>
      <c r="C192" s="2">
        <v>0.6186342592592593</v>
      </c>
      <c r="D192" s="2">
        <v>0.6265856481481481</v>
      </c>
      <c r="E192" t="str">
        <f>IF(LEN(telefony34[[#This Row],[nr]])=7,"stacjonarny",IF(LEN(telefony34[[#This Row],[nr]])=8,"komórkowy","zagraniczny"))</f>
        <v>stacjonarny</v>
      </c>
    </row>
    <row r="193" spans="1:5" x14ac:dyDescent="0.25">
      <c r="A193" s="7">
        <v>93696449</v>
      </c>
      <c r="B193" s="1">
        <v>42920</v>
      </c>
      <c r="C193" s="2">
        <v>0.6227314814814815</v>
      </c>
      <c r="D193" s="2">
        <v>0.63056712962962957</v>
      </c>
      <c r="E193" t="str">
        <f>IF(LEN(telefony34[[#This Row],[nr]])=7,"stacjonarny",IF(LEN(telefony34[[#This Row],[nr]])=8,"komórkowy","zagraniczny"))</f>
        <v>komórkowy</v>
      </c>
    </row>
    <row r="194" spans="1:5" x14ac:dyDescent="0.25">
      <c r="A194" s="7">
        <v>3931464</v>
      </c>
      <c r="B194" s="1">
        <v>42920</v>
      </c>
      <c r="C194" s="2">
        <v>0.62381944444444448</v>
      </c>
      <c r="D194" s="2">
        <v>0.6322106481481482</v>
      </c>
      <c r="E194" t="str">
        <f>IF(LEN(telefony34[[#This Row],[nr]])=7,"stacjonarny",IF(LEN(telefony34[[#This Row],[nr]])=8,"komórkowy","zagraniczny"))</f>
        <v>stacjonarny</v>
      </c>
    </row>
    <row r="195" spans="1:5" x14ac:dyDescent="0.25">
      <c r="A195" s="7">
        <v>1583683</v>
      </c>
      <c r="B195" s="1">
        <v>42920</v>
      </c>
      <c r="C195" s="2">
        <v>0.6275694444444444</v>
      </c>
      <c r="D195" s="2">
        <v>0.63215277777777779</v>
      </c>
      <c r="E195" t="str">
        <f>IF(LEN(telefony34[[#This Row],[nr]])=7,"stacjonarny",IF(LEN(telefony34[[#This Row],[nr]])=8,"komórkowy","zagraniczny"))</f>
        <v>stacjonarny</v>
      </c>
    </row>
    <row r="196" spans="1:5" x14ac:dyDescent="0.25">
      <c r="A196" s="7">
        <v>52165701</v>
      </c>
      <c r="B196" s="1">
        <v>42921</v>
      </c>
      <c r="C196" s="2">
        <v>0.33545138888888887</v>
      </c>
      <c r="D196" s="2">
        <v>0.3435300925925926</v>
      </c>
      <c r="E196" t="str">
        <f>IF(LEN(telefony34[[#This Row],[nr]])=7,"stacjonarny",IF(LEN(telefony34[[#This Row],[nr]])=8,"komórkowy","zagraniczny"))</f>
        <v>komórkowy</v>
      </c>
    </row>
    <row r="197" spans="1:5" x14ac:dyDescent="0.25">
      <c r="A197" s="7">
        <v>1521041994</v>
      </c>
      <c r="B197" s="1">
        <v>42921</v>
      </c>
      <c r="C197" s="2">
        <v>0.34099537037037037</v>
      </c>
      <c r="D197" s="2">
        <v>0.34749999999999998</v>
      </c>
      <c r="E197" t="str">
        <f>IF(LEN(telefony34[[#This Row],[nr]])=7,"stacjonarny",IF(LEN(telefony34[[#This Row],[nr]])=8,"komórkowy","zagraniczny"))</f>
        <v>zagraniczny</v>
      </c>
    </row>
    <row r="198" spans="1:5" x14ac:dyDescent="0.25">
      <c r="A198" s="7">
        <v>9187410</v>
      </c>
      <c r="B198" s="1">
        <v>42921</v>
      </c>
      <c r="C198" s="2">
        <v>0.34662037037037036</v>
      </c>
      <c r="D198" s="2">
        <v>0.34908564814814813</v>
      </c>
      <c r="E198" t="str">
        <f>IF(LEN(telefony34[[#This Row],[nr]])=7,"stacjonarny",IF(LEN(telefony34[[#This Row],[nr]])=8,"komórkowy","zagraniczny"))</f>
        <v>stacjonarny</v>
      </c>
    </row>
    <row r="199" spans="1:5" x14ac:dyDescent="0.25">
      <c r="A199" s="7">
        <v>8228350</v>
      </c>
      <c r="B199" s="1">
        <v>42921</v>
      </c>
      <c r="C199" s="2">
        <v>0.34667824074074072</v>
      </c>
      <c r="D199" s="2">
        <v>0.3473148148148148</v>
      </c>
      <c r="E199" t="str">
        <f>IF(LEN(telefony34[[#This Row],[nr]])=7,"stacjonarny",IF(LEN(telefony34[[#This Row],[nr]])=8,"komórkowy","zagraniczny"))</f>
        <v>stacjonarny</v>
      </c>
    </row>
    <row r="200" spans="1:5" x14ac:dyDescent="0.25">
      <c r="A200" s="7">
        <v>8313390</v>
      </c>
      <c r="B200" s="1">
        <v>42921</v>
      </c>
      <c r="C200" s="2">
        <v>0.34903935185185186</v>
      </c>
      <c r="D200" s="2">
        <v>0.35381944444444446</v>
      </c>
      <c r="E200" t="str">
        <f>IF(LEN(telefony34[[#This Row],[nr]])=7,"stacjonarny",IF(LEN(telefony34[[#This Row],[nr]])=8,"komórkowy","zagraniczny"))</f>
        <v>stacjonarny</v>
      </c>
    </row>
    <row r="201" spans="1:5" x14ac:dyDescent="0.25">
      <c r="A201" s="7">
        <v>5508903</v>
      </c>
      <c r="B201" s="1">
        <v>42921</v>
      </c>
      <c r="C201" s="2">
        <v>0.34915509259259259</v>
      </c>
      <c r="D201" s="2">
        <v>0.3605902777777778</v>
      </c>
      <c r="E201" t="str">
        <f>IF(LEN(telefony34[[#This Row],[nr]])=7,"stacjonarny",IF(LEN(telefony34[[#This Row],[nr]])=8,"komórkowy","zagraniczny"))</f>
        <v>stacjonarny</v>
      </c>
    </row>
    <row r="202" spans="1:5" x14ac:dyDescent="0.25">
      <c r="A202" s="7">
        <v>3102910</v>
      </c>
      <c r="B202" s="1">
        <v>42921</v>
      </c>
      <c r="C202" s="2">
        <v>0.35150462962962964</v>
      </c>
      <c r="D202" s="2">
        <v>0.35672453703703705</v>
      </c>
      <c r="E202" t="str">
        <f>IF(LEN(telefony34[[#This Row],[nr]])=7,"stacjonarny",IF(LEN(telefony34[[#This Row],[nr]])=8,"komórkowy","zagraniczny"))</f>
        <v>stacjonarny</v>
      </c>
    </row>
    <row r="203" spans="1:5" x14ac:dyDescent="0.25">
      <c r="A203" s="7">
        <v>45948073</v>
      </c>
      <c r="B203" s="1">
        <v>42921</v>
      </c>
      <c r="C203" s="2">
        <v>0.35574074074074075</v>
      </c>
      <c r="D203" s="2">
        <v>0.36162037037037037</v>
      </c>
      <c r="E203" t="str">
        <f>IF(LEN(telefony34[[#This Row],[nr]])=7,"stacjonarny",IF(LEN(telefony34[[#This Row],[nr]])=8,"komórkowy","zagraniczny"))</f>
        <v>komórkowy</v>
      </c>
    </row>
    <row r="204" spans="1:5" x14ac:dyDescent="0.25">
      <c r="A204" s="7">
        <v>73690742</v>
      </c>
      <c r="B204" s="1">
        <v>42921</v>
      </c>
      <c r="C204" s="2">
        <v>0.35829861111111111</v>
      </c>
      <c r="D204" s="2">
        <v>0.36826388888888889</v>
      </c>
      <c r="E204" t="str">
        <f>IF(LEN(telefony34[[#This Row],[nr]])=7,"stacjonarny",IF(LEN(telefony34[[#This Row],[nr]])=8,"komórkowy","zagraniczny"))</f>
        <v>komórkowy</v>
      </c>
    </row>
    <row r="205" spans="1:5" x14ac:dyDescent="0.25">
      <c r="A205" s="7">
        <v>58037769</v>
      </c>
      <c r="B205" s="1">
        <v>42921</v>
      </c>
      <c r="C205" s="2">
        <v>0.36261574074074077</v>
      </c>
      <c r="D205" s="2">
        <v>0.36730324074074072</v>
      </c>
      <c r="E205" t="str">
        <f>IF(LEN(telefony34[[#This Row],[nr]])=7,"stacjonarny",IF(LEN(telefony34[[#This Row],[nr]])=8,"komórkowy","zagraniczny"))</f>
        <v>komórkowy</v>
      </c>
    </row>
    <row r="206" spans="1:5" x14ac:dyDescent="0.25">
      <c r="A206" s="7">
        <v>3434934</v>
      </c>
      <c r="B206" s="1">
        <v>42921</v>
      </c>
      <c r="C206" s="2">
        <v>0.36760416666666668</v>
      </c>
      <c r="D206" s="2">
        <v>0.37854166666666667</v>
      </c>
      <c r="E206" t="str">
        <f>IF(LEN(telefony34[[#This Row],[nr]])=7,"stacjonarny",IF(LEN(telefony34[[#This Row],[nr]])=8,"komórkowy","zagraniczny"))</f>
        <v>stacjonarny</v>
      </c>
    </row>
    <row r="207" spans="1:5" x14ac:dyDescent="0.25">
      <c r="A207" s="7">
        <v>4963499</v>
      </c>
      <c r="B207" s="1">
        <v>42921</v>
      </c>
      <c r="C207" s="2">
        <v>0.37008101851851855</v>
      </c>
      <c r="D207" s="2">
        <v>0.37175925925925923</v>
      </c>
      <c r="E207" t="str">
        <f>IF(LEN(telefony34[[#This Row],[nr]])=7,"stacjonarny",IF(LEN(telefony34[[#This Row],[nr]])=8,"komórkowy","zagraniczny"))</f>
        <v>stacjonarny</v>
      </c>
    </row>
    <row r="208" spans="1:5" x14ac:dyDescent="0.25">
      <c r="A208" s="7">
        <v>7904403</v>
      </c>
      <c r="B208" s="1">
        <v>42921</v>
      </c>
      <c r="C208" s="2">
        <v>0.37361111111111112</v>
      </c>
      <c r="D208" s="2">
        <v>0.3772800925925926</v>
      </c>
      <c r="E208" t="str">
        <f>IF(LEN(telefony34[[#This Row],[nr]])=7,"stacjonarny",IF(LEN(telefony34[[#This Row],[nr]])=8,"komórkowy","zagraniczny"))</f>
        <v>stacjonarny</v>
      </c>
    </row>
    <row r="209" spans="1:5" x14ac:dyDescent="0.25">
      <c r="A209" s="7">
        <v>4389240</v>
      </c>
      <c r="B209" s="1">
        <v>42921</v>
      </c>
      <c r="C209" s="2">
        <v>0.37711805555555555</v>
      </c>
      <c r="D209" s="2">
        <v>0.37886574074074075</v>
      </c>
      <c r="E209" t="str">
        <f>IF(LEN(telefony34[[#This Row],[nr]])=7,"stacjonarny",IF(LEN(telefony34[[#This Row],[nr]])=8,"komórkowy","zagraniczny"))</f>
        <v>stacjonarny</v>
      </c>
    </row>
    <row r="210" spans="1:5" x14ac:dyDescent="0.25">
      <c r="A210" s="7">
        <v>68647339</v>
      </c>
      <c r="B210" s="1">
        <v>42921</v>
      </c>
      <c r="C210" s="2">
        <v>0.38180555555555556</v>
      </c>
      <c r="D210" s="2">
        <v>0.39295138888888886</v>
      </c>
      <c r="E210" t="str">
        <f>IF(LEN(telefony34[[#This Row],[nr]])=7,"stacjonarny",IF(LEN(telefony34[[#This Row],[nr]])=8,"komórkowy","zagraniczny"))</f>
        <v>komórkowy</v>
      </c>
    </row>
    <row r="211" spans="1:5" x14ac:dyDescent="0.25">
      <c r="A211" s="7">
        <v>8461631</v>
      </c>
      <c r="B211" s="1">
        <v>42921</v>
      </c>
      <c r="C211" s="2">
        <v>0.38335648148148149</v>
      </c>
      <c r="D211" s="2">
        <v>0.38451388888888888</v>
      </c>
      <c r="E211" t="str">
        <f>IF(LEN(telefony34[[#This Row],[nr]])=7,"stacjonarny",IF(LEN(telefony34[[#This Row],[nr]])=8,"komórkowy","zagraniczny"))</f>
        <v>stacjonarny</v>
      </c>
    </row>
    <row r="212" spans="1:5" x14ac:dyDescent="0.25">
      <c r="A212" s="7">
        <v>3087246</v>
      </c>
      <c r="B212" s="1">
        <v>42921</v>
      </c>
      <c r="C212" s="2">
        <v>0.38633101851851853</v>
      </c>
      <c r="D212" s="2">
        <v>0.39391203703703703</v>
      </c>
      <c r="E212" t="str">
        <f>IF(LEN(telefony34[[#This Row],[nr]])=7,"stacjonarny",IF(LEN(telefony34[[#This Row],[nr]])=8,"komórkowy","zagraniczny"))</f>
        <v>stacjonarny</v>
      </c>
    </row>
    <row r="213" spans="1:5" x14ac:dyDescent="0.25">
      <c r="A213" s="7">
        <v>9321082</v>
      </c>
      <c r="B213" s="1">
        <v>42921</v>
      </c>
      <c r="C213" s="2">
        <v>0.38976851851851851</v>
      </c>
      <c r="D213" s="2">
        <v>0.40090277777777777</v>
      </c>
      <c r="E213" t="str">
        <f>IF(LEN(telefony34[[#This Row],[nr]])=7,"stacjonarny",IF(LEN(telefony34[[#This Row],[nr]])=8,"komórkowy","zagraniczny"))</f>
        <v>stacjonarny</v>
      </c>
    </row>
    <row r="214" spans="1:5" x14ac:dyDescent="0.25">
      <c r="A214" s="7">
        <v>4941247888</v>
      </c>
      <c r="B214" s="1">
        <v>42921</v>
      </c>
      <c r="C214" s="2">
        <v>0.39114583333333336</v>
      </c>
      <c r="D214" s="2">
        <v>0.39870370370370373</v>
      </c>
      <c r="E214" t="str">
        <f>IF(LEN(telefony34[[#This Row],[nr]])=7,"stacjonarny",IF(LEN(telefony34[[#This Row],[nr]])=8,"komórkowy","zagraniczny"))</f>
        <v>zagraniczny</v>
      </c>
    </row>
    <row r="215" spans="1:5" x14ac:dyDescent="0.25">
      <c r="A215" s="7">
        <v>13484133</v>
      </c>
      <c r="B215" s="1">
        <v>42921</v>
      </c>
      <c r="C215" s="2">
        <v>0.3959375</v>
      </c>
      <c r="D215" s="2">
        <v>0.3982060185185185</v>
      </c>
      <c r="E215" t="str">
        <f>IF(LEN(telefony34[[#This Row],[nr]])=7,"stacjonarny",IF(LEN(telefony34[[#This Row],[nr]])=8,"komórkowy","zagraniczny"))</f>
        <v>komórkowy</v>
      </c>
    </row>
    <row r="216" spans="1:5" x14ac:dyDescent="0.25">
      <c r="A216" s="7">
        <v>9610703</v>
      </c>
      <c r="B216" s="1">
        <v>42921</v>
      </c>
      <c r="C216" s="2">
        <v>0.40074074074074073</v>
      </c>
      <c r="D216" s="2">
        <v>0.40766203703703702</v>
      </c>
      <c r="E216" t="str">
        <f>IF(LEN(telefony34[[#This Row],[nr]])=7,"stacjonarny",IF(LEN(telefony34[[#This Row],[nr]])=8,"komórkowy","zagraniczny"))</f>
        <v>stacjonarny</v>
      </c>
    </row>
    <row r="217" spans="1:5" x14ac:dyDescent="0.25">
      <c r="A217" s="7">
        <v>7236035</v>
      </c>
      <c r="B217" s="1">
        <v>42921</v>
      </c>
      <c r="C217" s="2">
        <v>0.40517361111111111</v>
      </c>
      <c r="D217" s="2">
        <v>0.41189814814814812</v>
      </c>
      <c r="E217" t="str">
        <f>IF(LEN(telefony34[[#This Row],[nr]])=7,"stacjonarny",IF(LEN(telefony34[[#This Row],[nr]])=8,"komórkowy","zagraniczny"))</f>
        <v>stacjonarny</v>
      </c>
    </row>
    <row r="218" spans="1:5" x14ac:dyDescent="0.25">
      <c r="A218" s="7">
        <v>7236035</v>
      </c>
      <c r="B218" s="1">
        <v>42921</v>
      </c>
      <c r="C218" s="2">
        <v>0.4089814814814815</v>
      </c>
      <c r="D218" s="2">
        <v>0.41927083333333331</v>
      </c>
      <c r="E218" t="str">
        <f>IF(LEN(telefony34[[#This Row],[nr]])=7,"stacjonarny",IF(LEN(telefony34[[#This Row],[nr]])=8,"komórkowy","zagraniczny"))</f>
        <v>stacjonarny</v>
      </c>
    </row>
    <row r="219" spans="1:5" x14ac:dyDescent="0.25">
      <c r="A219" s="7">
        <v>2675422</v>
      </c>
      <c r="B219" s="1">
        <v>42921</v>
      </c>
      <c r="C219" s="2">
        <v>0.41393518518518518</v>
      </c>
      <c r="D219" s="2">
        <v>0.42075231481481479</v>
      </c>
      <c r="E219" t="str">
        <f>IF(LEN(telefony34[[#This Row],[nr]])=7,"stacjonarny",IF(LEN(telefony34[[#This Row],[nr]])=8,"komórkowy","zagraniczny"))</f>
        <v>stacjonarny</v>
      </c>
    </row>
    <row r="220" spans="1:5" x14ac:dyDescent="0.25">
      <c r="A220" s="7">
        <v>99056276</v>
      </c>
      <c r="B220" s="1">
        <v>42921</v>
      </c>
      <c r="C220" s="2">
        <v>0.41749999999999998</v>
      </c>
      <c r="D220" s="2">
        <v>0.42891203703703706</v>
      </c>
      <c r="E220" t="str">
        <f>IF(LEN(telefony34[[#This Row],[nr]])=7,"stacjonarny",IF(LEN(telefony34[[#This Row],[nr]])=8,"komórkowy","zagraniczny"))</f>
        <v>komórkowy</v>
      </c>
    </row>
    <row r="221" spans="1:5" x14ac:dyDescent="0.25">
      <c r="A221" s="7">
        <v>1715377</v>
      </c>
      <c r="B221" s="1">
        <v>42921</v>
      </c>
      <c r="C221" s="2">
        <v>0.41847222222222225</v>
      </c>
      <c r="D221" s="2">
        <v>0.42833333333333334</v>
      </c>
      <c r="E221" t="str">
        <f>IF(LEN(telefony34[[#This Row],[nr]])=7,"stacjonarny",IF(LEN(telefony34[[#This Row],[nr]])=8,"komórkowy","zagraniczny"))</f>
        <v>stacjonarny</v>
      </c>
    </row>
    <row r="222" spans="1:5" x14ac:dyDescent="0.25">
      <c r="A222" s="7">
        <v>6700458395</v>
      </c>
      <c r="B222" s="1">
        <v>42921</v>
      </c>
      <c r="C222" s="2">
        <v>0.42149305555555555</v>
      </c>
      <c r="D222" s="2">
        <v>0.42678240740740742</v>
      </c>
      <c r="E222" t="str">
        <f>IF(LEN(telefony34[[#This Row],[nr]])=7,"stacjonarny",IF(LEN(telefony34[[#This Row],[nr]])=8,"komórkowy","zagraniczny"))</f>
        <v>zagraniczny</v>
      </c>
    </row>
    <row r="223" spans="1:5" x14ac:dyDescent="0.25">
      <c r="A223" s="7">
        <v>2211277198</v>
      </c>
      <c r="B223" s="1">
        <v>42921</v>
      </c>
      <c r="C223" s="2">
        <v>0.42168981481481482</v>
      </c>
      <c r="D223" s="2">
        <v>0.42326388888888888</v>
      </c>
      <c r="E223" t="str">
        <f>IF(LEN(telefony34[[#This Row],[nr]])=7,"stacjonarny",IF(LEN(telefony34[[#This Row],[nr]])=8,"komórkowy","zagraniczny"))</f>
        <v>zagraniczny</v>
      </c>
    </row>
    <row r="224" spans="1:5" x14ac:dyDescent="0.25">
      <c r="A224" s="7">
        <v>9866373</v>
      </c>
      <c r="B224" s="1">
        <v>42921</v>
      </c>
      <c r="C224" s="2">
        <v>0.42202546296296295</v>
      </c>
      <c r="D224" s="2">
        <v>0.42905092592592592</v>
      </c>
      <c r="E224" t="str">
        <f>IF(LEN(telefony34[[#This Row],[nr]])=7,"stacjonarny",IF(LEN(telefony34[[#This Row],[nr]])=8,"komórkowy","zagraniczny"))</f>
        <v>stacjonarny</v>
      </c>
    </row>
    <row r="225" spans="1:5" x14ac:dyDescent="0.25">
      <c r="A225" s="7">
        <v>4526057</v>
      </c>
      <c r="B225" s="1">
        <v>42921</v>
      </c>
      <c r="C225" s="2">
        <v>0.42313657407407407</v>
      </c>
      <c r="D225" s="2">
        <v>0.42508101851851854</v>
      </c>
      <c r="E225" t="str">
        <f>IF(LEN(telefony34[[#This Row],[nr]])=7,"stacjonarny",IF(LEN(telefony34[[#This Row],[nr]])=8,"komórkowy","zagraniczny"))</f>
        <v>stacjonarny</v>
      </c>
    </row>
    <row r="226" spans="1:5" x14ac:dyDescent="0.25">
      <c r="A226" s="7">
        <v>70786056</v>
      </c>
      <c r="B226" s="1">
        <v>42921</v>
      </c>
      <c r="C226" s="2">
        <v>0.42357638888888888</v>
      </c>
      <c r="D226" s="2">
        <v>0.4253587962962963</v>
      </c>
      <c r="E226" t="str">
        <f>IF(LEN(telefony34[[#This Row],[nr]])=7,"stacjonarny",IF(LEN(telefony34[[#This Row],[nr]])=8,"komórkowy","zagraniczny"))</f>
        <v>komórkowy</v>
      </c>
    </row>
    <row r="227" spans="1:5" x14ac:dyDescent="0.25">
      <c r="A227" s="7">
        <v>9874705</v>
      </c>
      <c r="B227" s="1">
        <v>42921</v>
      </c>
      <c r="C227" s="2">
        <v>0.4274074074074074</v>
      </c>
      <c r="D227" s="2">
        <v>0.43408564814814815</v>
      </c>
      <c r="E227" t="str">
        <f>IF(LEN(telefony34[[#This Row],[nr]])=7,"stacjonarny",IF(LEN(telefony34[[#This Row],[nr]])=8,"komórkowy","zagraniczny"))</f>
        <v>stacjonarny</v>
      </c>
    </row>
    <row r="228" spans="1:5" x14ac:dyDescent="0.25">
      <c r="A228" s="7">
        <v>2506618</v>
      </c>
      <c r="B228" s="1">
        <v>42921</v>
      </c>
      <c r="C228" s="2">
        <v>0.43084490740740738</v>
      </c>
      <c r="D228" s="2">
        <v>0.43738425925925928</v>
      </c>
      <c r="E228" t="str">
        <f>IF(LEN(telefony34[[#This Row],[nr]])=7,"stacjonarny",IF(LEN(telefony34[[#This Row],[nr]])=8,"komórkowy","zagraniczny"))</f>
        <v>stacjonarny</v>
      </c>
    </row>
    <row r="229" spans="1:5" x14ac:dyDescent="0.25">
      <c r="A229" s="7">
        <v>6312575</v>
      </c>
      <c r="B229" s="1">
        <v>42921</v>
      </c>
      <c r="C229" s="2">
        <v>0.43234953703703705</v>
      </c>
      <c r="D229" s="2">
        <v>0.44233796296296296</v>
      </c>
      <c r="E229" t="str">
        <f>IF(LEN(telefony34[[#This Row],[nr]])=7,"stacjonarny",IF(LEN(telefony34[[#This Row],[nr]])=8,"komórkowy","zagraniczny"))</f>
        <v>stacjonarny</v>
      </c>
    </row>
    <row r="230" spans="1:5" x14ac:dyDescent="0.25">
      <c r="A230" s="7">
        <v>9620895</v>
      </c>
      <c r="B230" s="1">
        <v>42921</v>
      </c>
      <c r="C230" s="2">
        <v>0.4362847222222222</v>
      </c>
      <c r="D230" s="2">
        <v>0.44714120370370369</v>
      </c>
      <c r="E230" t="str">
        <f>IF(LEN(telefony34[[#This Row],[nr]])=7,"stacjonarny",IF(LEN(telefony34[[#This Row],[nr]])=8,"komórkowy","zagraniczny"))</f>
        <v>stacjonarny</v>
      </c>
    </row>
    <row r="231" spans="1:5" x14ac:dyDescent="0.25">
      <c r="A231" s="7">
        <v>8187780</v>
      </c>
      <c r="B231" s="1">
        <v>42921</v>
      </c>
      <c r="C231" s="2">
        <v>0.43898148148148147</v>
      </c>
      <c r="D231" s="2">
        <v>0.44800925925925927</v>
      </c>
      <c r="E231" t="str">
        <f>IF(LEN(telefony34[[#This Row],[nr]])=7,"stacjonarny",IF(LEN(telefony34[[#This Row],[nr]])=8,"komórkowy","zagraniczny"))</f>
        <v>stacjonarny</v>
      </c>
    </row>
    <row r="232" spans="1:5" x14ac:dyDescent="0.25">
      <c r="A232" s="7">
        <v>4176999</v>
      </c>
      <c r="B232" s="1">
        <v>42921</v>
      </c>
      <c r="C232" s="2">
        <v>0.44148148148148147</v>
      </c>
      <c r="D232" s="2">
        <v>0.45222222222222225</v>
      </c>
      <c r="E232" t="str">
        <f>IF(LEN(telefony34[[#This Row],[nr]])=7,"stacjonarny",IF(LEN(telefony34[[#This Row],[nr]])=8,"komórkowy","zagraniczny"))</f>
        <v>stacjonarny</v>
      </c>
    </row>
    <row r="233" spans="1:5" x14ac:dyDescent="0.25">
      <c r="A233" s="7">
        <v>9937257</v>
      </c>
      <c r="B233" s="1">
        <v>42921</v>
      </c>
      <c r="C233" s="2">
        <v>0.44383101851851853</v>
      </c>
      <c r="D233" s="2">
        <v>0.44697916666666665</v>
      </c>
      <c r="E233" t="str">
        <f>IF(LEN(telefony34[[#This Row],[nr]])=7,"stacjonarny",IF(LEN(telefony34[[#This Row],[nr]])=8,"komórkowy","zagraniczny"))</f>
        <v>stacjonarny</v>
      </c>
    </row>
    <row r="234" spans="1:5" x14ac:dyDescent="0.25">
      <c r="A234" s="7">
        <v>4363716</v>
      </c>
      <c r="B234" s="1">
        <v>42921</v>
      </c>
      <c r="C234" s="2">
        <v>0.44436342592592593</v>
      </c>
      <c r="D234" s="2">
        <v>0.45106481481481481</v>
      </c>
      <c r="E234" t="str">
        <f>IF(LEN(telefony34[[#This Row],[nr]])=7,"stacjonarny",IF(LEN(telefony34[[#This Row],[nr]])=8,"komórkowy","zagraniczny"))</f>
        <v>stacjonarny</v>
      </c>
    </row>
    <row r="235" spans="1:5" x14ac:dyDescent="0.25">
      <c r="A235" s="7">
        <v>96323047</v>
      </c>
      <c r="B235" s="1">
        <v>42921</v>
      </c>
      <c r="C235" s="2">
        <v>0.44962962962962966</v>
      </c>
      <c r="D235" s="2">
        <v>0.45341435185185186</v>
      </c>
      <c r="E235" t="str">
        <f>IF(LEN(telefony34[[#This Row],[nr]])=7,"stacjonarny",IF(LEN(telefony34[[#This Row],[nr]])=8,"komórkowy","zagraniczny"))</f>
        <v>komórkowy</v>
      </c>
    </row>
    <row r="236" spans="1:5" x14ac:dyDescent="0.25">
      <c r="A236" s="7">
        <v>2750193</v>
      </c>
      <c r="B236" s="1">
        <v>42921</v>
      </c>
      <c r="C236" s="2">
        <v>0.45445601851851852</v>
      </c>
      <c r="D236" s="2">
        <v>0.455625</v>
      </c>
      <c r="E236" t="str">
        <f>IF(LEN(telefony34[[#This Row],[nr]])=7,"stacjonarny",IF(LEN(telefony34[[#This Row],[nr]])=8,"komórkowy","zagraniczny"))</f>
        <v>stacjonarny</v>
      </c>
    </row>
    <row r="237" spans="1:5" x14ac:dyDescent="0.25">
      <c r="A237" s="7">
        <v>7973319</v>
      </c>
      <c r="B237" s="1">
        <v>42921</v>
      </c>
      <c r="C237" s="2">
        <v>0.45565972222222223</v>
      </c>
      <c r="D237" s="2">
        <v>0.46090277777777777</v>
      </c>
      <c r="E237" t="str">
        <f>IF(LEN(telefony34[[#This Row],[nr]])=7,"stacjonarny",IF(LEN(telefony34[[#This Row],[nr]])=8,"komórkowy","zagraniczny"))</f>
        <v>stacjonarny</v>
      </c>
    </row>
    <row r="238" spans="1:5" x14ac:dyDescent="0.25">
      <c r="A238" s="7">
        <v>1908394</v>
      </c>
      <c r="B238" s="1">
        <v>42921</v>
      </c>
      <c r="C238" s="2">
        <v>0.45825231481481482</v>
      </c>
      <c r="D238" s="2">
        <v>0.46818287037037037</v>
      </c>
      <c r="E238" t="str">
        <f>IF(LEN(telefony34[[#This Row],[nr]])=7,"stacjonarny",IF(LEN(telefony34[[#This Row],[nr]])=8,"komórkowy","zagraniczny"))</f>
        <v>stacjonarny</v>
      </c>
    </row>
    <row r="239" spans="1:5" x14ac:dyDescent="0.25">
      <c r="A239" s="7">
        <v>19116274</v>
      </c>
      <c r="B239" s="1">
        <v>42921</v>
      </c>
      <c r="C239" s="2">
        <v>0.46032407407407405</v>
      </c>
      <c r="D239" s="2">
        <v>0.46797453703703706</v>
      </c>
      <c r="E239" t="str">
        <f>IF(LEN(telefony34[[#This Row],[nr]])=7,"stacjonarny",IF(LEN(telefony34[[#This Row],[nr]])=8,"komórkowy","zagraniczny"))</f>
        <v>komórkowy</v>
      </c>
    </row>
    <row r="240" spans="1:5" x14ac:dyDescent="0.25">
      <c r="A240" s="7">
        <v>1235622</v>
      </c>
      <c r="B240" s="1">
        <v>42921</v>
      </c>
      <c r="C240" s="2">
        <v>0.46460648148148148</v>
      </c>
      <c r="D240" s="2">
        <v>0.47087962962962965</v>
      </c>
      <c r="E240" t="str">
        <f>IF(LEN(telefony34[[#This Row],[nr]])=7,"stacjonarny",IF(LEN(telefony34[[#This Row],[nr]])=8,"komórkowy","zagraniczny"))</f>
        <v>stacjonarny</v>
      </c>
    </row>
    <row r="241" spans="1:5" x14ac:dyDescent="0.25">
      <c r="A241" s="7">
        <v>1926053</v>
      </c>
      <c r="B241" s="1">
        <v>42921</v>
      </c>
      <c r="C241" s="2">
        <v>0.46751157407407407</v>
      </c>
      <c r="D241" s="2">
        <v>0.46879629629629632</v>
      </c>
      <c r="E241" t="str">
        <f>IF(LEN(telefony34[[#This Row],[nr]])=7,"stacjonarny",IF(LEN(telefony34[[#This Row],[nr]])=8,"komórkowy","zagraniczny"))</f>
        <v>stacjonarny</v>
      </c>
    </row>
    <row r="242" spans="1:5" x14ac:dyDescent="0.25">
      <c r="A242" s="7">
        <v>1458287</v>
      </c>
      <c r="B242" s="1">
        <v>42921</v>
      </c>
      <c r="C242" s="2">
        <v>0.47060185185185183</v>
      </c>
      <c r="D242" s="2">
        <v>0.47584490740740742</v>
      </c>
      <c r="E242" t="str">
        <f>IF(LEN(telefony34[[#This Row],[nr]])=7,"stacjonarny",IF(LEN(telefony34[[#This Row],[nr]])=8,"komórkowy","zagraniczny"))</f>
        <v>stacjonarny</v>
      </c>
    </row>
    <row r="243" spans="1:5" x14ac:dyDescent="0.25">
      <c r="A243" s="7">
        <v>3758539398</v>
      </c>
      <c r="B243" s="1">
        <v>42921</v>
      </c>
      <c r="C243" s="2">
        <v>0.47296296296296297</v>
      </c>
      <c r="D243" s="2">
        <v>0.47506944444444443</v>
      </c>
      <c r="E243" t="str">
        <f>IF(LEN(telefony34[[#This Row],[nr]])=7,"stacjonarny",IF(LEN(telefony34[[#This Row],[nr]])=8,"komórkowy","zagraniczny"))</f>
        <v>zagraniczny</v>
      </c>
    </row>
    <row r="244" spans="1:5" x14ac:dyDescent="0.25">
      <c r="A244" s="7">
        <v>8471021</v>
      </c>
      <c r="B244" s="1">
        <v>42921</v>
      </c>
      <c r="C244" s="2">
        <v>0.47431712962962963</v>
      </c>
      <c r="D244" s="2">
        <v>0.47746527777777775</v>
      </c>
      <c r="E244" t="str">
        <f>IF(LEN(telefony34[[#This Row],[nr]])=7,"stacjonarny",IF(LEN(telefony34[[#This Row],[nr]])=8,"komórkowy","zagraniczny"))</f>
        <v>stacjonarny</v>
      </c>
    </row>
    <row r="245" spans="1:5" x14ac:dyDescent="0.25">
      <c r="A245" s="7">
        <v>4039284</v>
      </c>
      <c r="B245" s="1">
        <v>42921</v>
      </c>
      <c r="C245" s="2">
        <v>0.47684027777777777</v>
      </c>
      <c r="D245" s="2">
        <v>0.4824074074074074</v>
      </c>
      <c r="E245" t="str">
        <f>IF(LEN(telefony34[[#This Row],[nr]])=7,"stacjonarny",IF(LEN(telefony34[[#This Row],[nr]])=8,"komórkowy","zagraniczny"))</f>
        <v>stacjonarny</v>
      </c>
    </row>
    <row r="246" spans="1:5" x14ac:dyDescent="0.25">
      <c r="A246" s="7">
        <v>3177370</v>
      </c>
      <c r="B246" s="1">
        <v>42921</v>
      </c>
      <c r="C246" s="2">
        <v>0.47972222222222222</v>
      </c>
      <c r="D246" s="2">
        <v>0.48660879629629628</v>
      </c>
      <c r="E246" t="str">
        <f>IF(LEN(telefony34[[#This Row],[nr]])=7,"stacjonarny",IF(LEN(telefony34[[#This Row],[nr]])=8,"komórkowy","zagraniczny"))</f>
        <v>stacjonarny</v>
      </c>
    </row>
    <row r="247" spans="1:5" x14ac:dyDescent="0.25">
      <c r="A247" s="7">
        <v>7236035</v>
      </c>
      <c r="B247" s="1">
        <v>42921</v>
      </c>
      <c r="C247" s="2">
        <v>0.48149305555555555</v>
      </c>
      <c r="D247" s="2">
        <v>0.48582175925925924</v>
      </c>
      <c r="E247" t="str">
        <f>IF(LEN(telefony34[[#This Row],[nr]])=7,"stacjonarny",IF(LEN(telefony34[[#This Row],[nr]])=8,"komórkowy","zagraniczny"))</f>
        <v>stacjonarny</v>
      </c>
    </row>
    <row r="248" spans="1:5" x14ac:dyDescent="0.25">
      <c r="A248" s="7">
        <v>6689117</v>
      </c>
      <c r="B248" s="1">
        <v>42921</v>
      </c>
      <c r="C248" s="2">
        <v>0.48554398148148148</v>
      </c>
      <c r="D248" s="2">
        <v>0.49553240740740739</v>
      </c>
      <c r="E248" t="str">
        <f>IF(LEN(telefony34[[#This Row],[nr]])=7,"stacjonarny",IF(LEN(telefony34[[#This Row],[nr]])=8,"komórkowy","zagraniczny"))</f>
        <v>stacjonarny</v>
      </c>
    </row>
    <row r="249" spans="1:5" x14ac:dyDescent="0.25">
      <c r="A249" s="7">
        <v>4824267</v>
      </c>
      <c r="B249" s="1">
        <v>42921</v>
      </c>
      <c r="C249" s="2">
        <v>0.4871875</v>
      </c>
      <c r="D249" s="2">
        <v>0.49509259259259258</v>
      </c>
      <c r="E249" t="str">
        <f>IF(LEN(telefony34[[#This Row],[nr]])=7,"stacjonarny",IF(LEN(telefony34[[#This Row],[nr]])=8,"komórkowy","zagraniczny"))</f>
        <v>stacjonarny</v>
      </c>
    </row>
    <row r="250" spans="1:5" x14ac:dyDescent="0.25">
      <c r="A250" s="7">
        <v>6978234</v>
      </c>
      <c r="B250" s="1">
        <v>42921</v>
      </c>
      <c r="C250" s="2">
        <v>0.48873842592592592</v>
      </c>
      <c r="D250" s="2">
        <v>0.49131944444444442</v>
      </c>
      <c r="E250" t="str">
        <f>IF(LEN(telefony34[[#This Row],[nr]])=7,"stacjonarny",IF(LEN(telefony34[[#This Row],[nr]])=8,"komórkowy","zagraniczny"))</f>
        <v>stacjonarny</v>
      </c>
    </row>
    <row r="251" spans="1:5" x14ac:dyDescent="0.25">
      <c r="A251" s="7">
        <v>2158377</v>
      </c>
      <c r="B251" s="1">
        <v>42921</v>
      </c>
      <c r="C251" s="2">
        <v>0.49149305555555556</v>
      </c>
      <c r="D251" s="2">
        <v>0.49283564814814818</v>
      </c>
      <c r="E251" t="str">
        <f>IF(LEN(telefony34[[#This Row],[nr]])=7,"stacjonarny",IF(LEN(telefony34[[#This Row],[nr]])=8,"komórkowy","zagraniczny"))</f>
        <v>stacjonarny</v>
      </c>
    </row>
    <row r="252" spans="1:5" x14ac:dyDescent="0.25">
      <c r="A252" s="7">
        <v>73970924</v>
      </c>
      <c r="B252" s="1">
        <v>42921</v>
      </c>
      <c r="C252" s="2">
        <v>0.49336805555555557</v>
      </c>
      <c r="D252" s="2">
        <v>0.49403935185185183</v>
      </c>
      <c r="E252" t="str">
        <f>IF(LEN(telefony34[[#This Row],[nr]])=7,"stacjonarny",IF(LEN(telefony34[[#This Row],[nr]])=8,"komórkowy","zagraniczny"))</f>
        <v>komórkowy</v>
      </c>
    </row>
    <row r="253" spans="1:5" x14ac:dyDescent="0.25">
      <c r="A253" s="7">
        <v>6927270</v>
      </c>
      <c r="B253" s="1">
        <v>42921</v>
      </c>
      <c r="C253" s="2">
        <v>0.49571759259259257</v>
      </c>
      <c r="D253" s="2">
        <v>0.50516203703703699</v>
      </c>
      <c r="E253" t="str">
        <f>IF(LEN(telefony34[[#This Row],[nr]])=7,"stacjonarny",IF(LEN(telefony34[[#This Row],[nr]])=8,"komórkowy","zagraniczny"))</f>
        <v>stacjonarny</v>
      </c>
    </row>
    <row r="254" spans="1:5" x14ac:dyDescent="0.25">
      <c r="A254" s="7">
        <v>7318247385</v>
      </c>
      <c r="B254" s="1">
        <v>42921</v>
      </c>
      <c r="C254" s="2">
        <v>0.49596064814814816</v>
      </c>
      <c r="D254" s="2">
        <v>0.49886574074074075</v>
      </c>
      <c r="E254" t="str">
        <f>IF(LEN(telefony34[[#This Row],[nr]])=7,"stacjonarny",IF(LEN(telefony34[[#This Row],[nr]])=8,"komórkowy","zagraniczny"))</f>
        <v>zagraniczny</v>
      </c>
    </row>
    <row r="255" spans="1:5" x14ac:dyDescent="0.25">
      <c r="A255" s="7">
        <v>1579531</v>
      </c>
      <c r="B255" s="1">
        <v>42921</v>
      </c>
      <c r="C255" s="2">
        <v>0.50134259259259262</v>
      </c>
      <c r="D255" s="2">
        <v>0.50873842592592589</v>
      </c>
      <c r="E255" t="str">
        <f>IF(LEN(telefony34[[#This Row],[nr]])=7,"stacjonarny",IF(LEN(telefony34[[#This Row],[nr]])=8,"komórkowy","zagraniczny"))</f>
        <v>stacjonarny</v>
      </c>
    </row>
    <row r="256" spans="1:5" x14ac:dyDescent="0.25">
      <c r="A256" s="7">
        <v>9593481</v>
      </c>
      <c r="B256" s="1">
        <v>42921</v>
      </c>
      <c r="C256" s="2">
        <v>0.50179398148148147</v>
      </c>
      <c r="D256" s="2">
        <v>0.50248842592592591</v>
      </c>
      <c r="E256" t="str">
        <f>IF(LEN(telefony34[[#This Row],[nr]])=7,"stacjonarny",IF(LEN(telefony34[[#This Row],[nr]])=8,"komórkowy","zagraniczny"))</f>
        <v>stacjonarny</v>
      </c>
    </row>
    <row r="257" spans="1:5" x14ac:dyDescent="0.25">
      <c r="A257" s="7">
        <v>6657074</v>
      </c>
      <c r="B257" s="1">
        <v>42921</v>
      </c>
      <c r="C257" s="2">
        <v>0.50288194444444445</v>
      </c>
      <c r="D257" s="2">
        <v>0.51248842592592592</v>
      </c>
      <c r="E257" t="str">
        <f>IF(LEN(telefony34[[#This Row],[nr]])=7,"stacjonarny",IF(LEN(telefony34[[#This Row],[nr]])=8,"komórkowy","zagraniczny"))</f>
        <v>stacjonarny</v>
      </c>
    </row>
    <row r="258" spans="1:5" x14ac:dyDescent="0.25">
      <c r="A258" s="7">
        <v>1488369</v>
      </c>
      <c r="B258" s="1">
        <v>42921</v>
      </c>
      <c r="C258" s="2">
        <v>0.50457175925925923</v>
      </c>
      <c r="D258" s="2">
        <v>0.51533564814814814</v>
      </c>
      <c r="E258" t="str">
        <f>IF(LEN(telefony34[[#This Row],[nr]])=7,"stacjonarny",IF(LEN(telefony34[[#This Row],[nr]])=8,"komórkowy","zagraniczny"))</f>
        <v>stacjonarny</v>
      </c>
    </row>
    <row r="259" spans="1:5" x14ac:dyDescent="0.25">
      <c r="A259" s="7">
        <v>1797960</v>
      </c>
      <c r="B259" s="1">
        <v>42921</v>
      </c>
      <c r="C259" s="2">
        <v>0.51026620370370368</v>
      </c>
      <c r="D259" s="2">
        <v>0.51557870370370373</v>
      </c>
      <c r="E259" t="str">
        <f>IF(LEN(telefony34[[#This Row],[nr]])=7,"stacjonarny",IF(LEN(telefony34[[#This Row],[nr]])=8,"komórkowy","zagraniczny"))</f>
        <v>stacjonarny</v>
      </c>
    </row>
    <row r="260" spans="1:5" x14ac:dyDescent="0.25">
      <c r="A260" s="7">
        <v>65923776</v>
      </c>
      <c r="B260" s="1">
        <v>42921</v>
      </c>
      <c r="C260" s="2">
        <v>0.51388888888888884</v>
      </c>
      <c r="D260" s="2">
        <v>0.51673611111111106</v>
      </c>
      <c r="E260" t="str">
        <f>IF(LEN(telefony34[[#This Row],[nr]])=7,"stacjonarny",IF(LEN(telefony34[[#This Row],[nr]])=8,"komórkowy","zagraniczny"))</f>
        <v>komórkowy</v>
      </c>
    </row>
    <row r="261" spans="1:5" x14ac:dyDescent="0.25">
      <c r="A261" s="7">
        <v>3407358</v>
      </c>
      <c r="B261" s="1">
        <v>42921</v>
      </c>
      <c r="C261" s="2">
        <v>0.51827546296296301</v>
      </c>
      <c r="D261" s="2">
        <v>0.51986111111111111</v>
      </c>
      <c r="E261" t="str">
        <f>IF(LEN(telefony34[[#This Row],[nr]])=7,"stacjonarny",IF(LEN(telefony34[[#This Row],[nr]])=8,"komórkowy","zagraniczny"))</f>
        <v>stacjonarny</v>
      </c>
    </row>
    <row r="262" spans="1:5" x14ac:dyDescent="0.25">
      <c r="A262" s="7">
        <v>1887758</v>
      </c>
      <c r="B262" s="1">
        <v>42921</v>
      </c>
      <c r="C262" s="2">
        <v>0.51884259259259258</v>
      </c>
      <c r="D262" s="2">
        <v>0.52637731481481487</v>
      </c>
      <c r="E262" t="str">
        <f>IF(LEN(telefony34[[#This Row],[nr]])=7,"stacjonarny",IF(LEN(telefony34[[#This Row],[nr]])=8,"komórkowy","zagraniczny"))</f>
        <v>stacjonarny</v>
      </c>
    </row>
    <row r="263" spans="1:5" x14ac:dyDescent="0.25">
      <c r="A263" s="7">
        <v>9983997</v>
      </c>
      <c r="B263" s="1">
        <v>42921</v>
      </c>
      <c r="C263" s="2">
        <v>0.5242013888888889</v>
      </c>
      <c r="D263" s="2">
        <v>0.53452546296296299</v>
      </c>
      <c r="E263" t="str">
        <f>IF(LEN(telefony34[[#This Row],[nr]])=7,"stacjonarny",IF(LEN(telefony34[[#This Row],[nr]])=8,"komórkowy","zagraniczny"))</f>
        <v>stacjonarny</v>
      </c>
    </row>
    <row r="264" spans="1:5" x14ac:dyDescent="0.25">
      <c r="A264" s="7">
        <v>3539762</v>
      </c>
      <c r="B264" s="1">
        <v>42921</v>
      </c>
      <c r="C264" s="2">
        <v>0.5250231481481481</v>
      </c>
      <c r="D264" s="2">
        <v>0.5264699074074074</v>
      </c>
      <c r="E264" t="str">
        <f>IF(LEN(telefony34[[#This Row],[nr]])=7,"stacjonarny",IF(LEN(telefony34[[#This Row],[nr]])=8,"komórkowy","zagraniczny"))</f>
        <v>stacjonarny</v>
      </c>
    </row>
    <row r="265" spans="1:5" x14ac:dyDescent="0.25">
      <c r="A265" s="7">
        <v>58067439</v>
      </c>
      <c r="B265" s="1">
        <v>42921</v>
      </c>
      <c r="C265" s="2">
        <v>0.52607638888888886</v>
      </c>
      <c r="D265" s="2">
        <v>0.52662037037037035</v>
      </c>
      <c r="E265" t="str">
        <f>IF(LEN(telefony34[[#This Row],[nr]])=7,"stacjonarny",IF(LEN(telefony34[[#This Row],[nr]])=8,"komórkowy","zagraniczny"))</f>
        <v>komórkowy</v>
      </c>
    </row>
    <row r="266" spans="1:5" x14ac:dyDescent="0.25">
      <c r="A266" s="7">
        <v>6760428735</v>
      </c>
      <c r="B266" s="1">
        <v>42921</v>
      </c>
      <c r="C266" s="2">
        <v>0.52811342592592592</v>
      </c>
      <c r="D266" s="2">
        <v>0.53195601851851848</v>
      </c>
      <c r="E266" t="str">
        <f>IF(LEN(telefony34[[#This Row],[nr]])=7,"stacjonarny",IF(LEN(telefony34[[#This Row],[nr]])=8,"komórkowy","zagraniczny"))</f>
        <v>zagraniczny</v>
      </c>
    </row>
    <row r="267" spans="1:5" x14ac:dyDescent="0.25">
      <c r="A267" s="7">
        <v>9803006</v>
      </c>
      <c r="B267" s="1">
        <v>42921</v>
      </c>
      <c r="C267" s="2">
        <v>0.53233796296296299</v>
      </c>
      <c r="D267" s="2">
        <v>0.54116898148148151</v>
      </c>
      <c r="E267" t="str">
        <f>IF(LEN(telefony34[[#This Row],[nr]])=7,"stacjonarny",IF(LEN(telefony34[[#This Row],[nr]])=8,"komórkowy","zagraniczny"))</f>
        <v>stacjonarny</v>
      </c>
    </row>
    <row r="268" spans="1:5" x14ac:dyDescent="0.25">
      <c r="A268" s="7">
        <v>5312081</v>
      </c>
      <c r="B268" s="1">
        <v>42921</v>
      </c>
      <c r="C268" s="2">
        <v>0.53372685185185187</v>
      </c>
      <c r="D268" s="2">
        <v>0.53991898148148143</v>
      </c>
      <c r="E268" t="str">
        <f>IF(LEN(telefony34[[#This Row],[nr]])=7,"stacjonarny",IF(LEN(telefony34[[#This Row],[nr]])=8,"komórkowy","zagraniczny"))</f>
        <v>stacjonarny</v>
      </c>
    </row>
    <row r="269" spans="1:5" x14ac:dyDescent="0.25">
      <c r="A269" s="7">
        <v>7114306</v>
      </c>
      <c r="B269" s="1">
        <v>42921</v>
      </c>
      <c r="C269" s="2">
        <v>0.53607638888888887</v>
      </c>
      <c r="D269" s="2">
        <v>0.54104166666666664</v>
      </c>
      <c r="E269" t="str">
        <f>IF(LEN(telefony34[[#This Row],[nr]])=7,"stacjonarny",IF(LEN(telefony34[[#This Row],[nr]])=8,"komórkowy","zagraniczny"))</f>
        <v>stacjonarny</v>
      </c>
    </row>
    <row r="270" spans="1:5" x14ac:dyDescent="0.25">
      <c r="A270" s="7">
        <v>7594764</v>
      </c>
      <c r="B270" s="1">
        <v>42921</v>
      </c>
      <c r="C270" s="2">
        <v>0.53850694444444447</v>
      </c>
      <c r="D270" s="2">
        <v>0.53944444444444439</v>
      </c>
      <c r="E270" t="str">
        <f>IF(LEN(telefony34[[#This Row],[nr]])=7,"stacjonarny",IF(LEN(telefony34[[#This Row],[nr]])=8,"komórkowy","zagraniczny"))</f>
        <v>stacjonarny</v>
      </c>
    </row>
    <row r="271" spans="1:5" x14ac:dyDescent="0.25">
      <c r="A271" s="7">
        <v>3004571</v>
      </c>
      <c r="B271" s="1">
        <v>42921</v>
      </c>
      <c r="C271" s="2">
        <v>0.54194444444444445</v>
      </c>
      <c r="D271" s="2">
        <v>0.54666666666666663</v>
      </c>
      <c r="E271" t="str">
        <f>IF(LEN(telefony34[[#This Row],[nr]])=7,"stacjonarny",IF(LEN(telefony34[[#This Row],[nr]])=8,"komórkowy","zagraniczny"))</f>
        <v>stacjonarny</v>
      </c>
    </row>
    <row r="272" spans="1:5" x14ac:dyDescent="0.25">
      <c r="A272" s="7">
        <v>6689117</v>
      </c>
      <c r="B272" s="1">
        <v>42921</v>
      </c>
      <c r="C272" s="2">
        <v>0.54609953703703706</v>
      </c>
      <c r="D272" s="2">
        <v>0.55435185185185187</v>
      </c>
      <c r="E272" t="str">
        <f>IF(LEN(telefony34[[#This Row],[nr]])=7,"stacjonarny",IF(LEN(telefony34[[#This Row],[nr]])=8,"komórkowy","zagraniczny"))</f>
        <v>stacjonarny</v>
      </c>
    </row>
    <row r="273" spans="1:5" x14ac:dyDescent="0.25">
      <c r="A273" s="7">
        <v>1081610</v>
      </c>
      <c r="B273" s="1">
        <v>42921</v>
      </c>
      <c r="C273" s="2">
        <v>0.54809027777777775</v>
      </c>
      <c r="D273" s="2">
        <v>0.55568287037037034</v>
      </c>
      <c r="E273" t="str">
        <f>IF(LEN(telefony34[[#This Row],[nr]])=7,"stacjonarny",IF(LEN(telefony34[[#This Row],[nr]])=8,"komórkowy","zagraniczny"))</f>
        <v>stacjonarny</v>
      </c>
    </row>
    <row r="274" spans="1:5" x14ac:dyDescent="0.25">
      <c r="A274" s="7">
        <v>20220216</v>
      </c>
      <c r="B274" s="1">
        <v>42921</v>
      </c>
      <c r="C274" s="2">
        <v>0.54857638888888893</v>
      </c>
      <c r="D274" s="2">
        <v>0.55879629629629635</v>
      </c>
      <c r="E274" t="str">
        <f>IF(LEN(telefony34[[#This Row],[nr]])=7,"stacjonarny",IF(LEN(telefony34[[#This Row],[nr]])=8,"komórkowy","zagraniczny"))</f>
        <v>komórkowy</v>
      </c>
    </row>
    <row r="275" spans="1:5" x14ac:dyDescent="0.25">
      <c r="A275" s="7">
        <v>79890857</v>
      </c>
      <c r="B275" s="1">
        <v>42921</v>
      </c>
      <c r="C275" s="2">
        <v>0.54859953703703701</v>
      </c>
      <c r="D275" s="2">
        <v>0.55990740740740741</v>
      </c>
      <c r="E275" t="str">
        <f>IF(LEN(telefony34[[#This Row],[nr]])=7,"stacjonarny",IF(LEN(telefony34[[#This Row],[nr]])=8,"komórkowy","zagraniczny"))</f>
        <v>komórkowy</v>
      </c>
    </row>
    <row r="276" spans="1:5" x14ac:dyDescent="0.25">
      <c r="A276" s="7">
        <v>4600571814</v>
      </c>
      <c r="B276" s="1">
        <v>42921</v>
      </c>
      <c r="C276" s="2">
        <v>0.55166666666666664</v>
      </c>
      <c r="D276" s="2">
        <v>0.55865740740740744</v>
      </c>
      <c r="E276" t="str">
        <f>IF(LEN(telefony34[[#This Row],[nr]])=7,"stacjonarny",IF(LEN(telefony34[[#This Row],[nr]])=8,"komórkowy","zagraniczny"))</f>
        <v>zagraniczny</v>
      </c>
    </row>
    <row r="277" spans="1:5" x14ac:dyDescent="0.25">
      <c r="A277" s="7">
        <v>1579531</v>
      </c>
      <c r="B277" s="1">
        <v>42921</v>
      </c>
      <c r="C277" s="2">
        <v>0.55266203703703709</v>
      </c>
      <c r="D277" s="2">
        <v>0.56405092592592587</v>
      </c>
      <c r="E277" t="str">
        <f>IF(LEN(telefony34[[#This Row],[nr]])=7,"stacjonarny",IF(LEN(telefony34[[#This Row],[nr]])=8,"komórkowy","zagraniczny"))</f>
        <v>stacjonarny</v>
      </c>
    </row>
    <row r="278" spans="1:5" x14ac:dyDescent="0.25">
      <c r="A278" s="7">
        <v>7110850</v>
      </c>
      <c r="B278" s="1">
        <v>42921</v>
      </c>
      <c r="C278" s="2">
        <v>0.55269675925925921</v>
      </c>
      <c r="D278" s="2">
        <v>0.56355324074074076</v>
      </c>
      <c r="E278" t="str">
        <f>IF(LEN(telefony34[[#This Row],[nr]])=7,"stacjonarny",IF(LEN(telefony34[[#This Row],[nr]])=8,"komórkowy","zagraniczny"))</f>
        <v>stacjonarny</v>
      </c>
    </row>
    <row r="279" spans="1:5" x14ac:dyDescent="0.25">
      <c r="A279" s="7">
        <v>18036364</v>
      </c>
      <c r="B279" s="1">
        <v>42921</v>
      </c>
      <c r="C279" s="2">
        <v>0.55847222222222226</v>
      </c>
      <c r="D279" s="2">
        <v>0.56166666666666665</v>
      </c>
      <c r="E279" t="str">
        <f>IF(LEN(telefony34[[#This Row],[nr]])=7,"stacjonarny",IF(LEN(telefony34[[#This Row],[nr]])=8,"komórkowy","zagraniczny"))</f>
        <v>komórkowy</v>
      </c>
    </row>
    <row r="280" spans="1:5" x14ac:dyDescent="0.25">
      <c r="A280" s="7">
        <v>6712006</v>
      </c>
      <c r="B280" s="1">
        <v>42921</v>
      </c>
      <c r="C280" s="2">
        <v>0.56106481481481485</v>
      </c>
      <c r="D280" s="2">
        <v>0.56716435185185188</v>
      </c>
      <c r="E280" t="str">
        <f>IF(LEN(telefony34[[#This Row],[nr]])=7,"stacjonarny",IF(LEN(telefony34[[#This Row],[nr]])=8,"komórkowy","zagraniczny"))</f>
        <v>stacjonarny</v>
      </c>
    </row>
    <row r="281" spans="1:5" x14ac:dyDescent="0.25">
      <c r="A281" s="7">
        <v>5646830</v>
      </c>
      <c r="B281" s="1">
        <v>42921</v>
      </c>
      <c r="C281" s="2">
        <v>0.56361111111111106</v>
      </c>
      <c r="D281" s="2">
        <v>0.57469907407407406</v>
      </c>
      <c r="E281" t="str">
        <f>IF(LEN(telefony34[[#This Row],[nr]])=7,"stacjonarny",IF(LEN(telefony34[[#This Row],[nr]])=8,"komórkowy","zagraniczny"))</f>
        <v>stacjonarny</v>
      </c>
    </row>
    <row r="282" spans="1:5" x14ac:dyDescent="0.25">
      <c r="A282" s="7">
        <v>38535407</v>
      </c>
      <c r="B282" s="1">
        <v>42921</v>
      </c>
      <c r="C282" s="2">
        <v>0.56568287037037035</v>
      </c>
      <c r="D282" s="2">
        <v>0.56981481481481477</v>
      </c>
      <c r="E282" t="str">
        <f>IF(LEN(telefony34[[#This Row],[nr]])=7,"stacjonarny",IF(LEN(telefony34[[#This Row],[nr]])=8,"komórkowy","zagraniczny"))</f>
        <v>komórkowy</v>
      </c>
    </row>
    <row r="283" spans="1:5" x14ac:dyDescent="0.25">
      <c r="A283" s="7">
        <v>66871690</v>
      </c>
      <c r="B283" s="1">
        <v>42921</v>
      </c>
      <c r="C283" s="2">
        <v>0.56703703703703701</v>
      </c>
      <c r="D283" s="2">
        <v>0.57664351851851847</v>
      </c>
      <c r="E283" t="str">
        <f>IF(LEN(telefony34[[#This Row],[nr]])=7,"stacjonarny",IF(LEN(telefony34[[#This Row],[nr]])=8,"komórkowy","zagraniczny"))</f>
        <v>komórkowy</v>
      </c>
    </row>
    <row r="284" spans="1:5" x14ac:dyDescent="0.25">
      <c r="A284" s="7">
        <v>7085993</v>
      </c>
      <c r="B284" s="1">
        <v>42921</v>
      </c>
      <c r="C284" s="2">
        <v>0.57192129629629629</v>
      </c>
      <c r="D284" s="2">
        <v>0.57506944444444441</v>
      </c>
      <c r="E284" t="str">
        <f>IF(LEN(telefony34[[#This Row],[nr]])=7,"stacjonarny",IF(LEN(telefony34[[#This Row],[nr]])=8,"komórkowy","zagraniczny"))</f>
        <v>stacjonarny</v>
      </c>
    </row>
    <row r="285" spans="1:5" x14ac:dyDescent="0.25">
      <c r="A285" s="7">
        <v>2890720</v>
      </c>
      <c r="B285" s="1">
        <v>42921</v>
      </c>
      <c r="C285" s="2">
        <v>0.57589120370370372</v>
      </c>
      <c r="D285" s="2">
        <v>0.57648148148148148</v>
      </c>
      <c r="E285" t="str">
        <f>IF(LEN(telefony34[[#This Row],[nr]])=7,"stacjonarny",IF(LEN(telefony34[[#This Row],[nr]])=8,"komórkowy","zagraniczny"))</f>
        <v>stacjonarny</v>
      </c>
    </row>
    <row r="286" spans="1:5" x14ac:dyDescent="0.25">
      <c r="A286" s="7">
        <v>8375968</v>
      </c>
      <c r="B286" s="1">
        <v>42921</v>
      </c>
      <c r="C286" s="2">
        <v>0.5786458333333333</v>
      </c>
      <c r="D286" s="2">
        <v>0.57954861111111111</v>
      </c>
      <c r="E286" t="str">
        <f>IF(LEN(telefony34[[#This Row],[nr]])=7,"stacjonarny",IF(LEN(telefony34[[#This Row],[nr]])=8,"komórkowy","zagraniczny"))</f>
        <v>stacjonarny</v>
      </c>
    </row>
    <row r="287" spans="1:5" x14ac:dyDescent="0.25">
      <c r="A287" s="7">
        <v>1119740</v>
      </c>
      <c r="B287" s="1">
        <v>42921</v>
      </c>
      <c r="C287" s="2">
        <v>0.57876157407407403</v>
      </c>
      <c r="D287" s="2">
        <v>0.5811574074074074</v>
      </c>
      <c r="E287" t="str">
        <f>IF(LEN(telefony34[[#This Row],[nr]])=7,"stacjonarny",IF(LEN(telefony34[[#This Row],[nr]])=8,"komórkowy","zagraniczny"))</f>
        <v>stacjonarny</v>
      </c>
    </row>
    <row r="288" spans="1:5" x14ac:dyDescent="0.25">
      <c r="A288" s="7">
        <v>3796958</v>
      </c>
      <c r="B288" s="1">
        <v>42921</v>
      </c>
      <c r="C288" s="2">
        <v>0.57901620370370366</v>
      </c>
      <c r="D288" s="2">
        <v>0.58940972222222221</v>
      </c>
      <c r="E288" t="str">
        <f>IF(LEN(telefony34[[#This Row],[nr]])=7,"stacjonarny",IF(LEN(telefony34[[#This Row],[nr]])=8,"komórkowy","zagraniczny"))</f>
        <v>stacjonarny</v>
      </c>
    </row>
    <row r="289" spans="1:5" x14ac:dyDescent="0.25">
      <c r="A289" s="7">
        <v>8010775</v>
      </c>
      <c r="B289" s="1">
        <v>42921</v>
      </c>
      <c r="C289" s="2">
        <v>0.58275462962962965</v>
      </c>
      <c r="D289" s="2">
        <v>0.5852546296296296</v>
      </c>
      <c r="E289" t="str">
        <f>IF(LEN(telefony34[[#This Row],[nr]])=7,"stacjonarny",IF(LEN(telefony34[[#This Row],[nr]])=8,"komórkowy","zagraniczny"))</f>
        <v>stacjonarny</v>
      </c>
    </row>
    <row r="290" spans="1:5" x14ac:dyDescent="0.25">
      <c r="A290" s="7">
        <v>46023878</v>
      </c>
      <c r="B290" s="1">
        <v>42921</v>
      </c>
      <c r="C290" s="2">
        <v>0.58829861111111115</v>
      </c>
      <c r="D290" s="2">
        <v>0.59641203703703705</v>
      </c>
      <c r="E290" t="str">
        <f>IF(LEN(telefony34[[#This Row],[nr]])=7,"stacjonarny",IF(LEN(telefony34[[#This Row],[nr]])=8,"komórkowy","zagraniczny"))</f>
        <v>komórkowy</v>
      </c>
    </row>
    <row r="291" spans="1:5" x14ac:dyDescent="0.25">
      <c r="A291" s="7">
        <v>3379007610</v>
      </c>
      <c r="B291" s="1">
        <v>42921</v>
      </c>
      <c r="C291" s="2">
        <v>0.59281249999999996</v>
      </c>
      <c r="D291" s="2">
        <v>0.59871527777777778</v>
      </c>
      <c r="E291" t="str">
        <f>IF(LEN(telefony34[[#This Row],[nr]])=7,"stacjonarny",IF(LEN(telefony34[[#This Row],[nr]])=8,"komórkowy","zagraniczny"))</f>
        <v>zagraniczny</v>
      </c>
    </row>
    <row r="292" spans="1:5" x14ac:dyDescent="0.25">
      <c r="A292" s="7">
        <v>2890519255</v>
      </c>
      <c r="B292" s="1">
        <v>42921</v>
      </c>
      <c r="C292" s="2">
        <v>0.59557870370370369</v>
      </c>
      <c r="D292" s="2">
        <v>0.59930555555555554</v>
      </c>
      <c r="E292" t="str">
        <f>IF(LEN(telefony34[[#This Row],[nr]])=7,"stacjonarny",IF(LEN(telefony34[[#This Row],[nr]])=8,"komórkowy","zagraniczny"))</f>
        <v>zagraniczny</v>
      </c>
    </row>
    <row r="293" spans="1:5" x14ac:dyDescent="0.25">
      <c r="A293" s="7">
        <v>27858818</v>
      </c>
      <c r="B293" s="1">
        <v>42921</v>
      </c>
      <c r="C293" s="2">
        <v>0.59718749999999998</v>
      </c>
      <c r="D293" s="2">
        <v>0.60711805555555554</v>
      </c>
      <c r="E293" t="str">
        <f>IF(LEN(telefony34[[#This Row],[nr]])=7,"stacjonarny",IF(LEN(telefony34[[#This Row],[nr]])=8,"komórkowy","zagraniczny"))</f>
        <v>komórkowy</v>
      </c>
    </row>
    <row r="294" spans="1:5" x14ac:dyDescent="0.25">
      <c r="A294" s="7">
        <v>5076649</v>
      </c>
      <c r="B294" s="1">
        <v>42921</v>
      </c>
      <c r="C294" s="2">
        <v>0.59803240740740737</v>
      </c>
      <c r="D294" s="2">
        <v>0.60223379629629625</v>
      </c>
      <c r="E294" t="str">
        <f>IF(LEN(telefony34[[#This Row],[nr]])=7,"stacjonarny",IF(LEN(telefony34[[#This Row],[nr]])=8,"komórkowy","zagraniczny"))</f>
        <v>stacjonarny</v>
      </c>
    </row>
    <row r="295" spans="1:5" x14ac:dyDescent="0.25">
      <c r="A295" s="7">
        <v>70367818</v>
      </c>
      <c r="B295" s="1">
        <v>42921</v>
      </c>
      <c r="C295" s="2">
        <v>0.5982291666666667</v>
      </c>
      <c r="D295" s="2">
        <v>0.60077546296296291</v>
      </c>
      <c r="E295" t="str">
        <f>IF(LEN(telefony34[[#This Row],[nr]])=7,"stacjonarny",IF(LEN(telefony34[[#This Row],[nr]])=8,"komórkowy","zagraniczny"))</f>
        <v>komórkowy</v>
      </c>
    </row>
    <row r="296" spans="1:5" x14ac:dyDescent="0.25">
      <c r="A296" s="7">
        <v>9788998</v>
      </c>
      <c r="B296" s="1">
        <v>42921</v>
      </c>
      <c r="C296" s="2">
        <v>0.60070601851851857</v>
      </c>
      <c r="D296" s="2">
        <v>0.6075694444444445</v>
      </c>
      <c r="E296" t="str">
        <f>IF(LEN(telefony34[[#This Row],[nr]])=7,"stacjonarny",IF(LEN(telefony34[[#This Row],[nr]])=8,"komórkowy","zagraniczny"))</f>
        <v>stacjonarny</v>
      </c>
    </row>
    <row r="297" spans="1:5" x14ac:dyDescent="0.25">
      <c r="A297" s="7">
        <v>1951101</v>
      </c>
      <c r="B297" s="1">
        <v>42921</v>
      </c>
      <c r="C297" s="2">
        <v>0.60379629629629628</v>
      </c>
      <c r="D297" s="2">
        <v>0.6139930555555555</v>
      </c>
      <c r="E297" t="str">
        <f>IF(LEN(telefony34[[#This Row],[nr]])=7,"stacjonarny",IF(LEN(telefony34[[#This Row],[nr]])=8,"komórkowy","zagraniczny"))</f>
        <v>stacjonarny</v>
      </c>
    </row>
    <row r="298" spans="1:5" x14ac:dyDescent="0.25">
      <c r="A298" s="7">
        <v>4546455</v>
      </c>
      <c r="B298" s="1">
        <v>42921</v>
      </c>
      <c r="C298" s="2">
        <v>0.6040740740740741</v>
      </c>
      <c r="D298" s="2">
        <v>0.61181712962962964</v>
      </c>
      <c r="E298" t="str">
        <f>IF(LEN(telefony34[[#This Row],[nr]])=7,"stacjonarny",IF(LEN(telefony34[[#This Row],[nr]])=8,"komórkowy","zagraniczny"))</f>
        <v>stacjonarny</v>
      </c>
    </row>
    <row r="299" spans="1:5" x14ac:dyDescent="0.25">
      <c r="A299" s="7">
        <v>12687991</v>
      </c>
      <c r="B299" s="1">
        <v>42921</v>
      </c>
      <c r="C299" s="2">
        <v>0.60660879629629627</v>
      </c>
      <c r="D299" s="2">
        <v>0.6086921296296296</v>
      </c>
      <c r="E299" t="str">
        <f>IF(LEN(telefony34[[#This Row],[nr]])=7,"stacjonarny",IF(LEN(telefony34[[#This Row],[nr]])=8,"komórkowy","zagraniczny"))</f>
        <v>komórkowy</v>
      </c>
    </row>
    <row r="300" spans="1:5" x14ac:dyDescent="0.25">
      <c r="A300" s="7">
        <v>4328583</v>
      </c>
      <c r="B300" s="1">
        <v>42921</v>
      </c>
      <c r="C300" s="2">
        <v>0.60927083333333332</v>
      </c>
      <c r="D300" s="2">
        <v>0.61127314814814815</v>
      </c>
      <c r="E300" t="str">
        <f>IF(LEN(telefony34[[#This Row],[nr]])=7,"stacjonarny",IF(LEN(telefony34[[#This Row],[nr]])=8,"komórkowy","zagraniczny"))</f>
        <v>stacjonarny</v>
      </c>
    </row>
    <row r="301" spans="1:5" x14ac:dyDescent="0.25">
      <c r="A301" s="7">
        <v>2184116</v>
      </c>
      <c r="B301" s="1">
        <v>42921</v>
      </c>
      <c r="C301" s="2">
        <v>0.61251157407407408</v>
      </c>
      <c r="D301" s="2">
        <v>0.61998842592592596</v>
      </c>
      <c r="E301" t="str">
        <f>IF(LEN(telefony34[[#This Row],[nr]])=7,"stacjonarny",IF(LEN(telefony34[[#This Row],[nr]])=8,"komórkowy","zagraniczny"))</f>
        <v>stacjonarny</v>
      </c>
    </row>
    <row r="302" spans="1:5" x14ac:dyDescent="0.25">
      <c r="A302" s="7">
        <v>24724570</v>
      </c>
      <c r="B302" s="1">
        <v>42921</v>
      </c>
      <c r="C302" s="2">
        <v>0.61430555555555555</v>
      </c>
      <c r="D302" s="2">
        <v>0.61843749999999997</v>
      </c>
      <c r="E302" t="str">
        <f>IF(LEN(telefony34[[#This Row],[nr]])=7,"stacjonarny",IF(LEN(telefony34[[#This Row],[nr]])=8,"komórkowy","zagraniczny"))</f>
        <v>komórkowy</v>
      </c>
    </row>
    <row r="303" spans="1:5" x14ac:dyDescent="0.25">
      <c r="A303" s="7">
        <v>4843076</v>
      </c>
      <c r="B303" s="1">
        <v>42921</v>
      </c>
      <c r="C303" s="2">
        <v>0.61957175925925922</v>
      </c>
      <c r="D303" s="2">
        <v>0.62241898148148145</v>
      </c>
      <c r="E303" t="str">
        <f>IF(LEN(telefony34[[#This Row],[nr]])=7,"stacjonarny",IF(LEN(telefony34[[#This Row],[nr]])=8,"komórkowy","zagraniczny"))</f>
        <v>stacjonarny</v>
      </c>
    </row>
    <row r="304" spans="1:5" x14ac:dyDescent="0.25">
      <c r="A304" s="7">
        <v>7795911</v>
      </c>
      <c r="B304" s="1">
        <v>42921</v>
      </c>
      <c r="C304" s="2">
        <v>0.62047453703703703</v>
      </c>
      <c r="D304" s="2">
        <v>0.62715277777777778</v>
      </c>
      <c r="E304" t="str">
        <f>IF(LEN(telefony34[[#This Row],[nr]])=7,"stacjonarny",IF(LEN(telefony34[[#This Row],[nr]])=8,"komórkowy","zagraniczny"))</f>
        <v>stacjonarny</v>
      </c>
    </row>
    <row r="305" spans="1:5" x14ac:dyDescent="0.25">
      <c r="A305" s="7">
        <v>42722517</v>
      </c>
      <c r="B305" s="1">
        <v>42921</v>
      </c>
      <c r="C305" s="2">
        <v>0.62094907407407407</v>
      </c>
      <c r="D305" s="2">
        <v>0.62687499999999996</v>
      </c>
      <c r="E305" t="str">
        <f>IF(LEN(telefony34[[#This Row],[nr]])=7,"stacjonarny",IF(LEN(telefony34[[#This Row],[nr]])=8,"komórkowy","zagraniczny"))</f>
        <v>komórkowy</v>
      </c>
    </row>
    <row r="306" spans="1:5" x14ac:dyDescent="0.25">
      <c r="A306" s="7">
        <v>9697189</v>
      </c>
      <c r="B306" s="1">
        <v>42921</v>
      </c>
      <c r="C306" s="2">
        <v>0.62251157407407409</v>
      </c>
      <c r="D306" s="2">
        <v>0.6234143518518519</v>
      </c>
      <c r="E306" t="str">
        <f>IF(LEN(telefony34[[#This Row],[nr]])=7,"stacjonarny",IF(LEN(telefony34[[#This Row],[nr]])=8,"komórkowy","zagraniczny"))</f>
        <v>stacjonarny</v>
      </c>
    </row>
    <row r="307" spans="1:5" x14ac:dyDescent="0.25">
      <c r="A307" s="7">
        <v>4471203</v>
      </c>
      <c r="B307" s="1">
        <v>42921</v>
      </c>
      <c r="C307" s="2">
        <v>0.62403935185185189</v>
      </c>
      <c r="D307" s="2">
        <v>0.62936342592592598</v>
      </c>
      <c r="E307" t="str">
        <f>IF(LEN(telefony34[[#This Row],[nr]])=7,"stacjonarny",IF(LEN(telefony34[[#This Row],[nr]])=8,"komórkowy","zagraniczny"))</f>
        <v>stacjonarny</v>
      </c>
    </row>
    <row r="308" spans="1:5" x14ac:dyDescent="0.25">
      <c r="A308" s="7">
        <v>1439114</v>
      </c>
      <c r="B308" s="1">
        <v>42921</v>
      </c>
      <c r="C308" s="2">
        <v>0.62589120370370366</v>
      </c>
      <c r="D308" s="2">
        <v>0.62774305555555554</v>
      </c>
      <c r="E308" t="str">
        <f>IF(LEN(telefony34[[#This Row],[nr]])=7,"stacjonarny",IF(LEN(telefony34[[#This Row],[nr]])=8,"komórkowy","zagraniczny"))</f>
        <v>stacjonarny</v>
      </c>
    </row>
    <row r="309" spans="1:5" x14ac:dyDescent="0.25">
      <c r="A309" s="7">
        <v>5822881</v>
      </c>
      <c r="B309" s="1">
        <v>42922</v>
      </c>
      <c r="C309" s="2">
        <v>0.33555555555555555</v>
      </c>
      <c r="D309" s="2">
        <v>0.34137731481481481</v>
      </c>
      <c r="E309" t="str">
        <f>IF(LEN(telefony34[[#This Row],[nr]])=7,"stacjonarny",IF(LEN(telefony34[[#This Row],[nr]])=8,"komórkowy","zagraniczny"))</f>
        <v>stacjonarny</v>
      </c>
    </row>
    <row r="310" spans="1:5" x14ac:dyDescent="0.25">
      <c r="A310" s="7">
        <v>6027120</v>
      </c>
      <c r="B310" s="1">
        <v>42922</v>
      </c>
      <c r="C310" s="2">
        <v>0.33814814814814814</v>
      </c>
      <c r="D310" s="2">
        <v>0.34232638888888889</v>
      </c>
      <c r="E310" t="str">
        <f>IF(LEN(telefony34[[#This Row],[nr]])=7,"stacjonarny",IF(LEN(telefony34[[#This Row],[nr]])=8,"komórkowy","zagraniczny"))</f>
        <v>stacjonarny</v>
      </c>
    </row>
    <row r="311" spans="1:5" x14ac:dyDescent="0.25">
      <c r="A311" s="7">
        <v>2790475</v>
      </c>
      <c r="B311" s="1">
        <v>42922</v>
      </c>
      <c r="C311" s="2">
        <v>0.34349537037037037</v>
      </c>
      <c r="D311" s="2">
        <v>0.34965277777777776</v>
      </c>
      <c r="E311" t="str">
        <f>IF(LEN(telefony34[[#This Row],[nr]])=7,"stacjonarny",IF(LEN(telefony34[[#This Row],[nr]])=8,"komórkowy","zagraniczny"))</f>
        <v>stacjonarny</v>
      </c>
    </row>
    <row r="312" spans="1:5" x14ac:dyDescent="0.25">
      <c r="A312" s="7">
        <v>30893038</v>
      </c>
      <c r="B312" s="1">
        <v>42922</v>
      </c>
      <c r="C312" s="2">
        <v>0.34708333333333335</v>
      </c>
      <c r="D312" s="2">
        <v>0.34912037037037036</v>
      </c>
      <c r="E312" t="str">
        <f>IF(LEN(telefony34[[#This Row],[nr]])=7,"stacjonarny",IF(LEN(telefony34[[#This Row],[nr]])=8,"komórkowy","zagraniczny"))</f>
        <v>komórkowy</v>
      </c>
    </row>
    <row r="313" spans="1:5" x14ac:dyDescent="0.25">
      <c r="A313" s="7">
        <v>5076649</v>
      </c>
      <c r="B313" s="1">
        <v>42922</v>
      </c>
      <c r="C313" s="2">
        <v>0.35163194444444446</v>
      </c>
      <c r="D313" s="2">
        <v>0.35670138888888892</v>
      </c>
      <c r="E313" t="str">
        <f>IF(LEN(telefony34[[#This Row],[nr]])=7,"stacjonarny",IF(LEN(telefony34[[#This Row],[nr]])=8,"komórkowy","zagraniczny"))</f>
        <v>stacjonarny</v>
      </c>
    </row>
    <row r="314" spans="1:5" x14ac:dyDescent="0.25">
      <c r="A314" s="7">
        <v>5013602</v>
      </c>
      <c r="B314" s="1">
        <v>42922</v>
      </c>
      <c r="C314" s="2">
        <v>0.35531249999999998</v>
      </c>
      <c r="D314" s="2">
        <v>0.3630902777777778</v>
      </c>
      <c r="E314" t="str">
        <f>IF(LEN(telefony34[[#This Row],[nr]])=7,"stacjonarny",IF(LEN(telefony34[[#This Row],[nr]])=8,"komórkowy","zagraniczny"))</f>
        <v>stacjonarny</v>
      </c>
    </row>
    <row r="315" spans="1:5" x14ac:dyDescent="0.25">
      <c r="A315" s="7">
        <v>5696056</v>
      </c>
      <c r="B315" s="1">
        <v>42922</v>
      </c>
      <c r="C315" s="2">
        <v>0.36097222222222225</v>
      </c>
      <c r="D315" s="2">
        <v>0.36534722222222221</v>
      </c>
      <c r="E315" t="str">
        <f>IF(LEN(telefony34[[#This Row],[nr]])=7,"stacjonarny",IF(LEN(telefony34[[#This Row],[nr]])=8,"komórkowy","zagraniczny"))</f>
        <v>stacjonarny</v>
      </c>
    </row>
    <row r="316" spans="1:5" x14ac:dyDescent="0.25">
      <c r="A316" s="7">
        <v>11274735</v>
      </c>
      <c r="B316" s="1">
        <v>42922</v>
      </c>
      <c r="C316" s="2">
        <v>0.36618055555555556</v>
      </c>
      <c r="D316" s="2">
        <v>0.37038194444444444</v>
      </c>
      <c r="E316" t="str">
        <f>IF(LEN(telefony34[[#This Row],[nr]])=7,"stacjonarny",IF(LEN(telefony34[[#This Row],[nr]])=8,"komórkowy","zagraniczny"))</f>
        <v>komórkowy</v>
      </c>
    </row>
    <row r="317" spans="1:5" x14ac:dyDescent="0.25">
      <c r="A317" s="7">
        <v>1158631</v>
      </c>
      <c r="B317" s="1">
        <v>42922</v>
      </c>
      <c r="C317" s="2">
        <v>0.3664351851851852</v>
      </c>
      <c r="D317" s="2">
        <v>0.37646990740740743</v>
      </c>
      <c r="E317" t="str">
        <f>IF(LEN(telefony34[[#This Row],[nr]])=7,"stacjonarny",IF(LEN(telefony34[[#This Row],[nr]])=8,"komórkowy","zagraniczny"))</f>
        <v>stacjonarny</v>
      </c>
    </row>
    <row r="318" spans="1:5" x14ac:dyDescent="0.25">
      <c r="A318" s="7">
        <v>6009110</v>
      </c>
      <c r="B318" s="1">
        <v>42922</v>
      </c>
      <c r="C318" s="2">
        <v>0.37092592592592594</v>
      </c>
      <c r="D318" s="2">
        <v>0.37193287037037037</v>
      </c>
      <c r="E318" t="str">
        <f>IF(LEN(telefony34[[#This Row],[nr]])=7,"stacjonarny",IF(LEN(telefony34[[#This Row],[nr]])=8,"komórkowy","zagraniczny"))</f>
        <v>stacjonarny</v>
      </c>
    </row>
    <row r="319" spans="1:5" x14ac:dyDescent="0.25">
      <c r="A319" s="7">
        <v>6644360383</v>
      </c>
      <c r="B319" s="1">
        <v>42922</v>
      </c>
      <c r="C319" s="2">
        <v>0.37333333333333335</v>
      </c>
      <c r="D319" s="2">
        <v>0.37968750000000001</v>
      </c>
      <c r="E319" t="str">
        <f>IF(LEN(telefony34[[#This Row],[nr]])=7,"stacjonarny",IF(LEN(telefony34[[#This Row],[nr]])=8,"komórkowy","zagraniczny"))</f>
        <v>zagraniczny</v>
      </c>
    </row>
    <row r="320" spans="1:5" x14ac:dyDescent="0.25">
      <c r="A320" s="7">
        <v>6045882</v>
      </c>
      <c r="B320" s="1">
        <v>42922</v>
      </c>
      <c r="C320" s="2">
        <v>0.37799768518518517</v>
      </c>
      <c r="D320" s="2">
        <v>0.38377314814814817</v>
      </c>
      <c r="E320" t="str">
        <f>IF(LEN(telefony34[[#This Row],[nr]])=7,"stacjonarny",IF(LEN(telefony34[[#This Row],[nr]])=8,"komórkowy","zagraniczny"))</f>
        <v>stacjonarny</v>
      </c>
    </row>
    <row r="321" spans="1:5" x14ac:dyDescent="0.25">
      <c r="A321" s="7">
        <v>4113351</v>
      </c>
      <c r="B321" s="1">
        <v>42922</v>
      </c>
      <c r="C321" s="2">
        <v>0.37913194444444442</v>
      </c>
      <c r="D321" s="2">
        <v>0.3800115740740741</v>
      </c>
      <c r="E321" t="str">
        <f>IF(LEN(telefony34[[#This Row],[nr]])=7,"stacjonarny",IF(LEN(telefony34[[#This Row],[nr]])=8,"komórkowy","zagraniczny"))</f>
        <v>stacjonarny</v>
      </c>
    </row>
    <row r="322" spans="1:5" x14ac:dyDescent="0.25">
      <c r="A322" s="7">
        <v>9777118</v>
      </c>
      <c r="B322" s="1">
        <v>42922</v>
      </c>
      <c r="C322" s="2">
        <v>0.38156250000000003</v>
      </c>
      <c r="D322" s="2">
        <v>0.3878240740740741</v>
      </c>
      <c r="E322" t="str">
        <f>IF(LEN(telefony34[[#This Row],[nr]])=7,"stacjonarny",IF(LEN(telefony34[[#This Row],[nr]])=8,"komórkowy","zagraniczny"))</f>
        <v>stacjonarny</v>
      </c>
    </row>
    <row r="323" spans="1:5" x14ac:dyDescent="0.25">
      <c r="A323" s="7">
        <v>1659814</v>
      </c>
      <c r="B323" s="1">
        <v>42922</v>
      </c>
      <c r="C323" s="2">
        <v>0.38416666666666666</v>
      </c>
      <c r="D323" s="2">
        <v>0.39554398148148145</v>
      </c>
      <c r="E323" t="str">
        <f>IF(LEN(telefony34[[#This Row],[nr]])=7,"stacjonarny",IF(LEN(telefony34[[#This Row],[nr]])=8,"komórkowy","zagraniczny"))</f>
        <v>stacjonarny</v>
      </c>
    </row>
    <row r="324" spans="1:5" x14ac:dyDescent="0.25">
      <c r="A324" s="7">
        <v>26204415</v>
      </c>
      <c r="B324" s="1">
        <v>42922</v>
      </c>
      <c r="C324" s="2">
        <v>0.38806712962962964</v>
      </c>
      <c r="D324" s="2">
        <v>0.39144675925925926</v>
      </c>
      <c r="E324" t="str">
        <f>IF(LEN(telefony34[[#This Row],[nr]])=7,"stacjonarny",IF(LEN(telefony34[[#This Row],[nr]])=8,"komórkowy","zagraniczny"))</f>
        <v>komórkowy</v>
      </c>
    </row>
    <row r="325" spans="1:5" x14ac:dyDescent="0.25">
      <c r="A325" s="7">
        <v>8471544</v>
      </c>
      <c r="B325" s="1">
        <v>42922</v>
      </c>
      <c r="C325" s="2">
        <v>0.38960648148148147</v>
      </c>
      <c r="D325" s="2">
        <v>0.39498842592592592</v>
      </c>
      <c r="E325" t="str">
        <f>IF(LEN(telefony34[[#This Row],[nr]])=7,"stacjonarny",IF(LEN(telefony34[[#This Row],[nr]])=8,"komórkowy","zagraniczny"))</f>
        <v>stacjonarny</v>
      </c>
    </row>
    <row r="326" spans="1:5" x14ac:dyDescent="0.25">
      <c r="A326" s="7">
        <v>3379401</v>
      </c>
      <c r="B326" s="1">
        <v>42922</v>
      </c>
      <c r="C326" s="2">
        <v>0.39466435185185184</v>
      </c>
      <c r="D326" s="2">
        <v>0.40501157407407407</v>
      </c>
      <c r="E326" t="str">
        <f>IF(LEN(telefony34[[#This Row],[nr]])=7,"stacjonarny",IF(LEN(telefony34[[#This Row],[nr]])=8,"komórkowy","zagraniczny"))</f>
        <v>stacjonarny</v>
      </c>
    </row>
    <row r="327" spans="1:5" x14ac:dyDescent="0.25">
      <c r="A327" s="7">
        <v>5912377607</v>
      </c>
      <c r="B327" s="1">
        <v>42922</v>
      </c>
      <c r="C327" s="2">
        <v>0.39613425925925927</v>
      </c>
      <c r="D327" s="2">
        <v>0.39868055555555554</v>
      </c>
      <c r="E327" t="str">
        <f>IF(LEN(telefony34[[#This Row],[nr]])=7,"stacjonarny",IF(LEN(telefony34[[#This Row],[nr]])=8,"komórkowy","zagraniczny"))</f>
        <v>zagraniczny</v>
      </c>
    </row>
    <row r="328" spans="1:5" x14ac:dyDescent="0.25">
      <c r="A328" s="7">
        <v>77705897</v>
      </c>
      <c r="B328" s="1">
        <v>42922</v>
      </c>
      <c r="C328" s="2">
        <v>0.39956018518518521</v>
      </c>
      <c r="D328" s="2">
        <v>0.40025462962962965</v>
      </c>
      <c r="E328" t="str">
        <f>IF(LEN(telefony34[[#This Row],[nr]])=7,"stacjonarny",IF(LEN(telefony34[[#This Row],[nr]])=8,"komórkowy","zagraniczny"))</f>
        <v>komórkowy</v>
      </c>
    </row>
    <row r="329" spans="1:5" x14ac:dyDescent="0.25">
      <c r="A329" s="7">
        <v>5894865</v>
      </c>
      <c r="B329" s="1">
        <v>42922</v>
      </c>
      <c r="C329" s="2">
        <v>0.40255787037037039</v>
      </c>
      <c r="D329" s="2">
        <v>0.40554398148148146</v>
      </c>
      <c r="E329" t="str">
        <f>IF(LEN(telefony34[[#This Row],[nr]])=7,"stacjonarny",IF(LEN(telefony34[[#This Row],[nr]])=8,"komórkowy","zagraniczny"))</f>
        <v>stacjonarny</v>
      </c>
    </row>
    <row r="330" spans="1:5" x14ac:dyDescent="0.25">
      <c r="A330" s="7">
        <v>7449832</v>
      </c>
      <c r="B330" s="1">
        <v>42922</v>
      </c>
      <c r="C330" s="2">
        <v>0.40559027777777779</v>
      </c>
      <c r="D330" s="2">
        <v>0.41425925925925927</v>
      </c>
      <c r="E330" t="str">
        <f>IF(LEN(telefony34[[#This Row],[nr]])=7,"stacjonarny",IF(LEN(telefony34[[#This Row],[nr]])=8,"komórkowy","zagraniczny"))</f>
        <v>stacjonarny</v>
      </c>
    </row>
    <row r="331" spans="1:5" x14ac:dyDescent="0.25">
      <c r="A331" s="7">
        <v>49390412</v>
      </c>
      <c r="B331" s="1">
        <v>42922</v>
      </c>
      <c r="C331" s="2">
        <v>0.40645833333333331</v>
      </c>
      <c r="D331" s="2">
        <v>0.41598379629629628</v>
      </c>
      <c r="E331" t="str">
        <f>IF(LEN(telefony34[[#This Row],[nr]])=7,"stacjonarny",IF(LEN(telefony34[[#This Row],[nr]])=8,"komórkowy","zagraniczny"))</f>
        <v>komórkowy</v>
      </c>
    </row>
    <row r="332" spans="1:5" x14ac:dyDescent="0.25">
      <c r="A332" s="7">
        <v>6156594</v>
      </c>
      <c r="B332" s="1">
        <v>42922</v>
      </c>
      <c r="C332" s="2">
        <v>0.41142361111111109</v>
      </c>
      <c r="D332" s="2">
        <v>0.42168981481481482</v>
      </c>
      <c r="E332" t="str">
        <f>IF(LEN(telefony34[[#This Row],[nr]])=7,"stacjonarny",IF(LEN(telefony34[[#This Row],[nr]])=8,"komórkowy","zagraniczny"))</f>
        <v>stacjonarny</v>
      </c>
    </row>
    <row r="333" spans="1:5" x14ac:dyDescent="0.25">
      <c r="A333" s="7">
        <v>5006675</v>
      </c>
      <c r="B333" s="1">
        <v>42922</v>
      </c>
      <c r="C333" s="2">
        <v>0.4129976851851852</v>
      </c>
      <c r="D333" s="2">
        <v>0.41953703703703704</v>
      </c>
      <c r="E333" t="str">
        <f>IF(LEN(telefony34[[#This Row],[nr]])=7,"stacjonarny",IF(LEN(telefony34[[#This Row],[nr]])=8,"komórkowy","zagraniczny"))</f>
        <v>stacjonarny</v>
      </c>
    </row>
    <row r="334" spans="1:5" x14ac:dyDescent="0.25">
      <c r="A334" s="7">
        <v>2096180</v>
      </c>
      <c r="B334" s="1">
        <v>42922</v>
      </c>
      <c r="C334" s="2">
        <v>0.41351851851851851</v>
      </c>
      <c r="D334" s="2">
        <v>0.41670138888888891</v>
      </c>
      <c r="E334" t="str">
        <f>IF(LEN(telefony34[[#This Row],[nr]])=7,"stacjonarny",IF(LEN(telefony34[[#This Row],[nr]])=8,"komórkowy","zagraniczny"))</f>
        <v>stacjonarny</v>
      </c>
    </row>
    <row r="335" spans="1:5" x14ac:dyDescent="0.25">
      <c r="A335" s="7">
        <v>8214927</v>
      </c>
      <c r="B335" s="1">
        <v>42922</v>
      </c>
      <c r="C335" s="2">
        <v>0.41638888888888886</v>
      </c>
      <c r="D335" s="2">
        <v>0.42116898148148146</v>
      </c>
      <c r="E335" t="str">
        <f>IF(LEN(telefony34[[#This Row],[nr]])=7,"stacjonarny",IF(LEN(telefony34[[#This Row],[nr]])=8,"komórkowy","zagraniczny"))</f>
        <v>stacjonarny</v>
      </c>
    </row>
    <row r="336" spans="1:5" x14ac:dyDescent="0.25">
      <c r="A336" s="7">
        <v>5816822</v>
      </c>
      <c r="B336" s="1">
        <v>42922</v>
      </c>
      <c r="C336" s="2">
        <v>0.41684027777777777</v>
      </c>
      <c r="D336" s="2">
        <v>0.4230902777777778</v>
      </c>
      <c r="E336" t="str">
        <f>IF(LEN(telefony34[[#This Row],[nr]])=7,"stacjonarny",IF(LEN(telefony34[[#This Row],[nr]])=8,"komórkowy","zagraniczny"))</f>
        <v>stacjonarny</v>
      </c>
    </row>
    <row r="337" spans="1:5" x14ac:dyDescent="0.25">
      <c r="A337" s="7">
        <v>9683894</v>
      </c>
      <c r="B337" s="1">
        <v>42922</v>
      </c>
      <c r="C337" s="2">
        <v>0.42046296296296298</v>
      </c>
      <c r="D337" s="2">
        <v>0.42086805555555556</v>
      </c>
      <c r="E337" t="str">
        <f>IF(LEN(telefony34[[#This Row],[nr]])=7,"stacjonarny",IF(LEN(telefony34[[#This Row],[nr]])=8,"komórkowy","zagraniczny"))</f>
        <v>stacjonarny</v>
      </c>
    </row>
    <row r="338" spans="1:5" x14ac:dyDescent="0.25">
      <c r="A338" s="7">
        <v>2808052</v>
      </c>
      <c r="B338" s="1">
        <v>42922</v>
      </c>
      <c r="C338" s="2">
        <v>0.42144675925925928</v>
      </c>
      <c r="D338" s="2">
        <v>0.43079861111111112</v>
      </c>
      <c r="E338" t="str">
        <f>IF(LEN(telefony34[[#This Row],[nr]])=7,"stacjonarny",IF(LEN(telefony34[[#This Row],[nr]])=8,"komórkowy","zagraniczny"))</f>
        <v>stacjonarny</v>
      </c>
    </row>
    <row r="339" spans="1:5" x14ac:dyDescent="0.25">
      <c r="A339" s="7">
        <v>18084593</v>
      </c>
      <c r="B339" s="1">
        <v>42922</v>
      </c>
      <c r="C339" s="2">
        <v>0.42482638888888891</v>
      </c>
      <c r="D339" s="2">
        <v>0.43292824074074077</v>
      </c>
      <c r="E339" t="str">
        <f>IF(LEN(telefony34[[#This Row],[nr]])=7,"stacjonarny",IF(LEN(telefony34[[#This Row],[nr]])=8,"komórkowy","zagraniczny"))</f>
        <v>komórkowy</v>
      </c>
    </row>
    <row r="340" spans="1:5" x14ac:dyDescent="0.25">
      <c r="A340" s="7">
        <v>1390402</v>
      </c>
      <c r="B340" s="1">
        <v>42922</v>
      </c>
      <c r="C340" s="2">
        <v>0.42880787037037038</v>
      </c>
      <c r="D340" s="2">
        <v>0.44034722222222222</v>
      </c>
      <c r="E340" t="str">
        <f>IF(LEN(telefony34[[#This Row],[nr]])=7,"stacjonarny",IF(LEN(telefony34[[#This Row],[nr]])=8,"komórkowy","zagraniczny"))</f>
        <v>stacjonarny</v>
      </c>
    </row>
    <row r="341" spans="1:5" x14ac:dyDescent="0.25">
      <c r="A341" s="7">
        <v>44200961</v>
      </c>
      <c r="B341" s="1">
        <v>42922</v>
      </c>
      <c r="C341" s="2">
        <v>0.42920138888888887</v>
      </c>
      <c r="D341" s="2">
        <v>0.43532407407407409</v>
      </c>
      <c r="E341" t="str">
        <f>IF(LEN(telefony34[[#This Row],[nr]])=7,"stacjonarny",IF(LEN(telefony34[[#This Row],[nr]])=8,"komórkowy","zagraniczny"))</f>
        <v>komórkowy</v>
      </c>
    </row>
    <row r="342" spans="1:5" x14ac:dyDescent="0.25">
      <c r="A342" s="7">
        <v>5859235</v>
      </c>
      <c r="B342" s="1">
        <v>42922</v>
      </c>
      <c r="C342" s="2">
        <v>0.43037037037037035</v>
      </c>
      <c r="D342" s="2">
        <v>0.4344675925925926</v>
      </c>
      <c r="E342" t="str">
        <f>IF(LEN(telefony34[[#This Row],[nr]])=7,"stacjonarny",IF(LEN(telefony34[[#This Row],[nr]])=8,"komórkowy","zagraniczny"))</f>
        <v>stacjonarny</v>
      </c>
    </row>
    <row r="343" spans="1:5" x14ac:dyDescent="0.25">
      <c r="A343" s="7">
        <v>51855396</v>
      </c>
      <c r="B343" s="1">
        <v>42922</v>
      </c>
      <c r="C343" s="2">
        <v>0.43266203703703704</v>
      </c>
      <c r="D343" s="2">
        <v>0.44364583333333335</v>
      </c>
      <c r="E343" t="str">
        <f>IF(LEN(telefony34[[#This Row],[nr]])=7,"stacjonarny",IF(LEN(telefony34[[#This Row],[nr]])=8,"komórkowy","zagraniczny"))</f>
        <v>komórkowy</v>
      </c>
    </row>
    <row r="344" spans="1:5" x14ac:dyDescent="0.25">
      <c r="A344" s="7">
        <v>8768896</v>
      </c>
      <c r="B344" s="1">
        <v>42922</v>
      </c>
      <c r="C344" s="2">
        <v>0.43590277777777775</v>
      </c>
      <c r="D344" s="2">
        <v>0.44127314814814816</v>
      </c>
      <c r="E344" t="str">
        <f>IF(LEN(telefony34[[#This Row],[nr]])=7,"stacjonarny",IF(LEN(telefony34[[#This Row],[nr]])=8,"komórkowy","zagraniczny"))</f>
        <v>stacjonarny</v>
      </c>
    </row>
    <row r="345" spans="1:5" x14ac:dyDescent="0.25">
      <c r="A345" s="7">
        <v>9088045</v>
      </c>
      <c r="B345" s="1">
        <v>42922</v>
      </c>
      <c r="C345" s="2">
        <v>0.44063657407407408</v>
      </c>
      <c r="D345" s="2">
        <v>0.44285879629629632</v>
      </c>
      <c r="E345" t="str">
        <f>IF(LEN(telefony34[[#This Row],[nr]])=7,"stacjonarny",IF(LEN(telefony34[[#This Row],[nr]])=8,"komórkowy","zagraniczny"))</f>
        <v>stacjonarny</v>
      </c>
    </row>
    <row r="346" spans="1:5" x14ac:dyDescent="0.25">
      <c r="A346" s="7">
        <v>9872216</v>
      </c>
      <c r="B346" s="1">
        <v>42922</v>
      </c>
      <c r="C346" s="2">
        <v>0.44200231481481483</v>
      </c>
      <c r="D346" s="2">
        <v>0.44886574074074076</v>
      </c>
      <c r="E346" t="str">
        <f>IF(LEN(telefony34[[#This Row],[nr]])=7,"stacjonarny",IF(LEN(telefony34[[#This Row],[nr]])=8,"komórkowy","zagraniczny"))</f>
        <v>stacjonarny</v>
      </c>
    </row>
    <row r="347" spans="1:5" x14ac:dyDescent="0.25">
      <c r="A347" s="7">
        <v>8369815</v>
      </c>
      <c r="B347" s="1">
        <v>42922</v>
      </c>
      <c r="C347" s="2">
        <v>0.44350694444444444</v>
      </c>
      <c r="D347" s="2">
        <v>0.44528935185185187</v>
      </c>
      <c r="E347" t="str">
        <f>IF(LEN(telefony34[[#This Row],[nr]])=7,"stacjonarny",IF(LEN(telefony34[[#This Row],[nr]])=8,"komórkowy","zagraniczny"))</f>
        <v>stacjonarny</v>
      </c>
    </row>
    <row r="348" spans="1:5" x14ac:dyDescent="0.25">
      <c r="A348" s="7">
        <v>3370151</v>
      </c>
      <c r="B348" s="1">
        <v>42922</v>
      </c>
      <c r="C348" s="2">
        <v>0.44452546296296297</v>
      </c>
      <c r="D348" s="2">
        <v>0.44923611111111111</v>
      </c>
      <c r="E348" t="str">
        <f>IF(LEN(telefony34[[#This Row],[nr]])=7,"stacjonarny",IF(LEN(telefony34[[#This Row],[nr]])=8,"komórkowy","zagraniczny"))</f>
        <v>stacjonarny</v>
      </c>
    </row>
    <row r="349" spans="1:5" x14ac:dyDescent="0.25">
      <c r="A349" s="7">
        <v>1488369</v>
      </c>
      <c r="B349" s="1">
        <v>42922</v>
      </c>
      <c r="C349" s="2">
        <v>0.44871527777777775</v>
      </c>
      <c r="D349" s="2">
        <v>0.45627314814814812</v>
      </c>
      <c r="E349" t="str">
        <f>IF(LEN(telefony34[[#This Row],[nr]])=7,"stacjonarny",IF(LEN(telefony34[[#This Row],[nr]])=8,"komórkowy","zagraniczny"))</f>
        <v>stacjonarny</v>
      </c>
    </row>
    <row r="350" spans="1:5" x14ac:dyDescent="0.25">
      <c r="A350" s="7">
        <v>4132754</v>
      </c>
      <c r="B350" s="1">
        <v>42922</v>
      </c>
      <c r="C350" s="2">
        <v>0.45281250000000001</v>
      </c>
      <c r="D350" s="2">
        <v>0.45374999999999999</v>
      </c>
      <c r="E350" t="str">
        <f>IF(LEN(telefony34[[#This Row],[nr]])=7,"stacjonarny",IF(LEN(telefony34[[#This Row],[nr]])=8,"komórkowy","zagraniczny"))</f>
        <v>stacjonarny</v>
      </c>
    </row>
    <row r="351" spans="1:5" x14ac:dyDescent="0.25">
      <c r="A351" s="7">
        <v>66638685</v>
      </c>
      <c r="B351" s="1">
        <v>42922</v>
      </c>
      <c r="C351" s="2">
        <v>0.45401620370370371</v>
      </c>
      <c r="D351" s="2">
        <v>0.46406249999999999</v>
      </c>
      <c r="E351" t="str">
        <f>IF(LEN(telefony34[[#This Row],[nr]])=7,"stacjonarny",IF(LEN(telefony34[[#This Row],[nr]])=8,"komórkowy","zagraniczny"))</f>
        <v>komórkowy</v>
      </c>
    </row>
    <row r="352" spans="1:5" x14ac:dyDescent="0.25">
      <c r="A352" s="7">
        <v>6818507</v>
      </c>
      <c r="B352" s="1">
        <v>42922</v>
      </c>
      <c r="C352" s="2">
        <v>0.4584259259259259</v>
      </c>
      <c r="D352" s="2">
        <v>0.46380787037037036</v>
      </c>
      <c r="E352" t="str">
        <f>IF(LEN(telefony34[[#This Row],[nr]])=7,"stacjonarny",IF(LEN(telefony34[[#This Row],[nr]])=8,"komórkowy","zagraniczny"))</f>
        <v>stacjonarny</v>
      </c>
    </row>
    <row r="353" spans="1:5" x14ac:dyDescent="0.25">
      <c r="A353" s="7">
        <v>93611539</v>
      </c>
      <c r="B353" s="1">
        <v>42922</v>
      </c>
      <c r="C353" s="2">
        <v>0.45853009259259259</v>
      </c>
      <c r="D353" s="2">
        <v>0.46674768518518517</v>
      </c>
      <c r="E353" t="str">
        <f>IF(LEN(telefony34[[#This Row],[nr]])=7,"stacjonarny",IF(LEN(telefony34[[#This Row],[nr]])=8,"komórkowy","zagraniczny"))</f>
        <v>komórkowy</v>
      </c>
    </row>
    <row r="354" spans="1:5" x14ac:dyDescent="0.25">
      <c r="A354" s="7">
        <v>2890519255</v>
      </c>
      <c r="B354" s="1">
        <v>42922</v>
      </c>
      <c r="C354" s="2">
        <v>0.4613888888888889</v>
      </c>
      <c r="D354" s="2">
        <v>0.46836805555555555</v>
      </c>
      <c r="E354" t="str">
        <f>IF(LEN(telefony34[[#This Row],[nr]])=7,"stacjonarny",IF(LEN(telefony34[[#This Row],[nr]])=8,"komórkowy","zagraniczny"))</f>
        <v>zagraniczny</v>
      </c>
    </row>
    <row r="355" spans="1:5" x14ac:dyDescent="0.25">
      <c r="A355" s="7">
        <v>66336445</v>
      </c>
      <c r="B355" s="1">
        <v>42922</v>
      </c>
      <c r="C355" s="2">
        <v>0.46322916666666669</v>
      </c>
      <c r="D355" s="2">
        <v>0.4642013888888889</v>
      </c>
      <c r="E355" t="str">
        <f>IF(LEN(telefony34[[#This Row],[nr]])=7,"stacjonarny",IF(LEN(telefony34[[#This Row],[nr]])=8,"komórkowy","zagraniczny"))</f>
        <v>komórkowy</v>
      </c>
    </row>
    <row r="356" spans="1:5" x14ac:dyDescent="0.25">
      <c r="A356" s="7">
        <v>9356324</v>
      </c>
      <c r="B356" s="1">
        <v>42922</v>
      </c>
      <c r="C356" s="2">
        <v>0.46339120370370368</v>
      </c>
      <c r="D356" s="2">
        <v>0.47425925925925927</v>
      </c>
      <c r="E356" t="str">
        <f>IF(LEN(telefony34[[#This Row],[nr]])=7,"stacjonarny",IF(LEN(telefony34[[#This Row],[nr]])=8,"komórkowy","zagraniczny"))</f>
        <v>stacjonarny</v>
      </c>
    </row>
    <row r="357" spans="1:5" x14ac:dyDescent="0.25">
      <c r="A357" s="7">
        <v>5111892302</v>
      </c>
      <c r="B357" s="1">
        <v>42922</v>
      </c>
      <c r="C357" s="2">
        <v>0.46871527777777777</v>
      </c>
      <c r="D357" s="2">
        <v>0.47319444444444442</v>
      </c>
      <c r="E357" t="str">
        <f>IF(LEN(telefony34[[#This Row],[nr]])=7,"stacjonarny",IF(LEN(telefony34[[#This Row],[nr]])=8,"komórkowy","zagraniczny"))</f>
        <v>zagraniczny</v>
      </c>
    </row>
    <row r="358" spans="1:5" x14ac:dyDescent="0.25">
      <c r="A358" s="7">
        <v>2435007</v>
      </c>
      <c r="B358" s="1">
        <v>42922</v>
      </c>
      <c r="C358" s="2">
        <v>0.47395833333333331</v>
      </c>
      <c r="D358" s="2">
        <v>0.47423611111111114</v>
      </c>
      <c r="E358" t="str">
        <f>IF(LEN(telefony34[[#This Row],[nr]])=7,"stacjonarny",IF(LEN(telefony34[[#This Row],[nr]])=8,"komórkowy","zagraniczny"))</f>
        <v>stacjonarny</v>
      </c>
    </row>
    <row r="359" spans="1:5" x14ac:dyDescent="0.25">
      <c r="A359" s="7">
        <v>6694568</v>
      </c>
      <c r="B359" s="1">
        <v>42922</v>
      </c>
      <c r="C359" s="2">
        <v>0.47865740740740742</v>
      </c>
      <c r="D359" s="2">
        <v>0.48923611111111109</v>
      </c>
      <c r="E359" t="str">
        <f>IF(LEN(telefony34[[#This Row],[nr]])=7,"stacjonarny",IF(LEN(telefony34[[#This Row],[nr]])=8,"komórkowy","zagraniczny"))</f>
        <v>stacjonarny</v>
      </c>
    </row>
    <row r="360" spans="1:5" x14ac:dyDescent="0.25">
      <c r="A360" s="7">
        <v>6420583</v>
      </c>
      <c r="B360" s="1">
        <v>42922</v>
      </c>
      <c r="C360" s="2">
        <v>0.48</v>
      </c>
      <c r="D360" s="2">
        <v>0.48539351851851853</v>
      </c>
      <c r="E360" t="str">
        <f>IF(LEN(telefony34[[#This Row],[nr]])=7,"stacjonarny",IF(LEN(telefony34[[#This Row],[nr]])=8,"komórkowy","zagraniczny"))</f>
        <v>stacjonarny</v>
      </c>
    </row>
    <row r="361" spans="1:5" x14ac:dyDescent="0.25">
      <c r="A361" s="7">
        <v>19835498</v>
      </c>
      <c r="B361" s="1">
        <v>42922</v>
      </c>
      <c r="C361" s="2">
        <v>0.48478009259259258</v>
      </c>
      <c r="D361" s="2">
        <v>0.49233796296296295</v>
      </c>
      <c r="E361" t="str">
        <f>IF(LEN(telefony34[[#This Row],[nr]])=7,"stacjonarny",IF(LEN(telefony34[[#This Row],[nr]])=8,"komórkowy","zagraniczny"))</f>
        <v>komórkowy</v>
      </c>
    </row>
    <row r="362" spans="1:5" x14ac:dyDescent="0.25">
      <c r="A362" s="7">
        <v>6663334</v>
      </c>
      <c r="B362" s="1">
        <v>42922</v>
      </c>
      <c r="C362" s="2">
        <v>0.48605324074074074</v>
      </c>
      <c r="D362" s="2">
        <v>0.49381944444444442</v>
      </c>
      <c r="E362" t="str">
        <f>IF(LEN(telefony34[[#This Row],[nr]])=7,"stacjonarny",IF(LEN(telefony34[[#This Row],[nr]])=8,"komórkowy","zagraniczny"))</f>
        <v>stacjonarny</v>
      </c>
    </row>
    <row r="363" spans="1:5" x14ac:dyDescent="0.25">
      <c r="A363" s="7">
        <v>44765837</v>
      </c>
      <c r="B363" s="1">
        <v>42922</v>
      </c>
      <c r="C363" s="2">
        <v>0.4887037037037037</v>
      </c>
      <c r="D363" s="2">
        <v>0.49343749999999997</v>
      </c>
      <c r="E363" t="str">
        <f>IF(LEN(telefony34[[#This Row],[nr]])=7,"stacjonarny",IF(LEN(telefony34[[#This Row],[nr]])=8,"komórkowy","zagraniczny"))</f>
        <v>komórkowy</v>
      </c>
    </row>
    <row r="364" spans="1:5" x14ac:dyDescent="0.25">
      <c r="A364" s="7">
        <v>2469778</v>
      </c>
      <c r="B364" s="1">
        <v>42922</v>
      </c>
      <c r="C364" s="2">
        <v>0.49236111111111114</v>
      </c>
      <c r="D364" s="2">
        <v>0.49780092592592595</v>
      </c>
      <c r="E364" t="str">
        <f>IF(LEN(telefony34[[#This Row],[nr]])=7,"stacjonarny",IF(LEN(telefony34[[#This Row],[nr]])=8,"komórkowy","zagraniczny"))</f>
        <v>stacjonarny</v>
      </c>
    </row>
    <row r="365" spans="1:5" x14ac:dyDescent="0.25">
      <c r="A365" s="7">
        <v>1959826</v>
      </c>
      <c r="B365" s="1">
        <v>42922</v>
      </c>
      <c r="C365" s="2">
        <v>0.49372685185185183</v>
      </c>
      <c r="D365" s="2">
        <v>0.50436342592592598</v>
      </c>
      <c r="E365" t="str">
        <f>IF(LEN(telefony34[[#This Row],[nr]])=7,"stacjonarny",IF(LEN(telefony34[[#This Row],[nr]])=8,"komórkowy","zagraniczny"))</f>
        <v>stacjonarny</v>
      </c>
    </row>
    <row r="366" spans="1:5" x14ac:dyDescent="0.25">
      <c r="A366" s="7">
        <v>37032078</v>
      </c>
      <c r="B366" s="1">
        <v>42922</v>
      </c>
      <c r="C366" s="2">
        <v>0.49387731481481484</v>
      </c>
      <c r="D366" s="2">
        <v>0.50420138888888888</v>
      </c>
      <c r="E366" t="str">
        <f>IF(LEN(telefony34[[#This Row],[nr]])=7,"stacjonarny",IF(LEN(telefony34[[#This Row],[nr]])=8,"komórkowy","zagraniczny"))</f>
        <v>komórkowy</v>
      </c>
    </row>
    <row r="367" spans="1:5" x14ac:dyDescent="0.25">
      <c r="A367" s="7">
        <v>6516512</v>
      </c>
      <c r="B367" s="1">
        <v>42922</v>
      </c>
      <c r="C367" s="2">
        <v>0.49438657407407405</v>
      </c>
      <c r="D367" s="2">
        <v>0.49909722222222225</v>
      </c>
      <c r="E367" t="str">
        <f>IF(LEN(telefony34[[#This Row],[nr]])=7,"stacjonarny",IF(LEN(telefony34[[#This Row],[nr]])=8,"komórkowy","zagraniczny"))</f>
        <v>stacjonarny</v>
      </c>
    </row>
    <row r="368" spans="1:5" x14ac:dyDescent="0.25">
      <c r="A368" s="7">
        <v>4726561</v>
      </c>
      <c r="B368" s="1">
        <v>42922</v>
      </c>
      <c r="C368" s="2">
        <v>0.49910879629629629</v>
      </c>
      <c r="D368" s="2">
        <v>0.5009837962962963</v>
      </c>
      <c r="E368" t="str">
        <f>IF(LEN(telefony34[[#This Row],[nr]])=7,"stacjonarny",IF(LEN(telefony34[[#This Row],[nr]])=8,"komórkowy","zagraniczny"))</f>
        <v>stacjonarny</v>
      </c>
    </row>
    <row r="369" spans="1:5" x14ac:dyDescent="0.25">
      <c r="A369" s="7">
        <v>9685747</v>
      </c>
      <c r="B369" s="1">
        <v>42922</v>
      </c>
      <c r="C369" s="2">
        <v>0.50342592592592594</v>
      </c>
      <c r="D369" s="2">
        <v>0.51392361111111107</v>
      </c>
      <c r="E369" t="str">
        <f>IF(LEN(telefony34[[#This Row],[nr]])=7,"stacjonarny",IF(LEN(telefony34[[#This Row],[nr]])=8,"komórkowy","zagraniczny"))</f>
        <v>stacjonarny</v>
      </c>
    </row>
    <row r="370" spans="1:5" x14ac:dyDescent="0.25">
      <c r="A370" s="7">
        <v>7507354</v>
      </c>
      <c r="B370" s="1">
        <v>42922</v>
      </c>
      <c r="C370" s="2">
        <v>0.50700231481481484</v>
      </c>
      <c r="D370" s="2">
        <v>0.51186342592592593</v>
      </c>
      <c r="E370" t="str">
        <f>IF(LEN(telefony34[[#This Row],[nr]])=7,"stacjonarny",IF(LEN(telefony34[[#This Row],[nr]])=8,"komórkowy","zagraniczny"))</f>
        <v>stacjonarny</v>
      </c>
    </row>
    <row r="371" spans="1:5" x14ac:dyDescent="0.25">
      <c r="A371" s="7">
        <v>8605742</v>
      </c>
      <c r="B371" s="1">
        <v>42922</v>
      </c>
      <c r="C371" s="2">
        <v>0.5119097222222222</v>
      </c>
      <c r="D371" s="2">
        <v>0.52288194444444447</v>
      </c>
      <c r="E371" t="str">
        <f>IF(LEN(telefony34[[#This Row],[nr]])=7,"stacjonarny",IF(LEN(telefony34[[#This Row],[nr]])=8,"komórkowy","zagraniczny"))</f>
        <v>stacjonarny</v>
      </c>
    </row>
    <row r="372" spans="1:5" x14ac:dyDescent="0.25">
      <c r="A372" s="7">
        <v>4681236</v>
      </c>
      <c r="B372" s="1">
        <v>42922</v>
      </c>
      <c r="C372" s="2">
        <v>0.51452546296296298</v>
      </c>
      <c r="D372" s="2">
        <v>0.51570601851851849</v>
      </c>
      <c r="E372" t="str">
        <f>IF(LEN(telefony34[[#This Row],[nr]])=7,"stacjonarny",IF(LEN(telefony34[[#This Row],[nr]])=8,"komórkowy","zagraniczny"))</f>
        <v>stacjonarny</v>
      </c>
    </row>
    <row r="373" spans="1:5" x14ac:dyDescent="0.25">
      <c r="A373" s="7">
        <v>3590468</v>
      </c>
      <c r="B373" s="1">
        <v>42922</v>
      </c>
      <c r="C373" s="2">
        <v>0.51556712962962958</v>
      </c>
      <c r="D373" s="2">
        <v>0.52572916666666669</v>
      </c>
      <c r="E373" t="str">
        <f>IF(LEN(telefony34[[#This Row],[nr]])=7,"stacjonarny",IF(LEN(telefony34[[#This Row],[nr]])=8,"komórkowy","zagraniczny"))</f>
        <v>stacjonarny</v>
      </c>
    </row>
    <row r="374" spans="1:5" x14ac:dyDescent="0.25">
      <c r="A374" s="7">
        <v>9878283</v>
      </c>
      <c r="B374" s="1">
        <v>42922</v>
      </c>
      <c r="C374" s="2">
        <v>0.51858796296296295</v>
      </c>
      <c r="D374" s="2">
        <v>0.52776620370370375</v>
      </c>
      <c r="E374" t="str">
        <f>IF(LEN(telefony34[[#This Row],[nr]])=7,"stacjonarny",IF(LEN(telefony34[[#This Row],[nr]])=8,"komórkowy","zagraniczny"))</f>
        <v>stacjonarny</v>
      </c>
    </row>
    <row r="375" spans="1:5" x14ac:dyDescent="0.25">
      <c r="A375" s="7">
        <v>5991516</v>
      </c>
      <c r="B375" s="1">
        <v>42922</v>
      </c>
      <c r="C375" s="2">
        <v>0.52217592592592588</v>
      </c>
      <c r="D375" s="2">
        <v>0.53173611111111108</v>
      </c>
      <c r="E375" t="str">
        <f>IF(LEN(telefony34[[#This Row],[nr]])=7,"stacjonarny",IF(LEN(telefony34[[#This Row],[nr]])=8,"komórkowy","zagraniczny"))</f>
        <v>stacjonarny</v>
      </c>
    </row>
    <row r="376" spans="1:5" x14ac:dyDescent="0.25">
      <c r="A376" s="7">
        <v>1240369</v>
      </c>
      <c r="B376" s="1">
        <v>42922</v>
      </c>
      <c r="C376" s="2">
        <v>0.52767361111111111</v>
      </c>
      <c r="D376" s="2">
        <v>0.52850694444444446</v>
      </c>
      <c r="E376" t="str">
        <f>IF(LEN(telefony34[[#This Row],[nr]])=7,"stacjonarny",IF(LEN(telefony34[[#This Row],[nr]])=8,"komórkowy","zagraniczny"))</f>
        <v>stacjonarny</v>
      </c>
    </row>
    <row r="377" spans="1:5" x14ac:dyDescent="0.25">
      <c r="A377" s="7">
        <v>25133293</v>
      </c>
      <c r="B377" s="1">
        <v>42922</v>
      </c>
      <c r="C377" s="2">
        <v>0.528900462962963</v>
      </c>
      <c r="D377" s="2">
        <v>0.53740740740740744</v>
      </c>
      <c r="E377" t="str">
        <f>IF(LEN(telefony34[[#This Row],[nr]])=7,"stacjonarny",IF(LEN(telefony34[[#This Row],[nr]])=8,"komórkowy","zagraniczny"))</f>
        <v>komórkowy</v>
      </c>
    </row>
    <row r="378" spans="1:5" x14ac:dyDescent="0.25">
      <c r="A378" s="7">
        <v>5036422</v>
      </c>
      <c r="B378" s="1">
        <v>42922</v>
      </c>
      <c r="C378" s="2">
        <v>0.52986111111111112</v>
      </c>
      <c r="D378" s="2">
        <v>0.53047453703703706</v>
      </c>
      <c r="E378" t="str">
        <f>IF(LEN(telefony34[[#This Row],[nr]])=7,"stacjonarny",IF(LEN(telefony34[[#This Row],[nr]])=8,"komórkowy","zagraniczny"))</f>
        <v>stacjonarny</v>
      </c>
    </row>
    <row r="379" spans="1:5" x14ac:dyDescent="0.25">
      <c r="A379" s="7">
        <v>4283724</v>
      </c>
      <c r="B379" s="1">
        <v>42922</v>
      </c>
      <c r="C379" s="2">
        <v>0.53134259259259264</v>
      </c>
      <c r="D379" s="2">
        <v>0.53738425925925926</v>
      </c>
      <c r="E379" t="str">
        <f>IF(LEN(telefony34[[#This Row],[nr]])=7,"stacjonarny",IF(LEN(telefony34[[#This Row],[nr]])=8,"komórkowy","zagraniczny"))</f>
        <v>stacjonarny</v>
      </c>
    </row>
    <row r="380" spans="1:5" x14ac:dyDescent="0.25">
      <c r="A380" s="7">
        <v>5856822</v>
      </c>
      <c r="B380" s="1">
        <v>42922</v>
      </c>
      <c r="C380" s="2">
        <v>0.533599537037037</v>
      </c>
      <c r="D380" s="2">
        <v>0.53469907407407402</v>
      </c>
      <c r="E380" t="str">
        <f>IF(LEN(telefony34[[#This Row],[nr]])=7,"stacjonarny",IF(LEN(telefony34[[#This Row],[nr]])=8,"komórkowy","zagraniczny"))</f>
        <v>stacjonarny</v>
      </c>
    </row>
    <row r="381" spans="1:5" x14ac:dyDescent="0.25">
      <c r="A381" s="7">
        <v>7880396</v>
      </c>
      <c r="B381" s="1">
        <v>42922</v>
      </c>
      <c r="C381" s="2">
        <v>0.53796296296296298</v>
      </c>
      <c r="D381" s="2">
        <v>0.54479166666666667</v>
      </c>
      <c r="E381" t="str">
        <f>IF(LEN(telefony34[[#This Row],[nr]])=7,"stacjonarny",IF(LEN(telefony34[[#This Row],[nr]])=8,"komórkowy","zagraniczny"))</f>
        <v>stacjonarny</v>
      </c>
    </row>
    <row r="382" spans="1:5" x14ac:dyDescent="0.25">
      <c r="A382" s="7">
        <v>2201085</v>
      </c>
      <c r="B382" s="1">
        <v>42922</v>
      </c>
      <c r="C382" s="2">
        <v>0.54072916666666671</v>
      </c>
      <c r="D382" s="2">
        <v>0.544525462962963</v>
      </c>
      <c r="E382" t="str">
        <f>IF(LEN(telefony34[[#This Row],[nr]])=7,"stacjonarny",IF(LEN(telefony34[[#This Row],[nr]])=8,"komórkowy","zagraniczny"))</f>
        <v>stacjonarny</v>
      </c>
    </row>
    <row r="383" spans="1:5" x14ac:dyDescent="0.25">
      <c r="A383" s="7">
        <v>30893038</v>
      </c>
      <c r="B383" s="1">
        <v>42922</v>
      </c>
      <c r="C383" s="2">
        <v>0.54082175925925924</v>
      </c>
      <c r="D383" s="2">
        <v>0.54995370370370367</v>
      </c>
      <c r="E383" t="str">
        <f>IF(LEN(telefony34[[#This Row],[nr]])=7,"stacjonarny",IF(LEN(telefony34[[#This Row],[nr]])=8,"komórkowy","zagraniczny"))</f>
        <v>komórkowy</v>
      </c>
    </row>
    <row r="384" spans="1:5" x14ac:dyDescent="0.25">
      <c r="A384" s="7">
        <v>9319894</v>
      </c>
      <c r="B384" s="1">
        <v>42922</v>
      </c>
      <c r="C384" s="2">
        <v>0.54207175925925921</v>
      </c>
      <c r="D384" s="2">
        <v>0.54953703703703705</v>
      </c>
      <c r="E384" t="str">
        <f>IF(LEN(telefony34[[#This Row],[nr]])=7,"stacjonarny",IF(LEN(telefony34[[#This Row],[nr]])=8,"komórkowy","zagraniczny"))</f>
        <v>stacjonarny</v>
      </c>
    </row>
    <row r="385" spans="1:5" x14ac:dyDescent="0.25">
      <c r="A385" s="7">
        <v>3211876</v>
      </c>
      <c r="B385" s="1">
        <v>42922</v>
      </c>
      <c r="C385" s="2">
        <v>0.54693287037037042</v>
      </c>
      <c r="D385" s="2">
        <v>0.54781250000000004</v>
      </c>
      <c r="E385" t="str">
        <f>IF(LEN(telefony34[[#This Row],[nr]])=7,"stacjonarny",IF(LEN(telefony34[[#This Row],[nr]])=8,"komórkowy","zagraniczny"))</f>
        <v>stacjonarny</v>
      </c>
    </row>
    <row r="386" spans="1:5" x14ac:dyDescent="0.25">
      <c r="A386" s="7">
        <v>4736016</v>
      </c>
      <c r="B386" s="1">
        <v>42922</v>
      </c>
      <c r="C386" s="2">
        <v>0.55115740740740737</v>
      </c>
      <c r="D386" s="2">
        <v>0.55248842592592595</v>
      </c>
      <c r="E386" t="str">
        <f>IF(LEN(telefony34[[#This Row],[nr]])=7,"stacjonarny",IF(LEN(telefony34[[#This Row],[nr]])=8,"komórkowy","zagraniczny"))</f>
        <v>stacjonarny</v>
      </c>
    </row>
    <row r="387" spans="1:5" x14ac:dyDescent="0.25">
      <c r="A387" s="7">
        <v>8063487</v>
      </c>
      <c r="B387" s="1">
        <v>42922</v>
      </c>
      <c r="C387" s="2">
        <v>0.55269675925925921</v>
      </c>
      <c r="D387" s="2">
        <v>0.56017361111111108</v>
      </c>
      <c r="E387" t="str">
        <f>IF(LEN(telefony34[[#This Row],[nr]])=7,"stacjonarny",IF(LEN(telefony34[[#This Row],[nr]])=8,"komórkowy","zagraniczny"))</f>
        <v>stacjonarny</v>
      </c>
    </row>
    <row r="388" spans="1:5" x14ac:dyDescent="0.25">
      <c r="A388" s="7">
        <v>1319121</v>
      </c>
      <c r="B388" s="1">
        <v>42922</v>
      </c>
      <c r="C388" s="2">
        <v>0.55652777777777773</v>
      </c>
      <c r="D388" s="2">
        <v>0.55682870370370374</v>
      </c>
      <c r="E388" t="str">
        <f>IF(LEN(telefony34[[#This Row],[nr]])=7,"stacjonarny",IF(LEN(telefony34[[#This Row],[nr]])=8,"komórkowy","zagraniczny"))</f>
        <v>stacjonarny</v>
      </c>
    </row>
    <row r="389" spans="1:5" x14ac:dyDescent="0.25">
      <c r="A389" s="7">
        <v>5026277</v>
      </c>
      <c r="B389" s="1">
        <v>42922</v>
      </c>
      <c r="C389" s="2">
        <v>0.55969907407407404</v>
      </c>
      <c r="D389" s="2">
        <v>0.5655324074074074</v>
      </c>
      <c r="E389" t="str">
        <f>IF(LEN(telefony34[[#This Row],[nr]])=7,"stacjonarny",IF(LEN(telefony34[[#This Row],[nr]])=8,"komórkowy","zagraniczny"))</f>
        <v>stacjonarny</v>
      </c>
    </row>
    <row r="390" spans="1:5" x14ac:dyDescent="0.25">
      <c r="A390" s="7">
        <v>8768896</v>
      </c>
      <c r="B390" s="1">
        <v>42922</v>
      </c>
      <c r="C390" s="2">
        <v>0.55982638888888892</v>
      </c>
      <c r="D390" s="2">
        <v>0.57039351851851849</v>
      </c>
      <c r="E390" t="str">
        <f>IF(LEN(telefony34[[#This Row],[nr]])=7,"stacjonarny",IF(LEN(telefony34[[#This Row],[nr]])=8,"komórkowy","zagraniczny"))</f>
        <v>stacjonarny</v>
      </c>
    </row>
    <row r="391" spans="1:5" x14ac:dyDescent="0.25">
      <c r="A391" s="7">
        <v>48661666</v>
      </c>
      <c r="B391" s="1">
        <v>42922</v>
      </c>
      <c r="C391" s="2">
        <v>0.56123842592592588</v>
      </c>
      <c r="D391" s="2">
        <v>0.56376157407407412</v>
      </c>
      <c r="E391" t="str">
        <f>IF(LEN(telefony34[[#This Row],[nr]])=7,"stacjonarny",IF(LEN(telefony34[[#This Row],[nr]])=8,"komórkowy","zagraniczny"))</f>
        <v>komórkowy</v>
      </c>
    </row>
    <row r="392" spans="1:5" x14ac:dyDescent="0.25">
      <c r="A392" s="7">
        <v>9304830</v>
      </c>
      <c r="B392" s="1">
        <v>42922</v>
      </c>
      <c r="C392" s="2">
        <v>0.56671296296296292</v>
      </c>
      <c r="D392" s="2">
        <v>0.56832175925925921</v>
      </c>
      <c r="E392" t="str">
        <f>IF(LEN(telefony34[[#This Row],[nr]])=7,"stacjonarny",IF(LEN(telefony34[[#This Row],[nr]])=8,"komórkowy","zagraniczny"))</f>
        <v>stacjonarny</v>
      </c>
    </row>
    <row r="393" spans="1:5" x14ac:dyDescent="0.25">
      <c r="A393" s="7">
        <v>3040267</v>
      </c>
      <c r="B393" s="1">
        <v>42922</v>
      </c>
      <c r="C393" s="2">
        <v>0.56738425925925928</v>
      </c>
      <c r="D393" s="2">
        <v>0.578587962962963</v>
      </c>
      <c r="E393" t="str">
        <f>IF(LEN(telefony34[[#This Row],[nr]])=7,"stacjonarny",IF(LEN(telefony34[[#This Row],[nr]])=8,"komórkowy","zagraniczny"))</f>
        <v>stacjonarny</v>
      </c>
    </row>
    <row r="394" spans="1:5" x14ac:dyDescent="0.25">
      <c r="A394" s="7">
        <v>8405954</v>
      </c>
      <c r="B394" s="1">
        <v>42922</v>
      </c>
      <c r="C394" s="2">
        <v>0.57164351851851847</v>
      </c>
      <c r="D394" s="2">
        <v>0.57528935185185182</v>
      </c>
      <c r="E394" t="str">
        <f>IF(LEN(telefony34[[#This Row],[nr]])=7,"stacjonarny",IF(LEN(telefony34[[#This Row],[nr]])=8,"komórkowy","zagraniczny"))</f>
        <v>stacjonarny</v>
      </c>
    </row>
    <row r="395" spans="1:5" x14ac:dyDescent="0.25">
      <c r="A395" s="7">
        <v>75873682</v>
      </c>
      <c r="B395" s="1">
        <v>42922</v>
      </c>
      <c r="C395" s="2">
        <v>0.57399305555555558</v>
      </c>
      <c r="D395" s="2">
        <v>0.58403935185185185</v>
      </c>
      <c r="E395" t="str">
        <f>IF(LEN(telefony34[[#This Row],[nr]])=7,"stacjonarny",IF(LEN(telefony34[[#This Row],[nr]])=8,"komórkowy","zagraniczny"))</f>
        <v>komórkowy</v>
      </c>
    </row>
    <row r="396" spans="1:5" x14ac:dyDescent="0.25">
      <c r="A396" s="7">
        <v>5984039</v>
      </c>
      <c r="B396" s="1">
        <v>42922</v>
      </c>
      <c r="C396" s="2">
        <v>0.57586805555555554</v>
      </c>
      <c r="D396" s="2">
        <v>0.57981481481481478</v>
      </c>
      <c r="E396" t="str">
        <f>IF(LEN(telefony34[[#This Row],[nr]])=7,"stacjonarny",IF(LEN(telefony34[[#This Row],[nr]])=8,"komórkowy","zagraniczny"))</f>
        <v>stacjonarny</v>
      </c>
    </row>
    <row r="397" spans="1:5" x14ac:dyDescent="0.25">
      <c r="A397" s="7">
        <v>9807682</v>
      </c>
      <c r="B397" s="1">
        <v>42922</v>
      </c>
      <c r="C397" s="2">
        <v>0.57592592592592595</v>
      </c>
      <c r="D397" s="2">
        <v>0.57924768518518521</v>
      </c>
      <c r="E397" t="str">
        <f>IF(LEN(telefony34[[#This Row],[nr]])=7,"stacjonarny",IF(LEN(telefony34[[#This Row],[nr]])=8,"komórkowy","zagraniczny"))</f>
        <v>stacjonarny</v>
      </c>
    </row>
    <row r="398" spans="1:5" x14ac:dyDescent="0.25">
      <c r="A398" s="7">
        <v>3029994</v>
      </c>
      <c r="B398" s="1">
        <v>42922</v>
      </c>
      <c r="C398" s="2">
        <v>0.57737268518518514</v>
      </c>
      <c r="D398" s="2">
        <v>0.58391203703703709</v>
      </c>
      <c r="E398" t="str">
        <f>IF(LEN(telefony34[[#This Row],[nr]])=7,"stacjonarny",IF(LEN(telefony34[[#This Row],[nr]])=8,"komórkowy","zagraniczny"))</f>
        <v>stacjonarny</v>
      </c>
    </row>
    <row r="399" spans="1:5" x14ac:dyDescent="0.25">
      <c r="A399" s="7">
        <v>9415767851</v>
      </c>
      <c r="B399" s="1">
        <v>42922</v>
      </c>
      <c r="C399" s="2">
        <v>0.5827430555555555</v>
      </c>
      <c r="D399" s="2">
        <v>0.58309027777777778</v>
      </c>
      <c r="E399" t="str">
        <f>IF(LEN(telefony34[[#This Row],[nr]])=7,"stacjonarny",IF(LEN(telefony34[[#This Row],[nr]])=8,"komórkowy","zagraniczny"))</f>
        <v>zagraniczny</v>
      </c>
    </row>
    <row r="400" spans="1:5" x14ac:dyDescent="0.25">
      <c r="A400" s="7">
        <v>2388040</v>
      </c>
      <c r="B400" s="1">
        <v>42922</v>
      </c>
      <c r="C400" s="2">
        <v>0.58496527777777774</v>
      </c>
      <c r="D400" s="2">
        <v>0.59334490740740742</v>
      </c>
      <c r="E400" t="str">
        <f>IF(LEN(telefony34[[#This Row],[nr]])=7,"stacjonarny",IF(LEN(telefony34[[#This Row],[nr]])=8,"komórkowy","zagraniczny"))</f>
        <v>stacjonarny</v>
      </c>
    </row>
    <row r="401" spans="1:5" x14ac:dyDescent="0.25">
      <c r="A401" s="7">
        <v>41974998</v>
      </c>
      <c r="B401" s="1">
        <v>42922</v>
      </c>
      <c r="C401" s="2">
        <v>0.58890046296296295</v>
      </c>
      <c r="D401" s="2">
        <v>0.59614583333333337</v>
      </c>
      <c r="E401" t="str">
        <f>IF(LEN(telefony34[[#This Row],[nr]])=7,"stacjonarny",IF(LEN(telefony34[[#This Row],[nr]])=8,"komórkowy","zagraniczny"))</f>
        <v>komórkowy</v>
      </c>
    </row>
    <row r="402" spans="1:5" x14ac:dyDescent="0.25">
      <c r="A402" s="7">
        <v>8400710</v>
      </c>
      <c r="B402" s="1">
        <v>42922</v>
      </c>
      <c r="C402" s="2">
        <v>0.59182870370370366</v>
      </c>
      <c r="D402" s="2">
        <v>0.59376157407407404</v>
      </c>
      <c r="E402" t="str">
        <f>IF(LEN(telefony34[[#This Row],[nr]])=7,"stacjonarny",IF(LEN(telefony34[[#This Row],[nr]])=8,"komórkowy","zagraniczny"))</f>
        <v>stacjonarny</v>
      </c>
    </row>
    <row r="403" spans="1:5" x14ac:dyDescent="0.25">
      <c r="A403" s="7">
        <v>1088377750</v>
      </c>
      <c r="B403" s="1">
        <v>42922</v>
      </c>
      <c r="C403" s="2">
        <v>0.59666666666666668</v>
      </c>
      <c r="D403" s="2">
        <v>0.5975462962962963</v>
      </c>
      <c r="E403" t="str">
        <f>IF(LEN(telefony34[[#This Row],[nr]])=7,"stacjonarny",IF(LEN(telefony34[[#This Row],[nr]])=8,"komórkowy","zagraniczny"))</f>
        <v>zagraniczny</v>
      </c>
    </row>
    <row r="404" spans="1:5" x14ac:dyDescent="0.25">
      <c r="A404" s="7">
        <v>62016185</v>
      </c>
      <c r="B404" s="1">
        <v>42922</v>
      </c>
      <c r="C404" s="2">
        <v>0.60146990740740736</v>
      </c>
      <c r="D404" s="2">
        <v>0.60932870370370373</v>
      </c>
      <c r="E404" t="str">
        <f>IF(LEN(telefony34[[#This Row],[nr]])=7,"stacjonarny",IF(LEN(telefony34[[#This Row],[nr]])=8,"komórkowy","zagraniczny"))</f>
        <v>komórkowy</v>
      </c>
    </row>
    <row r="405" spans="1:5" x14ac:dyDescent="0.25">
      <c r="A405" s="7">
        <v>4002406</v>
      </c>
      <c r="B405" s="1">
        <v>42922</v>
      </c>
      <c r="C405" s="2">
        <v>0.60247685185185185</v>
      </c>
      <c r="D405" s="2">
        <v>0.60782407407407413</v>
      </c>
      <c r="E405" t="str">
        <f>IF(LEN(telefony34[[#This Row],[nr]])=7,"stacjonarny",IF(LEN(telefony34[[#This Row],[nr]])=8,"komórkowy","zagraniczny"))</f>
        <v>stacjonarny</v>
      </c>
    </row>
    <row r="406" spans="1:5" x14ac:dyDescent="0.25">
      <c r="A406" s="7">
        <v>2394144</v>
      </c>
      <c r="B406" s="1">
        <v>42922</v>
      </c>
      <c r="C406" s="2">
        <v>0.60774305555555552</v>
      </c>
      <c r="D406" s="2">
        <v>0.61297453703703708</v>
      </c>
      <c r="E406" t="str">
        <f>IF(LEN(telefony34[[#This Row],[nr]])=7,"stacjonarny",IF(LEN(telefony34[[#This Row],[nr]])=8,"komórkowy","zagraniczny"))</f>
        <v>stacjonarny</v>
      </c>
    </row>
    <row r="407" spans="1:5" x14ac:dyDescent="0.25">
      <c r="A407" s="7">
        <v>9763924</v>
      </c>
      <c r="B407" s="1">
        <v>42922</v>
      </c>
      <c r="C407" s="2">
        <v>0.611724537037037</v>
      </c>
      <c r="D407" s="2">
        <v>0.62217592592592597</v>
      </c>
      <c r="E407" t="str">
        <f>IF(LEN(telefony34[[#This Row],[nr]])=7,"stacjonarny",IF(LEN(telefony34[[#This Row],[nr]])=8,"komórkowy","zagraniczny"))</f>
        <v>stacjonarny</v>
      </c>
    </row>
    <row r="408" spans="1:5" x14ac:dyDescent="0.25">
      <c r="A408" s="7">
        <v>7977726</v>
      </c>
      <c r="B408" s="1">
        <v>42922</v>
      </c>
      <c r="C408" s="2">
        <v>0.6139930555555555</v>
      </c>
      <c r="D408" s="2">
        <v>0.62364583333333334</v>
      </c>
      <c r="E408" t="str">
        <f>IF(LEN(telefony34[[#This Row],[nr]])=7,"stacjonarny",IF(LEN(telefony34[[#This Row],[nr]])=8,"komórkowy","zagraniczny"))</f>
        <v>stacjonarny</v>
      </c>
    </row>
    <row r="409" spans="1:5" x14ac:dyDescent="0.25">
      <c r="A409" s="7">
        <v>7219884</v>
      </c>
      <c r="B409" s="1">
        <v>42922</v>
      </c>
      <c r="C409" s="2">
        <v>0.61871527777777779</v>
      </c>
      <c r="D409" s="2">
        <v>0.62458333333333338</v>
      </c>
      <c r="E409" t="str">
        <f>IF(LEN(telefony34[[#This Row],[nr]])=7,"stacjonarny",IF(LEN(telefony34[[#This Row],[nr]])=8,"komórkowy","zagraniczny"))</f>
        <v>stacjonarny</v>
      </c>
    </row>
    <row r="410" spans="1:5" x14ac:dyDescent="0.25">
      <c r="A410" s="7">
        <v>8211396842</v>
      </c>
      <c r="B410" s="1">
        <v>42922</v>
      </c>
      <c r="C410" s="2">
        <v>0.6237731481481481</v>
      </c>
      <c r="D410" s="2">
        <v>0.63299768518518518</v>
      </c>
      <c r="E410" t="str">
        <f>IF(LEN(telefony34[[#This Row],[nr]])=7,"stacjonarny",IF(LEN(telefony34[[#This Row],[nr]])=8,"komórkowy","zagraniczny"))</f>
        <v>zagraniczny</v>
      </c>
    </row>
    <row r="411" spans="1:5" x14ac:dyDescent="0.25">
      <c r="A411" s="7">
        <v>4860618</v>
      </c>
      <c r="B411" s="1">
        <v>42922</v>
      </c>
      <c r="C411" s="2">
        <v>0.62396990740740743</v>
      </c>
      <c r="D411" s="2">
        <v>0.62693287037037038</v>
      </c>
      <c r="E411" t="str">
        <f>IF(LEN(telefony34[[#This Row],[nr]])=7,"stacjonarny",IF(LEN(telefony34[[#This Row],[nr]])=8,"komórkowy","zagraniczny"))</f>
        <v>stacjonarny</v>
      </c>
    </row>
    <row r="412" spans="1:5" x14ac:dyDescent="0.25">
      <c r="A412" s="7">
        <v>6772052</v>
      </c>
      <c r="B412" s="1">
        <v>42922</v>
      </c>
      <c r="C412" s="2">
        <v>0.62491898148148151</v>
      </c>
      <c r="D412" s="2">
        <v>0.63265046296296301</v>
      </c>
      <c r="E412" t="str">
        <f>IF(LEN(telefony34[[#This Row],[nr]])=7,"stacjonarny",IF(LEN(telefony34[[#This Row],[nr]])=8,"komórkowy","zagraniczny"))</f>
        <v>stacjonarny</v>
      </c>
    </row>
    <row r="413" spans="1:5" x14ac:dyDescent="0.25">
      <c r="A413" s="7">
        <v>6290575</v>
      </c>
      <c r="B413" s="1">
        <v>42922</v>
      </c>
      <c r="C413" s="2">
        <v>0.62614583333333329</v>
      </c>
      <c r="D413" s="2">
        <v>0.6318287037037037</v>
      </c>
      <c r="E413" t="str">
        <f>IF(LEN(telefony34[[#This Row],[nr]])=7,"stacjonarny",IF(LEN(telefony34[[#This Row],[nr]])=8,"komórkowy","zagraniczny"))</f>
        <v>stacjonarny</v>
      </c>
    </row>
    <row r="414" spans="1:5" x14ac:dyDescent="0.25">
      <c r="A414" s="7">
        <v>13972929</v>
      </c>
      <c r="B414" s="1">
        <v>42923</v>
      </c>
      <c r="C414" s="2">
        <v>0.33677083333333335</v>
      </c>
      <c r="D414" s="2">
        <v>0.34700231481481481</v>
      </c>
      <c r="E414" t="str">
        <f>IF(LEN(telefony34[[#This Row],[nr]])=7,"stacjonarny",IF(LEN(telefony34[[#This Row],[nr]])=8,"komórkowy","zagraniczny"))</f>
        <v>komórkowy</v>
      </c>
    </row>
    <row r="415" spans="1:5" x14ac:dyDescent="0.25">
      <c r="A415" s="7">
        <v>7663988</v>
      </c>
      <c r="B415" s="1">
        <v>42923</v>
      </c>
      <c r="C415" s="2">
        <v>0.34092592592592591</v>
      </c>
      <c r="D415" s="2">
        <v>0.3448148148148148</v>
      </c>
      <c r="E415" t="str">
        <f>IF(LEN(telefony34[[#This Row],[nr]])=7,"stacjonarny",IF(LEN(telefony34[[#This Row],[nr]])=8,"komórkowy","zagraniczny"))</f>
        <v>stacjonarny</v>
      </c>
    </row>
    <row r="416" spans="1:5" x14ac:dyDescent="0.25">
      <c r="A416" s="7">
        <v>90532439</v>
      </c>
      <c r="B416" s="1">
        <v>42923</v>
      </c>
      <c r="C416" s="2">
        <v>0.34288194444444442</v>
      </c>
      <c r="D416" s="2">
        <v>0.34506944444444443</v>
      </c>
      <c r="E416" t="str">
        <f>IF(LEN(telefony34[[#This Row],[nr]])=7,"stacjonarny",IF(LEN(telefony34[[#This Row],[nr]])=8,"komórkowy","zagraniczny"))</f>
        <v>komórkowy</v>
      </c>
    </row>
    <row r="417" spans="1:5" x14ac:dyDescent="0.25">
      <c r="A417" s="7">
        <v>5505912</v>
      </c>
      <c r="B417" s="1">
        <v>42923</v>
      </c>
      <c r="C417" s="2">
        <v>0.34465277777777775</v>
      </c>
      <c r="D417" s="2">
        <v>0.34819444444444442</v>
      </c>
      <c r="E417" t="str">
        <f>IF(LEN(telefony34[[#This Row],[nr]])=7,"stacjonarny",IF(LEN(telefony34[[#This Row],[nr]])=8,"komórkowy","zagraniczny"))</f>
        <v>stacjonarny</v>
      </c>
    </row>
    <row r="418" spans="1:5" x14ac:dyDescent="0.25">
      <c r="A418" s="7">
        <v>5505912</v>
      </c>
      <c r="B418" s="1">
        <v>42923</v>
      </c>
      <c r="C418" s="2">
        <v>0.34848379629629628</v>
      </c>
      <c r="D418" s="2">
        <v>0.35015046296296298</v>
      </c>
      <c r="E418" t="str">
        <f>IF(LEN(telefony34[[#This Row],[nr]])=7,"stacjonarny",IF(LEN(telefony34[[#This Row],[nr]])=8,"komórkowy","zagraniczny"))</f>
        <v>stacjonarny</v>
      </c>
    </row>
    <row r="419" spans="1:5" x14ac:dyDescent="0.25">
      <c r="A419" s="7">
        <v>70678482</v>
      </c>
      <c r="B419" s="1">
        <v>42923</v>
      </c>
      <c r="C419" s="2">
        <v>0.35130787037037037</v>
      </c>
      <c r="D419" s="2">
        <v>0.35899305555555555</v>
      </c>
      <c r="E419" t="str">
        <f>IF(LEN(telefony34[[#This Row],[nr]])=7,"stacjonarny",IF(LEN(telefony34[[#This Row],[nr]])=8,"komórkowy","zagraniczny"))</f>
        <v>komórkowy</v>
      </c>
    </row>
    <row r="420" spans="1:5" x14ac:dyDescent="0.25">
      <c r="A420" s="7">
        <v>6578914</v>
      </c>
      <c r="B420" s="1">
        <v>42923</v>
      </c>
      <c r="C420" s="2">
        <v>0.35699074074074072</v>
      </c>
      <c r="D420" s="2">
        <v>0.36546296296296299</v>
      </c>
      <c r="E420" t="str">
        <f>IF(LEN(telefony34[[#This Row],[nr]])=7,"stacjonarny",IF(LEN(telefony34[[#This Row],[nr]])=8,"komórkowy","zagraniczny"))</f>
        <v>stacjonarny</v>
      </c>
    </row>
    <row r="421" spans="1:5" x14ac:dyDescent="0.25">
      <c r="A421" s="7">
        <v>3444629</v>
      </c>
      <c r="B421" s="1">
        <v>42923</v>
      </c>
      <c r="C421" s="2">
        <v>0.36015046296296294</v>
      </c>
      <c r="D421" s="2">
        <v>0.36656250000000001</v>
      </c>
      <c r="E421" t="str">
        <f>IF(LEN(telefony34[[#This Row],[nr]])=7,"stacjonarny",IF(LEN(telefony34[[#This Row],[nr]])=8,"komórkowy","zagraniczny"))</f>
        <v>stacjonarny</v>
      </c>
    </row>
    <row r="422" spans="1:5" x14ac:dyDescent="0.25">
      <c r="A422" s="7">
        <v>95211263</v>
      </c>
      <c r="B422" s="1">
        <v>42923</v>
      </c>
      <c r="C422" s="2">
        <v>0.36069444444444443</v>
      </c>
      <c r="D422" s="2">
        <v>0.36572916666666666</v>
      </c>
      <c r="E422" t="str">
        <f>IF(LEN(telefony34[[#This Row],[nr]])=7,"stacjonarny",IF(LEN(telefony34[[#This Row],[nr]])=8,"komórkowy","zagraniczny"))</f>
        <v>komórkowy</v>
      </c>
    </row>
    <row r="423" spans="1:5" x14ac:dyDescent="0.25">
      <c r="A423" s="7">
        <v>9468070</v>
      </c>
      <c r="B423" s="1">
        <v>42923</v>
      </c>
      <c r="C423" s="2">
        <v>0.36225694444444445</v>
      </c>
      <c r="D423" s="2">
        <v>0.36364583333333333</v>
      </c>
      <c r="E423" t="str">
        <f>IF(LEN(telefony34[[#This Row],[nr]])=7,"stacjonarny",IF(LEN(telefony34[[#This Row],[nr]])=8,"komórkowy","zagraniczny"))</f>
        <v>stacjonarny</v>
      </c>
    </row>
    <row r="424" spans="1:5" x14ac:dyDescent="0.25">
      <c r="A424" s="7">
        <v>31516318</v>
      </c>
      <c r="B424" s="1">
        <v>42923</v>
      </c>
      <c r="C424" s="2">
        <v>0.36267361111111113</v>
      </c>
      <c r="D424" s="2">
        <v>0.36622685185185183</v>
      </c>
      <c r="E424" t="str">
        <f>IF(LEN(telefony34[[#This Row],[nr]])=7,"stacjonarny",IF(LEN(telefony34[[#This Row],[nr]])=8,"komórkowy","zagraniczny"))</f>
        <v>komórkowy</v>
      </c>
    </row>
    <row r="425" spans="1:5" x14ac:dyDescent="0.25">
      <c r="A425" s="7">
        <v>9865716</v>
      </c>
      <c r="B425" s="1">
        <v>42923</v>
      </c>
      <c r="C425" s="2">
        <v>0.36584490740740738</v>
      </c>
      <c r="D425" s="2">
        <v>0.37709490740740742</v>
      </c>
      <c r="E425" t="str">
        <f>IF(LEN(telefony34[[#This Row],[nr]])=7,"stacjonarny",IF(LEN(telefony34[[#This Row],[nr]])=8,"komórkowy","zagraniczny"))</f>
        <v>stacjonarny</v>
      </c>
    </row>
    <row r="426" spans="1:5" x14ac:dyDescent="0.25">
      <c r="A426" s="7">
        <v>8163790</v>
      </c>
      <c r="B426" s="1">
        <v>42923</v>
      </c>
      <c r="C426" s="2">
        <v>0.36885416666666665</v>
      </c>
      <c r="D426" s="2">
        <v>0.36932870370370369</v>
      </c>
      <c r="E426" t="str">
        <f>IF(LEN(telefony34[[#This Row],[nr]])=7,"stacjonarny",IF(LEN(telefony34[[#This Row],[nr]])=8,"komórkowy","zagraniczny"))</f>
        <v>stacjonarny</v>
      </c>
    </row>
    <row r="427" spans="1:5" x14ac:dyDescent="0.25">
      <c r="A427" s="7">
        <v>18070008</v>
      </c>
      <c r="B427" s="1">
        <v>42923</v>
      </c>
      <c r="C427" s="2">
        <v>0.36996527777777777</v>
      </c>
      <c r="D427" s="2">
        <v>0.37149305555555556</v>
      </c>
      <c r="E427" t="str">
        <f>IF(LEN(telefony34[[#This Row],[nr]])=7,"stacjonarny",IF(LEN(telefony34[[#This Row],[nr]])=8,"komórkowy","zagraniczny"))</f>
        <v>komórkowy</v>
      </c>
    </row>
    <row r="428" spans="1:5" x14ac:dyDescent="0.25">
      <c r="A428" s="7">
        <v>1119740</v>
      </c>
      <c r="B428" s="1">
        <v>42923</v>
      </c>
      <c r="C428" s="2">
        <v>0.37112268518518521</v>
      </c>
      <c r="D428" s="2">
        <v>0.37534722222222222</v>
      </c>
      <c r="E428" t="str">
        <f>IF(LEN(telefony34[[#This Row],[nr]])=7,"stacjonarny",IF(LEN(telefony34[[#This Row],[nr]])=8,"komórkowy","zagraniczny"))</f>
        <v>stacjonarny</v>
      </c>
    </row>
    <row r="429" spans="1:5" x14ac:dyDescent="0.25">
      <c r="A429" s="7">
        <v>94634526</v>
      </c>
      <c r="B429" s="1">
        <v>42923</v>
      </c>
      <c r="C429" s="2">
        <v>0.3721990740740741</v>
      </c>
      <c r="D429" s="2">
        <v>0.37956018518518519</v>
      </c>
      <c r="E429" t="str">
        <f>IF(LEN(telefony34[[#This Row],[nr]])=7,"stacjonarny",IF(LEN(telefony34[[#This Row],[nr]])=8,"komórkowy","zagraniczny"))</f>
        <v>komórkowy</v>
      </c>
    </row>
    <row r="430" spans="1:5" x14ac:dyDescent="0.25">
      <c r="A430" s="7">
        <v>67964973</v>
      </c>
      <c r="B430" s="1">
        <v>42923</v>
      </c>
      <c r="C430" s="2">
        <v>0.37445601851851851</v>
      </c>
      <c r="D430" s="2">
        <v>0.38145833333333334</v>
      </c>
      <c r="E430" t="str">
        <f>IF(LEN(telefony34[[#This Row],[nr]])=7,"stacjonarny",IF(LEN(telefony34[[#This Row],[nr]])=8,"komórkowy","zagraniczny"))</f>
        <v>komórkowy</v>
      </c>
    </row>
    <row r="431" spans="1:5" x14ac:dyDescent="0.25">
      <c r="A431" s="7">
        <v>3505978</v>
      </c>
      <c r="B431" s="1">
        <v>42923</v>
      </c>
      <c r="C431" s="2">
        <v>0.3767476851851852</v>
      </c>
      <c r="D431" s="2">
        <v>0.38192129629629629</v>
      </c>
      <c r="E431" t="str">
        <f>IF(LEN(telefony34[[#This Row],[nr]])=7,"stacjonarny",IF(LEN(telefony34[[#This Row],[nr]])=8,"komórkowy","zagraniczny"))</f>
        <v>stacjonarny</v>
      </c>
    </row>
    <row r="432" spans="1:5" x14ac:dyDescent="0.25">
      <c r="A432" s="7">
        <v>8685299481</v>
      </c>
      <c r="B432" s="1">
        <v>42923</v>
      </c>
      <c r="C432" s="2">
        <v>0.3778009259259259</v>
      </c>
      <c r="D432" s="2">
        <v>0.37927083333333333</v>
      </c>
      <c r="E432" t="str">
        <f>IF(LEN(telefony34[[#This Row],[nr]])=7,"stacjonarny",IF(LEN(telefony34[[#This Row],[nr]])=8,"komórkowy","zagraniczny"))</f>
        <v>zagraniczny</v>
      </c>
    </row>
    <row r="433" spans="1:5" x14ac:dyDescent="0.25">
      <c r="A433" s="7">
        <v>8863988</v>
      </c>
      <c r="B433" s="1">
        <v>42923</v>
      </c>
      <c r="C433" s="2">
        <v>0.37998842592592591</v>
      </c>
      <c r="D433" s="2">
        <v>0.38434027777777779</v>
      </c>
      <c r="E433" t="str">
        <f>IF(LEN(telefony34[[#This Row],[nr]])=7,"stacjonarny",IF(LEN(telefony34[[#This Row],[nr]])=8,"komórkowy","zagraniczny"))</f>
        <v>stacjonarny</v>
      </c>
    </row>
    <row r="434" spans="1:5" x14ac:dyDescent="0.25">
      <c r="A434" s="7">
        <v>29121099</v>
      </c>
      <c r="B434" s="1">
        <v>42923</v>
      </c>
      <c r="C434" s="2">
        <v>0.3835763888888889</v>
      </c>
      <c r="D434" s="2">
        <v>0.38965277777777779</v>
      </c>
      <c r="E434" t="str">
        <f>IF(LEN(telefony34[[#This Row],[nr]])=7,"stacjonarny",IF(LEN(telefony34[[#This Row],[nr]])=8,"komórkowy","zagraniczny"))</f>
        <v>komórkowy</v>
      </c>
    </row>
    <row r="435" spans="1:5" x14ac:dyDescent="0.25">
      <c r="A435" s="7">
        <v>2814524</v>
      </c>
      <c r="B435" s="1">
        <v>42923</v>
      </c>
      <c r="C435" s="2">
        <v>0.38922453703703702</v>
      </c>
      <c r="D435" s="2">
        <v>0.39096064814814813</v>
      </c>
      <c r="E435" t="str">
        <f>IF(LEN(telefony34[[#This Row],[nr]])=7,"stacjonarny",IF(LEN(telefony34[[#This Row],[nr]])=8,"komórkowy","zagraniczny"))</f>
        <v>stacjonarny</v>
      </c>
    </row>
    <row r="436" spans="1:5" x14ac:dyDescent="0.25">
      <c r="A436" s="7">
        <v>5341697748</v>
      </c>
      <c r="B436" s="1">
        <v>42923</v>
      </c>
      <c r="C436" s="2">
        <v>0.39091435185185186</v>
      </c>
      <c r="D436" s="2">
        <v>0.39620370370370372</v>
      </c>
      <c r="E436" t="str">
        <f>IF(LEN(telefony34[[#This Row],[nr]])=7,"stacjonarny",IF(LEN(telefony34[[#This Row],[nr]])=8,"komórkowy","zagraniczny"))</f>
        <v>zagraniczny</v>
      </c>
    </row>
    <row r="437" spans="1:5" x14ac:dyDescent="0.25">
      <c r="A437" s="7">
        <v>4102482</v>
      </c>
      <c r="B437" s="1">
        <v>42923</v>
      </c>
      <c r="C437" s="2">
        <v>0.39196759259259262</v>
      </c>
      <c r="D437" s="2">
        <v>0.39486111111111111</v>
      </c>
      <c r="E437" t="str">
        <f>IF(LEN(telefony34[[#This Row],[nr]])=7,"stacjonarny",IF(LEN(telefony34[[#This Row],[nr]])=8,"komórkowy","zagraniczny"))</f>
        <v>stacjonarny</v>
      </c>
    </row>
    <row r="438" spans="1:5" x14ac:dyDescent="0.25">
      <c r="A438" s="7">
        <v>5636281</v>
      </c>
      <c r="B438" s="1">
        <v>42923</v>
      </c>
      <c r="C438" s="2">
        <v>0.39731481481481479</v>
      </c>
      <c r="D438" s="2">
        <v>0.40688657407407408</v>
      </c>
      <c r="E438" t="str">
        <f>IF(LEN(telefony34[[#This Row],[nr]])=7,"stacjonarny",IF(LEN(telefony34[[#This Row],[nr]])=8,"komórkowy","zagraniczny"))</f>
        <v>stacjonarny</v>
      </c>
    </row>
    <row r="439" spans="1:5" x14ac:dyDescent="0.25">
      <c r="A439" s="7">
        <v>7715424</v>
      </c>
      <c r="B439" s="1">
        <v>42923</v>
      </c>
      <c r="C439" s="2">
        <v>0.40283564814814815</v>
      </c>
      <c r="D439" s="2">
        <v>0.41091435185185188</v>
      </c>
      <c r="E439" t="str">
        <f>IF(LEN(telefony34[[#This Row],[nr]])=7,"stacjonarny",IF(LEN(telefony34[[#This Row],[nr]])=8,"komórkowy","zagraniczny"))</f>
        <v>stacjonarny</v>
      </c>
    </row>
    <row r="440" spans="1:5" x14ac:dyDescent="0.25">
      <c r="A440" s="7">
        <v>3811342</v>
      </c>
      <c r="B440" s="1">
        <v>42923</v>
      </c>
      <c r="C440" s="2">
        <v>0.4039814814814815</v>
      </c>
      <c r="D440" s="2">
        <v>0.41211805555555553</v>
      </c>
      <c r="E440" t="str">
        <f>IF(LEN(telefony34[[#This Row],[nr]])=7,"stacjonarny",IF(LEN(telefony34[[#This Row],[nr]])=8,"komórkowy","zagraniczny"))</f>
        <v>stacjonarny</v>
      </c>
    </row>
    <row r="441" spans="1:5" x14ac:dyDescent="0.25">
      <c r="A441" s="7">
        <v>8177683</v>
      </c>
      <c r="B441" s="1">
        <v>42923</v>
      </c>
      <c r="C441" s="2">
        <v>0.40534722222222225</v>
      </c>
      <c r="D441" s="2">
        <v>0.40887731481481482</v>
      </c>
      <c r="E441" t="str">
        <f>IF(LEN(telefony34[[#This Row],[nr]])=7,"stacjonarny",IF(LEN(telefony34[[#This Row],[nr]])=8,"komórkowy","zagraniczny"))</f>
        <v>stacjonarny</v>
      </c>
    </row>
    <row r="442" spans="1:5" x14ac:dyDescent="0.25">
      <c r="A442" s="7">
        <v>51367705</v>
      </c>
      <c r="B442" s="1">
        <v>42923</v>
      </c>
      <c r="C442" s="2">
        <v>0.41025462962962961</v>
      </c>
      <c r="D442" s="2">
        <v>0.41064814814814815</v>
      </c>
      <c r="E442" t="str">
        <f>IF(LEN(telefony34[[#This Row],[nr]])=7,"stacjonarny",IF(LEN(telefony34[[#This Row],[nr]])=8,"komórkowy","zagraniczny"))</f>
        <v>komórkowy</v>
      </c>
    </row>
    <row r="443" spans="1:5" x14ac:dyDescent="0.25">
      <c r="A443" s="7">
        <v>7646265</v>
      </c>
      <c r="B443" s="1">
        <v>42923</v>
      </c>
      <c r="C443" s="2">
        <v>0.4103472222222222</v>
      </c>
      <c r="D443" s="2">
        <v>0.41578703703703701</v>
      </c>
      <c r="E443" t="str">
        <f>IF(LEN(telefony34[[#This Row],[nr]])=7,"stacjonarny",IF(LEN(telefony34[[#This Row],[nr]])=8,"komórkowy","zagraniczny"))</f>
        <v>stacjonarny</v>
      </c>
    </row>
    <row r="444" spans="1:5" x14ac:dyDescent="0.25">
      <c r="A444" s="7">
        <v>37906881</v>
      </c>
      <c r="B444" s="1">
        <v>42923</v>
      </c>
      <c r="C444" s="2">
        <v>0.41248842592592594</v>
      </c>
      <c r="D444" s="2">
        <v>0.41328703703703706</v>
      </c>
      <c r="E444" t="str">
        <f>IF(LEN(telefony34[[#This Row],[nr]])=7,"stacjonarny",IF(LEN(telefony34[[#This Row],[nr]])=8,"komórkowy","zagraniczny"))</f>
        <v>komórkowy</v>
      </c>
    </row>
    <row r="445" spans="1:5" x14ac:dyDescent="0.25">
      <c r="A445" s="7">
        <v>9740908</v>
      </c>
      <c r="B445" s="1">
        <v>42923</v>
      </c>
      <c r="C445" s="2">
        <v>0.41260416666666666</v>
      </c>
      <c r="D445" s="2">
        <v>0.41520833333333335</v>
      </c>
      <c r="E445" t="str">
        <f>IF(LEN(telefony34[[#This Row],[nr]])=7,"stacjonarny",IF(LEN(telefony34[[#This Row],[nr]])=8,"komórkowy","zagraniczny"))</f>
        <v>stacjonarny</v>
      </c>
    </row>
    <row r="446" spans="1:5" x14ac:dyDescent="0.25">
      <c r="A446" s="7">
        <v>45948073</v>
      </c>
      <c r="B446" s="1">
        <v>42923</v>
      </c>
      <c r="C446" s="2">
        <v>0.41680555555555554</v>
      </c>
      <c r="D446" s="2">
        <v>0.4243865740740741</v>
      </c>
      <c r="E446" t="str">
        <f>IF(LEN(telefony34[[#This Row],[nr]])=7,"stacjonarny",IF(LEN(telefony34[[#This Row],[nr]])=8,"komórkowy","zagraniczny"))</f>
        <v>komórkowy</v>
      </c>
    </row>
    <row r="447" spans="1:5" x14ac:dyDescent="0.25">
      <c r="A447" s="7">
        <v>8070345</v>
      </c>
      <c r="B447" s="1">
        <v>42923</v>
      </c>
      <c r="C447" s="2">
        <v>0.41829861111111111</v>
      </c>
      <c r="D447" s="2">
        <v>0.42706018518518518</v>
      </c>
      <c r="E447" t="str">
        <f>IF(LEN(telefony34[[#This Row],[nr]])=7,"stacjonarny",IF(LEN(telefony34[[#This Row],[nr]])=8,"komórkowy","zagraniczny"))</f>
        <v>stacjonarny</v>
      </c>
    </row>
    <row r="448" spans="1:5" x14ac:dyDescent="0.25">
      <c r="A448" s="7">
        <v>52214055</v>
      </c>
      <c r="B448" s="1">
        <v>42923</v>
      </c>
      <c r="C448" s="2">
        <v>0.4199074074074074</v>
      </c>
      <c r="D448" s="2">
        <v>0.42357638888888888</v>
      </c>
      <c r="E448" t="str">
        <f>IF(LEN(telefony34[[#This Row],[nr]])=7,"stacjonarny",IF(LEN(telefony34[[#This Row],[nr]])=8,"komórkowy","zagraniczny"))</f>
        <v>komórkowy</v>
      </c>
    </row>
    <row r="449" spans="1:5" x14ac:dyDescent="0.25">
      <c r="A449" s="7">
        <v>8434044</v>
      </c>
      <c r="B449" s="1">
        <v>42923</v>
      </c>
      <c r="C449" s="2">
        <v>0.42149305555555555</v>
      </c>
      <c r="D449" s="2">
        <v>0.42736111111111114</v>
      </c>
      <c r="E449" t="str">
        <f>IF(LEN(telefony34[[#This Row],[nr]])=7,"stacjonarny",IF(LEN(telefony34[[#This Row],[nr]])=8,"komórkowy","zagraniczny"))</f>
        <v>stacjonarny</v>
      </c>
    </row>
    <row r="450" spans="1:5" x14ac:dyDescent="0.25">
      <c r="A450" s="7">
        <v>4702334</v>
      </c>
      <c r="B450" s="1">
        <v>42923</v>
      </c>
      <c r="C450" s="2">
        <v>0.4255902777777778</v>
      </c>
      <c r="D450" s="2">
        <v>0.43464120370370368</v>
      </c>
      <c r="E450" t="str">
        <f>IF(LEN(telefony34[[#This Row],[nr]])=7,"stacjonarny",IF(LEN(telefony34[[#This Row],[nr]])=8,"komórkowy","zagraniczny"))</f>
        <v>stacjonarny</v>
      </c>
    </row>
    <row r="451" spans="1:5" x14ac:dyDescent="0.25">
      <c r="A451" s="7">
        <v>1308483040</v>
      </c>
      <c r="B451" s="1">
        <v>42923</v>
      </c>
      <c r="C451" s="2">
        <v>0.43016203703703704</v>
      </c>
      <c r="D451" s="2">
        <v>0.44123842592592594</v>
      </c>
      <c r="E451" t="str">
        <f>IF(LEN(telefony34[[#This Row],[nr]])=7,"stacjonarny",IF(LEN(telefony34[[#This Row],[nr]])=8,"komórkowy","zagraniczny"))</f>
        <v>zagraniczny</v>
      </c>
    </row>
    <row r="452" spans="1:5" x14ac:dyDescent="0.25">
      <c r="A452" s="7">
        <v>34556399</v>
      </c>
      <c r="B452" s="1">
        <v>42923</v>
      </c>
      <c r="C452" s="2">
        <v>0.43146990740740743</v>
      </c>
      <c r="D452" s="2">
        <v>0.43192129629629628</v>
      </c>
      <c r="E452" t="str">
        <f>IF(LEN(telefony34[[#This Row],[nr]])=7,"stacjonarny",IF(LEN(telefony34[[#This Row],[nr]])=8,"komórkowy","zagraniczny"))</f>
        <v>komórkowy</v>
      </c>
    </row>
    <row r="453" spans="1:5" x14ac:dyDescent="0.25">
      <c r="A453" s="7">
        <v>48676568</v>
      </c>
      <c r="B453" s="1">
        <v>42923</v>
      </c>
      <c r="C453" s="2">
        <v>0.43313657407407408</v>
      </c>
      <c r="D453" s="2">
        <v>0.43811342592592595</v>
      </c>
      <c r="E453" t="str">
        <f>IF(LEN(telefony34[[#This Row],[nr]])=7,"stacjonarny",IF(LEN(telefony34[[#This Row],[nr]])=8,"komórkowy","zagraniczny"))</f>
        <v>komórkowy</v>
      </c>
    </row>
    <row r="454" spans="1:5" x14ac:dyDescent="0.25">
      <c r="A454" s="7">
        <v>1887758</v>
      </c>
      <c r="B454" s="1">
        <v>42923</v>
      </c>
      <c r="C454" s="2">
        <v>0.43752314814814813</v>
      </c>
      <c r="D454" s="2">
        <v>0.44806712962962963</v>
      </c>
      <c r="E454" t="str">
        <f>IF(LEN(telefony34[[#This Row],[nr]])=7,"stacjonarny",IF(LEN(telefony34[[#This Row],[nr]])=8,"komórkowy","zagraniczny"))</f>
        <v>stacjonarny</v>
      </c>
    </row>
    <row r="455" spans="1:5" x14ac:dyDescent="0.25">
      <c r="A455" s="7">
        <v>3505978</v>
      </c>
      <c r="B455" s="1">
        <v>42923</v>
      </c>
      <c r="C455" s="2">
        <v>0.44184027777777779</v>
      </c>
      <c r="D455" s="2">
        <v>0.44582175925925926</v>
      </c>
      <c r="E455" t="str">
        <f>IF(LEN(telefony34[[#This Row],[nr]])=7,"stacjonarny",IF(LEN(telefony34[[#This Row],[nr]])=8,"komórkowy","zagraniczny"))</f>
        <v>stacjonarny</v>
      </c>
    </row>
    <row r="456" spans="1:5" x14ac:dyDescent="0.25">
      <c r="A456" s="7">
        <v>4405604</v>
      </c>
      <c r="B456" s="1">
        <v>42923</v>
      </c>
      <c r="C456" s="2">
        <v>0.44543981481481482</v>
      </c>
      <c r="D456" s="2">
        <v>0.45271990740740742</v>
      </c>
      <c r="E456" t="str">
        <f>IF(LEN(telefony34[[#This Row],[nr]])=7,"stacjonarny",IF(LEN(telefony34[[#This Row],[nr]])=8,"komórkowy","zagraniczny"))</f>
        <v>stacjonarny</v>
      </c>
    </row>
    <row r="457" spans="1:5" x14ac:dyDescent="0.25">
      <c r="A457" s="7">
        <v>2327418</v>
      </c>
      <c r="B457" s="1">
        <v>42923</v>
      </c>
      <c r="C457" s="2">
        <v>0.44775462962962964</v>
      </c>
      <c r="D457" s="2">
        <v>0.45450231481481479</v>
      </c>
      <c r="E457" t="str">
        <f>IF(LEN(telefony34[[#This Row],[nr]])=7,"stacjonarny",IF(LEN(telefony34[[#This Row],[nr]])=8,"komórkowy","zagraniczny"))</f>
        <v>stacjonarny</v>
      </c>
    </row>
    <row r="458" spans="1:5" x14ac:dyDescent="0.25">
      <c r="A458" s="7">
        <v>5205087</v>
      </c>
      <c r="B458" s="1">
        <v>42923</v>
      </c>
      <c r="C458" s="2">
        <v>0.44927083333333334</v>
      </c>
      <c r="D458" s="2">
        <v>0.45666666666666667</v>
      </c>
      <c r="E458" t="str">
        <f>IF(LEN(telefony34[[#This Row],[nr]])=7,"stacjonarny",IF(LEN(telefony34[[#This Row],[nr]])=8,"komórkowy","zagraniczny"))</f>
        <v>stacjonarny</v>
      </c>
    </row>
    <row r="459" spans="1:5" x14ac:dyDescent="0.25">
      <c r="A459" s="7">
        <v>1936989939</v>
      </c>
      <c r="B459" s="1">
        <v>42923</v>
      </c>
      <c r="C459" s="2">
        <v>0.45091435185185186</v>
      </c>
      <c r="D459" s="2">
        <v>0.4586574074074074</v>
      </c>
      <c r="E459" t="str">
        <f>IF(LEN(telefony34[[#This Row],[nr]])=7,"stacjonarny",IF(LEN(telefony34[[#This Row],[nr]])=8,"komórkowy","zagraniczny"))</f>
        <v>zagraniczny</v>
      </c>
    </row>
    <row r="460" spans="1:5" x14ac:dyDescent="0.25">
      <c r="A460" s="7">
        <v>2722706</v>
      </c>
      <c r="B460" s="1">
        <v>42923</v>
      </c>
      <c r="C460" s="2">
        <v>0.45416666666666666</v>
      </c>
      <c r="D460" s="2">
        <v>0.46155092592592595</v>
      </c>
      <c r="E460" t="str">
        <f>IF(LEN(telefony34[[#This Row],[nr]])=7,"stacjonarny",IF(LEN(telefony34[[#This Row],[nr]])=8,"komórkowy","zagraniczny"))</f>
        <v>stacjonarny</v>
      </c>
    </row>
    <row r="461" spans="1:5" x14ac:dyDescent="0.25">
      <c r="A461" s="7">
        <v>3018218</v>
      </c>
      <c r="B461" s="1">
        <v>42923</v>
      </c>
      <c r="C461" s="2">
        <v>0.45950231481481479</v>
      </c>
      <c r="D461" s="2">
        <v>0.46091435185185187</v>
      </c>
      <c r="E461" t="str">
        <f>IF(LEN(telefony34[[#This Row],[nr]])=7,"stacjonarny",IF(LEN(telefony34[[#This Row],[nr]])=8,"komórkowy","zagraniczny"))</f>
        <v>stacjonarny</v>
      </c>
    </row>
    <row r="462" spans="1:5" x14ac:dyDescent="0.25">
      <c r="A462" s="7">
        <v>3765658</v>
      </c>
      <c r="B462" s="1">
        <v>42923</v>
      </c>
      <c r="C462" s="2">
        <v>0.45981481481481479</v>
      </c>
      <c r="D462" s="2">
        <v>0.46148148148148149</v>
      </c>
      <c r="E462" t="str">
        <f>IF(LEN(telefony34[[#This Row],[nr]])=7,"stacjonarny",IF(LEN(telefony34[[#This Row],[nr]])=8,"komórkowy","zagraniczny"))</f>
        <v>stacjonarny</v>
      </c>
    </row>
    <row r="463" spans="1:5" x14ac:dyDescent="0.25">
      <c r="A463" s="7">
        <v>43109897</v>
      </c>
      <c r="B463" s="1">
        <v>42923</v>
      </c>
      <c r="C463" s="2">
        <v>0.46357638888888891</v>
      </c>
      <c r="D463" s="2">
        <v>0.46807870370370369</v>
      </c>
      <c r="E463" t="str">
        <f>IF(LEN(telefony34[[#This Row],[nr]])=7,"stacjonarny",IF(LEN(telefony34[[#This Row],[nr]])=8,"komórkowy","zagraniczny"))</f>
        <v>komórkowy</v>
      </c>
    </row>
    <row r="464" spans="1:5" x14ac:dyDescent="0.25">
      <c r="A464" s="7">
        <v>3178616</v>
      </c>
      <c r="B464" s="1">
        <v>42923</v>
      </c>
      <c r="C464" s="2">
        <v>0.46891203703703704</v>
      </c>
      <c r="D464" s="2">
        <v>0.47209490740740739</v>
      </c>
      <c r="E464" t="str">
        <f>IF(LEN(telefony34[[#This Row],[nr]])=7,"stacjonarny",IF(LEN(telefony34[[#This Row],[nr]])=8,"komórkowy","zagraniczny"))</f>
        <v>stacjonarny</v>
      </c>
    </row>
    <row r="465" spans="1:5" x14ac:dyDescent="0.25">
      <c r="A465" s="7">
        <v>71207090</v>
      </c>
      <c r="B465" s="1">
        <v>42923</v>
      </c>
      <c r="C465" s="2">
        <v>0.47127314814814814</v>
      </c>
      <c r="D465" s="2">
        <v>0.47475694444444444</v>
      </c>
      <c r="E465" t="str">
        <f>IF(LEN(telefony34[[#This Row],[nr]])=7,"stacjonarny",IF(LEN(telefony34[[#This Row],[nr]])=8,"komórkowy","zagraniczny"))</f>
        <v>komórkowy</v>
      </c>
    </row>
    <row r="466" spans="1:5" x14ac:dyDescent="0.25">
      <c r="A466" s="7">
        <v>3465997</v>
      </c>
      <c r="B466" s="1">
        <v>42923</v>
      </c>
      <c r="C466" s="2">
        <v>0.47285879629629629</v>
      </c>
      <c r="D466" s="2">
        <v>0.47479166666666667</v>
      </c>
      <c r="E466" t="str">
        <f>IF(LEN(telefony34[[#This Row],[nr]])=7,"stacjonarny",IF(LEN(telefony34[[#This Row],[nr]])=8,"komórkowy","zagraniczny"))</f>
        <v>stacjonarny</v>
      </c>
    </row>
    <row r="467" spans="1:5" x14ac:dyDescent="0.25">
      <c r="A467" s="7">
        <v>17490780</v>
      </c>
      <c r="B467" s="1">
        <v>42923</v>
      </c>
      <c r="C467" s="2">
        <v>0.47409722222222223</v>
      </c>
      <c r="D467" s="2">
        <v>0.48534722222222221</v>
      </c>
      <c r="E467" t="str">
        <f>IF(LEN(telefony34[[#This Row],[nr]])=7,"stacjonarny",IF(LEN(telefony34[[#This Row],[nr]])=8,"komórkowy","zagraniczny"))</f>
        <v>komórkowy</v>
      </c>
    </row>
    <row r="468" spans="1:5" x14ac:dyDescent="0.25">
      <c r="A468" s="7">
        <v>9805082</v>
      </c>
      <c r="B468" s="1">
        <v>42923</v>
      </c>
      <c r="C468" s="2">
        <v>0.47561342592592593</v>
      </c>
      <c r="D468" s="2">
        <v>0.47950231481481481</v>
      </c>
      <c r="E468" t="str">
        <f>IF(LEN(telefony34[[#This Row],[nr]])=7,"stacjonarny",IF(LEN(telefony34[[#This Row],[nr]])=8,"komórkowy","zagraniczny"))</f>
        <v>stacjonarny</v>
      </c>
    </row>
    <row r="469" spans="1:5" x14ac:dyDescent="0.25">
      <c r="A469" s="7">
        <v>6333547</v>
      </c>
      <c r="B469" s="1">
        <v>42923</v>
      </c>
      <c r="C469" s="2">
        <v>0.4788425925925926</v>
      </c>
      <c r="D469" s="2">
        <v>0.48685185185185187</v>
      </c>
      <c r="E469" t="str">
        <f>IF(LEN(telefony34[[#This Row],[nr]])=7,"stacjonarny",IF(LEN(telefony34[[#This Row],[nr]])=8,"komórkowy","zagraniczny"))</f>
        <v>stacjonarny</v>
      </c>
    </row>
    <row r="470" spans="1:5" x14ac:dyDescent="0.25">
      <c r="A470" s="7">
        <v>8424969</v>
      </c>
      <c r="B470" s="1">
        <v>42923</v>
      </c>
      <c r="C470" s="2">
        <v>0.48380787037037037</v>
      </c>
      <c r="D470" s="2">
        <v>0.49267361111111113</v>
      </c>
      <c r="E470" t="str">
        <f>IF(LEN(telefony34[[#This Row],[nr]])=7,"stacjonarny",IF(LEN(telefony34[[#This Row],[nr]])=8,"komórkowy","zagraniczny"))</f>
        <v>stacjonarny</v>
      </c>
    </row>
    <row r="471" spans="1:5" x14ac:dyDescent="0.25">
      <c r="A471" s="7">
        <v>41210751</v>
      </c>
      <c r="B471" s="1">
        <v>42923</v>
      </c>
      <c r="C471" s="2">
        <v>0.48699074074074072</v>
      </c>
      <c r="D471" s="2">
        <v>0.48884259259259261</v>
      </c>
      <c r="E471" t="str">
        <f>IF(LEN(telefony34[[#This Row],[nr]])=7,"stacjonarny",IF(LEN(telefony34[[#This Row],[nr]])=8,"komórkowy","zagraniczny"))</f>
        <v>komórkowy</v>
      </c>
    </row>
    <row r="472" spans="1:5" x14ac:dyDescent="0.25">
      <c r="A472" s="7">
        <v>9321082</v>
      </c>
      <c r="B472" s="1">
        <v>42923</v>
      </c>
      <c r="C472" s="2">
        <v>0.49206018518518518</v>
      </c>
      <c r="D472" s="2">
        <v>0.50086805555555558</v>
      </c>
      <c r="E472" t="str">
        <f>IF(LEN(telefony34[[#This Row],[nr]])=7,"stacjonarny",IF(LEN(telefony34[[#This Row],[nr]])=8,"komórkowy","zagraniczny"))</f>
        <v>stacjonarny</v>
      </c>
    </row>
    <row r="473" spans="1:5" x14ac:dyDescent="0.25">
      <c r="A473" s="7">
        <v>80907155</v>
      </c>
      <c r="B473" s="1">
        <v>42923</v>
      </c>
      <c r="C473" s="2">
        <v>0.49668981481481483</v>
      </c>
      <c r="D473" s="2">
        <v>0.50266203703703705</v>
      </c>
      <c r="E473" t="str">
        <f>IF(LEN(telefony34[[#This Row],[nr]])=7,"stacjonarny",IF(LEN(telefony34[[#This Row],[nr]])=8,"komórkowy","zagraniczny"))</f>
        <v>komórkowy</v>
      </c>
    </row>
    <row r="474" spans="1:5" x14ac:dyDescent="0.25">
      <c r="A474" s="7">
        <v>16303399</v>
      </c>
      <c r="B474" s="1">
        <v>42923</v>
      </c>
      <c r="C474" s="2">
        <v>0.50232638888888892</v>
      </c>
      <c r="D474" s="2">
        <v>0.50351851851851848</v>
      </c>
      <c r="E474" t="str">
        <f>IF(LEN(telefony34[[#This Row],[nr]])=7,"stacjonarny",IF(LEN(telefony34[[#This Row],[nr]])=8,"komórkowy","zagraniczny"))</f>
        <v>komórkowy</v>
      </c>
    </row>
    <row r="475" spans="1:5" x14ac:dyDescent="0.25">
      <c r="A475" s="7">
        <v>7841442</v>
      </c>
      <c r="B475" s="1">
        <v>42923</v>
      </c>
      <c r="C475" s="2">
        <v>0.50498842592592597</v>
      </c>
      <c r="D475" s="2">
        <v>0.50807870370370367</v>
      </c>
      <c r="E475" t="str">
        <f>IF(LEN(telefony34[[#This Row],[nr]])=7,"stacjonarny",IF(LEN(telefony34[[#This Row],[nr]])=8,"komórkowy","zagraniczny"))</f>
        <v>stacjonarny</v>
      </c>
    </row>
    <row r="476" spans="1:5" x14ac:dyDescent="0.25">
      <c r="A476" s="7">
        <v>5512237</v>
      </c>
      <c r="B476" s="1">
        <v>42923</v>
      </c>
      <c r="C476" s="2">
        <v>0.50883101851851853</v>
      </c>
      <c r="D476" s="2">
        <v>0.50998842592592597</v>
      </c>
      <c r="E476" t="str">
        <f>IF(LEN(telefony34[[#This Row],[nr]])=7,"stacjonarny",IF(LEN(telefony34[[#This Row],[nr]])=8,"komórkowy","zagraniczny"))</f>
        <v>stacjonarny</v>
      </c>
    </row>
    <row r="477" spans="1:5" x14ac:dyDescent="0.25">
      <c r="A477" s="7">
        <v>2557668</v>
      </c>
      <c r="B477" s="1">
        <v>42923</v>
      </c>
      <c r="C477" s="2">
        <v>0.51253472222222218</v>
      </c>
      <c r="D477" s="2">
        <v>0.51974537037037039</v>
      </c>
      <c r="E477" t="str">
        <f>IF(LEN(telefony34[[#This Row],[nr]])=7,"stacjonarny",IF(LEN(telefony34[[#This Row],[nr]])=8,"komórkowy","zagraniczny"))</f>
        <v>stacjonarny</v>
      </c>
    </row>
    <row r="478" spans="1:5" x14ac:dyDescent="0.25">
      <c r="A478" s="7">
        <v>4469748</v>
      </c>
      <c r="B478" s="1">
        <v>42923</v>
      </c>
      <c r="C478" s="2">
        <v>0.51744212962962965</v>
      </c>
      <c r="D478" s="2">
        <v>0.52157407407407408</v>
      </c>
      <c r="E478" t="str">
        <f>IF(LEN(telefony34[[#This Row],[nr]])=7,"stacjonarny",IF(LEN(telefony34[[#This Row],[nr]])=8,"komórkowy","zagraniczny"))</f>
        <v>stacjonarny</v>
      </c>
    </row>
    <row r="479" spans="1:5" x14ac:dyDescent="0.25">
      <c r="A479" s="7">
        <v>7773546</v>
      </c>
      <c r="B479" s="1">
        <v>42923</v>
      </c>
      <c r="C479" s="2">
        <v>0.51883101851851854</v>
      </c>
      <c r="D479" s="2">
        <v>0.52545138888888887</v>
      </c>
      <c r="E479" t="str">
        <f>IF(LEN(telefony34[[#This Row],[nr]])=7,"stacjonarny",IF(LEN(telefony34[[#This Row],[nr]])=8,"komórkowy","zagraniczny"))</f>
        <v>stacjonarny</v>
      </c>
    </row>
    <row r="480" spans="1:5" x14ac:dyDescent="0.25">
      <c r="A480" s="7">
        <v>9521805</v>
      </c>
      <c r="B480" s="1">
        <v>42923</v>
      </c>
      <c r="C480" s="2">
        <v>0.52357638888888891</v>
      </c>
      <c r="D480" s="2">
        <v>0.53096064814814814</v>
      </c>
      <c r="E480" t="str">
        <f>IF(LEN(telefony34[[#This Row],[nr]])=7,"stacjonarny",IF(LEN(telefony34[[#This Row],[nr]])=8,"komórkowy","zagraniczny"))</f>
        <v>stacjonarny</v>
      </c>
    </row>
    <row r="481" spans="1:5" x14ac:dyDescent="0.25">
      <c r="A481" s="7">
        <v>1640140</v>
      </c>
      <c r="B481" s="1">
        <v>42923</v>
      </c>
      <c r="C481" s="2">
        <v>0.52484953703703707</v>
      </c>
      <c r="D481" s="2">
        <v>0.53331018518518514</v>
      </c>
      <c r="E481" t="str">
        <f>IF(LEN(telefony34[[#This Row],[nr]])=7,"stacjonarny",IF(LEN(telefony34[[#This Row],[nr]])=8,"komórkowy","zagraniczny"))</f>
        <v>stacjonarny</v>
      </c>
    </row>
    <row r="482" spans="1:5" x14ac:dyDescent="0.25">
      <c r="A482" s="7">
        <v>5415372</v>
      </c>
      <c r="B482" s="1">
        <v>42923</v>
      </c>
      <c r="C482" s="2">
        <v>0.52690972222222221</v>
      </c>
      <c r="D482" s="2">
        <v>0.53266203703703707</v>
      </c>
      <c r="E482" t="str">
        <f>IF(LEN(telefony34[[#This Row],[nr]])=7,"stacjonarny",IF(LEN(telefony34[[#This Row],[nr]])=8,"komórkowy","zagraniczny"))</f>
        <v>stacjonarny</v>
      </c>
    </row>
    <row r="483" spans="1:5" x14ac:dyDescent="0.25">
      <c r="A483" s="7">
        <v>23504109</v>
      </c>
      <c r="B483" s="1">
        <v>42923</v>
      </c>
      <c r="C483" s="2">
        <v>0.52921296296296294</v>
      </c>
      <c r="D483" s="2">
        <v>0.53706018518518517</v>
      </c>
      <c r="E483" t="str">
        <f>IF(LEN(telefony34[[#This Row],[nr]])=7,"stacjonarny",IF(LEN(telefony34[[#This Row],[nr]])=8,"komórkowy","zagraniczny"))</f>
        <v>komórkowy</v>
      </c>
    </row>
    <row r="484" spans="1:5" x14ac:dyDescent="0.25">
      <c r="A484" s="7">
        <v>7914439</v>
      </c>
      <c r="B484" s="1">
        <v>42923</v>
      </c>
      <c r="C484" s="2">
        <v>0.52964120370370371</v>
      </c>
      <c r="D484" s="2">
        <v>0.53607638888888887</v>
      </c>
      <c r="E484" t="str">
        <f>IF(LEN(telefony34[[#This Row],[nr]])=7,"stacjonarny",IF(LEN(telefony34[[#This Row],[nr]])=8,"komórkowy","zagraniczny"))</f>
        <v>stacjonarny</v>
      </c>
    </row>
    <row r="485" spans="1:5" x14ac:dyDescent="0.25">
      <c r="A485" s="7">
        <v>3900921</v>
      </c>
      <c r="B485" s="1">
        <v>42923</v>
      </c>
      <c r="C485" s="2">
        <v>0.52968749999999998</v>
      </c>
      <c r="D485" s="2">
        <v>0.53865740740740742</v>
      </c>
      <c r="E485" t="str">
        <f>IF(LEN(telefony34[[#This Row],[nr]])=7,"stacjonarny",IF(LEN(telefony34[[#This Row],[nr]])=8,"komórkowy","zagraniczny"))</f>
        <v>stacjonarny</v>
      </c>
    </row>
    <row r="486" spans="1:5" x14ac:dyDescent="0.25">
      <c r="A486" s="7">
        <v>1081610</v>
      </c>
      <c r="B486" s="1">
        <v>42923</v>
      </c>
      <c r="C486" s="2">
        <v>0.53372685185185187</v>
      </c>
      <c r="D486" s="2">
        <v>0.54082175925925924</v>
      </c>
      <c r="E486" t="str">
        <f>IF(LEN(telefony34[[#This Row],[nr]])=7,"stacjonarny",IF(LEN(telefony34[[#This Row],[nr]])=8,"komórkowy","zagraniczny"))</f>
        <v>stacjonarny</v>
      </c>
    </row>
    <row r="487" spans="1:5" x14ac:dyDescent="0.25">
      <c r="A487" s="7">
        <v>9176754</v>
      </c>
      <c r="B487" s="1">
        <v>42923</v>
      </c>
      <c r="C487" s="2">
        <v>0.5345833333333333</v>
      </c>
      <c r="D487" s="2">
        <v>0.54532407407407413</v>
      </c>
      <c r="E487" t="str">
        <f>IF(LEN(telefony34[[#This Row],[nr]])=7,"stacjonarny",IF(LEN(telefony34[[#This Row],[nr]])=8,"komórkowy","zagraniczny"))</f>
        <v>stacjonarny</v>
      </c>
    </row>
    <row r="488" spans="1:5" x14ac:dyDescent="0.25">
      <c r="A488" s="7">
        <v>1814327</v>
      </c>
      <c r="B488" s="1">
        <v>42923</v>
      </c>
      <c r="C488" s="2">
        <v>0.5385416666666667</v>
      </c>
      <c r="D488" s="2">
        <v>0.53870370370370368</v>
      </c>
      <c r="E488" t="str">
        <f>IF(LEN(telefony34[[#This Row],[nr]])=7,"stacjonarny",IF(LEN(telefony34[[#This Row],[nr]])=8,"komórkowy","zagraniczny"))</f>
        <v>stacjonarny</v>
      </c>
    </row>
    <row r="489" spans="1:5" x14ac:dyDescent="0.25">
      <c r="A489" s="7">
        <v>87702896</v>
      </c>
      <c r="B489" s="1">
        <v>42923</v>
      </c>
      <c r="C489" s="2">
        <v>0.54137731481481477</v>
      </c>
      <c r="D489" s="2">
        <v>0.55253472222222222</v>
      </c>
      <c r="E489" t="str">
        <f>IF(LEN(telefony34[[#This Row],[nr]])=7,"stacjonarny",IF(LEN(telefony34[[#This Row],[nr]])=8,"komórkowy","zagraniczny"))</f>
        <v>komórkowy</v>
      </c>
    </row>
    <row r="490" spans="1:5" x14ac:dyDescent="0.25">
      <c r="A490" s="7">
        <v>4131448</v>
      </c>
      <c r="B490" s="1">
        <v>42923</v>
      </c>
      <c r="C490" s="2">
        <v>0.54305555555555551</v>
      </c>
      <c r="D490" s="2">
        <v>0.5444444444444444</v>
      </c>
      <c r="E490" t="str">
        <f>IF(LEN(telefony34[[#This Row],[nr]])=7,"stacjonarny",IF(LEN(telefony34[[#This Row],[nr]])=8,"komórkowy","zagraniczny"))</f>
        <v>stacjonarny</v>
      </c>
    </row>
    <row r="491" spans="1:5" x14ac:dyDescent="0.25">
      <c r="A491" s="7">
        <v>97798921</v>
      </c>
      <c r="B491" s="1">
        <v>42923</v>
      </c>
      <c r="C491" s="2">
        <v>0.5434606481481481</v>
      </c>
      <c r="D491" s="2">
        <v>0.55003472222222227</v>
      </c>
      <c r="E491" t="str">
        <f>IF(LEN(telefony34[[#This Row],[nr]])=7,"stacjonarny",IF(LEN(telefony34[[#This Row],[nr]])=8,"komórkowy","zagraniczny"))</f>
        <v>komórkowy</v>
      </c>
    </row>
    <row r="492" spans="1:5" x14ac:dyDescent="0.25">
      <c r="A492" s="7">
        <v>97798921</v>
      </c>
      <c r="B492" s="1">
        <v>42923</v>
      </c>
      <c r="C492" s="2">
        <v>0.54372685185185188</v>
      </c>
      <c r="D492" s="2">
        <v>0.54856481481481478</v>
      </c>
      <c r="E492" t="str">
        <f>IF(LEN(telefony34[[#This Row],[nr]])=7,"stacjonarny",IF(LEN(telefony34[[#This Row],[nr]])=8,"komórkowy","zagraniczny"))</f>
        <v>komórkowy</v>
      </c>
    </row>
    <row r="493" spans="1:5" x14ac:dyDescent="0.25">
      <c r="A493" s="7">
        <v>3919087</v>
      </c>
      <c r="B493" s="1">
        <v>42923</v>
      </c>
      <c r="C493" s="2">
        <v>0.54379629629629633</v>
      </c>
      <c r="D493" s="2">
        <v>0.54679398148148151</v>
      </c>
      <c r="E493" t="str">
        <f>IF(LEN(telefony34[[#This Row],[nr]])=7,"stacjonarny",IF(LEN(telefony34[[#This Row],[nr]])=8,"komórkowy","zagraniczny"))</f>
        <v>stacjonarny</v>
      </c>
    </row>
    <row r="494" spans="1:5" x14ac:dyDescent="0.25">
      <c r="A494" s="7">
        <v>2619219</v>
      </c>
      <c r="B494" s="1">
        <v>42923</v>
      </c>
      <c r="C494" s="2">
        <v>0.54752314814814818</v>
      </c>
      <c r="D494" s="2">
        <v>0.5486805555555555</v>
      </c>
      <c r="E494" t="str">
        <f>IF(LEN(telefony34[[#This Row],[nr]])=7,"stacjonarny",IF(LEN(telefony34[[#This Row],[nr]])=8,"komórkowy","zagraniczny"))</f>
        <v>stacjonarny</v>
      </c>
    </row>
    <row r="495" spans="1:5" x14ac:dyDescent="0.25">
      <c r="A495" s="7">
        <v>54536153</v>
      </c>
      <c r="B495" s="1">
        <v>42923</v>
      </c>
      <c r="C495" s="2">
        <v>0.54858796296296297</v>
      </c>
      <c r="D495" s="2">
        <v>0.55723379629629632</v>
      </c>
      <c r="E495" t="str">
        <f>IF(LEN(telefony34[[#This Row],[nr]])=7,"stacjonarny",IF(LEN(telefony34[[#This Row],[nr]])=8,"komórkowy","zagraniczny"))</f>
        <v>komórkowy</v>
      </c>
    </row>
    <row r="496" spans="1:5" x14ac:dyDescent="0.25">
      <c r="A496" s="7">
        <v>6813775</v>
      </c>
      <c r="B496" s="1">
        <v>42923</v>
      </c>
      <c r="C496" s="2">
        <v>0.55363425925925924</v>
      </c>
      <c r="D496" s="2">
        <v>0.55819444444444444</v>
      </c>
      <c r="E496" t="str">
        <f>IF(LEN(telefony34[[#This Row],[nr]])=7,"stacjonarny",IF(LEN(telefony34[[#This Row],[nr]])=8,"komórkowy","zagraniczny"))</f>
        <v>stacjonarny</v>
      </c>
    </row>
    <row r="497" spans="1:5" x14ac:dyDescent="0.25">
      <c r="A497" s="7">
        <v>72312196</v>
      </c>
      <c r="B497" s="1">
        <v>42923</v>
      </c>
      <c r="C497" s="2">
        <v>0.55532407407407403</v>
      </c>
      <c r="D497" s="2">
        <v>0.56598379629629625</v>
      </c>
      <c r="E497" t="str">
        <f>IF(LEN(telefony34[[#This Row],[nr]])=7,"stacjonarny",IF(LEN(telefony34[[#This Row],[nr]])=8,"komórkowy","zagraniczny"))</f>
        <v>komórkowy</v>
      </c>
    </row>
    <row r="498" spans="1:5" x14ac:dyDescent="0.25">
      <c r="A498" s="7">
        <v>2235911</v>
      </c>
      <c r="B498" s="1">
        <v>42923</v>
      </c>
      <c r="C498" s="2">
        <v>0.56019675925925927</v>
      </c>
      <c r="D498" s="2">
        <v>0.56783564814814813</v>
      </c>
      <c r="E498" t="str">
        <f>IF(LEN(telefony34[[#This Row],[nr]])=7,"stacjonarny",IF(LEN(telefony34[[#This Row],[nr]])=8,"komórkowy","zagraniczny"))</f>
        <v>stacjonarny</v>
      </c>
    </row>
    <row r="499" spans="1:5" x14ac:dyDescent="0.25">
      <c r="A499" s="7">
        <v>9532678004</v>
      </c>
      <c r="B499" s="1">
        <v>42923</v>
      </c>
      <c r="C499" s="2">
        <v>0.56347222222222226</v>
      </c>
      <c r="D499" s="2">
        <v>0.57157407407407412</v>
      </c>
      <c r="E499" t="str">
        <f>IF(LEN(telefony34[[#This Row],[nr]])=7,"stacjonarny",IF(LEN(telefony34[[#This Row],[nr]])=8,"komórkowy","zagraniczny"))</f>
        <v>zagraniczny</v>
      </c>
    </row>
    <row r="500" spans="1:5" x14ac:dyDescent="0.25">
      <c r="A500" s="7">
        <v>4653709</v>
      </c>
      <c r="B500" s="1">
        <v>42923</v>
      </c>
      <c r="C500" s="2">
        <v>0.56795138888888885</v>
      </c>
      <c r="D500" s="2">
        <v>0.57596064814814818</v>
      </c>
      <c r="E500" t="str">
        <f>IF(LEN(telefony34[[#This Row],[nr]])=7,"stacjonarny",IF(LEN(telefony34[[#This Row],[nr]])=8,"komórkowy","zagraniczny"))</f>
        <v>stacjonarny</v>
      </c>
    </row>
    <row r="501" spans="1:5" x14ac:dyDescent="0.25">
      <c r="A501" s="7">
        <v>1734512</v>
      </c>
      <c r="B501" s="1">
        <v>42923</v>
      </c>
      <c r="C501" s="2">
        <v>0.57093749999999999</v>
      </c>
      <c r="D501" s="2">
        <v>0.5765393518518519</v>
      </c>
      <c r="E501" t="str">
        <f>IF(LEN(telefony34[[#This Row],[nr]])=7,"stacjonarny",IF(LEN(telefony34[[#This Row],[nr]])=8,"komórkowy","zagraniczny"))</f>
        <v>stacjonarny</v>
      </c>
    </row>
    <row r="502" spans="1:5" x14ac:dyDescent="0.25">
      <c r="A502" s="7">
        <v>6741642</v>
      </c>
      <c r="B502" s="1">
        <v>42923</v>
      </c>
      <c r="C502" s="2">
        <v>0.57523148148148151</v>
      </c>
      <c r="D502" s="2">
        <v>0.57535879629629627</v>
      </c>
      <c r="E502" t="str">
        <f>IF(LEN(telefony34[[#This Row],[nr]])=7,"stacjonarny",IF(LEN(telefony34[[#This Row],[nr]])=8,"komórkowy","zagraniczny"))</f>
        <v>stacjonarny</v>
      </c>
    </row>
    <row r="503" spans="1:5" x14ac:dyDescent="0.25">
      <c r="A503" s="7">
        <v>45862784</v>
      </c>
      <c r="B503" s="1">
        <v>42923</v>
      </c>
      <c r="C503" s="2">
        <v>0.57768518518518519</v>
      </c>
      <c r="D503" s="2">
        <v>0.58636574074074077</v>
      </c>
      <c r="E503" t="str">
        <f>IF(LEN(telefony34[[#This Row],[nr]])=7,"stacjonarny",IF(LEN(telefony34[[#This Row],[nr]])=8,"komórkowy","zagraniczny"))</f>
        <v>komórkowy</v>
      </c>
    </row>
    <row r="504" spans="1:5" x14ac:dyDescent="0.25">
      <c r="A504" s="7">
        <v>25147401</v>
      </c>
      <c r="B504" s="1">
        <v>42923</v>
      </c>
      <c r="C504" s="2">
        <v>0.57922453703703702</v>
      </c>
      <c r="D504" s="2">
        <v>0.58821759259259254</v>
      </c>
      <c r="E504" t="str">
        <f>IF(LEN(telefony34[[#This Row],[nr]])=7,"stacjonarny",IF(LEN(telefony34[[#This Row],[nr]])=8,"komórkowy","zagraniczny"))</f>
        <v>komórkowy</v>
      </c>
    </row>
    <row r="505" spans="1:5" x14ac:dyDescent="0.25">
      <c r="A505" s="7">
        <v>4963499</v>
      </c>
      <c r="B505" s="1">
        <v>42923</v>
      </c>
      <c r="C505" s="2">
        <v>0.58484953703703701</v>
      </c>
      <c r="D505" s="2">
        <v>0.5869212962962963</v>
      </c>
      <c r="E505" t="str">
        <f>IF(LEN(telefony34[[#This Row],[nr]])=7,"stacjonarny",IF(LEN(telefony34[[#This Row],[nr]])=8,"komórkowy","zagraniczny"))</f>
        <v>stacjonarny</v>
      </c>
    </row>
    <row r="506" spans="1:5" x14ac:dyDescent="0.25">
      <c r="A506" s="7">
        <v>7432767</v>
      </c>
      <c r="B506" s="1">
        <v>42923</v>
      </c>
      <c r="C506" s="2">
        <v>0.58508101851851857</v>
      </c>
      <c r="D506" s="2">
        <v>0.58635416666666662</v>
      </c>
      <c r="E506" t="str">
        <f>IF(LEN(telefony34[[#This Row],[nr]])=7,"stacjonarny",IF(LEN(telefony34[[#This Row],[nr]])=8,"komórkowy","zagraniczny"))</f>
        <v>stacjonarny</v>
      </c>
    </row>
    <row r="507" spans="1:5" x14ac:dyDescent="0.25">
      <c r="A507" s="7">
        <v>3599100</v>
      </c>
      <c r="B507" s="1">
        <v>42923</v>
      </c>
      <c r="C507" s="2">
        <v>0.58832175925925922</v>
      </c>
      <c r="D507" s="2">
        <v>0.59277777777777774</v>
      </c>
      <c r="E507" t="str">
        <f>IF(LEN(telefony34[[#This Row],[nr]])=7,"stacjonarny",IF(LEN(telefony34[[#This Row],[nr]])=8,"komórkowy","zagraniczny"))</f>
        <v>stacjonarny</v>
      </c>
    </row>
    <row r="508" spans="1:5" x14ac:dyDescent="0.25">
      <c r="A508" s="7">
        <v>8251878</v>
      </c>
      <c r="B508" s="1">
        <v>42923</v>
      </c>
      <c r="C508" s="2">
        <v>0.59281249999999996</v>
      </c>
      <c r="D508" s="2">
        <v>0.59375</v>
      </c>
      <c r="E508" t="str">
        <f>IF(LEN(telefony34[[#This Row],[nr]])=7,"stacjonarny",IF(LEN(telefony34[[#This Row],[nr]])=8,"komórkowy","zagraniczny"))</f>
        <v>stacjonarny</v>
      </c>
    </row>
    <row r="509" spans="1:5" x14ac:dyDescent="0.25">
      <c r="A509" s="7">
        <v>2826868</v>
      </c>
      <c r="B509" s="1">
        <v>42923</v>
      </c>
      <c r="C509" s="2">
        <v>0.59672453703703698</v>
      </c>
      <c r="D509" s="2">
        <v>0.60435185185185181</v>
      </c>
      <c r="E509" t="str">
        <f>IF(LEN(telefony34[[#This Row],[nr]])=7,"stacjonarny",IF(LEN(telefony34[[#This Row],[nr]])=8,"komórkowy","zagraniczny"))</f>
        <v>stacjonarny</v>
      </c>
    </row>
    <row r="510" spans="1:5" x14ac:dyDescent="0.25">
      <c r="A510" s="7">
        <v>76099906</v>
      </c>
      <c r="B510" s="1">
        <v>42923</v>
      </c>
      <c r="C510" s="2">
        <v>0.6004976851851852</v>
      </c>
      <c r="D510" s="2">
        <v>0.61106481481481478</v>
      </c>
      <c r="E510" t="str">
        <f>IF(LEN(telefony34[[#This Row],[nr]])=7,"stacjonarny",IF(LEN(telefony34[[#This Row],[nr]])=8,"komórkowy","zagraniczny"))</f>
        <v>komórkowy</v>
      </c>
    </row>
    <row r="511" spans="1:5" x14ac:dyDescent="0.25">
      <c r="A511" s="7">
        <v>5147242</v>
      </c>
      <c r="B511" s="1">
        <v>42923</v>
      </c>
      <c r="C511" s="2">
        <v>0.60381944444444446</v>
      </c>
      <c r="D511" s="2">
        <v>0.60589120370370375</v>
      </c>
      <c r="E511" t="str">
        <f>IF(LEN(telefony34[[#This Row],[nr]])=7,"stacjonarny",IF(LEN(telefony34[[#This Row],[nr]])=8,"komórkowy","zagraniczny"))</f>
        <v>stacjonarny</v>
      </c>
    </row>
    <row r="512" spans="1:5" x14ac:dyDescent="0.25">
      <c r="A512" s="7">
        <v>9600226</v>
      </c>
      <c r="B512" s="1">
        <v>42923</v>
      </c>
      <c r="C512" s="2">
        <v>0.60758101851851853</v>
      </c>
      <c r="D512" s="2">
        <v>0.61008101851851848</v>
      </c>
      <c r="E512" t="str">
        <f>IF(LEN(telefony34[[#This Row],[nr]])=7,"stacjonarny",IF(LEN(telefony34[[#This Row],[nr]])=8,"komórkowy","zagraniczny"))</f>
        <v>stacjonarny</v>
      </c>
    </row>
    <row r="513" spans="1:5" x14ac:dyDescent="0.25">
      <c r="A513" s="7">
        <v>1337042</v>
      </c>
      <c r="B513" s="1">
        <v>42923</v>
      </c>
      <c r="C513" s="2">
        <v>0.60930555555555554</v>
      </c>
      <c r="D513" s="2">
        <v>0.62085648148148154</v>
      </c>
      <c r="E513" t="str">
        <f>IF(LEN(telefony34[[#This Row],[nr]])=7,"stacjonarny",IF(LEN(telefony34[[#This Row],[nr]])=8,"komórkowy","zagraniczny"))</f>
        <v>stacjonarny</v>
      </c>
    </row>
    <row r="514" spans="1:5" x14ac:dyDescent="0.25">
      <c r="A514" s="7">
        <v>1223943</v>
      </c>
      <c r="B514" s="1">
        <v>42923</v>
      </c>
      <c r="C514" s="2">
        <v>0.61412037037037037</v>
      </c>
      <c r="D514" s="2">
        <v>0.62342592592592594</v>
      </c>
      <c r="E514" t="str">
        <f>IF(LEN(telefony34[[#This Row],[nr]])=7,"stacjonarny",IF(LEN(telefony34[[#This Row],[nr]])=8,"komórkowy","zagraniczny"))</f>
        <v>stacjonarny</v>
      </c>
    </row>
    <row r="515" spans="1:5" x14ac:dyDescent="0.25">
      <c r="A515" s="7">
        <v>3525921</v>
      </c>
      <c r="B515" s="1">
        <v>42923</v>
      </c>
      <c r="C515" s="2">
        <v>0.61557870370370371</v>
      </c>
      <c r="D515" s="2">
        <v>0.61946759259259254</v>
      </c>
      <c r="E515" t="str">
        <f>IF(LEN(telefony34[[#This Row],[nr]])=7,"stacjonarny",IF(LEN(telefony34[[#This Row],[nr]])=8,"komórkowy","zagraniczny"))</f>
        <v>stacjonarny</v>
      </c>
    </row>
    <row r="516" spans="1:5" x14ac:dyDescent="0.25">
      <c r="A516" s="7">
        <v>5094248</v>
      </c>
      <c r="B516" s="1">
        <v>42923</v>
      </c>
      <c r="C516" s="2">
        <v>0.61901620370370369</v>
      </c>
      <c r="D516" s="2">
        <v>0.62861111111111112</v>
      </c>
      <c r="E516" t="str">
        <f>IF(LEN(telefony34[[#This Row],[nr]])=7,"stacjonarny",IF(LEN(telefony34[[#This Row],[nr]])=8,"komórkowy","zagraniczny"))</f>
        <v>stacjonarny</v>
      </c>
    </row>
    <row r="517" spans="1:5" x14ac:dyDescent="0.25">
      <c r="A517" s="7">
        <v>7275091</v>
      </c>
      <c r="B517" s="1">
        <v>42923</v>
      </c>
      <c r="C517" s="2">
        <v>0.62306712962962962</v>
      </c>
      <c r="D517" s="2">
        <v>0.63328703703703704</v>
      </c>
      <c r="E517" t="str">
        <f>IF(LEN(telefony34[[#This Row],[nr]])=7,"stacjonarny",IF(LEN(telefony34[[#This Row],[nr]])=8,"komórkowy","zagraniczny"))</f>
        <v>stacjonarny</v>
      </c>
    </row>
    <row r="518" spans="1:5" x14ac:dyDescent="0.25">
      <c r="A518" s="7">
        <v>73042148</v>
      </c>
      <c r="B518" s="1">
        <v>42923</v>
      </c>
      <c r="C518" s="2">
        <v>0.62537037037037035</v>
      </c>
      <c r="D518" s="2">
        <v>0.63498842592592597</v>
      </c>
      <c r="E518" t="str">
        <f>IF(LEN(telefony34[[#This Row],[nr]])=7,"stacjonarny",IF(LEN(telefony34[[#This Row],[nr]])=8,"komórkowy","zagraniczny"))</f>
        <v>komórkowy</v>
      </c>
    </row>
    <row r="519" spans="1:5" x14ac:dyDescent="0.25">
      <c r="A519" s="7">
        <v>8570276</v>
      </c>
      <c r="B519" s="1">
        <v>42926</v>
      </c>
      <c r="C519" s="2">
        <v>0.33759259259259261</v>
      </c>
      <c r="D519" s="2">
        <v>0.34880787037037037</v>
      </c>
      <c r="E519" t="str">
        <f>IF(LEN(telefony34[[#This Row],[nr]])=7,"stacjonarny",IF(LEN(telefony34[[#This Row],[nr]])=8,"komórkowy","zagraniczny"))</f>
        <v>stacjonarny</v>
      </c>
    </row>
    <row r="520" spans="1:5" x14ac:dyDescent="0.25">
      <c r="A520" s="7">
        <v>1775586</v>
      </c>
      <c r="B520" s="1">
        <v>42926</v>
      </c>
      <c r="C520" s="2">
        <v>0.34016203703703701</v>
      </c>
      <c r="D520" s="2">
        <v>0.3495138888888889</v>
      </c>
      <c r="E520" t="str">
        <f>IF(LEN(telefony34[[#This Row],[nr]])=7,"stacjonarny",IF(LEN(telefony34[[#This Row],[nr]])=8,"komórkowy","zagraniczny"))</f>
        <v>stacjonarny</v>
      </c>
    </row>
    <row r="521" spans="1:5" x14ac:dyDescent="0.25">
      <c r="A521" s="7">
        <v>27791497</v>
      </c>
      <c r="B521" s="1">
        <v>42926</v>
      </c>
      <c r="C521" s="2">
        <v>0.34312500000000001</v>
      </c>
      <c r="D521" s="2">
        <v>0.34373842592592591</v>
      </c>
      <c r="E521" t="str">
        <f>IF(LEN(telefony34[[#This Row],[nr]])=7,"stacjonarny",IF(LEN(telefony34[[#This Row],[nr]])=8,"komórkowy","zagraniczny"))</f>
        <v>komórkowy</v>
      </c>
    </row>
    <row r="522" spans="1:5" x14ac:dyDescent="0.25">
      <c r="A522" s="7">
        <v>5162775</v>
      </c>
      <c r="B522" s="1">
        <v>42926</v>
      </c>
      <c r="C522" s="2">
        <v>0.34364583333333332</v>
      </c>
      <c r="D522" s="2">
        <v>0.3492824074074074</v>
      </c>
      <c r="E522" t="str">
        <f>IF(LEN(telefony34[[#This Row],[nr]])=7,"stacjonarny",IF(LEN(telefony34[[#This Row],[nr]])=8,"komórkowy","zagraniczny"))</f>
        <v>stacjonarny</v>
      </c>
    </row>
    <row r="523" spans="1:5" x14ac:dyDescent="0.25">
      <c r="A523" s="7">
        <v>56115408</v>
      </c>
      <c r="B523" s="1">
        <v>42926</v>
      </c>
      <c r="C523" s="2">
        <v>0.34796296296296297</v>
      </c>
      <c r="D523" s="2">
        <v>0.35728009259259258</v>
      </c>
      <c r="E523" t="str">
        <f>IF(LEN(telefony34[[#This Row],[nr]])=7,"stacjonarny",IF(LEN(telefony34[[#This Row],[nr]])=8,"komórkowy","zagraniczny"))</f>
        <v>komórkowy</v>
      </c>
    </row>
    <row r="524" spans="1:5" x14ac:dyDescent="0.25">
      <c r="A524" s="7">
        <v>6766881</v>
      </c>
      <c r="B524" s="1">
        <v>42926</v>
      </c>
      <c r="C524" s="2">
        <v>0.35249999999999998</v>
      </c>
      <c r="D524" s="2">
        <v>0.35278935185185184</v>
      </c>
      <c r="E524" t="str">
        <f>IF(LEN(telefony34[[#This Row],[nr]])=7,"stacjonarny",IF(LEN(telefony34[[#This Row],[nr]])=8,"komórkowy","zagraniczny"))</f>
        <v>stacjonarny</v>
      </c>
    </row>
    <row r="525" spans="1:5" x14ac:dyDescent="0.25">
      <c r="A525" s="7">
        <v>9502975</v>
      </c>
      <c r="B525" s="1">
        <v>42926</v>
      </c>
      <c r="C525" s="2">
        <v>0.35483796296296294</v>
      </c>
      <c r="D525" s="2">
        <v>0.35699074074074072</v>
      </c>
      <c r="E525" t="str">
        <f>IF(LEN(telefony34[[#This Row],[nr]])=7,"stacjonarny",IF(LEN(telefony34[[#This Row],[nr]])=8,"komórkowy","zagraniczny"))</f>
        <v>stacjonarny</v>
      </c>
    </row>
    <row r="526" spans="1:5" x14ac:dyDescent="0.25">
      <c r="A526" s="7">
        <v>4212838</v>
      </c>
      <c r="B526" s="1">
        <v>42926</v>
      </c>
      <c r="C526" s="2">
        <v>0.35760416666666667</v>
      </c>
      <c r="D526" s="2">
        <v>0.35951388888888891</v>
      </c>
      <c r="E526" t="str">
        <f>IF(LEN(telefony34[[#This Row],[nr]])=7,"stacjonarny",IF(LEN(telefony34[[#This Row],[nr]])=8,"komórkowy","zagraniczny"))</f>
        <v>stacjonarny</v>
      </c>
    </row>
    <row r="527" spans="1:5" x14ac:dyDescent="0.25">
      <c r="A527" s="7">
        <v>6952061</v>
      </c>
      <c r="B527" s="1">
        <v>42926</v>
      </c>
      <c r="C527" s="2">
        <v>0.36282407407407408</v>
      </c>
      <c r="D527" s="2">
        <v>0.37093749999999998</v>
      </c>
      <c r="E527" t="str">
        <f>IF(LEN(telefony34[[#This Row],[nr]])=7,"stacjonarny",IF(LEN(telefony34[[#This Row],[nr]])=8,"komórkowy","zagraniczny"))</f>
        <v>stacjonarny</v>
      </c>
    </row>
    <row r="528" spans="1:5" x14ac:dyDescent="0.25">
      <c r="A528" s="7">
        <v>56127547</v>
      </c>
      <c r="B528" s="1">
        <v>42926</v>
      </c>
      <c r="C528" s="2">
        <v>0.36803240740740739</v>
      </c>
      <c r="D528" s="2">
        <v>0.37565972222222221</v>
      </c>
      <c r="E528" t="str">
        <f>IF(LEN(telefony34[[#This Row],[nr]])=7,"stacjonarny",IF(LEN(telefony34[[#This Row],[nr]])=8,"komórkowy","zagraniczny"))</f>
        <v>komórkowy</v>
      </c>
    </row>
    <row r="529" spans="1:5" x14ac:dyDescent="0.25">
      <c r="A529" s="7">
        <v>4952685</v>
      </c>
      <c r="B529" s="1">
        <v>42926</v>
      </c>
      <c r="C529" s="2">
        <v>0.36895833333333333</v>
      </c>
      <c r="D529" s="2">
        <v>0.37655092592592593</v>
      </c>
      <c r="E529" t="str">
        <f>IF(LEN(telefony34[[#This Row],[nr]])=7,"stacjonarny",IF(LEN(telefony34[[#This Row],[nr]])=8,"komórkowy","zagraniczny"))</f>
        <v>stacjonarny</v>
      </c>
    </row>
    <row r="530" spans="1:5" x14ac:dyDescent="0.25">
      <c r="A530" s="7">
        <v>8632893</v>
      </c>
      <c r="B530" s="1">
        <v>42926</v>
      </c>
      <c r="C530" s="2">
        <v>0.36996527777777777</v>
      </c>
      <c r="D530" s="2">
        <v>0.37988425925925928</v>
      </c>
      <c r="E530" t="str">
        <f>IF(LEN(telefony34[[#This Row],[nr]])=7,"stacjonarny",IF(LEN(telefony34[[#This Row],[nr]])=8,"komórkowy","zagraniczny"))</f>
        <v>stacjonarny</v>
      </c>
    </row>
    <row r="531" spans="1:5" x14ac:dyDescent="0.25">
      <c r="A531" s="7">
        <v>7320123</v>
      </c>
      <c r="B531" s="1">
        <v>42926</v>
      </c>
      <c r="C531" s="2">
        <v>0.37015046296296295</v>
      </c>
      <c r="D531" s="2">
        <v>0.37528935185185186</v>
      </c>
      <c r="E531" t="str">
        <f>IF(LEN(telefony34[[#This Row],[nr]])=7,"stacjonarny",IF(LEN(telefony34[[#This Row],[nr]])=8,"komórkowy","zagraniczny"))</f>
        <v>stacjonarny</v>
      </c>
    </row>
    <row r="532" spans="1:5" x14ac:dyDescent="0.25">
      <c r="A532" s="7">
        <v>4600571814</v>
      </c>
      <c r="B532" s="1">
        <v>42926</v>
      </c>
      <c r="C532" s="2">
        <v>0.3706712962962963</v>
      </c>
      <c r="D532" s="2">
        <v>0.37572916666666667</v>
      </c>
      <c r="E532" t="str">
        <f>IF(LEN(telefony34[[#This Row],[nr]])=7,"stacjonarny",IF(LEN(telefony34[[#This Row],[nr]])=8,"komórkowy","zagraniczny"))</f>
        <v>zagraniczny</v>
      </c>
    </row>
    <row r="533" spans="1:5" x14ac:dyDescent="0.25">
      <c r="A533" s="7">
        <v>38063903</v>
      </c>
      <c r="B533" s="1">
        <v>42926</v>
      </c>
      <c r="C533" s="2">
        <v>0.37207175925925928</v>
      </c>
      <c r="D533" s="2">
        <v>0.37332175925925926</v>
      </c>
      <c r="E533" t="str">
        <f>IF(LEN(telefony34[[#This Row],[nr]])=7,"stacjonarny",IF(LEN(telefony34[[#This Row],[nr]])=8,"komórkowy","zagraniczny"))</f>
        <v>komórkowy</v>
      </c>
    </row>
    <row r="534" spans="1:5" x14ac:dyDescent="0.25">
      <c r="A534" s="7">
        <v>4901642</v>
      </c>
      <c r="B534" s="1">
        <v>42926</v>
      </c>
      <c r="C534" s="2">
        <v>0.37747685185185187</v>
      </c>
      <c r="D534" s="2">
        <v>0.38609953703703703</v>
      </c>
      <c r="E534" t="str">
        <f>IF(LEN(telefony34[[#This Row],[nr]])=7,"stacjonarny",IF(LEN(telefony34[[#This Row],[nr]])=8,"komórkowy","zagraniczny"))</f>
        <v>stacjonarny</v>
      </c>
    </row>
    <row r="535" spans="1:5" x14ac:dyDescent="0.25">
      <c r="A535" s="7">
        <v>39669014</v>
      </c>
      <c r="B535" s="1">
        <v>42926</v>
      </c>
      <c r="C535" s="2">
        <v>0.37930555555555556</v>
      </c>
      <c r="D535" s="2">
        <v>0.38686342592592593</v>
      </c>
      <c r="E535" t="str">
        <f>IF(LEN(telefony34[[#This Row],[nr]])=7,"stacjonarny",IF(LEN(telefony34[[#This Row],[nr]])=8,"komórkowy","zagraniczny"))</f>
        <v>komórkowy</v>
      </c>
    </row>
    <row r="536" spans="1:5" x14ac:dyDescent="0.25">
      <c r="A536" s="7">
        <v>48919339</v>
      </c>
      <c r="B536" s="1">
        <v>42926</v>
      </c>
      <c r="C536" s="2">
        <v>0.38040509259259259</v>
      </c>
      <c r="D536" s="2">
        <v>0.38484953703703706</v>
      </c>
      <c r="E536" t="str">
        <f>IF(LEN(telefony34[[#This Row],[nr]])=7,"stacjonarny",IF(LEN(telefony34[[#This Row],[nr]])=8,"komórkowy","zagraniczny"))</f>
        <v>komórkowy</v>
      </c>
    </row>
    <row r="537" spans="1:5" x14ac:dyDescent="0.25">
      <c r="A537" s="7">
        <v>4960687</v>
      </c>
      <c r="B537" s="1">
        <v>42926</v>
      </c>
      <c r="C537" s="2">
        <v>0.3835648148148148</v>
      </c>
      <c r="D537" s="2">
        <v>0.3941087962962963</v>
      </c>
      <c r="E537" t="str">
        <f>IF(LEN(telefony34[[#This Row],[nr]])=7,"stacjonarny",IF(LEN(telefony34[[#This Row],[nr]])=8,"komórkowy","zagraniczny"))</f>
        <v>stacjonarny</v>
      </c>
    </row>
    <row r="538" spans="1:5" x14ac:dyDescent="0.25">
      <c r="A538" s="7">
        <v>41156424</v>
      </c>
      <c r="B538" s="1">
        <v>42926</v>
      </c>
      <c r="C538" s="2">
        <v>0.38715277777777779</v>
      </c>
      <c r="D538" s="2">
        <v>0.39293981481481483</v>
      </c>
      <c r="E538" t="str">
        <f>IF(LEN(telefony34[[#This Row],[nr]])=7,"stacjonarny",IF(LEN(telefony34[[#This Row],[nr]])=8,"komórkowy","zagraniczny"))</f>
        <v>komórkowy</v>
      </c>
    </row>
    <row r="539" spans="1:5" x14ac:dyDescent="0.25">
      <c r="A539" s="7">
        <v>5087066</v>
      </c>
      <c r="B539" s="1">
        <v>42926</v>
      </c>
      <c r="C539" s="2">
        <v>0.3894097222222222</v>
      </c>
      <c r="D539" s="2">
        <v>0.39869212962962963</v>
      </c>
      <c r="E539" t="str">
        <f>IF(LEN(telefony34[[#This Row],[nr]])=7,"stacjonarny",IF(LEN(telefony34[[#This Row],[nr]])=8,"komórkowy","zagraniczny"))</f>
        <v>stacjonarny</v>
      </c>
    </row>
    <row r="540" spans="1:5" x14ac:dyDescent="0.25">
      <c r="A540" s="7">
        <v>4636713</v>
      </c>
      <c r="B540" s="1">
        <v>42926</v>
      </c>
      <c r="C540" s="2">
        <v>0.39193287037037039</v>
      </c>
      <c r="D540" s="2">
        <v>0.39712962962962961</v>
      </c>
      <c r="E540" t="str">
        <f>IF(LEN(telefony34[[#This Row],[nr]])=7,"stacjonarny",IF(LEN(telefony34[[#This Row],[nr]])=8,"komórkowy","zagraniczny"))</f>
        <v>stacjonarny</v>
      </c>
    </row>
    <row r="541" spans="1:5" x14ac:dyDescent="0.25">
      <c r="A541" s="7">
        <v>3944120</v>
      </c>
      <c r="B541" s="1">
        <v>42926</v>
      </c>
      <c r="C541" s="2">
        <v>0.39307870370370368</v>
      </c>
      <c r="D541" s="2">
        <v>0.39380787037037035</v>
      </c>
      <c r="E541" t="str">
        <f>IF(LEN(telefony34[[#This Row],[nr]])=7,"stacjonarny",IF(LEN(telefony34[[#This Row],[nr]])=8,"komórkowy","zagraniczny"))</f>
        <v>stacjonarny</v>
      </c>
    </row>
    <row r="542" spans="1:5" x14ac:dyDescent="0.25">
      <c r="A542" s="7">
        <v>5960122</v>
      </c>
      <c r="B542" s="1">
        <v>42926</v>
      </c>
      <c r="C542" s="2">
        <v>0.3984375</v>
      </c>
      <c r="D542" s="2">
        <v>0.40802083333333333</v>
      </c>
      <c r="E542" t="str">
        <f>IF(LEN(telefony34[[#This Row],[nr]])=7,"stacjonarny",IF(LEN(telefony34[[#This Row],[nr]])=8,"komórkowy","zagraniczny"))</f>
        <v>stacjonarny</v>
      </c>
    </row>
    <row r="543" spans="1:5" x14ac:dyDescent="0.25">
      <c r="A543" s="7">
        <v>6795454</v>
      </c>
      <c r="B543" s="1">
        <v>42926</v>
      </c>
      <c r="C543" s="2">
        <v>0.40265046296296297</v>
      </c>
      <c r="D543" s="2">
        <v>0.40284722222222225</v>
      </c>
      <c r="E543" t="str">
        <f>IF(LEN(telefony34[[#This Row],[nr]])=7,"stacjonarny",IF(LEN(telefony34[[#This Row],[nr]])=8,"komórkowy","zagraniczny"))</f>
        <v>stacjonarny</v>
      </c>
    </row>
    <row r="544" spans="1:5" x14ac:dyDescent="0.25">
      <c r="A544" s="7">
        <v>5013688</v>
      </c>
      <c r="B544" s="1">
        <v>42926</v>
      </c>
      <c r="C544" s="2">
        <v>0.40662037037037035</v>
      </c>
      <c r="D544" s="2">
        <v>0.41171296296296295</v>
      </c>
      <c r="E544" t="str">
        <f>IF(LEN(telefony34[[#This Row],[nr]])=7,"stacjonarny",IF(LEN(telefony34[[#This Row],[nr]])=8,"komórkowy","zagraniczny"))</f>
        <v>stacjonarny</v>
      </c>
    </row>
    <row r="545" spans="1:5" x14ac:dyDescent="0.25">
      <c r="A545" s="7">
        <v>9487255</v>
      </c>
      <c r="B545" s="1">
        <v>42926</v>
      </c>
      <c r="C545" s="2">
        <v>0.40997685185185184</v>
      </c>
      <c r="D545" s="2">
        <v>0.41947916666666668</v>
      </c>
      <c r="E545" t="str">
        <f>IF(LEN(telefony34[[#This Row],[nr]])=7,"stacjonarny",IF(LEN(telefony34[[#This Row],[nr]])=8,"komórkowy","zagraniczny"))</f>
        <v>stacjonarny</v>
      </c>
    </row>
    <row r="546" spans="1:5" x14ac:dyDescent="0.25">
      <c r="A546" s="7">
        <v>1592822</v>
      </c>
      <c r="B546" s="1">
        <v>42926</v>
      </c>
      <c r="C546" s="2">
        <v>0.41422453703703704</v>
      </c>
      <c r="D546" s="2">
        <v>0.42549768518518516</v>
      </c>
      <c r="E546" t="str">
        <f>IF(LEN(telefony34[[#This Row],[nr]])=7,"stacjonarny",IF(LEN(telefony34[[#This Row],[nr]])=8,"komórkowy","zagraniczny"))</f>
        <v>stacjonarny</v>
      </c>
    </row>
    <row r="547" spans="1:5" x14ac:dyDescent="0.25">
      <c r="A547" s="7">
        <v>9084978</v>
      </c>
      <c r="B547" s="1">
        <v>42926</v>
      </c>
      <c r="C547" s="2">
        <v>0.41553240740740743</v>
      </c>
      <c r="D547" s="2">
        <v>0.42593750000000002</v>
      </c>
      <c r="E547" t="str">
        <f>IF(LEN(telefony34[[#This Row],[nr]])=7,"stacjonarny",IF(LEN(telefony34[[#This Row],[nr]])=8,"komórkowy","zagraniczny"))</f>
        <v>stacjonarny</v>
      </c>
    </row>
    <row r="548" spans="1:5" x14ac:dyDescent="0.25">
      <c r="A548" s="7">
        <v>80038636</v>
      </c>
      <c r="B548" s="1">
        <v>42926</v>
      </c>
      <c r="C548" s="2">
        <v>0.41734953703703703</v>
      </c>
      <c r="D548" s="2">
        <v>0.42822916666666666</v>
      </c>
      <c r="E548" t="str">
        <f>IF(LEN(telefony34[[#This Row],[nr]])=7,"stacjonarny",IF(LEN(telefony34[[#This Row],[nr]])=8,"komórkowy","zagraniczny"))</f>
        <v>komórkowy</v>
      </c>
    </row>
    <row r="549" spans="1:5" x14ac:dyDescent="0.25">
      <c r="A549" s="7">
        <v>2021941339</v>
      </c>
      <c r="B549" s="1">
        <v>42926</v>
      </c>
      <c r="C549" s="2">
        <v>0.41863425925925923</v>
      </c>
      <c r="D549" s="2">
        <v>0.42877314814814815</v>
      </c>
      <c r="E549" t="str">
        <f>IF(LEN(telefony34[[#This Row],[nr]])=7,"stacjonarny",IF(LEN(telefony34[[#This Row],[nr]])=8,"komórkowy","zagraniczny"))</f>
        <v>zagraniczny</v>
      </c>
    </row>
    <row r="550" spans="1:5" x14ac:dyDescent="0.25">
      <c r="A550" s="7">
        <v>7718350</v>
      </c>
      <c r="B550" s="1">
        <v>42926</v>
      </c>
      <c r="C550" s="2">
        <v>0.42002314814814817</v>
      </c>
      <c r="D550" s="2">
        <v>0.42700231481481482</v>
      </c>
      <c r="E550" t="str">
        <f>IF(LEN(telefony34[[#This Row],[nr]])=7,"stacjonarny",IF(LEN(telefony34[[#This Row],[nr]])=8,"komórkowy","zagraniczny"))</f>
        <v>stacjonarny</v>
      </c>
    </row>
    <row r="551" spans="1:5" x14ac:dyDescent="0.25">
      <c r="A551" s="7">
        <v>3153283</v>
      </c>
      <c r="B551" s="1">
        <v>42926</v>
      </c>
      <c r="C551" s="2">
        <v>0.42396990740740742</v>
      </c>
      <c r="D551" s="2">
        <v>0.43335648148148148</v>
      </c>
      <c r="E551" t="str">
        <f>IF(LEN(telefony34[[#This Row],[nr]])=7,"stacjonarny",IF(LEN(telefony34[[#This Row],[nr]])=8,"komórkowy","zagraniczny"))</f>
        <v>stacjonarny</v>
      </c>
    </row>
    <row r="552" spans="1:5" x14ac:dyDescent="0.25">
      <c r="A552" s="7">
        <v>6341482</v>
      </c>
      <c r="B552" s="1">
        <v>42926</v>
      </c>
      <c r="C552" s="2">
        <v>0.42922453703703706</v>
      </c>
      <c r="D552" s="2">
        <v>0.43947916666666664</v>
      </c>
      <c r="E552" t="str">
        <f>IF(LEN(telefony34[[#This Row],[nr]])=7,"stacjonarny",IF(LEN(telefony34[[#This Row],[nr]])=8,"komórkowy","zagraniczny"))</f>
        <v>stacjonarny</v>
      </c>
    </row>
    <row r="553" spans="1:5" x14ac:dyDescent="0.25">
      <c r="A553" s="7">
        <v>67964973</v>
      </c>
      <c r="B553" s="1">
        <v>42926</v>
      </c>
      <c r="C553" s="2">
        <v>0.43475694444444446</v>
      </c>
      <c r="D553" s="2">
        <v>0.43590277777777775</v>
      </c>
      <c r="E553" t="str">
        <f>IF(LEN(telefony34[[#This Row],[nr]])=7,"stacjonarny",IF(LEN(telefony34[[#This Row],[nr]])=8,"komórkowy","zagraniczny"))</f>
        <v>komórkowy</v>
      </c>
    </row>
    <row r="554" spans="1:5" x14ac:dyDescent="0.25">
      <c r="A554" s="7">
        <v>1223943</v>
      </c>
      <c r="B554" s="1">
        <v>42926</v>
      </c>
      <c r="C554" s="2">
        <v>0.43961805555555555</v>
      </c>
      <c r="D554" s="2">
        <v>0.45087962962962963</v>
      </c>
      <c r="E554" t="str">
        <f>IF(LEN(telefony34[[#This Row],[nr]])=7,"stacjonarny",IF(LEN(telefony34[[#This Row],[nr]])=8,"komórkowy","zagraniczny"))</f>
        <v>stacjonarny</v>
      </c>
    </row>
    <row r="555" spans="1:5" x14ac:dyDescent="0.25">
      <c r="A555" s="7">
        <v>8049834</v>
      </c>
      <c r="B555" s="1">
        <v>42926</v>
      </c>
      <c r="C555" s="2">
        <v>0.44210648148148146</v>
      </c>
      <c r="D555" s="2">
        <v>0.44369212962962962</v>
      </c>
      <c r="E555" t="str">
        <f>IF(LEN(telefony34[[#This Row],[nr]])=7,"stacjonarny",IF(LEN(telefony34[[#This Row],[nr]])=8,"komórkowy","zagraniczny"))</f>
        <v>stacjonarny</v>
      </c>
    </row>
    <row r="556" spans="1:5" x14ac:dyDescent="0.25">
      <c r="A556" s="7">
        <v>6374704</v>
      </c>
      <c r="B556" s="1">
        <v>42926</v>
      </c>
      <c r="C556" s="2">
        <v>0.44572916666666668</v>
      </c>
      <c r="D556" s="2">
        <v>0.4548726851851852</v>
      </c>
      <c r="E556" t="str">
        <f>IF(LEN(telefony34[[#This Row],[nr]])=7,"stacjonarny",IF(LEN(telefony34[[#This Row],[nr]])=8,"komórkowy","zagraniczny"))</f>
        <v>stacjonarny</v>
      </c>
    </row>
    <row r="557" spans="1:5" x14ac:dyDescent="0.25">
      <c r="A557" s="7">
        <v>99625315</v>
      </c>
      <c r="B557" s="1">
        <v>42926</v>
      </c>
      <c r="C557" s="2">
        <v>0.44592592592592595</v>
      </c>
      <c r="D557" s="2">
        <v>0.45026620370370368</v>
      </c>
      <c r="E557" t="str">
        <f>IF(LEN(telefony34[[#This Row],[nr]])=7,"stacjonarny",IF(LEN(telefony34[[#This Row],[nr]])=8,"komórkowy","zagraniczny"))</f>
        <v>komórkowy</v>
      </c>
    </row>
    <row r="558" spans="1:5" x14ac:dyDescent="0.25">
      <c r="A558" s="7">
        <v>9728932</v>
      </c>
      <c r="B558" s="1">
        <v>42926</v>
      </c>
      <c r="C558" s="2">
        <v>0.44641203703703702</v>
      </c>
      <c r="D558" s="2">
        <v>0.45089120370370372</v>
      </c>
      <c r="E558" t="str">
        <f>IF(LEN(telefony34[[#This Row],[nr]])=7,"stacjonarny",IF(LEN(telefony34[[#This Row],[nr]])=8,"komórkowy","zagraniczny"))</f>
        <v>stacjonarny</v>
      </c>
    </row>
    <row r="559" spans="1:5" x14ac:dyDescent="0.25">
      <c r="A559" s="7">
        <v>9121149</v>
      </c>
      <c r="B559" s="1">
        <v>42926</v>
      </c>
      <c r="C559" s="2">
        <v>0.45106481481481481</v>
      </c>
      <c r="D559" s="2">
        <v>0.45603009259259258</v>
      </c>
      <c r="E559" t="str">
        <f>IF(LEN(telefony34[[#This Row],[nr]])=7,"stacjonarny",IF(LEN(telefony34[[#This Row],[nr]])=8,"komórkowy","zagraniczny"))</f>
        <v>stacjonarny</v>
      </c>
    </row>
    <row r="560" spans="1:5" x14ac:dyDescent="0.25">
      <c r="A560" s="7">
        <v>2790475</v>
      </c>
      <c r="B560" s="1">
        <v>42926</v>
      </c>
      <c r="C560" s="2">
        <v>0.45663194444444444</v>
      </c>
      <c r="D560" s="2">
        <v>0.46517361111111111</v>
      </c>
      <c r="E560" t="str">
        <f>IF(LEN(telefony34[[#This Row],[nr]])=7,"stacjonarny",IF(LEN(telefony34[[#This Row],[nr]])=8,"komórkowy","zagraniczny"))</f>
        <v>stacjonarny</v>
      </c>
    </row>
    <row r="561" spans="1:5" x14ac:dyDescent="0.25">
      <c r="A561" s="7">
        <v>4148520</v>
      </c>
      <c r="B561" s="1">
        <v>42926</v>
      </c>
      <c r="C561" s="2">
        <v>0.46108796296296295</v>
      </c>
      <c r="D561" s="2">
        <v>0.46989583333333335</v>
      </c>
      <c r="E561" t="str">
        <f>IF(LEN(telefony34[[#This Row],[nr]])=7,"stacjonarny",IF(LEN(telefony34[[#This Row],[nr]])=8,"komórkowy","zagraniczny"))</f>
        <v>stacjonarny</v>
      </c>
    </row>
    <row r="562" spans="1:5" x14ac:dyDescent="0.25">
      <c r="A562" s="7">
        <v>55462392</v>
      </c>
      <c r="B562" s="1">
        <v>42926</v>
      </c>
      <c r="C562" s="2">
        <v>0.46597222222222223</v>
      </c>
      <c r="D562" s="2">
        <v>0.46732638888888889</v>
      </c>
      <c r="E562" t="str">
        <f>IF(LEN(telefony34[[#This Row],[nr]])=7,"stacjonarny",IF(LEN(telefony34[[#This Row],[nr]])=8,"komórkowy","zagraniczny"))</f>
        <v>komórkowy</v>
      </c>
    </row>
    <row r="563" spans="1:5" x14ac:dyDescent="0.25">
      <c r="A563" s="7">
        <v>8130722</v>
      </c>
      <c r="B563" s="1">
        <v>42926</v>
      </c>
      <c r="C563" s="2">
        <v>0.46649305555555554</v>
      </c>
      <c r="D563" s="2">
        <v>0.47717592592592595</v>
      </c>
      <c r="E563" t="str">
        <f>IF(LEN(telefony34[[#This Row],[nr]])=7,"stacjonarny",IF(LEN(telefony34[[#This Row],[nr]])=8,"komórkowy","zagraniczny"))</f>
        <v>stacjonarny</v>
      </c>
    </row>
    <row r="564" spans="1:5" x14ac:dyDescent="0.25">
      <c r="A564" s="7">
        <v>5448890</v>
      </c>
      <c r="B564" s="1">
        <v>42926</v>
      </c>
      <c r="C564" s="2">
        <v>0.46957175925925926</v>
      </c>
      <c r="D564" s="2">
        <v>0.47247685185185184</v>
      </c>
      <c r="E564" t="str">
        <f>IF(LEN(telefony34[[#This Row],[nr]])=7,"stacjonarny",IF(LEN(telefony34[[#This Row],[nr]])=8,"komórkowy","zagraniczny"))</f>
        <v>stacjonarny</v>
      </c>
    </row>
    <row r="565" spans="1:5" x14ac:dyDescent="0.25">
      <c r="A565" s="7">
        <v>6118241</v>
      </c>
      <c r="B565" s="1">
        <v>42926</v>
      </c>
      <c r="C565" s="2">
        <v>0.47462962962962962</v>
      </c>
      <c r="D565" s="2">
        <v>0.47839120370370369</v>
      </c>
      <c r="E565" t="str">
        <f>IF(LEN(telefony34[[#This Row],[nr]])=7,"stacjonarny",IF(LEN(telefony34[[#This Row],[nr]])=8,"komórkowy","zagraniczny"))</f>
        <v>stacjonarny</v>
      </c>
    </row>
    <row r="566" spans="1:5" x14ac:dyDescent="0.25">
      <c r="A566" s="7">
        <v>1088377750</v>
      </c>
      <c r="B566" s="1">
        <v>42926</v>
      </c>
      <c r="C566" s="2">
        <v>0.47535879629629629</v>
      </c>
      <c r="D566" s="2">
        <v>0.48454861111111114</v>
      </c>
      <c r="E566" t="str">
        <f>IF(LEN(telefony34[[#This Row],[nr]])=7,"stacjonarny",IF(LEN(telefony34[[#This Row],[nr]])=8,"komórkowy","zagraniczny"))</f>
        <v>zagraniczny</v>
      </c>
    </row>
    <row r="567" spans="1:5" x14ac:dyDescent="0.25">
      <c r="A567" s="7">
        <v>98238772</v>
      </c>
      <c r="B567" s="1">
        <v>42926</v>
      </c>
      <c r="C567" s="2">
        <v>0.47989583333333335</v>
      </c>
      <c r="D567" s="2">
        <v>0.48138888888888887</v>
      </c>
      <c r="E567" t="str">
        <f>IF(LEN(telefony34[[#This Row],[nr]])=7,"stacjonarny",IF(LEN(telefony34[[#This Row],[nr]])=8,"komórkowy","zagraniczny"))</f>
        <v>komórkowy</v>
      </c>
    </row>
    <row r="568" spans="1:5" x14ac:dyDescent="0.25">
      <c r="A568" s="7">
        <v>9524588</v>
      </c>
      <c r="B568" s="1">
        <v>42926</v>
      </c>
      <c r="C568" s="2">
        <v>0.4846759259259259</v>
      </c>
      <c r="D568" s="2">
        <v>0.49550925925925926</v>
      </c>
      <c r="E568" t="str">
        <f>IF(LEN(telefony34[[#This Row],[nr]])=7,"stacjonarny",IF(LEN(telefony34[[#This Row],[nr]])=8,"komórkowy","zagraniczny"))</f>
        <v>stacjonarny</v>
      </c>
    </row>
    <row r="569" spans="1:5" x14ac:dyDescent="0.25">
      <c r="A569" s="7">
        <v>96375379</v>
      </c>
      <c r="B569" s="1">
        <v>42926</v>
      </c>
      <c r="C569" s="2">
        <v>0.4881712962962963</v>
      </c>
      <c r="D569" s="2">
        <v>0.49769675925925927</v>
      </c>
      <c r="E569" t="str">
        <f>IF(LEN(telefony34[[#This Row],[nr]])=7,"stacjonarny",IF(LEN(telefony34[[#This Row],[nr]])=8,"komórkowy","zagraniczny"))</f>
        <v>komórkowy</v>
      </c>
    </row>
    <row r="570" spans="1:5" x14ac:dyDescent="0.25">
      <c r="A570" s="7">
        <v>4759206</v>
      </c>
      <c r="B570" s="1">
        <v>42926</v>
      </c>
      <c r="C570" s="2">
        <v>0.49055555555555558</v>
      </c>
      <c r="D570" s="2">
        <v>0.49449074074074073</v>
      </c>
      <c r="E570" t="str">
        <f>IF(LEN(telefony34[[#This Row],[nr]])=7,"stacjonarny",IF(LEN(telefony34[[#This Row],[nr]])=8,"komórkowy","zagraniczny"))</f>
        <v>stacjonarny</v>
      </c>
    </row>
    <row r="571" spans="1:5" x14ac:dyDescent="0.25">
      <c r="A571" s="7">
        <v>9197309</v>
      </c>
      <c r="B571" s="1">
        <v>42926</v>
      </c>
      <c r="C571" s="2">
        <v>0.49488425925925927</v>
      </c>
      <c r="D571" s="2">
        <v>0.50590277777777781</v>
      </c>
      <c r="E571" t="str">
        <f>IF(LEN(telefony34[[#This Row],[nr]])=7,"stacjonarny",IF(LEN(telefony34[[#This Row],[nr]])=8,"komórkowy","zagraniczny"))</f>
        <v>stacjonarny</v>
      </c>
    </row>
    <row r="572" spans="1:5" x14ac:dyDescent="0.25">
      <c r="A572" s="7">
        <v>8322522</v>
      </c>
      <c r="B572" s="1">
        <v>42926</v>
      </c>
      <c r="C572" s="2">
        <v>0.49674768518518519</v>
      </c>
      <c r="D572" s="2">
        <v>0.50796296296296295</v>
      </c>
      <c r="E572" t="str">
        <f>IF(LEN(telefony34[[#This Row],[nr]])=7,"stacjonarny",IF(LEN(telefony34[[#This Row],[nr]])=8,"komórkowy","zagraniczny"))</f>
        <v>stacjonarny</v>
      </c>
    </row>
    <row r="573" spans="1:5" x14ac:dyDescent="0.25">
      <c r="A573" s="7">
        <v>4264808</v>
      </c>
      <c r="B573" s="1">
        <v>42926</v>
      </c>
      <c r="C573" s="2">
        <v>0.50089120370370366</v>
      </c>
      <c r="D573" s="2">
        <v>0.50109953703703702</v>
      </c>
      <c r="E573" t="str">
        <f>IF(LEN(telefony34[[#This Row],[nr]])=7,"stacjonarny",IF(LEN(telefony34[[#This Row],[nr]])=8,"komórkowy","zagraniczny"))</f>
        <v>stacjonarny</v>
      </c>
    </row>
    <row r="574" spans="1:5" x14ac:dyDescent="0.25">
      <c r="A574" s="7">
        <v>3095218</v>
      </c>
      <c r="B574" s="1">
        <v>42926</v>
      </c>
      <c r="C574" s="2">
        <v>0.50635416666666666</v>
      </c>
      <c r="D574" s="2">
        <v>0.51716435185185183</v>
      </c>
      <c r="E574" t="str">
        <f>IF(LEN(telefony34[[#This Row],[nr]])=7,"stacjonarny",IF(LEN(telefony34[[#This Row],[nr]])=8,"komórkowy","zagraniczny"))</f>
        <v>stacjonarny</v>
      </c>
    </row>
    <row r="575" spans="1:5" x14ac:dyDescent="0.25">
      <c r="A575" s="7">
        <v>5820632164</v>
      </c>
      <c r="B575" s="1">
        <v>42926</v>
      </c>
      <c r="C575" s="2">
        <v>0.51010416666666669</v>
      </c>
      <c r="D575" s="2">
        <v>0.51879629629629631</v>
      </c>
      <c r="E575" t="str">
        <f>IF(LEN(telefony34[[#This Row],[nr]])=7,"stacjonarny",IF(LEN(telefony34[[#This Row],[nr]])=8,"komórkowy","zagraniczny"))</f>
        <v>zagraniczny</v>
      </c>
    </row>
    <row r="576" spans="1:5" x14ac:dyDescent="0.25">
      <c r="A576" s="7">
        <v>89814525</v>
      </c>
      <c r="B576" s="1">
        <v>42926</v>
      </c>
      <c r="C576" s="2">
        <v>0.51090277777777782</v>
      </c>
      <c r="D576" s="2">
        <v>0.51175925925925925</v>
      </c>
      <c r="E576" t="str">
        <f>IF(LEN(telefony34[[#This Row],[nr]])=7,"stacjonarny",IF(LEN(telefony34[[#This Row],[nr]])=8,"komórkowy","zagraniczny"))</f>
        <v>komórkowy</v>
      </c>
    </row>
    <row r="577" spans="1:5" x14ac:dyDescent="0.25">
      <c r="A577" s="7">
        <v>1223816</v>
      </c>
      <c r="B577" s="1">
        <v>42926</v>
      </c>
      <c r="C577" s="2">
        <v>0.51116898148148149</v>
      </c>
      <c r="D577" s="2">
        <v>0.51718750000000002</v>
      </c>
      <c r="E577" t="str">
        <f>IF(LEN(telefony34[[#This Row],[nr]])=7,"stacjonarny",IF(LEN(telefony34[[#This Row],[nr]])=8,"komórkowy","zagraniczny"))</f>
        <v>stacjonarny</v>
      </c>
    </row>
    <row r="578" spans="1:5" x14ac:dyDescent="0.25">
      <c r="A578" s="7">
        <v>18503160</v>
      </c>
      <c r="B578" s="1">
        <v>42926</v>
      </c>
      <c r="C578" s="2">
        <v>0.51157407407407407</v>
      </c>
      <c r="D578" s="2">
        <v>0.51663194444444449</v>
      </c>
      <c r="E578" t="str">
        <f>IF(LEN(telefony34[[#This Row],[nr]])=7,"stacjonarny",IF(LEN(telefony34[[#This Row],[nr]])=8,"komórkowy","zagraniczny"))</f>
        <v>komórkowy</v>
      </c>
    </row>
    <row r="579" spans="1:5" x14ac:dyDescent="0.25">
      <c r="A579" s="7">
        <v>21677804</v>
      </c>
      <c r="B579" s="1">
        <v>42926</v>
      </c>
      <c r="C579" s="2">
        <v>0.51328703703703704</v>
      </c>
      <c r="D579" s="2">
        <v>0.51821759259259259</v>
      </c>
      <c r="E579" t="str">
        <f>IF(LEN(telefony34[[#This Row],[nr]])=7,"stacjonarny",IF(LEN(telefony34[[#This Row],[nr]])=8,"komórkowy","zagraniczny"))</f>
        <v>komórkowy</v>
      </c>
    </row>
    <row r="580" spans="1:5" x14ac:dyDescent="0.25">
      <c r="A580" s="7">
        <v>5087066</v>
      </c>
      <c r="B580" s="1">
        <v>42926</v>
      </c>
      <c r="C580" s="2">
        <v>0.51603009259259258</v>
      </c>
      <c r="D580" s="2">
        <v>0.5269907407407407</v>
      </c>
      <c r="E580" t="str">
        <f>IF(LEN(telefony34[[#This Row],[nr]])=7,"stacjonarny",IF(LEN(telefony34[[#This Row],[nr]])=8,"komórkowy","zagraniczny"))</f>
        <v>stacjonarny</v>
      </c>
    </row>
    <row r="581" spans="1:5" x14ac:dyDescent="0.25">
      <c r="A581" s="7">
        <v>6905863</v>
      </c>
      <c r="B581" s="1">
        <v>42926</v>
      </c>
      <c r="C581" s="2">
        <v>0.52123842592592595</v>
      </c>
      <c r="D581" s="2">
        <v>0.53008101851851852</v>
      </c>
      <c r="E581" t="str">
        <f>IF(LEN(telefony34[[#This Row],[nr]])=7,"stacjonarny",IF(LEN(telefony34[[#This Row],[nr]])=8,"komórkowy","zagraniczny"))</f>
        <v>stacjonarny</v>
      </c>
    </row>
    <row r="582" spans="1:5" x14ac:dyDescent="0.25">
      <c r="A582" s="7">
        <v>4144248</v>
      </c>
      <c r="B582" s="1">
        <v>42926</v>
      </c>
      <c r="C582" s="2">
        <v>0.52134259259259264</v>
      </c>
      <c r="D582" s="2">
        <v>0.53226851851851853</v>
      </c>
      <c r="E582" t="str">
        <f>IF(LEN(telefony34[[#This Row],[nr]])=7,"stacjonarny",IF(LEN(telefony34[[#This Row],[nr]])=8,"komórkowy","zagraniczny"))</f>
        <v>stacjonarny</v>
      </c>
    </row>
    <row r="583" spans="1:5" x14ac:dyDescent="0.25">
      <c r="A583" s="7">
        <v>16392077</v>
      </c>
      <c r="B583" s="1">
        <v>42926</v>
      </c>
      <c r="C583" s="2">
        <v>0.52254629629629634</v>
      </c>
      <c r="D583" s="2">
        <v>0.52263888888888888</v>
      </c>
      <c r="E583" t="str">
        <f>IF(LEN(telefony34[[#This Row],[nr]])=7,"stacjonarny",IF(LEN(telefony34[[#This Row],[nr]])=8,"komórkowy","zagraniczny"))</f>
        <v>komórkowy</v>
      </c>
    </row>
    <row r="584" spans="1:5" x14ac:dyDescent="0.25">
      <c r="A584" s="7">
        <v>8865092</v>
      </c>
      <c r="B584" s="1">
        <v>42926</v>
      </c>
      <c r="C584" s="2">
        <v>0.52392361111111108</v>
      </c>
      <c r="D584" s="2">
        <v>0.53378472222222217</v>
      </c>
      <c r="E584" t="str">
        <f>IF(LEN(telefony34[[#This Row],[nr]])=7,"stacjonarny",IF(LEN(telefony34[[#This Row],[nr]])=8,"komórkowy","zagraniczny"))</f>
        <v>stacjonarny</v>
      </c>
    </row>
    <row r="585" spans="1:5" x14ac:dyDescent="0.25">
      <c r="A585" s="7">
        <v>92597723</v>
      </c>
      <c r="B585" s="1">
        <v>42926</v>
      </c>
      <c r="C585" s="2">
        <v>0.52837962962962959</v>
      </c>
      <c r="D585" s="2">
        <v>0.53084490740740742</v>
      </c>
      <c r="E585" t="str">
        <f>IF(LEN(telefony34[[#This Row],[nr]])=7,"stacjonarny",IF(LEN(telefony34[[#This Row],[nr]])=8,"komórkowy","zagraniczny"))</f>
        <v>komórkowy</v>
      </c>
    </row>
    <row r="586" spans="1:5" x14ac:dyDescent="0.25">
      <c r="A586" s="7">
        <v>49840829</v>
      </c>
      <c r="B586" s="1">
        <v>42926</v>
      </c>
      <c r="C586" s="2">
        <v>0.53204861111111112</v>
      </c>
      <c r="D586" s="2">
        <v>0.53737268518518522</v>
      </c>
      <c r="E586" t="str">
        <f>IF(LEN(telefony34[[#This Row],[nr]])=7,"stacjonarny",IF(LEN(telefony34[[#This Row],[nr]])=8,"komórkowy","zagraniczny"))</f>
        <v>komórkowy</v>
      </c>
    </row>
    <row r="587" spans="1:5" x14ac:dyDescent="0.25">
      <c r="A587" s="7">
        <v>20354301</v>
      </c>
      <c r="B587" s="1">
        <v>42926</v>
      </c>
      <c r="C587" s="2">
        <v>0.53291666666666671</v>
      </c>
      <c r="D587" s="2">
        <v>0.53758101851851847</v>
      </c>
      <c r="E587" t="str">
        <f>IF(LEN(telefony34[[#This Row],[nr]])=7,"stacjonarny",IF(LEN(telefony34[[#This Row],[nr]])=8,"komórkowy","zagraniczny"))</f>
        <v>komórkowy</v>
      </c>
    </row>
    <row r="588" spans="1:5" x14ac:dyDescent="0.25">
      <c r="A588" s="7">
        <v>2731955</v>
      </c>
      <c r="B588" s="1">
        <v>42926</v>
      </c>
      <c r="C588" s="2">
        <v>0.53843750000000001</v>
      </c>
      <c r="D588" s="2">
        <v>0.54283564814814811</v>
      </c>
      <c r="E588" t="str">
        <f>IF(LEN(telefony34[[#This Row],[nr]])=7,"stacjonarny",IF(LEN(telefony34[[#This Row],[nr]])=8,"komórkowy","zagraniczny"))</f>
        <v>stacjonarny</v>
      </c>
    </row>
    <row r="589" spans="1:5" x14ac:dyDescent="0.25">
      <c r="A589" s="7">
        <v>2304726</v>
      </c>
      <c r="B589" s="1">
        <v>42926</v>
      </c>
      <c r="C589" s="2">
        <v>0.54197916666666668</v>
      </c>
      <c r="D589" s="2">
        <v>0.54866898148148147</v>
      </c>
      <c r="E589" t="str">
        <f>IF(LEN(telefony34[[#This Row],[nr]])=7,"stacjonarny",IF(LEN(telefony34[[#This Row],[nr]])=8,"komórkowy","zagraniczny"))</f>
        <v>stacjonarny</v>
      </c>
    </row>
    <row r="590" spans="1:5" x14ac:dyDescent="0.25">
      <c r="A590" s="7">
        <v>4653709</v>
      </c>
      <c r="B590" s="1">
        <v>42926</v>
      </c>
      <c r="C590" s="2">
        <v>0.54292824074074075</v>
      </c>
      <c r="D590" s="2">
        <v>0.5444444444444444</v>
      </c>
      <c r="E590" t="str">
        <f>IF(LEN(telefony34[[#This Row],[nr]])=7,"stacjonarny",IF(LEN(telefony34[[#This Row],[nr]])=8,"komórkowy","zagraniczny"))</f>
        <v>stacjonarny</v>
      </c>
    </row>
    <row r="591" spans="1:5" x14ac:dyDescent="0.25">
      <c r="A591" s="7">
        <v>4848864</v>
      </c>
      <c r="B591" s="1">
        <v>42926</v>
      </c>
      <c r="C591" s="2">
        <v>0.54432870370370368</v>
      </c>
      <c r="D591" s="2">
        <v>0.55090277777777774</v>
      </c>
      <c r="E591" t="str">
        <f>IF(LEN(telefony34[[#This Row],[nr]])=7,"stacjonarny",IF(LEN(telefony34[[#This Row],[nr]])=8,"komórkowy","zagraniczny"))</f>
        <v>stacjonarny</v>
      </c>
    </row>
    <row r="592" spans="1:5" x14ac:dyDescent="0.25">
      <c r="A592" s="7">
        <v>6709939</v>
      </c>
      <c r="B592" s="1">
        <v>42926</v>
      </c>
      <c r="C592" s="2">
        <v>0.54692129629629627</v>
      </c>
      <c r="D592" s="2">
        <v>0.55000000000000004</v>
      </c>
      <c r="E592" t="str">
        <f>IF(LEN(telefony34[[#This Row],[nr]])=7,"stacjonarny",IF(LEN(telefony34[[#This Row],[nr]])=8,"komórkowy","zagraniczny"))</f>
        <v>stacjonarny</v>
      </c>
    </row>
    <row r="593" spans="1:5" x14ac:dyDescent="0.25">
      <c r="A593" s="7">
        <v>8870498</v>
      </c>
      <c r="B593" s="1">
        <v>42926</v>
      </c>
      <c r="C593" s="2">
        <v>0.55046296296296293</v>
      </c>
      <c r="D593" s="2">
        <v>0.55986111111111114</v>
      </c>
      <c r="E593" t="str">
        <f>IF(LEN(telefony34[[#This Row],[nr]])=7,"stacjonarny",IF(LEN(telefony34[[#This Row],[nr]])=8,"komórkowy","zagraniczny"))</f>
        <v>stacjonarny</v>
      </c>
    </row>
    <row r="594" spans="1:5" x14ac:dyDescent="0.25">
      <c r="A594" s="7">
        <v>2947889</v>
      </c>
      <c r="B594" s="1">
        <v>42926</v>
      </c>
      <c r="C594" s="2">
        <v>0.55246527777777776</v>
      </c>
      <c r="D594" s="2">
        <v>0.56334490740740739</v>
      </c>
      <c r="E594" t="str">
        <f>IF(LEN(telefony34[[#This Row],[nr]])=7,"stacjonarny",IF(LEN(telefony34[[#This Row],[nr]])=8,"komórkowy","zagraniczny"))</f>
        <v>stacjonarny</v>
      </c>
    </row>
    <row r="595" spans="1:5" x14ac:dyDescent="0.25">
      <c r="A595" s="7">
        <v>8270097</v>
      </c>
      <c r="B595" s="1">
        <v>42926</v>
      </c>
      <c r="C595" s="2">
        <v>0.55650462962962965</v>
      </c>
      <c r="D595" s="2">
        <v>0.55850694444444449</v>
      </c>
      <c r="E595" t="str">
        <f>IF(LEN(telefony34[[#This Row],[nr]])=7,"stacjonarny",IF(LEN(telefony34[[#This Row],[nr]])=8,"komórkowy","zagraniczny"))</f>
        <v>stacjonarny</v>
      </c>
    </row>
    <row r="596" spans="1:5" x14ac:dyDescent="0.25">
      <c r="A596" s="7">
        <v>8183468</v>
      </c>
      <c r="B596" s="1">
        <v>42926</v>
      </c>
      <c r="C596" s="2">
        <v>0.55832175925925931</v>
      </c>
      <c r="D596" s="2">
        <v>0.56265046296296295</v>
      </c>
      <c r="E596" t="str">
        <f>IF(LEN(telefony34[[#This Row],[nr]])=7,"stacjonarny",IF(LEN(telefony34[[#This Row],[nr]])=8,"komórkowy","zagraniczny"))</f>
        <v>stacjonarny</v>
      </c>
    </row>
    <row r="597" spans="1:5" x14ac:dyDescent="0.25">
      <c r="A597" s="7">
        <v>3263806</v>
      </c>
      <c r="B597" s="1">
        <v>42926</v>
      </c>
      <c r="C597" s="2">
        <v>0.55864583333333329</v>
      </c>
      <c r="D597" s="2">
        <v>0.56383101851851847</v>
      </c>
      <c r="E597" t="str">
        <f>IF(LEN(telefony34[[#This Row],[nr]])=7,"stacjonarny",IF(LEN(telefony34[[#This Row],[nr]])=8,"komórkowy","zagraniczny"))</f>
        <v>stacjonarny</v>
      </c>
    </row>
    <row r="598" spans="1:5" x14ac:dyDescent="0.25">
      <c r="A598" s="7">
        <v>7792980</v>
      </c>
      <c r="B598" s="1">
        <v>42926</v>
      </c>
      <c r="C598" s="2">
        <v>0.56234953703703705</v>
      </c>
      <c r="D598" s="2">
        <v>0.57378472222222221</v>
      </c>
      <c r="E598" t="str">
        <f>IF(LEN(telefony34[[#This Row],[nr]])=7,"stacjonarny",IF(LEN(telefony34[[#This Row],[nr]])=8,"komórkowy","zagraniczny"))</f>
        <v>stacjonarny</v>
      </c>
    </row>
    <row r="599" spans="1:5" x14ac:dyDescent="0.25">
      <c r="A599" s="7">
        <v>88929925</v>
      </c>
      <c r="B599" s="1">
        <v>42926</v>
      </c>
      <c r="C599" s="2">
        <v>0.56688657407407406</v>
      </c>
      <c r="D599" s="2">
        <v>0.57342592592592589</v>
      </c>
      <c r="E599" t="str">
        <f>IF(LEN(telefony34[[#This Row],[nr]])=7,"stacjonarny",IF(LEN(telefony34[[#This Row],[nr]])=8,"komórkowy","zagraniczny"))</f>
        <v>komórkowy</v>
      </c>
    </row>
    <row r="600" spans="1:5" x14ac:dyDescent="0.25">
      <c r="A600" s="7">
        <v>2478461</v>
      </c>
      <c r="B600" s="1">
        <v>42926</v>
      </c>
      <c r="C600" s="2">
        <v>0.56980324074074074</v>
      </c>
      <c r="D600" s="2">
        <v>0.575775462962963</v>
      </c>
      <c r="E600" t="str">
        <f>IF(LEN(telefony34[[#This Row],[nr]])=7,"stacjonarny",IF(LEN(telefony34[[#This Row],[nr]])=8,"komórkowy","zagraniczny"))</f>
        <v>stacjonarny</v>
      </c>
    </row>
    <row r="601" spans="1:5" x14ac:dyDescent="0.25">
      <c r="A601" s="7">
        <v>2838216</v>
      </c>
      <c r="B601" s="1">
        <v>42926</v>
      </c>
      <c r="C601" s="2">
        <v>0.5755555555555556</v>
      </c>
      <c r="D601" s="2">
        <v>0.57737268518518514</v>
      </c>
      <c r="E601" t="str">
        <f>IF(LEN(telefony34[[#This Row],[nr]])=7,"stacjonarny",IF(LEN(telefony34[[#This Row],[nr]])=8,"komórkowy","zagraniczny"))</f>
        <v>stacjonarny</v>
      </c>
    </row>
    <row r="602" spans="1:5" x14ac:dyDescent="0.25">
      <c r="A602" s="7">
        <v>4853153</v>
      </c>
      <c r="B602" s="1">
        <v>42926</v>
      </c>
      <c r="C602" s="2">
        <v>0.5803935185185185</v>
      </c>
      <c r="D602" s="2">
        <v>0.58190972222222226</v>
      </c>
      <c r="E602" t="str">
        <f>IF(LEN(telefony34[[#This Row],[nr]])=7,"stacjonarny",IF(LEN(telefony34[[#This Row],[nr]])=8,"komórkowy","zagraniczny"))</f>
        <v>stacjonarny</v>
      </c>
    </row>
    <row r="603" spans="1:5" x14ac:dyDescent="0.25">
      <c r="A603" s="7">
        <v>2985743</v>
      </c>
      <c r="B603" s="1">
        <v>42926</v>
      </c>
      <c r="C603" s="2">
        <v>0.58189814814814811</v>
      </c>
      <c r="D603" s="2">
        <v>0.59070601851851856</v>
      </c>
      <c r="E603" t="str">
        <f>IF(LEN(telefony34[[#This Row],[nr]])=7,"stacjonarny",IF(LEN(telefony34[[#This Row],[nr]])=8,"komórkowy","zagraniczny"))</f>
        <v>stacjonarny</v>
      </c>
    </row>
    <row r="604" spans="1:5" x14ac:dyDescent="0.25">
      <c r="A604" s="7">
        <v>3434934</v>
      </c>
      <c r="B604" s="1">
        <v>42926</v>
      </c>
      <c r="C604" s="2">
        <v>0.58254629629629628</v>
      </c>
      <c r="D604" s="2">
        <v>0.58601851851851849</v>
      </c>
      <c r="E604" t="str">
        <f>IF(LEN(telefony34[[#This Row],[nr]])=7,"stacjonarny",IF(LEN(telefony34[[#This Row],[nr]])=8,"komórkowy","zagraniczny"))</f>
        <v>stacjonarny</v>
      </c>
    </row>
    <row r="605" spans="1:5" x14ac:dyDescent="0.25">
      <c r="A605" s="7">
        <v>97596112</v>
      </c>
      <c r="B605" s="1">
        <v>42926</v>
      </c>
      <c r="C605" s="2">
        <v>0.58351851851851855</v>
      </c>
      <c r="D605" s="2">
        <v>0.59368055555555554</v>
      </c>
      <c r="E605" t="str">
        <f>IF(LEN(telefony34[[#This Row],[nr]])=7,"stacjonarny",IF(LEN(telefony34[[#This Row],[nr]])=8,"komórkowy","zagraniczny"))</f>
        <v>komórkowy</v>
      </c>
    </row>
    <row r="606" spans="1:5" x14ac:dyDescent="0.25">
      <c r="A606" s="7">
        <v>1247125</v>
      </c>
      <c r="B606" s="1">
        <v>42926</v>
      </c>
      <c r="C606" s="2">
        <v>0.58575231481481482</v>
      </c>
      <c r="D606" s="2">
        <v>0.5935300925925926</v>
      </c>
      <c r="E606" t="str">
        <f>IF(LEN(telefony34[[#This Row],[nr]])=7,"stacjonarny",IF(LEN(telefony34[[#This Row],[nr]])=8,"komórkowy","zagraniczny"))</f>
        <v>stacjonarny</v>
      </c>
    </row>
    <row r="607" spans="1:5" x14ac:dyDescent="0.25">
      <c r="A607" s="7">
        <v>6982652</v>
      </c>
      <c r="B607" s="1">
        <v>42926</v>
      </c>
      <c r="C607" s="2">
        <v>0.58677083333333335</v>
      </c>
      <c r="D607" s="2">
        <v>0.58759259259259256</v>
      </c>
      <c r="E607" t="str">
        <f>IF(LEN(telefony34[[#This Row],[nr]])=7,"stacjonarny",IF(LEN(telefony34[[#This Row],[nr]])=8,"komórkowy","zagraniczny"))</f>
        <v>stacjonarny</v>
      </c>
    </row>
    <row r="608" spans="1:5" x14ac:dyDescent="0.25">
      <c r="A608" s="7">
        <v>11209967</v>
      </c>
      <c r="B608" s="1">
        <v>42926</v>
      </c>
      <c r="C608" s="2">
        <v>0.58877314814814818</v>
      </c>
      <c r="D608" s="2">
        <v>0.59027777777777779</v>
      </c>
      <c r="E608" t="str">
        <f>IF(LEN(telefony34[[#This Row],[nr]])=7,"stacjonarny",IF(LEN(telefony34[[#This Row],[nr]])=8,"komórkowy","zagraniczny"))</f>
        <v>komórkowy</v>
      </c>
    </row>
    <row r="609" spans="1:5" x14ac:dyDescent="0.25">
      <c r="A609" s="7">
        <v>6251788</v>
      </c>
      <c r="B609" s="1">
        <v>42926</v>
      </c>
      <c r="C609" s="2">
        <v>0.58910879629629631</v>
      </c>
      <c r="D609" s="2">
        <v>0.59431712962962968</v>
      </c>
      <c r="E609" t="str">
        <f>IF(LEN(telefony34[[#This Row],[nr]])=7,"stacjonarny",IF(LEN(telefony34[[#This Row],[nr]])=8,"komórkowy","zagraniczny"))</f>
        <v>stacjonarny</v>
      </c>
    </row>
    <row r="610" spans="1:5" x14ac:dyDescent="0.25">
      <c r="A610" s="7">
        <v>8679036</v>
      </c>
      <c r="B610" s="1">
        <v>42926</v>
      </c>
      <c r="C610" s="2">
        <v>0.58976851851851853</v>
      </c>
      <c r="D610" s="2">
        <v>0.60074074074074069</v>
      </c>
      <c r="E610" t="str">
        <f>IF(LEN(telefony34[[#This Row],[nr]])=7,"stacjonarny",IF(LEN(telefony34[[#This Row],[nr]])=8,"komórkowy","zagraniczny"))</f>
        <v>stacjonarny</v>
      </c>
    </row>
    <row r="611" spans="1:5" x14ac:dyDescent="0.25">
      <c r="A611" s="7">
        <v>1288637</v>
      </c>
      <c r="B611" s="1">
        <v>42926</v>
      </c>
      <c r="C611" s="2">
        <v>0.59277777777777774</v>
      </c>
      <c r="D611" s="2">
        <v>0.59365740740740736</v>
      </c>
      <c r="E611" t="str">
        <f>IF(LEN(telefony34[[#This Row],[nr]])=7,"stacjonarny",IF(LEN(telefony34[[#This Row],[nr]])=8,"komórkowy","zagraniczny"))</f>
        <v>stacjonarny</v>
      </c>
    </row>
    <row r="612" spans="1:5" x14ac:dyDescent="0.25">
      <c r="A612" s="7">
        <v>4825302</v>
      </c>
      <c r="B612" s="1">
        <v>42926</v>
      </c>
      <c r="C612" s="2">
        <v>0.59670138888888891</v>
      </c>
      <c r="D612" s="2">
        <v>0.59701388888888884</v>
      </c>
      <c r="E612" t="str">
        <f>IF(LEN(telefony34[[#This Row],[nr]])=7,"stacjonarny",IF(LEN(telefony34[[#This Row],[nr]])=8,"komórkowy","zagraniczny"))</f>
        <v>stacjonarny</v>
      </c>
    </row>
    <row r="613" spans="1:5" x14ac:dyDescent="0.25">
      <c r="A613" s="7">
        <v>5349562</v>
      </c>
      <c r="B613" s="1">
        <v>42926</v>
      </c>
      <c r="C613" s="2">
        <v>0.60041666666666671</v>
      </c>
      <c r="D613" s="2">
        <v>0.6095949074074074</v>
      </c>
      <c r="E613" t="str">
        <f>IF(LEN(telefony34[[#This Row],[nr]])=7,"stacjonarny",IF(LEN(telefony34[[#This Row],[nr]])=8,"komórkowy","zagraniczny"))</f>
        <v>stacjonarny</v>
      </c>
    </row>
    <row r="614" spans="1:5" x14ac:dyDescent="0.25">
      <c r="A614" s="7">
        <v>5893512</v>
      </c>
      <c r="B614" s="1">
        <v>42926</v>
      </c>
      <c r="C614" s="2">
        <v>0.60517361111111112</v>
      </c>
      <c r="D614" s="2">
        <v>0.61063657407407412</v>
      </c>
      <c r="E614" t="str">
        <f>IF(LEN(telefony34[[#This Row],[nr]])=7,"stacjonarny",IF(LEN(telefony34[[#This Row],[nr]])=8,"komórkowy","zagraniczny"))</f>
        <v>stacjonarny</v>
      </c>
    </row>
    <row r="615" spans="1:5" x14ac:dyDescent="0.25">
      <c r="A615" s="7">
        <v>7138804596</v>
      </c>
      <c r="B615" s="1">
        <v>42926</v>
      </c>
      <c r="C615" s="2">
        <v>0.60578703703703707</v>
      </c>
      <c r="D615" s="2">
        <v>0.61459490740740741</v>
      </c>
      <c r="E615" t="str">
        <f>IF(LEN(telefony34[[#This Row],[nr]])=7,"stacjonarny",IF(LEN(telefony34[[#This Row],[nr]])=8,"komórkowy","zagraniczny"))</f>
        <v>zagraniczny</v>
      </c>
    </row>
    <row r="616" spans="1:5" x14ac:dyDescent="0.25">
      <c r="A616" s="7">
        <v>6468376</v>
      </c>
      <c r="B616" s="1">
        <v>42926</v>
      </c>
      <c r="C616" s="2">
        <v>0.61140046296296291</v>
      </c>
      <c r="D616" s="2">
        <v>0.61952546296296296</v>
      </c>
      <c r="E616" t="str">
        <f>IF(LEN(telefony34[[#This Row],[nr]])=7,"stacjonarny",IF(LEN(telefony34[[#This Row],[nr]])=8,"komórkowy","zagraniczny"))</f>
        <v>stacjonarny</v>
      </c>
    </row>
    <row r="617" spans="1:5" x14ac:dyDescent="0.25">
      <c r="A617" s="7">
        <v>5076649</v>
      </c>
      <c r="B617" s="1">
        <v>42926</v>
      </c>
      <c r="C617" s="2">
        <v>0.61699074074074078</v>
      </c>
      <c r="D617" s="2">
        <v>0.62163194444444447</v>
      </c>
      <c r="E617" t="str">
        <f>IF(LEN(telefony34[[#This Row],[nr]])=7,"stacjonarny",IF(LEN(telefony34[[#This Row],[nr]])=8,"komórkowy","zagraniczny"))</f>
        <v>stacjonarny</v>
      </c>
    </row>
    <row r="618" spans="1:5" x14ac:dyDescent="0.25">
      <c r="A618" s="7">
        <v>3494192</v>
      </c>
      <c r="B618" s="1">
        <v>42926</v>
      </c>
      <c r="C618" s="2">
        <v>0.62216435185185182</v>
      </c>
      <c r="D618" s="2">
        <v>0.62291666666666667</v>
      </c>
      <c r="E618" t="str">
        <f>IF(LEN(telefony34[[#This Row],[nr]])=7,"stacjonarny",IF(LEN(telefony34[[#This Row],[nr]])=8,"komórkowy","zagraniczny"))</f>
        <v>stacjonarny</v>
      </c>
    </row>
    <row r="619" spans="1:5" x14ac:dyDescent="0.25">
      <c r="A619" s="7">
        <v>8150086</v>
      </c>
      <c r="B619" s="1">
        <v>42926</v>
      </c>
      <c r="C619" s="2">
        <v>0.6272685185185185</v>
      </c>
      <c r="D619" s="2">
        <v>0.63475694444444442</v>
      </c>
      <c r="E619" t="str">
        <f>IF(LEN(telefony34[[#This Row],[nr]])=7,"stacjonarny",IF(LEN(telefony34[[#This Row],[nr]])=8,"komórkowy","zagraniczny"))</f>
        <v>stacjonarny</v>
      </c>
    </row>
    <row r="620" spans="1:5" x14ac:dyDescent="0.25">
      <c r="A620" s="7">
        <v>3934931</v>
      </c>
      <c r="B620" s="1">
        <v>42927</v>
      </c>
      <c r="C620" s="2">
        <v>0.3349537037037037</v>
      </c>
      <c r="D620" s="2">
        <v>0.3379861111111111</v>
      </c>
      <c r="E620" t="str">
        <f>IF(LEN(telefony34[[#This Row],[nr]])=7,"stacjonarny",IF(LEN(telefony34[[#This Row],[nr]])=8,"komórkowy","zagraniczny"))</f>
        <v>stacjonarny</v>
      </c>
    </row>
    <row r="621" spans="1:5" x14ac:dyDescent="0.25">
      <c r="A621" s="7">
        <v>2111996</v>
      </c>
      <c r="B621" s="1">
        <v>42927</v>
      </c>
      <c r="C621" s="2">
        <v>0.33706018518518521</v>
      </c>
      <c r="D621" s="2">
        <v>0.33875</v>
      </c>
      <c r="E621" t="str">
        <f>IF(LEN(telefony34[[#This Row],[nr]])=7,"stacjonarny",IF(LEN(telefony34[[#This Row],[nr]])=8,"komórkowy","zagraniczny"))</f>
        <v>stacjonarny</v>
      </c>
    </row>
    <row r="622" spans="1:5" x14ac:dyDescent="0.25">
      <c r="A622" s="7">
        <v>6484436</v>
      </c>
      <c r="B622" s="1">
        <v>42927</v>
      </c>
      <c r="C622" s="2">
        <v>0.34006944444444442</v>
      </c>
      <c r="D622" s="2">
        <v>0.3427546296296296</v>
      </c>
      <c r="E622" t="str">
        <f>IF(LEN(telefony34[[#This Row],[nr]])=7,"stacjonarny",IF(LEN(telefony34[[#This Row],[nr]])=8,"komórkowy","zagraniczny"))</f>
        <v>stacjonarny</v>
      </c>
    </row>
    <row r="623" spans="1:5" x14ac:dyDescent="0.25">
      <c r="A623" s="7">
        <v>97646706</v>
      </c>
      <c r="B623" s="1">
        <v>42927</v>
      </c>
      <c r="C623" s="2">
        <v>0.34304398148148146</v>
      </c>
      <c r="D623" s="2">
        <v>0.34310185185185182</v>
      </c>
      <c r="E623" t="str">
        <f>IF(LEN(telefony34[[#This Row],[nr]])=7,"stacjonarny",IF(LEN(telefony34[[#This Row],[nr]])=8,"komórkowy","zagraniczny"))</f>
        <v>komórkowy</v>
      </c>
    </row>
    <row r="624" spans="1:5" x14ac:dyDescent="0.25">
      <c r="A624" s="7">
        <v>9932676</v>
      </c>
      <c r="B624" s="1">
        <v>42927</v>
      </c>
      <c r="C624" s="2">
        <v>0.34778935185185184</v>
      </c>
      <c r="D624" s="2">
        <v>0.35474537037037035</v>
      </c>
      <c r="E624" t="str">
        <f>IF(LEN(telefony34[[#This Row],[nr]])=7,"stacjonarny",IF(LEN(telefony34[[#This Row],[nr]])=8,"komórkowy","zagraniczny"))</f>
        <v>stacjonarny</v>
      </c>
    </row>
    <row r="625" spans="1:5" x14ac:dyDescent="0.25">
      <c r="A625" s="7">
        <v>6062869</v>
      </c>
      <c r="B625" s="1">
        <v>42927</v>
      </c>
      <c r="C625" s="2">
        <v>0.3513425925925926</v>
      </c>
      <c r="D625" s="2">
        <v>0.35505787037037034</v>
      </c>
      <c r="E625" t="str">
        <f>IF(LEN(telefony34[[#This Row],[nr]])=7,"stacjonarny",IF(LEN(telefony34[[#This Row],[nr]])=8,"komórkowy","zagraniczny"))</f>
        <v>stacjonarny</v>
      </c>
    </row>
    <row r="626" spans="1:5" x14ac:dyDescent="0.25">
      <c r="A626" s="7">
        <v>2828759</v>
      </c>
      <c r="B626" s="1">
        <v>42927</v>
      </c>
      <c r="C626" s="2">
        <v>0.35575231481481484</v>
      </c>
      <c r="D626" s="2">
        <v>0.35851851851851851</v>
      </c>
      <c r="E626" t="str">
        <f>IF(LEN(telefony34[[#This Row],[nr]])=7,"stacjonarny",IF(LEN(telefony34[[#This Row],[nr]])=8,"komórkowy","zagraniczny"))</f>
        <v>stacjonarny</v>
      </c>
    </row>
    <row r="627" spans="1:5" x14ac:dyDescent="0.25">
      <c r="A627" s="7">
        <v>7215284</v>
      </c>
      <c r="B627" s="1">
        <v>42927</v>
      </c>
      <c r="C627" s="2">
        <v>0.3596759259259259</v>
      </c>
      <c r="D627" s="2">
        <v>0.36363425925925924</v>
      </c>
      <c r="E627" t="str">
        <f>IF(LEN(telefony34[[#This Row],[nr]])=7,"stacjonarny",IF(LEN(telefony34[[#This Row],[nr]])=8,"komórkowy","zagraniczny"))</f>
        <v>stacjonarny</v>
      </c>
    </row>
    <row r="628" spans="1:5" x14ac:dyDescent="0.25">
      <c r="A628" s="7">
        <v>1384299</v>
      </c>
      <c r="B628" s="1">
        <v>42927</v>
      </c>
      <c r="C628" s="2">
        <v>0.36203703703703705</v>
      </c>
      <c r="D628" s="2">
        <v>0.37155092592592592</v>
      </c>
      <c r="E628" t="str">
        <f>IF(LEN(telefony34[[#This Row],[nr]])=7,"stacjonarny",IF(LEN(telefony34[[#This Row],[nr]])=8,"komórkowy","zagraniczny"))</f>
        <v>stacjonarny</v>
      </c>
    </row>
    <row r="629" spans="1:5" x14ac:dyDescent="0.25">
      <c r="A629" s="7">
        <v>2486941</v>
      </c>
      <c r="B629" s="1">
        <v>42927</v>
      </c>
      <c r="C629" s="2">
        <v>0.36394675925925923</v>
      </c>
      <c r="D629" s="2">
        <v>0.36422453703703705</v>
      </c>
      <c r="E629" t="str">
        <f>IF(LEN(telefony34[[#This Row],[nr]])=7,"stacjonarny",IF(LEN(telefony34[[#This Row],[nr]])=8,"komórkowy","zagraniczny"))</f>
        <v>stacjonarny</v>
      </c>
    </row>
    <row r="630" spans="1:5" x14ac:dyDescent="0.25">
      <c r="A630" s="7">
        <v>6561564994</v>
      </c>
      <c r="B630" s="1">
        <v>42927</v>
      </c>
      <c r="C630" s="2">
        <v>0.36930555555555555</v>
      </c>
      <c r="D630" s="2">
        <v>0.37052083333333335</v>
      </c>
      <c r="E630" t="str">
        <f>IF(LEN(telefony34[[#This Row],[nr]])=7,"stacjonarny",IF(LEN(telefony34[[#This Row],[nr]])=8,"komórkowy","zagraniczny"))</f>
        <v>zagraniczny</v>
      </c>
    </row>
    <row r="631" spans="1:5" x14ac:dyDescent="0.25">
      <c r="A631" s="7">
        <v>1207918</v>
      </c>
      <c r="B631" s="1">
        <v>42927</v>
      </c>
      <c r="C631" s="2">
        <v>0.37410879629629629</v>
      </c>
      <c r="D631" s="2">
        <v>0.3767361111111111</v>
      </c>
      <c r="E631" t="str">
        <f>IF(LEN(telefony34[[#This Row],[nr]])=7,"stacjonarny",IF(LEN(telefony34[[#This Row],[nr]])=8,"komórkowy","zagraniczny"))</f>
        <v>stacjonarny</v>
      </c>
    </row>
    <row r="632" spans="1:5" x14ac:dyDescent="0.25">
      <c r="A632" s="7">
        <v>66800387</v>
      </c>
      <c r="B632" s="1">
        <v>42927</v>
      </c>
      <c r="C632" s="2">
        <v>0.37684027777777779</v>
      </c>
      <c r="D632" s="2">
        <v>0.38072916666666667</v>
      </c>
      <c r="E632" t="str">
        <f>IF(LEN(telefony34[[#This Row],[nr]])=7,"stacjonarny",IF(LEN(telefony34[[#This Row],[nr]])=8,"komórkowy","zagraniczny"))</f>
        <v>komórkowy</v>
      </c>
    </row>
    <row r="633" spans="1:5" x14ac:dyDescent="0.25">
      <c r="A633" s="7">
        <v>49093359</v>
      </c>
      <c r="B633" s="1">
        <v>42927</v>
      </c>
      <c r="C633" s="2">
        <v>0.37695601851851851</v>
      </c>
      <c r="D633" s="2">
        <v>0.38138888888888889</v>
      </c>
      <c r="E633" t="str">
        <f>IF(LEN(telefony34[[#This Row],[nr]])=7,"stacjonarny",IF(LEN(telefony34[[#This Row],[nr]])=8,"komórkowy","zagraniczny"))</f>
        <v>komórkowy</v>
      </c>
    </row>
    <row r="634" spans="1:5" x14ac:dyDescent="0.25">
      <c r="A634" s="7">
        <v>2252239</v>
      </c>
      <c r="B634" s="1">
        <v>42927</v>
      </c>
      <c r="C634" s="2">
        <v>0.38233796296296296</v>
      </c>
      <c r="D634" s="2">
        <v>0.39034722222222223</v>
      </c>
      <c r="E634" t="str">
        <f>IF(LEN(telefony34[[#This Row],[nr]])=7,"stacjonarny",IF(LEN(telefony34[[#This Row],[nr]])=8,"komórkowy","zagraniczny"))</f>
        <v>stacjonarny</v>
      </c>
    </row>
    <row r="635" spans="1:5" x14ac:dyDescent="0.25">
      <c r="A635" s="7">
        <v>4925279</v>
      </c>
      <c r="B635" s="1">
        <v>42927</v>
      </c>
      <c r="C635" s="2">
        <v>0.3850925925925926</v>
      </c>
      <c r="D635" s="2">
        <v>0.38929398148148148</v>
      </c>
      <c r="E635" t="str">
        <f>IF(LEN(telefony34[[#This Row],[nr]])=7,"stacjonarny",IF(LEN(telefony34[[#This Row],[nr]])=8,"komórkowy","zagraniczny"))</f>
        <v>stacjonarny</v>
      </c>
    </row>
    <row r="636" spans="1:5" x14ac:dyDescent="0.25">
      <c r="A636" s="7">
        <v>25459710</v>
      </c>
      <c r="B636" s="1">
        <v>42927</v>
      </c>
      <c r="C636" s="2">
        <v>0.38797453703703705</v>
      </c>
      <c r="D636" s="2">
        <v>0.39458333333333334</v>
      </c>
      <c r="E636" t="str">
        <f>IF(LEN(telefony34[[#This Row],[nr]])=7,"stacjonarny",IF(LEN(telefony34[[#This Row],[nr]])=8,"komórkowy","zagraniczny"))</f>
        <v>komórkowy</v>
      </c>
    </row>
    <row r="637" spans="1:5" x14ac:dyDescent="0.25">
      <c r="A637" s="7">
        <v>3943994</v>
      </c>
      <c r="B637" s="1">
        <v>42927</v>
      </c>
      <c r="C637" s="2">
        <v>0.39199074074074075</v>
      </c>
      <c r="D637" s="2">
        <v>0.39934027777777775</v>
      </c>
      <c r="E637" t="str">
        <f>IF(LEN(telefony34[[#This Row],[nr]])=7,"stacjonarny",IF(LEN(telefony34[[#This Row],[nr]])=8,"komórkowy","zagraniczny"))</f>
        <v>stacjonarny</v>
      </c>
    </row>
    <row r="638" spans="1:5" x14ac:dyDescent="0.25">
      <c r="A638" s="7">
        <v>2109147679</v>
      </c>
      <c r="B638" s="1">
        <v>42927</v>
      </c>
      <c r="C638" s="2">
        <v>0.39260416666666664</v>
      </c>
      <c r="D638" s="2">
        <v>0.40322916666666669</v>
      </c>
      <c r="E638" t="str">
        <f>IF(LEN(telefony34[[#This Row],[nr]])=7,"stacjonarny",IF(LEN(telefony34[[#This Row],[nr]])=8,"komórkowy","zagraniczny"))</f>
        <v>zagraniczny</v>
      </c>
    </row>
    <row r="639" spans="1:5" x14ac:dyDescent="0.25">
      <c r="A639" s="7">
        <v>9967649</v>
      </c>
      <c r="B639" s="1">
        <v>42927</v>
      </c>
      <c r="C639" s="2">
        <v>0.39659722222222221</v>
      </c>
      <c r="D639" s="2">
        <v>0.4042824074074074</v>
      </c>
      <c r="E639" t="str">
        <f>IF(LEN(telefony34[[#This Row],[nr]])=7,"stacjonarny",IF(LEN(telefony34[[#This Row],[nr]])=8,"komórkowy","zagraniczny"))</f>
        <v>stacjonarny</v>
      </c>
    </row>
    <row r="640" spans="1:5" x14ac:dyDescent="0.25">
      <c r="A640" s="7">
        <v>2947660</v>
      </c>
      <c r="B640" s="1">
        <v>42927</v>
      </c>
      <c r="C640" s="2">
        <v>0.39817129629629627</v>
      </c>
      <c r="D640" s="2">
        <v>0.4045023148148148</v>
      </c>
      <c r="E640" t="str">
        <f>IF(LEN(telefony34[[#This Row],[nr]])=7,"stacjonarny",IF(LEN(telefony34[[#This Row],[nr]])=8,"komórkowy","zagraniczny"))</f>
        <v>stacjonarny</v>
      </c>
    </row>
    <row r="641" spans="1:5" x14ac:dyDescent="0.25">
      <c r="A641" s="7">
        <v>6492842</v>
      </c>
      <c r="B641" s="1">
        <v>42927</v>
      </c>
      <c r="C641" s="2">
        <v>0.40379629629629632</v>
      </c>
      <c r="D641" s="2">
        <v>0.4100462962962963</v>
      </c>
      <c r="E641" t="str">
        <f>IF(LEN(telefony34[[#This Row],[nr]])=7,"stacjonarny",IF(LEN(telefony34[[#This Row],[nr]])=8,"komórkowy","zagraniczny"))</f>
        <v>stacjonarny</v>
      </c>
    </row>
    <row r="642" spans="1:5" x14ac:dyDescent="0.25">
      <c r="A642" s="7">
        <v>70730125</v>
      </c>
      <c r="B642" s="1">
        <v>42927</v>
      </c>
      <c r="C642" s="2">
        <v>0.40777777777777779</v>
      </c>
      <c r="D642" s="2">
        <v>0.4181597222222222</v>
      </c>
      <c r="E642" t="str">
        <f>IF(LEN(telefony34[[#This Row],[nr]])=7,"stacjonarny",IF(LEN(telefony34[[#This Row],[nr]])=8,"komórkowy","zagraniczny"))</f>
        <v>komórkowy</v>
      </c>
    </row>
    <row r="643" spans="1:5" x14ac:dyDescent="0.25">
      <c r="A643" s="7">
        <v>4056361</v>
      </c>
      <c r="B643" s="1">
        <v>42927</v>
      </c>
      <c r="C643" s="2">
        <v>0.41239583333333335</v>
      </c>
      <c r="D643" s="2">
        <v>0.41844907407407406</v>
      </c>
      <c r="E643" t="str">
        <f>IF(LEN(telefony34[[#This Row],[nr]])=7,"stacjonarny",IF(LEN(telefony34[[#This Row],[nr]])=8,"komórkowy","zagraniczny"))</f>
        <v>stacjonarny</v>
      </c>
    </row>
    <row r="644" spans="1:5" x14ac:dyDescent="0.25">
      <c r="A644" s="7">
        <v>12721215</v>
      </c>
      <c r="B644" s="1">
        <v>42927</v>
      </c>
      <c r="C644" s="2">
        <v>0.41431712962962963</v>
      </c>
      <c r="D644" s="2">
        <v>0.41986111111111113</v>
      </c>
      <c r="E644" t="str">
        <f>IF(LEN(telefony34[[#This Row],[nr]])=7,"stacjonarny",IF(LEN(telefony34[[#This Row],[nr]])=8,"komórkowy","zagraniczny"))</f>
        <v>komórkowy</v>
      </c>
    </row>
    <row r="645" spans="1:5" x14ac:dyDescent="0.25">
      <c r="A645" s="7">
        <v>4566750</v>
      </c>
      <c r="B645" s="1">
        <v>42927</v>
      </c>
      <c r="C645" s="2">
        <v>0.41666666666666669</v>
      </c>
      <c r="D645" s="2">
        <v>0.42190972222222223</v>
      </c>
      <c r="E645" t="str">
        <f>IF(LEN(telefony34[[#This Row],[nr]])=7,"stacjonarny",IF(LEN(telefony34[[#This Row],[nr]])=8,"komórkowy","zagraniczny"))</f>
        <v>stacjonarny</v>
      </c>
    </row>
    <row r="646" spans="1:5" x14ac:dyDescent="0.25">
      <c r="A646" s="7">
        <v>7279106</v>
      </c>
      <c r="B646" s="1">
        <v>42927</v>
      </c>
      <c r="C646" s="2">
        <v>0.41935185185185186</v>
      </c>
      <c r="D646" s="2">
        <v>0.43002314814814813</v>
      </c>
      <c r="E646" t="str">
        <f>IF(LEN(telefony34[[#This Row],[nr]])=7,"stacjonarny",IF(LEN(telefony34[[#This Row],[nr]])=8,"komórkowy","zagraniczny"))</f>
        <v>stacjonarny</v>
      </c>
    </row>
    <row r="647" spans="1:5" x14ac:dyDescent="0.25">
      <c r="A647" s="7">
        <v>3824660</v>
      </c>
      <c r="B647" s="1">
        <v>42927</v>
      </c>
      <c r="C647" s="2">
        <v>0.4238425925925926</v>
      </c>
      <c r="D647" s="2">
        <v>0.4321875</v>
      </c>
      <c r="E647" t="str">
        <f>IF(LEN(telefony34[[#This Row],[nr]])=7,"stacjonarny",IF(LEN(telefony34[[#This Row],[nr]])=8,"komórkowy","zagraniczny"))</f>
        <v>stacjonarny</v>
      </c>
    </row>
    <row r="648" spans="1:5" x14ac:dyDescent="0.25">
      <c r="A648" s="7">
        <v>5815339</v>
      </c>
      <c r="B648" s="1">
        <v>42927</v>
      </c>
      <c r="C648" s="2">
        <v>0.42818287037037039</v>
      </c>
      <c r="D648" s="2">
        <v>0.43273148148148149</v>
      </c>
      <c r="E648" t="str">
        <f>IF(LEN(telefony34[[#This Row],[nr]])=7,"stacjonarny",IF(LEN(telefony34[[#This Row],[nr]])=8,"komórkowy","zagraniczny"))</f>
        <v>stacjonarny</v>
      </c>
    </row>
    <row r="649" spans="1:5" x14ac:dyDescent="0.25">
      <c r="A649" s="7">
        <v>77946476</v>
      </c>
      <c r="B649" s="1">
        <v>42927</v>
      </c>
      <c r="C649" s="2">
        <v>0.42995370370370373</v>
      </c>
      <c r="D649" s="2">
        <v>0.43024305555555553</v>
      </c>
      <c r="E649" t="str">
        <f>IF(LEN(telefony34[[#This Row],[nr]])=7,"stacjonarny",IF(LEN(telefony34[[#This Row],[nr]])=8,"komórkowy","zagraniczny"))</f>
        <v>komórkowy</v>
      </c>
    </row>
    <row r="650" spans="1:5" x14ac:dyDescent="0.25">
      <c r="A650" s="7">
        <v>84589848</v>
      </c>
      <c r="B650" s="1">
        <v>42927</v>
      </c>
      <c r="C650" s="2">
        <v>0.43539351851851854</v>
      </c>
      <c r="D650" s="2">
        <v>0.43763888888888891</v>
      </c>
      <c r="E650" t="str">
        <f>IF(LEN(telefony34[[#This Row],[nr]])=7,"stacjonarny",IF(LEN(telefony34[[#This Row],[nr]])=8,"komórkowy","zagraniczny"))</f>
        <v>komórkowy</v>
      </c>
    </row>
    <row r="651" spans="1:5" x14ac:dyDescent="0.25">
      <c r="A651" s="7">
        <v>4501823</v>
      </c>
      <c r="B651" s="1">
        <v>42927</v>
      </c>
      <c r="C651" s="2">
        <v>0.44013888888888891</v>
      </c>
      <c r="D651" s="2">
        <v>0.44690972222222225</v>
      </c>
      <c r="E651" t="str">
        <f>IF(LEN(telefony34[[#This Row],[nr]])=7,"stacjonarny",IF(LEN(telefony34[[#This Row],[nr]])=8,"komórkowy","zagraniczny"))</f>
        <v>stacjonarny</v>
      </c>
    </row>
    <row r="652" spans="1:5" x14ac:dyDescent="0.25">
      <c r="A652" s="7">
        <v>38244568</v>
      </c>
      <c r="B652" s="1">
        <v>42927</v>
      </c>
      <c r="C652" s="2">
        <v>0.44381944444444443</v>
      </c>
      <c r="D652" s="2">
        <v>0.45199074074074075</v>
      </c>
      <c r="E652" t="str">
        <f>IF(LEN(telefony34[[#This Row],[nr]])=7,"stacjonarny",IF(LEN(telefony34[[#This Row],[nr]])=8,"komórkowy","zagraniczny"))</f>
        <v>komórkowy</v>
      </c>
    </row>
    <row r="653" spans="1:5" x14ac:dyDescent="0.25">
      <c r="A653" s="7">
        <v>3613950</v>
      </c>
      <c r="B653" s="1">
        <v>42927</v>
      </c>
      <c r="C653" s="2">
        <v>0.44657407407407407</v>
      </c>
      <c r="D653" s="2">
        <v>0.44774305555555555</v>
      </c>
      <c r="E653" t="str">
        <f>IF(LEN(telefony34[[#This Row],[nr]])=7,"stacjonarny",IF(LEN(telefony34[[#This Row],[nr]])=8,"komórkowy","zagraniczny"))</f>
        <v>stacjonarny</v>
      </c>
    </row>
    <row r="654" spans="1:5" x14ac:dyDescent="0.25">
      <c r="A654" s="7">
        <v>5750819</v>
      </c>
      <c r="B654" s="1">
        <v>42927</v>
      </c>
      <c r="C654" s="2">
        <v>0.44751157407407405</v>
      </c>
      <c r="D654" s="2">
        <v>0.45284722222222223</v>
      </c>
      <c r="E654" t="str">
        <f>IF(LEN(telefony34[[#This Row],[nr]])=7,"stacjonarny",IF(LEN(telefony34[[#This Row],[nr]])=8,"komórkowy","zagraniczny"))</f>
        <v>stacjonarny</v>
      </c>
    </row>
    <row r="655" spans="1:5" x14ac:dyDescent="0.25">
      <c r="A655" s="7">
        <v>63291235</v>
      </c>
      <c r="B655" s="1">
        <v>42927</v>
      </c>
      <c r="C655" s="2">
        <v>0.45091435185185186</v>
      </c>
      <c r="D655" s="2">
        <v>0.45429398148148148</v>
      </c>
      <c r="E655" t="str">
        <f>IF(LEN(telefony34[[#This Row],[nr]])=7,"stacjonarny",IF(LEN(telefony34[[#This Row],[nr]])=8,"komórkowy","zagraniczny"))</f>
        <v>komórkowy</v>
      </c>
    </row>
    <row r="656" spans="1:5" x14ac:dyDescent="0.25">
      <c r="A656" s="7">
        <v>3198725</v>
      </c>
      <c r="B656" s="1">
        <v>42927</v>
      </c>
      <c r="C656" s="2">
        <v>0.45157407407407407</v>
      </c>
      <c r="D656" s="2">
        <v>0.45738425925925924</v>
      </c>
      <c r="E656" t="str">
        <f>IF(LEN(telefony34[[#This Row],[nr]])=7,"stacjonarny",IF(LEN(telefony34[[#This Row],[nr]])=8,"komórkowy","zagraniczny"))</f>
        <v>stacjonarny</v>
      </c>
    </row>
    <row r="657" spans="1:5" x14ac:dyDescent="0.25">
      <c r="A657" s="7">
        <v>6248157784</v>
      </c>
      <c r="B657" s="1">
        <v>42927</v>
      </c>
      <c r="C657" s="2">
        <v>0.45475694444444442</v>
      </c>
      <c r="D657" s="2">
        <v>0.4566898148148148</v>
      </c>
      <c r="E657" t="str">
        <f>IF(LEN(telefony34[[#This Row],[nr]])=7,"stacjonarny",IF(LEN(telefony34[[#This Row],[nr]])=8,"komórkowy","zagraniczny"))</f>
        <v>zagraniczny</v>
      </c>
    </row>
    <row r="658" spans="1:5" x14ac:dyDescent="0.25">
      <c r="A658" s="7">
        <v>6607648</v>
      </c>
      <c r="B658" s="1">
        <v>42927</v>
      </c>
      <c r="C658" s="2">
        <v>0.45873842592592595</v>
      </c>
      <c r="D658" s="2">
        <v>0.46986111111111112</v>
      </c>
      <c r="E658" t="str">
        <f>IF(LEN(telefony34[[#This Row],[nr]])=7,"stacjonarny",IF(LEN(telefony34[[#This Row],[nr]])=8,"komórkowy","zagraniczny"))</f>
        <v>stacjonarny</v>
      </c>
    </row>
    <row r="659" spans="1:5" x14ac:dyDescent="0.25">
      <c r="A659" s="7">
        <v>5340881</v>
      </c>
      <c r="B659" s="1">
        <v>42927</v>
      </c>
      <c r="C659" s="2">
        <v>0.46413194444444444</v>
      </c>
      <c r="D659" s="2">
        <v>0.46585648148148145</v>
      </c>
      <c r="E659" t="str">
        <f>IF(LEN(telefony34[[#This Row],[nr]])=7,"stacjonarny",IF(LEN(telefony34[[#This Row],[nr]])=8,"komórkowy","zagraniczny"))</f>
        <v>stacjonarny</v>
      </c>
    </row>
    <row r="660" spans="1:5" x14ac:dyDescent="0.25">
      <c r="A660" s="7">
        <v>99162491</v>
      </c>
      <c r="B660" s="1">
        <v>42927</v>
      </c>
      <c r="C660" s="2">
        <v>0.46738425925925925</v>
      </c>
      <c r="D660" s="2">
        <v>0.46800925925925924</v>
      </c>
      <c r="E660" t="str">
        <f>IF(LEN(telefony34[[#This Row],[nr]])=7,"stacjonarny",IF(LEN(telefony34[[#This Row],[nr]])=8,"komórkowy","zagraniczny"))</f>
        <v>komórkowy</v>
      </c>
    </row>
    <row r="661" spans="1:5" x14ac:dyDescent="0.25">
      <c r="A661" s="7">
        <v>3072421</v>
      </c>
      <c r="B661" s="1">
        <v>42927</v>
      </c>
      <c r="C661" s="2">
        <v>0.46942129629629631</v>
      </c>
      <c r="D661" s="2">
        <v>0.47766203703703702</v>
      </c>
      <c r="E661" t="str">
        <f>IF(LEN(telefony34[[#This Row],[nr]])=7,"stacjonarny",IF(LEN(telefony34[[#This Row],[nr]])=8,"komórkowy","zagraniczny"))</f>
        <v>stacjonarny</v>
      </c>
    </row>
    <row r="662" spans="1:5" x14ac:dyDescent="0.25">
      <c r="A662" s="7">
        <v>1909553</v>
      </c>
      <c r="B662" s="1">
        <v>42927</v>
      </c>
      <c r="C662" s="2">
        <v>0.47193287037037035</v>
      </c>
      <c r="D662" s="2">
        <v>0.47763888888888889</v>
      </c>
      <c r="E662" t="str">
        <f>IF(LEN(telefony34[[#This Row],[nr]])=7,"stacjonarny",IF(LEN(telefony34[[#This Row],[nr]])=8,"komórkowy","zagraniczny"))</f>
        <v>stacjonarny</v>
      </c>
    </row>
    <row r="663" spans="1:5" x14ac:dyDescent="0.25">
      <c r="A663" s="7">
        <v>62836073</v>
      </c>
      <c r="B663" s="1">
        <v>42927</v>
      </c>
      <c r="C663" s="2">
        <v>0.47739583333333335</v>
      </c>
      <c r="D663" s="2">
        <v>0.48168981481481482</v>
      </c>
      <c r="E663" t="str">
        <f>IF(LEN(telefony34[[#This Row],[nr]])=7,"stacjonarny",IF(LEN(telefony34[[#This Row],[nr]])=8,"komórkowy","zagraniczny"))</f>
        <v>komórkowy</v>
      </c>
    </row>
    <row r="664" spans="1:5" x14ac:dyDescent="0.25">
      <c r="A664" s="7">
        <v>9566647</v>
      </c>
      <c r="B664" s="1">
        <v>42927</v>
      </c>
      <c r="C664" s="2">
        <v>0.48005787037037034</v>
      </c>
      <c r="D664" s="2">
        <v>0.48971064814814813</v>
      </c>
      <c r="E664" t="str">
        <f>IF(LEN(telefony34[[#This Row],[nr]])=7,"stacjonarny",IF(LEN(telefony34[[#This Row],[nr]])=8,"komórkowy","zagraniczny"))</f>
        <v>stacjonarny</v>
      </c>
    </row>
    <row r="665" spans="1:5" x14ac:dyDescent="0.25">
      <c r="A665" s="7">
        <v>5833452</v>
      </c>
      <c r="B665" s="1">
        <v>42927</v>
      </c>
      <c r="C665" s="2">
        <v>0.48511574074074076</v>
      </c>
      <c r="D665" s="2">
        <v>0.49502314814814813</v>
      </c>
      <c r="E665" t="str">
        <f>IF(LEN(telefony34[[#This Row],[nr]])=7,"stacjonarny",IF(LEN(telefony34[[#This Row],[nr]])=8,"komórkowy","zagraniczny"))</f>
        <v>stacjonarny</v>
      </c>
    </row>
    <row r="666" spans="1:5" x14ac:dyDescent="0.25">
      <c r="A666" s="7">
        <v>10760583</v>
      </c>
      <c r="B666" s="1">
        <v>42927</v>
      </c>
      <c r="C666" s="2">
        <v>0.48994212962962963</v>
      </c>
      <c r="D666" s="2">
        <v>0.4914351851851852</v>
      </c>
      <c r="E666" t="str">
        <f>IF(LEN(telefony34[[#This Row],[nr]])=7,"stacjonarny",IF(LEN(telefony34[[#This Row],[nr]])=8,"komórkowy","zagraniczny"))</f>
        <v>komórkowy</v>
      </c>
    </row>
    <row r="667" spans="1:5" x14ac:dyDescent="0.25">
      <c r="A667" s="7">
        <v>39669014</v>
      </c>
      <c r="B667" s="1">
        <v>42927</v>
      </c>
      <c r="C667" s="2">
        <v>0.49035879629629631</v>
      </c>
      <c r="D667" s="2">
        <v>0.49082175925925925</v>
      </c>
      <c r="E667" t="str">
        <f>IF(LEN(telefony34[[#This Row],[nr]])=7,"stacjonarny",IF(LEN(telefony34[[#This Row],[nr]])=8,"komórkowy","zagraniczny"))</f>
        <v>komórkowy</v>
      </c>
    </row>
    <row r="668" spans="1:5" x14ac:dyDescent="0.25">
      <c r="A668" s="7">
        <v>5147651</v>
      </c>
      <c r="B668" s="1">
        <v>42927</v>
      </c>
      <c r="C668" s="2">
        <v>0.49399305555555556</v>
      </c>
      <c r="D668" s="2">
        <v>0.4959027777777778</v>
      </c>
      <c r="E668" t="str">
        <f>IF(LEN(telefony34[[#This Row],[nr]])=7,"stacjonarny",IF(LEN(telefony34[[#This Row],[nr]])=8,"komórkowy","zagraniczny"))</f>
        <v>stacjonarny</v>
      </c>
    </row>
    <row r="669" spans="1:5" x14ac:dyDescent="0.25">
      <c r="A669" s="7">
        <v>41144838</v>
      </c>
      <c r="B669" s="1">
        <v>42927</v>
      </c>
      <c r="C669" s="2">
        <v>0.49949074074074074</v>
      </c>
      <c r="D669" s="2">
        <v>0.50931712962962961</v>
      </c>
      <c r="E669" t="str">
        <f>IF(LEN(telefony34[[#This Row],[nr]])=7,"stacjonarny",IF(LEN(telefony34[[#This Row],[nr]])=8,"komórkowy","zagraniczny"))</f>
        <v>komórkowy</v>
      </c>
    </row>
    <row r="670" spans="1:5" x14ac:dyDescent="0.25">
      <c r="A670" s="7">
        <v>1332513</v>
      </c>
      <c r="B670" s="1">
        <v>42927</v>
      </c>
      <c r="C670" s="2">
        <v>0.50326388888888884</v>
      </c>
      <c r="D670" s="2">
        <v>0.50407407407407412</v>
      </c>
      <c r="E670" t="str">
        <f>IF(LEN(telefony34[[#This Row],[nr]])=7,"stacjonarny",IF(LEN(telefony34[[#This Row],[nr]])=8,"komórkowy","zagraniczny"))</f>
        <v>stacjonarny</v>
      </c>
    </row>
    <row r="671" spans="1:5" x14ac:dyDescent="0.25">
      <c r="A671" s="7">
        <v>7743548</v>
      </c>
      <c r="B671" s="1">
        <v>42927</v>
      </c>
      <c r="C671" s="2">
        <v>0.50376157407407407</v>
      </c>
      <c r="D671" s="2">
        <v>0.50907407407407412</v>
      </c>
      <c r="E671" t="str">
        <f>IF(LEN(telefony34[[#This Row],[nr]])=7,"stacjonarny",IF(LEN(telefony34[[#This Row],[nr]])=8,"komórkowy","zagraniczny"))</f>
        <v>stacjonarny</v>
      </c>
    </row>
    <row r="672" spans="1:5" x14ac:dyDescent="0.25">
      <c r="A672" s="7">
        <v>7451541965</v>
      </c>
      <c r="B672" s="1">
        <v>42927</v>
      </c>
      <c r="C672" s="2">
        <v>0.50866898148148143</v>
      </c>
      <c r="D672" s="2">
        <v>0.51324074074074078</v>
      </c>
      <c r="E672" t="str">
        <f>IF(LEN(telefony34[[#This Row],[nr]])=7,"stacjonarny",IF(LEN(telefony34[[#This Row],[nr]])=8,"komórkowy","zagraniczny"))</f>
        <v>zagraniczny</v>
      </c>
    </row>
    <row r="673" spans="1:5" x14ac:dyDescent="0.25">
      <c r="A673" s="7">
        <v>2109147679</v>
      </c>
      <c r="B673" s="1">
        <v>42927</v>
      </c>
      <c r="C673" s="2">
        <v>0.51282407407407404</v>
      </c>
      <c r="D673" s="2">
        <v>0.51666666666666672</v>
      </c>
      <c r="E673" t="str">
        <f>IF(LEN(telefony34[[#This Row],[nr]])=7,"stacjonarny",IF(LEN(telefony34[[#This Row],[nr]])=8,"komórkowy","zagraniczny"))</f>
        <v>zagraniczny</v>
      </c>
    </row>
    <row r="674" spans="1:5" x14ac:dyDescent="0.25">
      <c r="A674" s="7">
        <v>5022247</v>
      </c>
      <c r="B674" s="1">
        <v>42927</v>
      </c>
      <c r="C674" s="2">
        <v>0.51854166666666668</v>
      </c>
      <c r="D674" s="2">
        <v>0.52810185185185188</v>
      </c>
      <c r="E674" t="str">
        <f>IF(LEN(telefony34[[#This Row],[nr]])=7,"stacjonarny",IF(LEN(telefony34[[#This Row],[nr]])=8,"komórkowy","zagraniczny"))</f>
        <v>stacjonarny</v>
      </c>
    </row>
    <row r="675" spans="1:5" x14ac:dyDescent="0.25">
      <c r="A675" s="7">
        <v>2920581</v>
      </c>
      <c r="B675" s="1">
        <v>42927</v>
      </c>
      <c r="C675" s="2">
        <v>0.52399305555555553</v>
      </c>
      <c r="D675" s="2">
        <v>0.53120370370370373</v>
      </c>
      <c r="E675" t="str">
        <f>IF(LEN(telefony34[[#This Row],[nr]])=7,"stacjonarny",IF(LEN(telefony34[[#This Row],[nr]])=8,"komórkowy","zagraniczny"))</f>
        <v>stacjonarny</v>
      </c>
    </row>
    <row r="676" spans="1:5" x14ac:dyDescent="0.25">
      <c r="A676" s="7">
        <v>7126980</v>
      </c>
      <c r="B676" s="1">
        <v>42927</v>
      </c>
      <c r="C676" s="2">
        <v>0.52592592592592591</v>
      </c>
      <c r="D676" s="2">
        <v>0.53515046296296298</v>
      </c>
      <c r="E676" t="str">
        <f>IF(LEN(telefony34[[#This Row],[nr]])=7,"stacjonarny",IF(LEN(telefony34[[#This Row],[nr]])=8,"komórkowy","zagraniczny"))</f>
        <v>stacjonarny</v>
      </c>
    </row>
    <row r="677" spans="1:5" x14ac:dyDescent="0.25">
      <c r="A677" s="7">
        <v>54006070</v>
      </c>
      <c r="B677" s="1">
        <v>42927</v>
      </c>
      <c r="C677" s="2">
        <v>0.53164351851851854</v>
      </c>
      <c r="D677" s="2">
        <v>0.53324074074074079</v>
      </c>
      <c r="E677" t="str">
        <f>IF(LEN(telefony34[[#This Row],[nr]])=7,"stacjonarny",IF(LEN(telefony34[[#This Row],[nr]])=8,"komórkowy","zagraniczny"))</f>
        <v>komórkowy</v>
      </c>
    </row>
    <row r="678" spans="1:5" x14ac:dyDescent="0.25">
      <c r="A678" s="7">
        <v>8672651</v>
      </c>
      <c r="B678" s="1">
        <v>42927</v>
      </c>
      <c r="C678" s="2">
        <v>0.53401620370370373</v>
      </c>
      <c r="D678" s="2">
        <v>0.54462962962962957</v>
      </c>
      <c r="E678" t="str">
        <f>IF(LEN(telefony34[[#This Row],[nr]])=7,"stacjonarny",IF(LEN(telefony34[[#This Row],[nr]])=8,"komórkowy","zagraniczny"))</f>
        <v>stacjonarny</v>
      </c>
    </row>
    <row r="679" spans="1:5" x14ac:dyDescent="0.25">
      <c r="A679" s="7">
        <v>54136845</v>
      </c>
      <c r="B679" s="1">
        <v>42927</v>
      </c>
      <c r="C679" s="2">
        <v>0.53920138888888891</v>
      </c>
      <c r="D679" s="2">
        <v>0.54092592592592592</v>
      </c>
      <c r="E679" t="str">
        <f>IF(LEN(telefony34[[#This Row],[nr]])=7,"stacjonarny",IF(LEN(telefony34[[#This Row],[nr]])=8,"komórkowy","zagraniczny"))</f>
        <v>komórkowy</v>
      </c>
    </row>
    <row r="680" spans="1:5" x14ac:dyDescent="0.25">
      <c r="A680" s="7">
        <v>5223970</v>
      </c>
      <c r="B680" s="1">
        <v>42927</v>
      </c>
      <c r="C680" s="2">
        <v>0.53920138888888891</v>
      </c>
      <c r="D680" s="2">
        <v>0.55046296296296293</v>
      </c>
      <c r="E680" t="str">
        <f>IF(LEN(telefony34[[#This Row],[nr]])=7,"stacjonarny",IF(LEN(telefony34[[#This Row],[nr]])=8,"komórkowy","zagraniczny"))</f>
        <v>stacjonarny</v>
      </c>
    </row>
    <row r="681" spans="1:5" x14ac:dyDescent="0.25">
      <c r="A681" s="7">
        <v>4264808</v>
      </c>
      <c r="B681" s="1">
        <v>42927</v>
      </c>
      <c r="C681" s="2">
        <v>0.53950231481481481</v>
      </c>
      <c r="D681" s="2">
        <v>0.55071759259259256</v>
      </c>
      <c r="E681" t="str">
        <f>IF(LEN(telefony34[[#This Row],[nr]])=7,"stacjonarny",IF(LEN(telefony34[[#This Row],[nr]])=8,"komórkowy","zagraniczny"))</f>
        <v>stacjonarny</v>
      </c>
    </row>
    <row r="682" spans="1:5" x14ac:dyDescent="0.25">
      <c r="A682" s="7">
        <v>5790304</v>
      </c>
      <c r="B682" s="1">
        <v>42927</v>
      </c>
      <c r="C682" s="2">
        <v>0.539525462962963</v>
      </c>
      <c r="D682" s="2">
        <v>0.54025462962962967</v>
      </c>
      <c r="E682" t="str">
        <f>IF(LEN(telefony34[[#This Row],[nr]])=7,"stacjonarny",IF(LEN(telefony34[[#This Row],[nr]])=8,"komórkowy","zagraniczny"))</f>
        <v>stacjonarny</v>
      </c>
    </row>
    <row r="683" spans="1:5" x14ac:dyDescent="0.25">
      <c r="A683" s="7">
        <v>13484133</v>
      </c>
      <c r="B683" s="1">
        <v>42927</v>
      </c>
      <c r="C683" s="2">
        <v>0.54137731481481477</v>
      </c>
      <c r="D683" s="2">
        <v>0.54577546296296298</v>
      </c>
      <c r="E683" t="str">
        <f>IF(LEN(telefony34[[#This Row],[nr]])=7,"stacjonarny",IF(LEN(telefony34[[#This Row],[nr]])=8,"komórkowy","zagraniczny"))</f>
        <v>komórkowy</v>
      </c>
    </row>
    <row r="684" spans="1:5" x14ac:dyDescent="0.25">
      <c r="A684" s="7">
        <v>6269166</v>
      </c>
      <c r="B684" s="1">
        <v>42927</v>
      </c>
      <c r="C684" s="2">
        <v>0.54408564814814819</v>
      </c>
      <c r="D684" s="2">
        <v>0.55355324074074075</v>
      </c>
      <c r="E684" t="str">
        <f>IF(LEN(telefony34[[#This Row],[nr]])=7,"stacjonarny",IF(LEN(telefony34[[#This Row],[nr]])=8,"komórkowy","zagraniczny"))</f>
        <v>stacjonarny</v>
      </c>
    </row>
    <row r="685" spans="1:5" x14ac:dyDescent="0.25">
      <c r="A685" s="7">
        <v>5089019</v>
      </c>
      <c r="B685" s="1">
        <v>42927</v>
      </c>
      <c r="C685" s="2">
        <v>0.54431712962962964</v>
      </c>
      <c r="D685" s="2">
        <v>0.54921296296296296</v>
      </c>
      <c r="E685" t="str">
        <f>IF(LEN(telefony34[[#This Row],[nr]])=7,"stacjonarny",IF(LEN(telefony34[[#This Row],[nr]])=8,"komórkowy","zagraniczny"))</f>
        <v>stacjonarny</v>
      </c>
    </row>
    <row r="686" spans="1:5" x14ac:dyDescent="0.25">
      <c r="A686" s="7">
        <v>6994188</v>
      </c>
      <c r="B686" s="1">
        <v>42927</v>
      </c>
      <c r="C686" s="2">
        <v>0.54797453703703702</v>
      </c>
      <c r="D686" s="2">
        <v>0.55550925925925931</v>
      </c>
      <c r="E686" t="str">
        <f>IF(LEN(telefony34[[#This Row],[nr]])=7,"stacjonarny",IF(LEN(telefony34[[#This Row],[nr]])=8,"komórkowy","zagraniczny"))</f>
        <v>stacjonarny</v>
      </c>
    </row>
    <row r="687" spans="1:5" x14ac:dyDescent="0.25">
      <c r="A687" s="7">
        <v>16883712</v>
      </c>
      <c r="B687" s="1">
        <v>42927</v>
      </c>
      <c r="C687" s="2">
        <v>0.55070601851851853</v>
      </c>
      <c r="D687" s="2">
        <v>0.55662037037037038</v>
      </c>
      <c r="E687" t="str">
        <f>IF(LEN(telefony34[[#This Row],[nr]])=7,"stacjonarny",IF(LEN(telefony34[[#This Row],[nr]])=8,"komórkowy","zagraniczny"))</f>
        <v>komórkowy</v>
      </c>
    </row>
    <row r="688" spans="1:5" x14ac:dyDescent="0.25">
      <c r="A688" s="7">
        <v>2781512</v>
      </c>
      <c r="B688" s="1">
        <v>42927</v>
      </c>
      <c r="C688" s="2">
        <v>0.55374999999999996</v>
      </c>
      <c r="D688" s="2">
        <v>0.56312499999999999</v>
      </c>
      <c r="E688" t="str">
        <f>IF(LEN(telefony34[[#This Row],[nr]])=7,"stacjonarny",IF(LEN(telefony34[[#This Row],[nr]])=8,"komórkowy","zagraniczny"))</f>
        <v>stacjonarny</v>
      </c>
    </row>
    <row r="689" spans="1:5" x14ac:dyDescent="0.25">
      <c r="A689" s="7">
        <v>4273704</v>
      </c>
      <c r="B689" s="1">
        <v>42927</v>
      </c>
      <c r="C689" s="2">
        <v>0.554224537037037</v>
      </c>
      <c r="D689" s="2">
        <v>0.56221064814814814</v>
      </c>
      <c r="E689" t="str">
        <f>IF(LEN(telefony34[[#This Row],[nr]])=7,"stacjonarny",IF(LEN(telefony34[[#This Row],[nr]])=8,"komórkowy","zagraniczny"))</f>
        <v>stacjonarny</v>
      </c>
    </row>
    <row r="690" spans="1:5" x14ac:dyDescent="0.25">
      <c r="A690" s="7">
        <v>3707498</v>
      </c>
      <c r="B690" s="1">
        <v>42927</v>
      </c>
      <c r="C690" s="2">
        <v>0.55982638888888892</v>
      </c>
      <c r="D690" s="2">
        <v>0.56802083333333331</v>
      </c>
      <c r="E690" t="str">
        <f>IF(LEN(telefony34[[#This Row],[nr]])=7,"stacjonarny",IF(LEN(telefony34[[#This Row],[nr]])=8,"komórkowy","zagraniczny"))</f>
        <v>stacjonarny</v>
      </c>
    </row>
    <row r="691" spans="1:5" x14ac:dyDescent="0.25">
      <c r="A691" s="7">
        <v>3407358</v>
      </c>
      <c r="B691" s="1">
        <v>42927</v>
      </c>
      <c r="C691" s="2">
        <v>0.56560185185185186</v>
      </c>
      <c r="D691" s="2">
        <v>0.56677083333333333</v>
      </c>
      <c r="E691" t="str">
        <f>IF(LEN(telefony34[[#This Row],[nr]])=7,"stacjonarny",IF(LEN(telefony34[[#This Row],[nr]])=8,"komórkowy","zagraniczny"))</f>
        <v>stacjonarny</v>
      </c>
    </row>
    <row r="692" spans="1:5" x14ac:dyDescent="0.25">
      <c r="A692" s="7">
        <v>5251861</v>
      </c>
      <c r="B692" s="1">
        <v>42927</v>
      </c>
      <c r="C692" s="2">
        <v>0.56940972222222219</v>
      </c>
      <c r="D692" s="2">
        <v>0.57149305555555552</v>
      </c>
      <c r="E692" t="str">
        <f>IF(LEN(telefony34[[#This Row],[nr]])=7,"stacjonarny",IF(LEN(telefony34[[#This Row],[nr]])=8,"komórkowy","zagraniczny"))</f>
        <v>stacjonarny</v>
      </c>
    </row>
    <row r="693" spans="1:5" x14ac:dyDescent="0.25">
      <c r="A693" s="7">
        <v>7473070</v>
      </c>
      <c r="B693" s="1">
        <v>42927</v>
      </c>
      <c r="C693" s="2">
        <v>0.57185185185185183</v>
      </c>
      <c r="D693" s="2">
        <v>0.58304398148148151</v>
      </c>
      <c r="E693" t="str">
        <f>IF(LEN(telefony34[[#This Row],[nr]])=7,"stacjonarny",IF(LEN(telefony34[[#This Row],[nr]])=8,"komórkowy","zagraniczny"))</f>
        <v>stacjonarny</v>
      </c>
    </row>
    <row r="694" spans="1:5" x14ac:dyDescent="0.25">
      <c r="A694" s="7">
        <v>3596504</v>
      </c>
      <c r="B694" s="1">
        <v>42927</v>
      </c>
      <c r="C694" s="2">
        <v>0.57592592592592595</v>
      </c>
      <c r="D694" s="2">
        <v>0.58302083333333332</v>
      </c>
      <c r="E694" t="str">
        <f>IF(LEN(telefony34[[#This Row],[nr]])=7,"stacjonarny",IF(LEN(telefony34[[#This Row],[nr]])=8,"komórkowy","zagraniczny"))</f>
        <v>stacjonarny</v>
      </c>
    </row>
    <row r="695" spans="1:5" x14ac:dyDescent="0.25">
      <c r="A695" s="7">
        <v>9620982</v>
      </c>
      <c r="B695" s="1">
        <v>42927</v>
      </c>
      <c r="C695" s="2">
        <v>0.57593749999999999</v>
      </c>
      <c r="D695" s="2">
        <v>0.58310185185185182</v>
      </c>
      <c r="E695" t="str">
        <f>IF(LEN(telefony34[[#This Row],[nr]])=7,"stacjonarny",IF(LEN(telefony34[[#This Row],[nr]])=8,"komórkowy","zagraniczny"))</f>
        <v>stacjonarny</v>
      </c>
    </row>
    <row r="696" spans="1:5" x14ac:dyDescent="0.25">
      <c r="A696" s="7">
        <v>93696449</v>
      </c>
      <c r="B696" s="1">
        <v>42927</v>
      </c>
      <c r="C696" s="2">
        <v>0.57939814814814816</v>
      </c>
      <c r="D696" s="2">
        <v>0.5795717592592593</v>
      </c>
      <c r="E696" t="str">
        <f>IF(LEN(telefony34[[#This Row],[nr]])=7,"stacjonarny",IF(LEN(telefony34[[#This Row],[nr]])=8,"komórkowy","zagraniczny"))</f>
        <v>komórkowy</v>
      </c>
    </row>
    <row r="697" spans="1:5" x14ac:dyDescent="0.25">
      <c r="A697" s="7">
        <v>6833658</v>
      </c>
      <c r="B697" s="1">
        <v>42927</v>
      </c>
      <c r="C697" s="2">
        <v>0.5823842592592593</v>
      </c>
      <c r="D697" s="2">
        <v>0.58479166666666671</v>
      </c>
      <c r="E697" t="str">
        <f>IF(LEN(telefony34[[#This Row],[nr]])=7,"stacjonarny",IF(LEN(telefony34[[#This Row],[nr]])=8,"komórkowy","zagraniczny"))</f>
        <v>stacjonarny</v>
      </c>
    </row>
    <row r="698" spans="1:5" x14ac:dyDescent="0.25">
      <c r="A698" s="7">
        <v>85422307</v>
      </c>
      <c r="B698" s="1">
        <v>42927</v>
      </c>
      <c r="C698" s="2">
        <v>0.58656249999999999</v>
      </c>
      <c r="D698" s="2">
        <v>0.59008101851851846</v>
      </c>
      <c r="E698" t="str">
        <f>IF(LEN(telefony34[[#This Row],[nr]])=7,"stacjonarny",IF(LEN(telefony34[[#This Row],[nr]])=8,"komórkowy","zagraniczny"))</f>
        <v>komórkowy</v>
      </c>
    </row>
    <row r="699" spans="1:5" x14ac:dyDescent="0.25">
      <c r="A699" s="7">
        <v>6191682</v>
      </c>
      <c r="B699" s="1">
        <v>42927</v>
      </c>
      <c r="C699" s="2">
        <v>0.58711805555555552</v>
      </c>
      <c r="D699" s="2">
        <v>0.59739583333333335</v>
      </c>
      <c r="E699" t="str">
        <f>IF(LEN(telefony34[[#This Row],[nr]])=7,"stacjonarny",IF(LEN(telefony34[[#This Row],[nr]])=8,"komórkowy","zagraniczny"))</f>
        <v>stacjonarny</v>
      </c>
    </row>
    <row r="700" spans="1:5" x14ac:dyDescent="0.25">
      <c r="A700" s="7">
        <v>6461167</v>
      </c>
      <c r="B700" s="1">
        <v>42927</v>
      </c>
      <c r="C700" s="2">
        <v>0.5889699074074074</v>
      </c>
      <c r="D700" s="2">
        <v>0.59409722222222228</v>
      </c>
      <c r="E700" t="str">
        <f>IF(LEN(telefony34[[#This Row],[nr]])=7,"stacjonarny",IF(LEN(telefony34[[#This Row],[nr]])=8,"komórkowy","zagraniczny"))</f>
        <v>stacjonarny</v>
      </c>
    </row>
    <row r="701" spans="1:5" x14ac:dyDescent="0.25">
      <c r="A701" s="7">
        <v>8270097</v>
      </c>
      <c r="B701" s="1">
        <v>42927</v>
      </c>
      <c r="C701" s="2">
        <v>0.5900347222222222</v>
      </c>
      <c r="D701" s="2">
        <v>0.59217592592592594</v>
      </c>
      <c r="E701" t="str">
        <f>IF(LEN(telefony34[[#This Row],[nr]])=7,"stacjonarny",IF(LEN(telefony34[[#This Row],[nr]])=8,"komórkowy","zagraniczny"))</f>
        <v>stacjonarny</v>
      </c>
    </row>
    <row r="702" spans="1:5" x14ac:dyDescent="0.25">
      <c r="A702" s="7">
        <v>8982137</v>
      </c>
      <c r="B702" s="1">
        <v>42927</v>
      </c>
      <c r="C702" s="2">
        <v>0.59010416666666665</v>
      </c>
      <c r="D702" s="2">
        <v>0.59864583333333332</v>
      </c>
      <c r="E702" t="str">
        <f>IF(LEN(telefony34[[#This Row],[nr]])=7,"stacjonarny",IF(LEN(telefony34[[#This Row],[nr]])=8,"komórkowy","zagraniczny"))</f>
        <v>stacjonarny</v>
      </c>
    </row>
    <row r="703" spans="1:5" x14ac:dyDescent="0.25">
      <c r="A703" s="7">
        <v>47677051</v>
      </c>
      <c r="B703" s="1">
        <v>42927</v>
      </c>
      <c r="C703" s="2">
        <v>0.59370370370370373</v>
      </c>
      <c r="D703" s="2">
        <v>0.60396990740740741</v>
      </c>
      <c r="E703" t="str">
        <f>IF(LEN(telefony34[[#This Row],[nr]])=7,"stacjonarny",IF(LEN(telefony34[[#This Row],[nr]])=8,"komórkowy","zagraniczny"))</f>
        <v>komórkowy</v>
      </c>
    </row>
    <row r="704" spans="1:5" x14ac:dyDescent="0.25">
      <c r="A704" s="7">
        <v>76139570</v>
      </c>
      <c r="B704" s="1">
        <v>42927</v>
      </c>
      <c r="C704" s="2">
        <v>0.59593750000000001</v>
      </c>
      <c r="D704" s="2">
        <v>0.6004976851851852</v>
      </c>
      <c r="E704" t="str">
        <f>IF(LEN(telefony34[[#This Row],[nr]])=7,"stacjonarny",IF(LEN(telefony34[[#This Row],[nr]])=8,"komórkowy","zagraniczny"))</f>
        <v>komórkowy</v>
      </c>
    </row>
    <row r="705" spans="1:5" x14ac:dyDescent="0.25">
      <c r="A705" s="7">
        <v>62016185</v>
      </c>
      <c r="B705" s="1">
        <v>42927</v>
      </c>
      <c r="C705" s="2">
        <v>0.60037037037037033</v>
      </c>
      <c r="D705" s="2">
        <v>0.60719907407407403</v>
      </c>
      <c r="E705" t="str">
        <f>IF(LEN(telefony34[[#This Row],[nr]])=7,"stacjonarny",IF(LEN(telefony34[[#This Row],[nr]])=8,"komórkowy","zagraniczny"))</f>
        <v>komórkowy</v>
      </c>
    </row>
    <row r="706" spans="1:5" x14ac:dyDescent="0.25">
      <c r="A706" s="7">
        <v>93696449</v>
      </c>
      <c r="B706" s="1">
        <v>42927</v>
      </c>
      <c r="C706" s="2">
        <v>0.60077546296296291</v>
      </c>
      <c r="D706" s="2">
        <v>0.60853009259259261</v>
      </c>
      <c r="E706" t="str">
        <f>IF(LEN(telefony34[[#This Row],[nr]])=7,"stacjonarny",IF(LEN(telefony34[[#This Row],[nr]])=8,"komórkowy","zagraniczny"))</f>
        <v>komórkowy</v>
      </c>
    </row>
    <row r="707" spans="1:5" x14ac:dyDescent="0.25">
      <c r="A707" s="7">
        <v>7914439</v>
      </c>
      <c r="B707" s="1">
        <v>42927</v>
      </c>
      <c r="C707" s="2">
        <v>0.60320601851851852</v>
      </c>
      <c r="D707" s="2">
        <v>0.61459490740740741</v>
      </c>
      <c r="E707" t="str">
        <f>IF(LEN(telefony34[[#This Row],[nr]])=7,"stacjonarny",IF(LEN(telefony34[[#This Row],[nr]])=8,"komórkowy","zagraniczny"))</f>
        <v>stacjonarny</v>
      </c>
    </row>
    <row r="708" spans="1:5" x14ac:dyDescent="0.25">
      <c r="A708" s="7">
        <v>38047574</v>
      </c>
      <c r="B708" s="1">
        <v>42927</v>
      </c>
      <c r="C708" s="2">
        <v>0.60721064814814818</v>
      </c>
      <c r="D708" s="2">
        <v>0.61490740740740746</v>
      </c>
      <c r="E708" t="str">
        <f>IF(LEN(telefony34[[#This Row],[nr]])=7,"stacjonarny",IF(LEN(telefony34[[#This Row],[nr]])=8,"komórkowy","zagraniczny"))</f>
        <v>komórkowy</v>
      </c>
    </row>
    <row r="709" spans="1:5" x14ac:dyDescent="0.25">
      <c r="A709" s="7">
        <v>3184339</v>
      </c>
      <c r="B709" s="1">
        <v>42927</v>
      </c>
      <c r="C709" s="2">
        <v>0.61179398148148145</v>
      </c>
      <c r="D709" s="2">
        <v>0.61260416666666662</v>
      </c>
      <c r="E709" t="str">
        <f>IF(LEN(telefony34[[#This Row],[nr]])=7,"stacjonarny",IF(LEN(telefony34[[#This Row],[nr]])=8,"komórkowy","zagraniczny"))</f>
        <v>stacjonarny</v>
      </c>
    </row>
    <row r="710" spans="1:5" x14ac:dyDescent="0.25">
      <c r="A710" s="7">
        <v>8126744698</v>
      </c>
      <c r="B710" s="1">
        <v>42927</v>
      </c>
      <c r="C710" s="2">
        <v>0.61664351851851851</v>
      </c>
      <c r="D710" s="2">
        <v>0.61856481481481485</v>
      </c>
      <c r="E710" t="str">
        <f>IF(LEN(telefony34[[#This Row],[nr]])=7,"stacjonarny",IF(LEN(telefony34[[#This Row],[nr]])=8,"komórkowy","zagraniczny"))</f>
        <v>zagraniczny</v>
      </c>
    </row>
    <row r="711" spans="1:5" x14ac:dyDescent="0.25">
      <c r="A711" s="7">
        <v>52391912</v>
      </c>
      <c r="B711" s="1">
        <v>42927</v>
      </c>
      <c r="C711" s="2">
        <v>0.62067129629629625</v>
      </c>
      <c r="D711" s="2">
        <v>0.62475694444444441</v>
      </c>
      <c r="E711" t="str">
        <f>IF(LEN(telefony34[[#This Row],[nr]])=7,"stacjonarny",IF(LEN(telefony34[[#This Row],[nr]])=8,"komórkowy","zagraniczny"))</f>
        <v>komórkowy</v>
      </c>
    </row>
    <row r="712" spans="1:5" x14ac:dyDescent="0.25">
      <c r="A712" s="7">
        <v>1223943</v>
      </c>
      <c r="B712" s="1">
        <v>42927</v>
      </c>
      <c r="C712" s="2">
        <v>0.6252199074074074</v>
      </c>
      <c r="D712" s="2">
        <v>0.63226851851851851</v>
      </c>
      <c r="E712" t="str">
        <f>IF(LEN(telefony34[[#This Row],[nr]])=7,"stacjonarny",IF(LEN(telefony34[[#This Row],[nr]])=8,"komórkowy","zagraniczny"))</f>
        <v>stacjonarny</v>
      </c>
    </row>
    <row r="713" spans="1:5" x14ac:dyDescent="0.25">
      <c r="A713" s="7">
        <v>14201334</v>
      </c>
      <c r="B713" s="1">
        <v>42928</v>
      </c>
      <c r="C713" s="2">
        <v>0.33568287037037037</v>
      </c>
      <c r="D713" s="2">
        <v>0.34125</v>
      </c>
      <c r="E713" t="str">
        <f>IF(LEN(telefony34[[#This Row],[nr]])=7,"stacjonarny",IF(LEN(telefony34[[#This Row],[nr]])=8,"komórkowy","zagraniczny"))</f>
        <v>komórkowy</v>
      </c>
    </row>
    <row r="714" spans="1:5" x14ac:dyDescent="0.25">
      <c r="A714" s="7">
        <v>1972250241</v>
      </c>
      <c r="B714" s="1">
        <v>42928</v>
      </c>
      <c r="C714" s="2">
        <v>0.33716435185185184</v>
      </c>
      <c r="D714" s="2">
        <v>0.33778935185185183</v>
      </c>
      <c r="E714" t="str">
        <f>IF(LEN(telefony34[[#This Row],[nr]])=7,"stacjonarny",IF(LEN(telefony34[[#This Row],[nr]])=8,"komórkowy","zagraniczny"))</f>
        <v>zagraniczny</v>
      </c>
    </row>
    <row r="715" spans="1:5" x14ac:dyDescent="0.25">
      <c r="A715" s="7">
        <v>3028093</v>
      </c>
      <c r="B715" s="1">
        <v>42928</v>
      </c>
      <c r="C715" s="2">
        <v>0.34185185185185185</v>
      </c>
      <c r="D715" s="2">
        <v>0.34375</v>
      </c>
      <c r="E715" t="str">
        <f>IF(LEN(telefony34[[#This Row],[nr]])=7,"stacjonarny",IF(LEN(telefony34[[#This Row],[nr]])=8,"komórkowy","zagraniczny"))</f>
        <v>stacjonarny</v>
      </c>
    </row>
    <row r="716" spans="1:5" x14ac:dyDescent="0.25">
      <c r="A716" s="7">
        <v>27487200</v>
      </c>
      <c r="B716" s="1">
        <v>42928</v>
      </c>
      <c r="C716" s="2">
        <v>0.34646990740740741</v>
      </c>
      <c r="D716" s="2">
        <v>0.3550462962962963</v>
      </c>
      <c r="E716" t="str">
        <f>IF(LEN(telefony34[[#This Row],[nr]])=7,"stacjonarny",IF(LEN(telefony34[[#This Row],[nr]])=8,"komórkowy","zagraniczny"))</f>
        <v>komórkowy</v>
      </c>
    </row>
    <row r="717" spans="1:5" x14ac:dyDescent="0.25">
      <c r="A717" s="7">
        <v>7377702</v>
      </c>
      <c r="B717" s="1">
        <v>42928</v>
      </c>
      <c r="C717" s="2">
        <v>0.34722222222222221</v>
      </c>
      <c r="D717" s="2">
        <v>0.3532986111111111</v>
      </c>
      <c r="E717" t="str">
        <f>IF(LEN(telefony34[[#This Row],[nr]])=7,"stacjonarny",IF(LEN(telefony34[[#This Row],[nr]])=8,"komórkowy","zagraniczny"))</f>
        <v>stacjonarny</v>
      </c>
    </row>
    <row r="718" spans="1:5" x14ac:dyDescent="0.25">
      <c r="A718" s="7">
        <v>9294571</v>
      </c>
      <c r="B718" s="1">
        <v>42928</v>
      </c>
      <c r="C718" s="2">
        <v>0.35115740740740742</v>
      </c>
      <c r="D718" s="2">
        <v>0.35447916666666668</v>
      </c>
      <c r="E718" t="str">
        <f>IF(LEN(telefony34[[#This Row],[nr]])=7,"stacjonarny",IF(LEN(telefony34[[#This Row],[nr]])=8,"komórkowy","zagraniczny"))</f>
        <v>stacjonarny</v>
      </c>
    </row>
    <row r="719" spans="1:5" x14ac:dyDescent="0.25">
      <c r="A719" s="7">
        <v>6865106</v>
      </c>
      <c r="B719" s="1">
        <v>42928</v>
      </c>
      <c r="C719" s="2">
        <v>0.35636574074074073</v>
      </c>
      <c r="D719" s="2">
        <v>0.36511574074074077</v>
      </c>
      <c r="E719" t="str">
        <f>IF(LEN(telefony34[[#This Row],[nr]])=7,"stacjonarny",IF(LEN(telefony34[[#This Row],[nr]])=8,"komórkowy","zagraniczny"))</f>
        <v>stacjonarny</v>
      </c>
    </row>
    <row r="720" spans="1:5" x14ac:dyDescent="0.25">
      <c r="A720" s="7">
        <v>62086163</v>
      </c>
      <c r="B720" s="1">
        <v>42928</v>
      </c>
      <c r="C720" s="2">
        <v>0.36060185185185184</v>
      </c>
      <c r="D720" s="2">
        <v>0.36312499999999998</v>
      </c>
      <c r="E720" t="str">
        <f>IF(LEN(telefony34[[#This Row],[nr]])=7,"stacjonarny",IF(LEN(telefony34[[#This Row],[nr]])=8,"komórkowy","zagraniczny"))</f>
        <v>komórkowy</v>
      </c>
    </row>
    <row r="721" spans="1:5" x14ac:dyDescent="0.25">
      <c r="A721" s="7">
        <v>6367284</v>
      </c>
      <c r="B721" s="1">
        <v>42928</v>
      </c>
      <c r="C721" s="2">
        <v>0.36519675925925926</v>
      </c>
      <c r="D721" s="2">
        <v>0.36751157407407409</v>
      </c>
      <c r="E721" t="str">
        <f>IF(LEN(telefony34[[#This Row],[nr]])=7,"stacjonarny",IF(LEN(telefony34[[#This Row],[nr]])=8,"komórkowy","zagraniczny"))</f>
        <v>stacjonarny</v>
      </c>
    </row>
    <row r="722" spans="1:5" x14ac:dyDescent="0.25">
      <c r="A722" s="7">
        <v>1811630</v>
      </c>
      <c r="B722" s="1">
        <v>42928</v>
      </c>
      <c r="C722" s="2">
        <v>0.36787037037037035</v>
      </c>
      <c r="D722" s="2">
        <v>0.36855324074074075</v>
      </c>
      <c r="E722" t="str">
        <f>IF(LEN(telefony34[[#This Row],[nr]])=7,"stacjonarny",IF(LEN(telefony34[[#This Row],[nr]])=8,"komórkowy","zagraniczny"))</f>
        <v>stacjonarny</v>
      </c>
    </row>
    <row r="723" spans="1:5" x14ac:dyDescent="0.25">
      <c r="A723" s="7">
        <v>9346036178</v>
      </c>
      <c r="B723" s="1">
        <v>42928</v>
      </c>
      <c r="C723" s="2">
        <v>0.37017361111111113</v>
      </c>
      <c r="D723" s="2">
        <v>0.38035879629629632</v>
      </c>
      <c r="E723" t="str">
        <f>IF(LEN(telefony34[[#This Row],[nr]])=7,"stacjonarny",IF(LEN(telefony34[[#This Row],[nr]])=8,"komórkowy","zagraniczny"))</f>
        <v>zagraniczny</v>
      </c>
    </row>
    <row r="724" spans="1:5" x14ac:dyDescent="0.25">
      <c r="A724" s="7">
        <v>1138033</v>
      </c>
      <c r="B724" s="1">
        <v>42928</v>
      </c>
      <c r="C724" s="2">
        <v>0.37504629629629632</v>
      </c>
      <c r="D724" s="2">
        <v>0.37731481481481483</v>
      </c>
      <c r="E724" t="str">
        <f>IF(LEN(telefony34[[#This Row],[nr]])=7,"stacjonarny",IF(LEN(telefony34[[#This Row],[nr]])=8,"komórkowy","zagraniczny"))</f>
        <v>stacjonarny</v>
      </c>
    </row>
    <row r="725" spans="1:5" x14ac:dyDescent="0.25">
      <c r="A725" s="7">
        <v>2114812</v>
      </c>
      <c r="B725" s="1">
        <v>42928</v>
      </c>
      <c r="C725" s="2">
        <v>0.37615740740740738</v>
      </c>
      <c r="D725" s="2">
        <v>0.38158564814814816</v>
      </c>
      <c r="E725" t="str">
        <f>IF(LEN(telefony34[[#This Row],[nr]])=7,"stacjonarny",IF(LEN(telefony34[[#This Row],[nr]])=8,"komórkowy","zagraniczny"))</f>
        <v>stacjonarny</v>
      </c>
    </row>
    <row r="726" spans="1:5" x14ac:dyDescent="0.25">
      <c r="A726" s="7">
        <v>4195677</v>
      </c>
      <c r="B726" s="1">
        <v>42928</v>
      </c>
      <c r="C726" s="2">
        <v>0.37644675925925924</v>
      </c>
      <c r="D726" s="2">
        <v>0.38192129629629629</v>
      </c>
      <c r="E726" t="str">
        <f>IF(LEN(telefony34[[#This Row],[nr]])=7,"stacjonarny",IF(LEN(telefony34[[#This Row],[nr]])=8,"komórkowy","zagraniczny"))</f>
        <v>stacjonarny</v>
      </c>
    </row>
    <row r="727" spans="1:5" x14ac:dyDescent="0.25">
      <c r="A727" s="7">
        <v>3493348</v>
      </c>
      <c r="B727" s="1">
        <v>42928</v>
      </c>
      <c r="C727" s="2">
        <v>0.37934027777777779</v>
      </c>
      <c r="D727" s="2">
        <v>0.38925925925925925</v>
      </c>
      <c r="E727" t="str">
        <f>IF(LEN(telefony34[[#This Row],[nr]])=7,"stacjonarny",IF(LEN(telefony34[[#This Row],[nr]])=8,"komórkowy","zagraniczny"))</f>
        <v>stacjonarny</v>
      </c>
    </row>
    <row r="728" spans="1:5" x14ac:dyDescent="0.25">
      <c r="A728" s="7">
        <v>6005020</v>
      </c>
      <c r="B728" s="1">
        <v>42928</v>
      </c>
      <c r="C728" s="2">
        <v>0.38046296296296295</v>
      </c>
      <c r="D728" s="2">
        <v>0.38739583333333333</v>
      </c>
      <c r="E728" t="str">
        <f>IF(LEN(telefony34[[#This Row],[nr]])=7,"stacjonarny",IF(LEN(telefony34[[#This Row],[nr]])=8,"komórkowy","zagraniczny"))</f>
        <v>stacjonarny</v>
      </c>
    </row>
    <row r="729" spans="1:5" x14ac:dyDescent="0.25">
      <c r="A729" s="7">
        <v>7421868</v>
      </c>
      <c r="B729" s="1">
        <v>42928</v>
      </c>
      <c r="C729" s="2">
        <v>0.38292824074074072</v>
      </c>
      <c r="D729" s="2">
        <v>0.38613425925925926</v>
      </c>
      <c r="E729" t="str">
        <f>IF(LEN(telefony34[[#This Row],[nr]])=7,"stacjonarny",IF(LEN(telefony34[[#This Row],[nr]])=8,"komórkowy","zagraniczny"))</f>
        <v>stacjonarny</v>
      </c>
    </row>
    <row r="730" spans="1:5" x14ac:dyDescent="0.25">
      <c r="A730" s="7">
        <v>2227803</v>
      </c>
      <c r="B730" s="1">
        <v>42928</v>
      </c>
      <c r="C730" s="2">
        <v>0.38317129629629632</v>
      </c>
      <c r="D730" s="2">
        <v>0.39157407407407407</v>
      </c>
      <c r="E730" t="str">
        <f>IF(LEN(telefony34[[#This Row],[nr]])=7,"stacjonarny",IF(LEN(telefony34[[#This Row],[nr]])=8,"komórkowy","zagraniczny"))</f>
        <v>stacjonarny</v>
      </c>
    </row>
    <row r="731" spans="1:5" x14ac:dyDescent="0.25">
      <c r="A731" s="7">
        <v>4007464</v>
      </c>
      <c r="B731" s="1">
        <v>42928</v>
      </c>
      <c r="C731" s="2">
        <v>0.38767361111111109</v>
      </c>
      <c r="D731" s="2">
        <v>0.38848379629629631</v>
      </c>
      <c r="E731" t="str">
        <f>IF(LEN(telefony34[[#This Row],[nr]])=7,"stacjonarny",IF(LEN(telefony34[[#This Row],[nr]])=8,"komórkowy","zagraniczny"))</f>
        <v>stacjonarny</v>
      </c>
    </row>
    <row r="732" spans="1:5" x14ac:dyDescent="0.25">
      <c r="A732" s="7">
        <v>54713807</v>
      </c>
      <c r="B732" s="1">
        <v>42928</v>
      </c>
      <c r="C732" s="2">
        <v>0.38968750000000002</v>
      </c>
      <c r="D732" s="2">
        <v>0.39152777777777775</v>
      </c>
      <c r="E732" t="str">
        <f>IF(LEN(telefony34[[#This Row],[nr]])=7,"stacjonarny",IF(LEN(telefony34[[#This Row],[nr]])=8,"komórkowy","zagraniczny"))</f>
        <v>komórkowy</v>
      </c>
    </row>
    <row r="733" spans="1:5" x14ac:dyDescent="0.25">
      <c r="A733" s="7">
        <v>7097883</v>
      </c>
      <c r="B733" s="1">
        <v>42928</v>
      </c>
      <c r="C733" s="2">
        <v>0.39206018518518521</v>
      </c>
      <c r="D733" s="2">
        <v>0.39436342592592594</v>
      </c>
      <c r="E733" t="str">
        <f>IF(LEN(telefony34[[#This Row],[nr]])=7,"stacjonarny",IF(LEN(telefony34[[#This Row],[nr]])=8,"komórkowy","zagraniczny"))</f>
        <v>stacjonarny</v>
      </c>
    </row>
    <row r="734" spans="1:5" x14ac:dyDescent="0.25">
      <c r="A734" s="7">
        <v>48630026</v>
      </c>
      <c r="B734" s="1">
        <v>42928</v>
      </c>
      <c r="C734" s="2">
        <v>0.39709490740740738</v>
      </c>
      <c r="D734" s="2">
        <v>0.40651620370370373</v>
      </c>
      <c r="E734" t="str">
        <f>IF(LEN(telefony34[[#This Row],[nr]])=7,"stacjonarny",IF(LEN(telefony34[[#This Row],[nr]])=8,"komórkowy","zagraniczny"))</f>
        <v>komórkowy</v>
      </c>
    </row>
    <row r="735" spans="1:5" x14ac:dyDescent="0.25">
      <c r="A735" s="7">
        <v>1279245</v>
      </c>
      <c r="B735" s="1">
        <v>42928</v>
      </c>
      <c r="C735" s="2">
        <v>0.40247685185185184</v>
      </c>
      <c r="D735" s="2">
        <v>0.40831018518518519</v>
      </c>
      <c r="E735" t="str">
        <f>IF(LEN(telefony34[[#This Row],[nr]])=7,"stacjonarny",IF(LEN(telefony34[[#This Row],[nr]])=8,"komórkowy","zagraniczny"))</f>
        <v>stacjonarny</v>
      </c>
    </row>
    <row r="736" spans="1:5" x14ac:dyDescent="0.25">
      <c r="A736" s="7">
        <v>2571251</v>
      </c>
      <c r="B736" s="1">
        <v>42928</v>
      </c>
      <c r="C736" s="2">
        <v>0.40822916666666664</v>
      </c>
      <c r="D736" s="2">
        <v>0.41586805555555556</v>
      </c>
      <c r="E736" t="str">
        <f>IF(LEN(telefony34[[#This Row],[nr]])=7,"stacjonarny",IF(LEN(telefony34[[#This Row],[nr]])=8,"komórkowy","zagraniczny"))</f>
        <v>stacjonarny</v>
      </c>
    </row>
    <row r="737" spans="1:5" x14ac:dyDescent="0.25">
      <c r="A737" s="7">
        <v>9566647</v>
      </c>
      <c r="B737" s="1">
        <v>42928</v>
      </c>
      <c r="C737" s="2">
        <v>0.40881944444444446</v>
      </c>
      <c r="D737" s="2">
        <v>0.40950231481481481</v>
      </c>
      <c r="E737" t="str">
        <f>IF(LEN(telefony34[[#This Row],[nr]])=7,"stacjonarny",IF(LEN(telefony34[[#This Row],[nr]])=8,"komórkowy","zagraniczny"))</f>
        <v>stacjonarny</v>
      </c>
    </row>
    <row r="738" spans="1:5" x14ac:dyDescent="0.25">
      <c r="A738" s="7">
        <v>1454555</v>
      </c>
      <c r="B738" s="1">
        <v>42928</v>
      </c>
      <c r="C738" s="2">
        <v>0.41078703703703706</v>
      </c>
      <c r="D738" s="2">
        <v>0.41078703703703706</v>
      </c>
      <c r="E738" t="str">
        <f>IF(LEN(telefony34[[#This Row],[nr]])=7,"stacjonarny",IF(LEN(telefony34[[#This Row],[nr]])=8,"komórkowy","zagraniczny"))</f>
        <v>stacjonarny</v>
      </c>
    </row>
    <row r="739" spans="1:5" x14ac:dyDescent="0.25">
      <c r="A739" s="7">
        <v>21996267</v>
      </c>
      <c r="B739" s="1">
        <v>42928</v>
      </c>
      <c r="C739" s="2">
        <v>0.41218749999999998</v>
      </c>
      <c r="D739" s="2">
        <v>0.41280092592592593</v>
      </c>
      <c r="E739" t="str">
        <f>IF(LEN(telefony34[[#This Row],[nr]])=7,"stacjonarny",IF(LEN(telefony34[[#This Row],[nr]])=8,"komórkowy","zagraniczny"))</f>
        <v>komórkowy</v>
      </c>
    </row>
    <row r="740" spans="1:5" x14ac:dyDescent="0.25">
      <c r="A740" s="7">
        <v>8429072</v>
      </c>
      <c r="B740" s="1">
        <v>42928</v>
      </c>
      <c r="C740" s="2">
        <v>0.41414351851851849</v>
      </c>
      <c r="D740" s="2">
        <v>0.42015046296296299</v>
      </c>
      <c r="E740" t="str">
        <f>IF(LEN(telefony34[[#This Row],[nr]])=7,"stacjonarny",IF(LEN(telefony34[[#This Row],[nr]])=8,"komórkowy","zagraniczny"))</f>
        <v>stacjonarny</v>
      </c>
    </row>
    <row r="741" spans="1:5" x14ac:dyDescent="0.25">
      <c r="A741" s="7">
        <v>9815754</v>
      </c>
      <c r="B741" s="1">
        <v>42928</v>
      </c>
      <c r="C741" s="2">
        <v>0.41853009259259261</v>
      </c>
      <c r="D741" s="2">
        <v>0.42037037037037039</v>
      </c>
      <c r="E741" t="str">
        <f>IF(LEN(telefony34[[#This Row],[nr]])=7,"stacjonarny",IF(LEN(telefony34[[#This Row],[nr]])=8,"komórkowy","zagraniczny"))</f>
        <v>stacjonarny</v>
      </c>
    </row>
    <row r="742" spans="1:5" x14ac:dyDescent="0.25">
      <c r="A742" s="7">
        <v>2434652</v>
      </c>
      <c r="B742" s="1">
        <v>42928</v>
      </c>
      <c r="C742" s="2">
        <v>0.42370370370370369</v>
      </c>
      <c r="D742" s="2">
        <v>0.43412037037037038</v>
      </c>
      <c r="E742" t="str">
        <f>IF(LEN(telefony34[[#This Row],[nr]])=7,"stacjonarny",IF(LEN(telefony34[[#This Row],[nr]])=8,"komórkowy","zagraniczny"))</f>
        <v>stacjonarny</v>
      </c>
    </row>
    <row r="743" spans="1:5" x14ac:dyDescent="0.25">
      <c r="A743" s="7">
        <v>4939683</v>
      </c>
      <c r="B743" s="1">
        <v>42928</v>
      </c>
      <c r="C743" s="2">
        <v>0.42650462962962965</v>
      </c>
      <c r="D743" s="2">
        <v>0.43417824074074074</v>
      </c>
      <c r="E743" t="str">
        <f>IF(LEN(telefony34[[#This Row],[nr]])=7,"stacjonarny",IF(LEN(telefony34[[#This Row],[nr]])=8,"komórkowy","zagraniczny"))</f>
        <v>stacjonarny</v>
      </c>
    </row>
    <row r="744" spans="1:5" x14ac:dyDescent="0.25">
      <c r="A744" s="7">
        <v>6821027</v>
      </c>
      <c r="B744" s="1">
        <v>42928</v>
      </c>
      <c r="C744" s="2">
        <v>0.42766203703703703</v>
      </c>
      <c r="D744" s="2">
        <v>0.43533564814814812</v>
      </c>
      <c r="E744" t="str">
        <f>IF(LEN(telefony34[[#This Row],[nr]])=7,"stacjonarny",IF(LEN(telefony34[[#This Row],[nr]])=8,"komórkowy","zagraniczny"))</f>
        <v>stacjonarny</v>
      </c>
    </row>
    <row r="745" spans="1:5" x14ac:dyDescent="0.25">
      <c r="A745" s="7">
        <v>3253368</v>
      </c>
      <c r="B745" s="1">
        <v>42928</v>
      </c>
      <c r="C745" s="2">
        <v>0.43041666666666667</v>
      </c>
      <c r="D745" s="2">
        <v>0.43164351851851851</v>
      </c>
      <c r="E745" t="str">
        <f>IF(LEN(telefony34[[#This Row],[nr]])=7,"stacjonarny",IF(LEN(telefony34[[#This Row],[nr]])=8,"komórkowy","zagraniczny"))</f>
        <v>stacjonarny</v>
      </c>
    </row>
    <row r="746" spans="1:5" x14ac:dyDescent="0.25">
      <c r="A746" s="7">
        <v>3505978</v>
      </c>
      <c r="B746" s="1">
        <v>42928</v>
      </c>
      <c r="C746" s="2">
        <v>0.43381944444444442</v>
      </c>
      <c r="D746" s="2">
        <v>0.44515046296296296</v>
      </c>
      <c r="E746" t="str">
        <f>IF(LEN(telefony34[[#This Row],[nr]])=7,"stacjonarny",IF(LEN(telefony34[[#This Row],[nr]])=8,"komórkowy","zagraniczny"))</f>
        <v>stacjonarny</v>
      </c>
    </row>
    <row r="747" spans="1:5" x14ac:dyDescent="0.25">
      <c r="A747" s="7">
        <v>91743317</v>
      </c>
      <c r="B747" s="1">
        <v>42928</v>
      </c>
      <c r="C747" s="2">
        <v>0.43717592592592591</v>
      </c>
      <c r="D747" s="2">
        <v>0.44695601851851852</v>
      </c>
      <c r="E747" t="str">
        <f>IF(LEN(telefony34[[#This Row],[nr]])=7,"stacjonarny",IF(LEN(telefony34[[#This Row],[nr]])=8,"komórkowy","zagraniczny"))</f>
        <v>komórkowy</v>
      </c>
    </row>
    <row r="748" spans="1:5" x14ac:dyDescent="0.25">
      <c r="A748" s="7">
        <v>5104536</v>
      </c>
      <c r="B748" s="1">
        <v>42928</v>
      </c>
      <c r="C748" s="2">
        <v>0.44146990740740738</v>
      </c>
      <c r="D748" s="2">
        <v>0.44412037037037039</v>
      </c>
      <c r="E748" t="str">
        <f>IF(LEN(telefony34[[#This Row],[nr]])=7,"stacjonarny",IF(LEN(telefony34[[#This Row],[nr]])=8,"komórkowy","zagraniczny"))</f>
        <v>stacjonarny</v>
      </c>
    </row>
    <row r="749" spans="1:5" x14ac:dyDescent="0.25">
      <c r="A749" s="7">
        <v>7353916</v>
      </c>
      <c r="B749" s="1">
        <v>42928</v>
      </c>
      <c r="C749" s="2">
        <v>0.44663194444444443</v>
      </c>
      <c r="D749" s="2">
        <v>0.45378472222222221</v>
      </c>
      <c r="E749" t="str">
        <f>IF(LEN(telefony34[[#This Row],[nr]])=7,"stacjonarny",IF(LEN(telefony34[[#This Row],[nr]])=8,"komórkowy","zagraniczny"))</f>
        <v>stacjonarny</v>
      </c>
    </row>
    <row r="750" spans="1:5" x14ac:dyDescent="0.25">
      <c r="A750" s="7">
        <v>4412771</v>
      </c>
      <c r="B750" s="1">
        <v>42928</v>
      </c>
      <c r="C750" s="2">
        <v>0.44809027777777777</v>
      </c>
      <c r="D750" s="2">
        <v>0.45256944444444447</v>
      </c>
      <c r="E750" t="str">
        <f>IF(LEN(telefony34[[#This Row],[nr]])=7,"stacjonarny",IF(LEN(telefony34[[#This Row],[nr]])=8,"komórkowy","zagraniczny"))</f>
        <v>stacjonarny</v>
      </c>
    </row>
    <row r="751" spans="1:5" x14ac:dyDescent="0.25">
      <c r="A751" s="7">
        <v>6709939</v>
      </c>
      <c r="B751" s="1">
        <v>42928</v>
      </c>
      <c r="C751" s="2">
        <v>0.44817129629629632</v>
      </c>
      <c r="D751" s="2">
        <v>0.4506134259259259</v>
      </c>
      <c r="E751" t="str">
        <f>IF(LEN(telefony34[[#This Row],[nr]])=7,"stacjonarny",IF(LEN(telefony34[[#This Row],[nr]])=8,"komórkowy","zagraniczny"))</f>
        <v>stacjonarny</v>
      </c>
    </row>
    <row r="752" spans="1:5" x14ac:dyDescent="0.25">
      <c r="A752" s="7">
        <v>7891185</v>
      </c>
      <c r="B752" s="1">
        <v>42928</v>
      </c>
      <c r="C752" s="2">
        <v>0.45010416666666669</v>
      </c>
      <c r="D752" s="2">
        <v>0.46153935185185185</v>
      </c>
      <c r="E752" t="str">
        <f>IF(LEN(telefony34[[#This Row],[nr]])=7,"stacjonarny",IF(LEN(telefony34[[#This Row],[nr]])=8,"komórkowy","zagraniczny"))</f>
        <v>stacjonarny</v>
      </c>
    </row>
    <row r="753" spans="1:5" x14ac:dyDescent="0.25">
      <c r="A753" s="7">
        <v>90417363</v>
      </c>
      <c r="B753" s="1">
        <v>42928</v>
      </c>
      <c r="C753" s="2">
        <v>0.45504629629629628</v>
      </c>
      <c r="D753" s="2">
        <v>0.4607175925925926</v>
      </c>
      <c r="E753" t="str">
        <f>IF(LEN(telefony34[[#This Row],[nr]])=7,"stacjonarny",IF(LEN(telefony34[[#This Row],[nr]])=8,"komórkowy","zagraniczny"))</f>
        <v>komórkowy</v>
      </c>
    </row>
    <row r="754" spans="1:5" x14ac:dyDescent="0.25">
      <c r="A754" s="7">
        <v>4929499</v>
      </c>
      <c r="B754" s="1">
        <v>42928</v>
      </c>
      <c r="C754" s="2">
        <v>0.45673611111111112</v>
      </c>
      <c r="D754" s="2">
        <v>0.4586574074074074</v>
      </c>
      <c r="E754" t="str">
        <f>IF(LEN(telefony34[[#This Row],[nr]])=7,"stacjonarny",IF(LEN(telefony34[[#This Row],[nr]])=8,"komórkowy","zagraniczny"))</f>
        <v>stacjonarny</v>
      </c>
    </row>
    <row r="755" spans="1:5" x14ac:dyDescent="0.25">
      <c r="A755" s="7">
        <v>3824371</v>
      </c>
      <c r="B755" s="1">
        <v>42928</v>
      </c>
      <c r="C755" s="2">
        <v>0.46217592592592593</v>
      </c>
      <c r="D755" s="2">
        <v>0.47150462962962963</v>
      </c>
      <c r="E755" t="str">
        <f>IF(LEN(telefony34[[#This Row],[nr]])=7,"stacjonarny",IF(LEN(telefony34[[#This Row],[nr]])=8,"komórkowy","zagraniczny"))</f>
        <v>stacjonarny</v>
      </c>
    </row>
    <row r="756" spans="1:5" x14ac:dyDescent="0.25">
      <c r="A756" s="7">
        <v>1119740</v>
      </c>
      <c r="B756" s="1">
        <v>42928</v>
      </c>
      <c r="C756" s="2">
        <v>0.46663194444444445</v>
      </c>
      <c r="D756" s="2">
        <v>0.47532407407407407</v>
      </c>
      <c r="E756" t="str">
        <f>IF(LEN(telefony34[[#This Row],[nr]])=7,"stacjonarny",IF(LEN(telefony34[[#This Row],[nr]])=8,"komórkowy","zagraniczny"))</f>
        <v>stacjonarny</v>
      </c>
    </row>
    <row r="757" spans="1:5" x14ac:dyDescent="0.25">
      <c r="A757" s="7">
        <v>1219073</v>
      </c>
      <c r="B757" s="1">
        <v>42928</v>
      </c>
      <c r="C757" s="2">
        <v>0.46870370370370368</v>
      </c>
      <c r="D757" s="2">
        <v>0.47320601851851851</v>
      </c>
      <c r="E757" t="str">
        <f>IF(LEN(telefony34[[#This Row],[nr]])=7,"stacjonarny",IF(LEN(telefony34[[#This Row],[nr]])=8,"komórkowy","zagraniczny"))</f>
        <v>stacjonarny</v>
      </c>
    </row>
    <row r="758" spans="1:5" x14ac:dyDescent="0.25">
      <c r="A758" s="7">
        <v>87702896</v>
      </c>
      <c r="B758" s="1">
        <v>42928</v>
      </c>
      <c r="C758" s="2">
        <v>0.47358796296296296</v>
      </c>
      <c r="D758" s="2">
        <v>0.47878472222222224</v>
      </c>
      <c r="E758" t="str">
        <f>IF(LEN(telefony34[[#This Row],[nr]])=7,"stacjonarny",IF(LEN(telefony34[[#This Row],[nr]])=8,"komórkowy","zagraniczny"))</f>
        <v>komórkowy</v>
      </c>
    </row>
    <row r="759" spans="1:5" x14ac:dyDescent="0.25">
      <c r="A759" s="7">
        <v>94197168</v>
      </c>
      <c r="B759" s="1">
        <v>42928</v>
      </c>
      <c r="C759" s="2">
        <v>0.47819444444444442</v>
      </c>
      <c r="D759" s="2">
        <v>0.48442129629629632</v>
      </c>
      <c r="E759" t="str">
        <f>IF(LEN(telefony34[[#This Row],[nr]])=7,"stacjonarny",IF(LEN(telefony34[[#This Row],[nr]])=8,"komórkowy","zagraniczny"))</f>
        <v>komórkowy</v>
      </c>
    </row>
    <row r="760" spans="1:5" x14ac:dyDescent="0.25">
      <c r="A760" s="7">
        <v>8655825</v>
      </c>
      <c r="B760" s="1">
        <v>42928</v>
      </c>
      <c r="C760" s="2">
        <v>0.48251157407407408</v>
      </c>
      <c r="D760" s="2">
        <v>0.48732638888888891</v>
      </c>
      <c r="E760" t="str">
        <f>IF(LEN(telefony34[[#This Row],[nr]])=7,"stacjonarny",IF(LEN(telefony34[[#This Row],[nr]])=8,"komórkowy","zagraniczny"))</f>
        <v>stacjonarny</v>
      </c>
    </row>
    <row r="761" spans="1:5" x14ac:dyDescent="0.25">
      <c r="A761" s="7">
        <v>47707639</v>
      </c>
      <c r="B761" s="1">
        <v>42928</v>
      </c>
      <c r="C761" s="2">
        <v>0.48827546296296298</v>
      </c>
      <c r="D761" s="2">
        <v>0.49432870370370369</v>
      </c>
      <c r="E761" t="str">
        <f>IF(LEN(telefony34[[#This Row],[nr]])=7,"stacjonarny",IF(LEN(telefony34[[#This Row],[nr]])=8,"komórkowy","zagraniczny"))</f>
        <v>komórkowy</v>
      </c>
    </row>
    <row r="762" spans="1:5" x14ac:dyDescent="0.25">
      <c r="A762" s="7">
        <v>5029329</v>
      </c>
      <c r="B762" s="1">
        <v>42928</v>
      </c>
      <c r="C762" s="2">
        <v>0.49062499999999998</v>
      </c>
      <c r="D762" s="2">
        <v>0.49535879629629631</v>
      </c>
      <c r="E762" t="str">
        <f>IF(LEN(telefony34[[#This Row],[nr]])=7,"stacjonarny",IF(LEN(telefony34[[#This Row],[nr]])=8,"komórkowy","zagraniczny"))</f>
        <v>stacjonarny</v>
      </c>
    </row>
    <row r="763" spans="1:5" x14ac:dyDescent="0.25">
      <c r="A763" s="7">
        <v>8825868</v>
      </c>
      <c r="B763" s="1">
        <v>42928</v>
      </c>
      <c r="C763" s="2">
        <v>0.49552083333333335</v>
      </c>
      <c r="D763" s="2">
        <v>0.50263888888888886</v>
      </c>
      <c r="E763" t="str">
        <f>IF(LEN(telefony34[[#This Row],[nr]])=7,"stacjonarny",IF(LEN(telefony34[[#This Row],[nr]])=8,"komórkowy","zagraniczny"))</f>
        <v>stacjonarny</v>
      </c>
    </row>
    <row r="764" spans="1:5" x14ac:dyDescent="0.25">
      <c r="A764" s="7">
        <v>8461631</v>
      </c>
      <c r="B764" s="1">
        <v>42928</v>
      </c>
      <c r="C764" s="2">
        <v>0.50025462962962963</v>
      </c>
      <c r="D764" s="2">
        <v>0.50344907407407402</v>
      </c>
      <c r="E764" t="str">
        <f>IF(LEN(telefony34[[#This Row],[nr]])=7,"stacjonarny",IF(LEN(telefony34[[#This Row],[nr]])=8,"komórkowy","zagraniczny"))</f>
        <v>stacjonarny</v>
      </c>
    </row>
    <row r="765" spans="1:5" x14ac:dyDescent="0.25">
      <c r="A765" s="7">
        <v>76777492</v>
      </c>
      <c r="B765" s="1">
        <v>42928</v>
      </c>
      <c r="C765" s="2">
        <v>0.50071759259259263</v>
      </c>
      <c r="D765" s="2">
        <v>0.5085763888888889</v>
      </c>
      <c r="E765" t="str">
        <f>IF(LEN(telefony34[[#This Row],[nr]])=7,"stacjonarny",IF(LEN(telefony34[[#This Row],[nr]])=8,"komórkowy","zagraniczny"))</f>
        <v>komórkowy</v>
      </c>
    </row>
    <row r="766" spans="1:5" x14ac:dyDescent="0.25">
      <c r="A766" s="7">
        <v>71036125</v>
      </c>
      <c r="B766" s="1">
        <v>42928</v>
      </c>
      <c r="C766" s="2">
        <v>0.50597222222222227</v>
      </c>
      <c r="D766" s="2">
        <v>0.51633101851851848</v>
      </c>
      <c r="E766" t="str">
        <f>IF(LEN(telefony34[[#This Row],[nr]])=7,"stacjonarny",IF(LEN(telefony34[[#This Row],[nr]])=8,"komórkowy","zagraniczny"))</f>
        <v>komórkowy</v>
      </c>
    </row>
    <row r="767" spans="1:5" x14ac:dyDescent="0.25">
      <c r="A767" s="7">
        <v>2989192</v>
      </c>
      <c r="B767" s="1">
        <v>42928</v>
      </c>
      <c r="C767" s="2">
        <v>0.5087962962962963</v>
      </c>
      <c r="D767" s="2">
        <v>0.51349537037037041</v>
      </c>
      <c r="E767" t="str">
        <f>IF(LEN(telefony34[[#This Row],[nr]])=7,"stacjonarny",IF(LEN(telefony34[[#This Row],[nr]])=8,"komórkowy","zagraniczny"))</f>
        <v>stacjonarny</v>
      </c>
    </row>
    <row r="768" spans="1:5" x14ac:dyDescent="0.25">
      <c r="A768" s="7">
        <v>5131341</v>
      </c>
      <c r="B768" s="1">
        <v>42928</v>
      </c>
      <c r="C768" s="2">
        <v>0.50974537037037038</v>
      </c>
      <c r="D768" s="2">
        <v>0.51072916666666668</v>
      </c>
      <c r="E768" t="str">
        <f>IF(LEN(telefony34[[#This Row],[nr]])=7,"stacjonarny",IF(LEN(telefony34[[#This Row],[nr]])=8,"komórkowy","zagraniczny"))</f>
        <v>stacjonarny</v>
      </c>
    </row>
    <row r="769" spans="1:5" x14ac:dyDescent="0.25">
      <c r="A769" s="7">
        <v>2826868</v>
      </c>
      <c r="B769" s="1">
        <v>42928</v>
      </c>
      <c r="C769" s="2">
        <v>0.51549768518518524</v>
      </c>
      <c r="D769" s="2">
        <v>0.51550925925925928</v>
      </c>
      <c r="E769" t="str">
        <f>IF(LEN(telefony34[[#This Row],[nr]])=7,"stacjonarny",IF(LEN(telefony34[[#This Row],[nr]])=8,"komórkowy","zagraniczny"))</f>
        <v>stacjonarny</v>
      </c>
    </row>
    <row r="770" spans="1:5" x14ac:dyDescent="0.25">
      <c r="A770" s="7">
        <v>9849071</v>
      </c>
      <c r="B770" s="1">
        <v>42928</v>
      </c>
      <c r="C770" s="2">
        <v>0.51561342592592596</v>
      </c>
      <c r="D770" s="2">
        <v>0.52171296296296299</v>
      </c>
      <c r="E770" t="str">
        <f>IF(LEN(telefony34[[#This Row],[nr]])=7,"stacjonarny",IF(LEN(telefony34[[#This Row],[nr]])=8,"komórkowy","zagraniczny"))</f>
        <v>stacjonarny</v>
      </c>
    </row>
    <row r="771" spans="1:5" x14ac:dyDescent="0.25">
      <c r="A771" s="7">
        <v>47025160</v>
      </c>
      <c r="B771" s="1">
        <v>42928</v>
      </c>
      <c r="C771" s="2">
        <v>0.52009259259259255</v>
      </c>
      <c r="D771" s="2">
        <v>0.52987268518518515</v>
      </c>
      <c r="E771" t="str">
        <f>IF(LEN(telefony34[[#This Row],[nr]])=7,"stacjonarny",IF(LEN(telefony34[[#This Row],[nr]])=8,"komórkowy","zagraniczny"))</f>
        <v>komórkowy</v>
      </c>
    </row>
    <row r="772" spans="1:5" x14ac:dyDescent="0.25">
      <c r="A772" s="7">
        <v>97798921</v>
      </c>
      <c r="B772" s="1">
        <v>42928</v>
      </c>
      <c r="C772" s="2">
        <v>0.52172453703703703</v>
      </c>
      <c r="D772" s="2">
        <v>0.52606481481481482</v>
      </c>
      <c r="E772" t="str">
        <f>IF(LEN(telefony34[[#This Row],[nr]])=7,"stacjonarny",IF(LEN(telefony34[[#This Row],[nr]])=8,"komórkowy","zagraniczny"))</f>
        <v>komórkowy</v>
      </c>
    </row>
    <row r="773" spans="1:5" x14ac:dyDescent="0.25">
      <c r="A773" s="7">
        <v>2248131</v>
      </c>
      <c r="B773" s="1">
        <v>42928</v>
      </c>
      <c r="C773" s="2">
        <v>0.52298611111111115</v>
      </c>
      <c r="D773" s="2">
        <v>0.53249999999999997</v>
      </c>
      <c r="E773" t="str">
        <f>IF(LEN(telefony34[[#This Row],[nr]])=7,"stacjonarny",IF(LEN(telefony34[[#This Row],[nr]])=8,"komórkowy","zagraniczny"))</f>
        <v>stacjonarny</v>
      </c>
    </row>
    <row r="774" spans="1:5" x14ac:dyDescent="0.25">
      <c r="A774" s="7">
        <v>1973826522</v>
      </c>
      <c r="B774" s="1">
        <v>42928</v>
      </c>
      <c r="C774" s="2">
        <v>0.52342592592592596</v>
      </c>
      <c r="D774" s="2">
        <v>0.52350694444444446</v>
      </c>
      <c r="E774" t="str">
        <f>IF(LEN(telefony34[[#This Row],[nr]])=7,"stacjonarny",IF(LEN(telefony34[[#This Row],[nr]])=8,"komórkowy","zagraniczny"))</f>
        <v>zagraniczny</v>
      </c>
    </row>
    <row r="775" spans="1:5" x14ac:dyDescent="0.25">
      <c r="A775" s="7">
        <v>6293367175</v>
      </c>
      <c r="B775" s="1">
        <v>42928</v>
      </c>
      <c r="C775" s="2">
        <v>0.52649305555555559</v>
      </c>
      <c r="D775" s="2">
        <v>0.53123842592592596</v>
      </c>
      <c r="E775" t="str">
        <f>IF(LEN(telefony34[[#This Row],[nr]])=7,"stacjonarny",IF(LEN(telefony34[[#This Row],[nr]])=8,"komórkowy","zagraniczny"))</f>
        <v>zagraniczny</v>
      </c>
    </row>
    <row r="776" spans="1:5" x14ac:dyDescent="0.25">
      <c r="A776" s="7">
        <v>5092577</v>
      </c>
      <c r="B776" s="1">
        <v>42928</v>
      </c>
      <c r="C776" s="2">
        <v>0.52834490740740736</v>
      </c>
      <c r="D776" s="2">
        <v>0.53267361111111111</v>
      </c>
      <c r="E776" t="str">
        <f>IF(LEN(telefony34[[#This Row],[nr]])=7,"stacjonarny",IF(LEN(telefony34[[#This Row],[nr]])=8,"komórkowy","zagraniczny"))</f>
        <v>stacjonarny</v>
      </c>
    </row>
    <row r="777" spans="1:5" x14ac:dyDescent="0.25">
      <c r="A777" s="7">
        <v>62086163</v>
      </c>
      <c r="B777" s="1">
        <v>42928</v>
      </c>
      <c r="C777" s="2">
        <v>0.53126157407407404</v>
      </c>
      <c r="D777" s="2">
        <v>0.5326157407407407</v>
      </c>
      <c r="E777" t="str">
        <f>IF(LEN(telefony34[[#This Row],[nr]])=7,"stacjonarny",IF(LEN(telefony34[[#This Row],[nr]])=8,"komórkowy","zagraniczny"))</f>
        <v>komórkowy</v>
      </c>
    </row>
    <row r="778" spans="1:5" x14ac:dyDescent="0.25">
      <c r="A778" s="7">
        <v>4657345</v>
      </c>
      <c r="B778" s="1">
        <v>42928</v>
      </c>
      <c r="C778" s="2">
        <v>0.53608796296296302</v>
      </c>
      <c r="D778" s="2">
        <v>0.53631944444444446</v>
      </c>
      <c r="E778" t="str">
        <f>IF(LEN(telefony34[[#This Row],[nr]])=7,"stacjonarny",IF(LEN(telefony34[[#This Row],[nr]])=8,"komórkowy","zagraniczny"))</f>
        <v>stacjonarny</v>
      </c>
    </row>
    <row r="779" spans="1:5" x14ac:dyDescent="0.25">
      <c r="A779" s="7">
        <v>7937998</v>
      </c>
      <c r="B779" s="1">
        <v>42928</v>
      </c>
      <c r="C779" s="2">
        <v>0.53798611111111116</v>
      </c>
      <c r="D779" s="2">
        <v>0.54011574074074076</v>
      </c>
      <c r="E779" t="str">
        <f>IF(LEN(telefony34[[#This Row],[nr]])=7,"stacjonarny",IF(LEN(telefony34[[#This Row],[nr]])=8,"komórkowy","zagraniczny"))</f>
        <v>stacjonarny</v>
      </c>
    </row>
    <row r="780" spans="1:5" x14ac:dyDescent="0.25">
      <c r="A780" s="7">
        <v>7269536</v>
      </c>
      <c r="B780" s="1">
        <v>42928</v>
      </c>
      <c r="C780" s="2">
        <v>0.53827546296296291</v>
      </c>
      <c r="D780" s="2">
        <v>0.54309027777777774</v>
      </c>
      <c r="E780" t="str">
        <f>IF(LEN(telefony34[[#This Row],[nr]])=7,"stacjonarny",IF(LEN(telefony34[[#This Row],[nr]])=8,"komórkowy","zagraniczny"))</f>
        <v>stacjonarny</v>
      </c>
    </row>
    <row r="781" spans="1:5" x14ac:dyDescent="0.25">
      <c r="A781" s="7">
        <v>98939809</v>
      </c>
      <c r="B781" s="1">
        <v>42928</v>
      </c>
      <c r="C781" s="2">
        <v>0.53873842592592591</v>
      </c>
      <c r="D781" s="2">
        <v>0.54084490740740743</v>
      </c>
      <c r="E781" t="str">
        <f>IF(LEN(telefony34[[#This Row],[nr]])=7,"stacjonarny",IF(LEN(telefony34[[#This Row],[nr]])=8,"komórkowy","zagraniczny"))</f>
        <v>komórkowy</v>
      </c>
    </row>
    <row r="782" spans="1:5" x14ac:dyDescent="0.25">
      <c r="A782" s="7">
        <v>7766265</v>
      </c>
      <c r="B782" s="1">
        <v>42928</v>
      </c>
      <c r="C782" s="2">
        <v>0.54391203703703705</v>
      </c>
      <c r="D782" s="2">
        <v>0.54538194444444443</v>
      </c>
      <c r="E782" t="str">
        <f>IF(LEN(telefony34[[#This Row],[nr]])=7,"stacjonarny",IF(LEN(telefony34[[#This Row],[nr]])=8,"komórkowy","zagraniczny"))</f>
        <v>stacjonarny</v>
      </c>
    </row>
    <row r="783" spans="1:5" x14ac:dyDescent="0.25">
      <c r="A783" s="7">
        <v>7377702</v>
      </c>
      <c r="B783" s="1">
        <v>42928</v>
      </c>
      <c r="C783" s="2">
        <v>0.54689814814814819</v>
      </c>
      <c r="D783" s="2">
        <v>0.54949074074074078</v>
      </c>
      <c r="E783" t="str">
        <f>IF(LEN(telefony34[[#This Row],[nr]])=7,"stacjonarny",IF(LEN(telefony34[[#This Row],[nr]])=8,"komórkowy","zagraniczny"))</f>
        <v>stacjonarny</v>
      </c>
    </row>
    <row r="784" spans="1:5" x14ac:dyDescent="0.25">
      <c r="A784" s="7">
        <v>38244568</v>
      </c>
      <c r="B784" s="1">
        <v>42928</v>
      </c>
      <c r="C784" s="2">
        <v>0.54826388888888888</v>
      </c>
      <c r="D784" s="2">
        <v>0.54920138888888892</v>
      </c>
      <c r="E784" t="str">
        <f>IF(LEN(telefony34[[#This Row],[nr]])=7,"stacjonarny",IF(LEN(telefony34[[#This Row],[nr]])=8,"komórkowy","zagraniczny"))</f>
        <v>komórkowy</v>
      </c>
    </row>
    <row r="785" spans="1:5" x14ac:dyDescent="0.25">
      <c r="A785" s="7">
        <v>5094248</v>
      </c>
      <c r="B785" s="1">
        <v>42928</v>
      </c>
      <c r="C785" s="2">
        <v>0.55118055555555556</v>
      </c>
      <c r="D785" s="2">
        <v>0.56003472222222217</v>
      </c>
      <c r="E785" t="str">
        <f>IF(LEN(telefony34[[#This Row],[nr]])=7,"stacjonarny",IF(LEN(telefony34[[#This Row],[nr]])=8,"komórkowy","zagraniczny"))</f>
        <v>stacjonarny</v>
      </c>
    </row>
    <row r="786" spans="1:5" x14ac:dyDescent="0.25">
      <c r="A786" s="7">
        <v>1233459</v>
      </c>
      <c r="B786" s="1">
        <v>42928</v>
      </c>
      <c r="C786" s="2">
        <v>0.55565972222222226</v>
      </c>
      <c r="D786" s="2">
        <v>0.55674768518518514</v>
      </c>
      <c r="E786" t="str">
        <f>IF(LEN(telefony34[[#This Row],[nr]])=7,"stacjonarny",IF(LEN(telefony34[[#This Row],[nr]])=8,"komórkowy","zagraniczny"))</f>
        <v>stacjonarny</v>
      </c>
    </row>
    <row r="787" spans="1:5" x14ac:dyDescent="0.25">
      <c r="A787" s="7">
        <v>9398644</v>
      </c>
      <c r="B787" s="1">
        <v>42928</v>
      </c>
      <c r="C787" s="2">
        <v>0.55717592592592591</v>
      </c>
      <c r="D787" s="2">
        <v>0.56753472222222223</v>
      </c>
      <c r="E787" t="str">
        <f>IF(LEN(telefony34[[#This Row],[nr]])=7,"stacjonarny",IF(LEN(telefony34[[#This Row],[nr]])=8,"komórkowy","zagraniczny"))</f>
        <v>stacjonarny</v>
      </c>
    </row>
    <row r="788" spans="1:5" x14ac:dyDescent="0.25">
      <c r="A788" s="7">
        <v>3390459</v>
      </c>
      <c r="B788" s="1">
        <v>42928</v>
      </c>
      <c r="C788" s="2">
        <v>0.55869212962962966</v>
      </c>
      <c r="D788" s="2">
        <v>0.55922453703703701</v>
      </c>
      <c r="E788" t="str">
        <f>IF(LEN(telefony34[[#This Row],[nr]])=7,"stacjonarny",IF(LEN(telefony34[[#This Row],[nr]])=8,"komórkowy","zagraniczny"))</f>
        <v>stacjonarny</v>
      </c>
    </row>
    <row r="789" spans="1:5" x14ac:dyDescent="0.25">
      <c r="A789" s="7">
        <v>5252835</v>
      </c>
      <c r="B789" s="1">
        <v>42928</v>
      </c>
      <c r="C789" s="2">
        <v>0.55907407407407406</v>
      </c>
      <c r="D789" s="2">
        <v>0.56937499999999996</v>
      </c>
      <c r="E789" t="str">
        <f>IF(LEN(telefony34[[#This Row],[nr]])=7,"stacjonarny",IF(LEN(telefony34[[#This Row],[nr]])=8,"komórkowy","zagraniczny"))</f>
        <v>stacjonarny</v>
      </c>
    </row>
    <row r="790" spans="1:5" x14ac:dyDescent="0.25">
      <c r="A790" s="7">
        <v>15643568</v>
      </c>
      <c r="B790" s="1">
        <v>42928</v>
      </c>
      <c r="C790" s="2">
        <v>0.56074074074074076</v>
      </c>
      <c r="D790" s="2">
        <v>0.56283564814814813</v>
      </c>
      <c r="E790" t="str">
        <f>IF(LEN(telefony34[[#This Row],[nr]])=7,"stacjonarny",IF(LEN(telefony34[[#This Row],[nr]])=8,"komórkowy","zagraniczny"))</f>
        <v>komórkowy</v>
      </c>
    </row>
    <row r="791" spans="1:5" x14ac:dyDescent="0.25">
      <c r="A791" s="7">
        <v>39921944</v>
      </c>
      <c r="B791" s="1">
        <v>42928</v>
      </c>
      <c r="C791" s="2">
        <v>0.56398148148148153</v>
      </c>
      <c r="D791" s="2">
        <v>0.57387731481481485</v>
      </c>
      <c r="E791" t="str">
        <f>IF(LEN(telefony34[[#This Row],[nr]])=7,"stacjonarny",IF(LEN(telefony34[[#This Row],[nr]])=8,"komórkowy","zagraniczny"))</f>
        <v>komórkowy</v>
      </c>
    </row>
    <row r="792" spans="1:5" x14ac:dyDescent="0.25">
      <c r="A792" s="7">
        <v>66800387</v>
      </c>
      <c r="B792" s="1">
        <v>42928</v>
      </c>
      <c r="C792" s="2">
        <v>0.56509259259259259</v>
      </c>
      <c r="D792" s="2">
        <v>0.56554398148148144</v>
      </c>
      <c r="E792" t="str">
        <f>IF(LEN(telefony34[[#This Row],[nr]])=7,"stacjonarny",IF(LEN(telefony34[[#This Row],[nr]])=8,"komórkowy","zagraniczny"))</f>
        <v>komórkowy</v>
      </c>
    </row>
    <row r="793" spans="1:5" x14ac:dyDescent="0.25">
      <c r="A793" s="7">
        <v>88664428</v>
      </c>
      <c r="B793" s="1">
        <v>42928</v>
      </c>
      <c r="C793" s="2">
        <v>0.56527777777777777</v>
      </c>
      <c r="D793" s="2">
        <v>0.56814814814814818</v>
      </c>
      <c r="E793" t="str">
        <f>IF(LEN(telefony34[[#This Row],[nr]])=7,"stacjonarny",IF(LEN(telefony34[[#This Row],[nr]])=8,"komórkowy","zagraniczny"))</f>
        <v>komórkowy</v>
      </c>
    </row>
    <row r="794" spans="1:5" x14ac:dyDescent="0.25">
      <c r="A794" s="7">
        <v>4111617</v>
      </c>
      <c r="B794" s="1">
        <v>42928</v>
      </c>
      <c r="C794" s="2">
        <v>0.56555555555555559</v>
      </c>
      <c r="D794" s="2">
        <v>0.5697106481481482</v>
      </c>
      <c r="E794" t="str">
        <f>IF(LEN(telefony34[[#This Row],[nr]])=7,"stacjonarny",IF(LEN(telefony34[[#This Row],[nr]])=8,"komórkowy","zagraniczny"))</f>
        <v>stacjonarny</v>
      </c>
    </row>
    <row r="795" spans="1:5" x14ac:dyDescent="0.25">
      <c r="A795" s="7">
        <v>9804309</v>
      </c>
      <c r="B795" s="1">
        <v>42928</v>
      </c>
      <c r="C795" s="2">
        <v>0.56918981481481479</v>
      </c>
      <c r="D795" s="2">
        <v>0.5784259259259259</v>
      </c>
      <c r="E795" t="str">
        <f>IF(LEN(telefony34[[#This Row],[nr]])=7,"stacjonarny",IF(LEN(telefony34[[#This Row],[nr]])=8,"komórkowy","zagraniczny"))</f>
        <v>stacjonarny</v>
      </c>
    </row>
    <row r="796" spans="1:5" x14ac:dyDescent="0.25">
      <c r="A796" s="7">
        <v>3382728</v>
      </c>
      <c r="B796" s="1">
        <v>42928</v>
      </c>
      <c r="C796" s="2">
        <v>0.56953703703703706</v>
      </c>
      <c r="D796" s="2">
        <v>0.57401620370370365</v>
      </c>
      <c r="E796" t="str">
        <f>IF(LEN(telefony34[[#This Row],[nr]])=7,"stacjonarny",IF(LEN(telefony34[[#This Row],[nr]])=8,"komórkowy","zagraniczny"))</f>
        <v>stacjonarny</v>
      </c>
    </row>
    <row r="797" spans="1:5" x14ac:dyDescent="0.25">
      <c r="A797" s="7">
        <v>9091369</v>
      </c>
      <c r="B797" s="1">
        <v>42928</v>
      </c>
      <c r="C797" s="2">
        <v>0.57231481481481483</v>
      </c>
      <c r="D797" s="2">
        <v>0.57403935185185184</v>
      </c>
      <c r="E797" t="str">
        <f>IF(LEN(telefony34[[#This Row],[nr]])=7,"stacjonarny",IF(LEN(telefony34[[#This Row],[nr]])=8,"komórkowy","zagraniczny"))</f>
        <v>stacjonarny</v>
      </c>
    </row>
    <row r="798" spans="1:5" x14ac:dyDescent="0.25">
      <c r="A798" s="7">
        <v>3981821518</v>
      </c>
      <c r="B798" s="1">
        <v>42928</v>
      </c>
      <c r="C798" s="2">
        <v>0.57445601851851846</v>
      </c>
      <c r="D798" s="2">
        <v>0.57703703703703701</v>
      </c>
      <c r="E798" t="str">
        <f>IF(LEN(telefony34[[#This Row],[nr]])=7,"stacjonarny",IF(LEN(telefony34[[#This Row],[nr]])=8,"komórkowy","zagraniczny"))</f>
        <v>zagraniczny</v>
      </c>
    </row>
    <row r="799" spans="1:5" x14ac:dyDescent="0.25">
      <c r="A799" s="7">
        <v>6304174</v>
      </c>
      <c r="B799" s="1">
        <v>42928</v>
      </c>
      <c r="C799" s="2">
        <v>0.57445601851851846</v>
      </c>
      <c r="D799" s="2">
        <v>0.58512731481481484</v>
      </c>
      <c r="E799" t="str">
        <f>IF(LEN(telefony34[[#This Row],[nr]])=7,"stacjonarny",IF(LEN(telefony34[[#This Row],[nr]])=8,"komórkowy","zagraniczny"))</f>
        <v>stacjonarny</v>
      </c>
    </row>
    <row r="800" spans="1:5" x14ac:dyDescent="0.25">
      <c r="A800" s="7">
        <v>8233999</v>
      </c>
      <c r="B800" s="1">
        <v>42928</v>
      </c>
      <c r="C800" s="2">
        <v>0.57828703703703699</v>
      </c>
      <c r="D800" s="2">
        <v>0.58834490740740741</v>
      </c>
      <c r="E800" t="str">
        <f>IF(LEN(telefony34[[#This Row],[nr]])=7,"stacjonarny",IF(LEN(telefony34[[#This Row],[nr]])=8,"komórkowy","zagraniczny"))</f>
        <v>stacjonarny</v>
      </c>
    </row>
    <row r="801" spans="1:5" x14ac:dyDescent="0.25">
      <c r="A801" s="7">
        <v>97782375</v>
      </c>
      <c r="B801" s="1">
        <v>42928</v>
      </c>
      <c r="C801" s="2">
        <v>0.58054398148148145</v>
      </c>
      <c r="D801" s="2">
        <v>0.58196759259259256</v>
      </c>
      <c r="E801" t="str">
        <f>IF(LEN(telefony34[[#This Row],[nr]])=7,"stacjonarny",IF(LEN(telefony34[[#This Row],[nr]])=8,"komórkowy","zagraniczny"))</f>
        <v>komórkowy</v>
      </c>
    </row>
    <row r="802" spans="1:5" x14ac:dyDescent="0.25">
      <c r="A802" s="7">
        <v>2826868</v>
      </c>
      <c r="B802" s="1">
        <v>42928</v>
      </c>
      <c r="C802" s="2">
        <v>0.58266203703703701</v>
      </c>
      <c r="D802" s="2">
        <v>0.59348379629629633</v>
      </c>
      <c r="E802" t="str">
        <f>IF(LEN(telefony34[[#This Row],[nr]])=7,"stacjonarny",IF(LEN(telefony34[[#This Row],[nr]])=8,"komórkowy","zagraniczny"))</f>
        <v>stacjonarny</v>
      </c>
    </row>
    <row r="803" spans="1:5" x14ac:dyDescent="0.25">
      <c r="A803" s="7">
        <v>93794133</v>
      </c>
      <c r="B803" s="1">
        <v>42928</v>
      </c>
      <c r="C803" s="2">
        <v>0.58592592592592596</v>
      </c>
      <c r="D803" s="2">
        <v>0.59038194444444447</v>
      </c>
      <c r="E803" t="str">
        <f>IF(LEN(telefony34[[#This Row],[nr]])=7,"stacjonarny",IF(LEN(telefony34[[#This Row],[nr]])=8,"komórkowy","zagraniczny"))</f>
        <v>komórkowy</v>
      </c>
    </row>
    <row r="804" spans="1:5" x14ac:dyDescent="0.25">
      <c r="A804" s="7">
        <v>85838361</v>
      </c>
      <c r="B804" s="1">
        <v>42928</v>
      </c>
      <c r="C804" s="2">
        <v>0.58909722222222227</v>
      </c>
      <c r="D804" s="2">
        <v>0.5993518518518518</v>
      </c>
      <c r="E804" t="str">
        <f>IF(LEN(telefony34[[#This Row],[nr]])=7,"stacjonarny",IF(LEN(telefony34[[#This Row],[nr]])=8,"komórkowy","zagraniczny"))</f>
        <v>komórkowy</v>
      </c>
    </row>
    <row r="805" spans="1:5" x14ac:dyDescent="0.25">
      <c r="A805" s="7">
        <v>1616328</v>
      </c>
      <c r="B805" s="1">
        <v>42928</v>
      </c>
      <c r="C805" s="2">
        <v>0.59354166666666663</v>
      </c>
      <c r="D805" s="2">
        <v>0.59888888888888892</v>
      </c>
      <c r="E805" t="str">
        <f>IF(LEN(telefony34[[#This Row],[nr]])=7,"stacjonarny",IF(LEN(telefony34[[#This Row],[nr]])=8,"komórkowy","zagraniczny"))</f>
        <v>stacjonarny</v>
      </c>
    </row>
    <row r="806" spans="1:5" x14ac:dyDescent="0.25">
      <c r="A806" s="7">
        <v>9773176</v>
      </c>
      <c r="B806" s="1">
        <v>42928</v>
      </c>
      <c r="C806" s="2">
        <v>0.59873842592592597</v>
      </c>
      <c r="D806" s="2">
        <v>0.60127314814814814</v>
      </c>
      <c r="E806" t="str">
        <f>IF(LEN(telefony34[[#This Row],[nr]])=7,"stacjonarny",IF(LEN(telefony34[[#This Row],[nr]])=8,"komórkowy","zagraniczny"))</f>
        <v>stacjonarny</v>
      </c>
    </row>
    <row r="807" spans="1:5" x14ac:dyDescent="0.25">
      <c r="A807" s="7">
        <v>8246306</v>
      </c>
      <c r="B807" s="1">
        <v>42928</v>
      </c>
      <c r="C807" s="2">
        <v>0.59928240740740746</v>
      </c>
      <c r="D807" s="2">
        <v>0.60182870370370367</v>
      </c>
      <c r="E807" t="str">
        <f>IF(LEN(telefony34[[#This Row],[nr]])=7,"stacjonarny",IF(LEN(telefony34[[#This Row],[nr]])=8,"komórkowy","zagraniczny"))</f>
        <v>stacjonarny</v>
      </c>
    </row>
    <row r="808" spans="1:5" x14ac:dyDescent="0.25">
      <c r="A808" s="7">
        <v>2412611</v>
      </c>
      <c r="B808" s="1">
        <v>42928</v>
      </c>
      <c r="C808" s="2">
        <v>0.60065972222222219</v>
      </c>
      <c r="D808" s="2">
        <v>0.60902777777777772</v>
      </c>
      <c r="E808" t="str">
        <f>IF(LEN(telefony34[[#This Row],[nr]])=7,"stacjonarny",IF(LEN(telefony34[[#This Row],[nr]])=8,"komórkowy","zagraniczny"))</f>
        <v>stacjonarny</v>
      </c>
    </row>
    <row r="809" spans="1:5" x14ac:dyDescent="0.25">
      <c r="A809" s="7">
        <v>7795911</v>
      </c>
      <c r="B809" s="1">
        <v>42928</v>
      </c>
      <c r="C809" s="2">
        <v>0.60528935185185184</v>
      </c>
      <c r="D809" s="2">
        <v>0.60805555555555557</v>
      </c>
      <c r="E809" t="str">
        <f>IF(LEN(telefony34[[#This Row],[nr]])=7,"stacjonarny",IF(LEN(telefony34[[#This Row],[nr]])=8,"komórkowy","zagraniczny"))</f>
        <v>stacjonarny</v>
      </c>
    </row>
    <row r="810" spans="1:5" x14ac:dyDescent="0.25">
      <c r="A810" s="7">
        <v>8063487</v>
      </c>
      <c r="B810" s="1">
        <v>42928</v>
      </c>
      <c r="C810" s="2">
        <v>0.61028935185185185</v>
      </c>
      <c r="D810" s="2">
        <v>0.61681712962962965</v>
      </c>
      <c r="E810" t="str">
        <f>IF(LEN(telefony34[[#This Row],[nr]])=7,"stacjonarny",IF(LEN(telefony34[[#This Row],[nr]])=8,"komórkowy","zagraniczny"))</f>
        <v>stacjonarny</v>
      </c>
    </row>
    <row r="811" spans="1:5" x14ac:dyDescent="0.25">
      <c r="A811" s="7">
        <v>68677362</v>
      </c>
      <c r="B811" s="1">
        <v>42928</v>
      </c>
      <c r="C811" s="2">
        <v>0.61534722222222227</v>
      </c>
      <c r="D811" s="2">
        <v>0.61554398148148148</v>
      </c>
      <c r="E811" t="str">
        <f>IF(LEN(telefony34[[#This Row],[nr]])=7,"stacjonarny",IF(LEN(telefony34[[#This Row],[nr]])=8,"komórkowy","zagraniczny"))</f>
        <v>komórkowy</v>
      </c>
    </row>
    <row r="812" spans="1:5" x14ac:dyDescent="0.25">
      <c r="A812" s="7">
        <v>6766787935</v>
      </c>
      <c r="B812" s="1">
        <v>42928</v>
      </c>
      <c r="C812" s="2">
        <v>0.62077546296296293</v>
      </c>
      <c r="D812" s="2">
        <v>0.62708333333333333</v>
      </c>
      <c r="E812" t="str">
        <f>IF(LEN(telefony34[[#This Row],[nr]])=7,"stacjonarny",IF(LEN(telefony34[[#This Row],[nr]])=8,"komórkowy","zagraniczny"))</f>
        <v>zagraniczny</v>
      </c>
    </row>
    <row r="813" spans="1:5" x14ac:dyDescent="0.25">
      <c r="A813" s="7">
        <v>27791497</v>
      </c>
      <c r="B813" s="1">
        <v>42928</v>
      </c>
      <c r="C813" s="2">
        <v>0.62372685185185184</v>
      </c>
      <c r="D813" s="2">
        <v>0.63241898148148146</v>
      </c>
      <c r="E813" t="str">
        <f>IF(LEN(telefony34[[#This Row],[nr]])=7,"stacjonarny",IF(LEN(telefony34[[#This Row],[nr]])=8,"komórkowy","zagraniczny"))</f>
        <v>komórkowy</v>
      </c>
    </row>
    <row r="814" spans="1:5" x14ac:dyDescent="0.25">
      <c r="A814" s="7">
        <v>6158527</v>
      </c>
      <c r="B814" s="1">
        <v>42928</v>
      </c>
      <c r="C814" s="2">
        <v>0.62449074074074074</v>
      </c>
      <c r="D814" s="2">
        <v>0.62653935185185183</v>
      </c>
      <c r="E814" t="str">
        <f>IF(LEN(telefony34[[#This Row],[nr]])=7,"stacjonarny",IF(LEN(telefony34[[#This Row],[nr]])=8,"komórkowy","zagraniczny"))</f>
        <v>stacjonarny</v>
      </c>
    </row>
    <row r="815" spans="1:5" x14ac:dyDescent="0.25">
      <c r="A815" s="7">
        <v>3456554</v>
      </c>
      <c r="B815" s="1">
        <v>42928</v>
      </c>
      <c r="C815" s="2">
        <v>0.62615740740740744</v>
      </c>
      <c r="D815" s="2">
        <v>0.63491898148148151</v>
      </c>
      <c r="E815" t="str">
        <f>IF(LEN(telefony34[[#This Row],[nr]])=7,"stacjonarny",IF(LEN(telefony34[[#This Row],[nr]])=8,"komórkowy","zagraniczny"))</f>
        <v>stacjonarny</v>
      </c>
    </row>
    <row r="816" spans="1:5" x14ac:dyDescent="0.25">
      <c r="A816" s="7">
        <v>3437033</v>
      </c>
      <c r="B816" s="1">
        <v>42929</v>
      </c>
      <c r="C816" s="2">
        <v>0.33812500000000001</v>
      </c>
      <c r="D816" s="2">
        <v>0.34457175925925926</v>
      </c>
      <c r="E816" t="str">
        <f>IF(LEN(telefony34[[#This Row],[nr]])=7,"stacjonarny",IF(LEN(telefony34[[#This Row],[nr]])=8,"komórkowy","zagraniczny"))</f>
        <v>stacjonarny</v>
      </c>
    </row>
    <row r="817" spans="1:5" x14ac:dyDescent="0.25">
      <c r="A817" s="7">
        <v>2128068</v>
      </c>
      <c r="B817" s="1">
        <v>42929</v>
      </c>
      <c r="C817" s="2">
        <v>0.34258101851851852</v>
      </c>
      <c r="D817" s="2">
        <v>0.34574074074074074</v>
      </c>
      <c r="E817" t="str">
        <f>IF(LEN(telefony34[[#This Row],[nr]])=7,"stacjonarny",IF(LEN(telefony34[[#This Row],[nr]])=8,"komórkowy","zagraniczny"))</f>
        <v>stacjonarny</v>
      </c>
    </row>
    <row r="818" spans="1:5" x14ac:dyDescent="0.25">
      <c r="A818" s="7">
        <v>20679187</v>
      </c>
      <c r="B818" s="1">
        <v>42929</v>
      </c>
      <c r="C818" s="2">
        <v>0.34833333333333333</v>
      </c>
      <c r="D818" s="2">
        <v>0.35206018518518517</v>
      </c>
      <c r="E818" t="str">
        <f>IF(LEN(telefony34[[#This Row],[nr]])=7,"stacjonarny",IF(LEN(telefony34[[#This Row],[nr]])=8,"komórkowy","zagraniczny"))</f>
        <v>komórkowy</v>
      </c>
    </row>
    <row r="819" spans="1:5" x14ac:dyDescent="0.25">
      <c r="A819" s="7">
        <v>9259392564</v>
      </c>
      <c r="B819" s="1">
        <v>42929</v>
      </c>
      <c r="C819" s="2">
        <v>0.35311342592592593</v>
      </c>
      <c r="D819" s="2">
        <v>0.35888888888888887</v>
      </c>
      <c r="E819" t="str">
        <f>IF(LEN(telefony34[[#This Row],[nr]])=7,"stacjonarny",IF(LEN(telefony34[[#This Row],[nr]])=8,"komórkowy","zagraniczny"))</f>
        <v>zagraniczny</v>
      </c>
    </row>
    <row r="820" spans="1:5" x14ac:dyDescent="0.25">
      <c r="A820" s="7">
        <v>7852624</v>
      </c>
      <c r="B820" s="1">
        <v>42929</v>
      </c>
      <c r="C820" s="2">
        <v>0.35885416666666664</v>
      </c>
      <c r="D820" s="2">
        <v>0.36913194444444447</v>
      </c>
      <c r="E820" t="str">
        <f>IF(LEN(telefony34[[#This Row],[nr]])=7,"stacjonarny",IF(LEN(telefony34[[#This Row],[nr]])=8,"komórkowy","zagraniczny"))</f>
        <v>stacjonarny</v>
      </c>
    </row>
    <row r="821" spans="1:5" x14ac:dyDescent="0.25">
      <c r="A821" s="7">
        <v>8838584</v>
      </c>
      <c r="B821" s="1">
        <v>42929</v>
      </c>
      <c r="C821" s="2">
        <v>0.36204861111111108</v>
      </c>
      <c r="D821" s="2">
        <v>0.37230324074074073</v>
      </c>
      <c r="E821" t="str">
        <f>IF(LEN(telefony34[[#This Row],[nr]])=7,"stacjonarny",IF(LEN(telefony34[[#This Row],[nr]])=8,"komórkowy","zagraniczny"))</f>
        <v>stacjonarny</v>
      </c>
    </row>
    <row r="822" spans="1:5" x14ac:dyDescent="0.25">
      <c r="A822" s="7">
        <v>2492731</v>
      </c>
      <c r="B822" s="1">
        <v>42929</v>
      </c>
      <c r="C822" s="2">
        <v>0.36341435185185184</v>
      </c>
      <c r="D822" s="2">
        <v>0.36506944444444445</v>
      </c>
      <c r="E822" t="str">
        <f>IF(LEN(telefony34[[#This Row],[nr]])=7,"stacjonarny",IF(LEN(telefony34[[#This Row],[nr]])=8,"komórkowy","zagraniczny"))</f>
        <v>stacjonarny</v>
      </c>
    </row>
    <row r="823" spans="1:5" x14ac:dyDescent="0.25">
      <c r="A823" s="7">
        <v>8028777</v>
      </c>
      <c r="B823" s="1">
        <v>42929</v>
      </c>
      <c r="C823" s="2">
        <v>0.36505787037037035</v>
      </c>
      <c r="D823" s="2">
        <v>0.37204861111111109</v>
      </c>
      <c r="E823" t="str">
        <f>IF(LEN(telefony34[[#This Row],[nr]])=7,"stacjonarny",IF(LEN(telefony34[[#This Row],[nr]])=8,"komórkowy","zagraniczny"))</f>
        <v>stacjonarny</v>
      </c>
    </row>
    <row r="824" spans="1:5" x14ac:dyDescent="0.25">
      <c r="A824" s="7">
        <v>2619219</v>
      </c>
      <c r="B824" s="1">
        <v>42929</v>
      </c>
      <c r="C824" s="2">
        <v>0.36586805555555557</v>
      </c>
      <c r="D824" s="2">
        <v>0.36783564814814818</v>
      </c>
      <c r="E824" t="str">
        <f>IF(LEN(telefony34[[#This Row],[nr]])=7,"stacjonarny",IF(LEN(telefony34[[#This Row],[nr]])=8,"komórkowy","zagraniczny"))</f>
        <v>stacjonarny</v>
      </c>
    </row>
    <row r="825" spans="1:5" x14ac:dyDescent="0.25">
      <c r="A825" s="7">
        <v>2506618</v>
      </c>
      <c r="B825" s="1">
        <v>42929</v>
      </c>
      <c r="C825" s="2">
        <v>0.36704861111111109</v>
      </c>
      <c r="D825" s="2">
        <v>0.37783564814814813</v>
      </c>
      <c r="E825" t="str">
        <f>IF(LEN(telefony34[[#This Row],[nr]])=7,"stacjonarny",IF(LEN(telefony34[[#This Row],[nr]])=8,"komórkowy","zagraniczny"))</f>
        <v>stacjonarny</v>
      </c>
    </row>
    <row r="826" spans="1:5" x14ac:dyDescent="0.25">
      <c r="A826" s="7">
        <v>7979313</v>
      </c>
      <c r="B826" s="1">
        <v>42929</v>
      </c>
      <c r="C826" s="2">
        <v>0.37074074074074076</v>
      </c>
      <c r="D826" s="2">
        <v>0.37601851851851853</v>
      </c>
      <c r="E826" t="str">
        <f>IF(LEN(telefony34[[#This Row],[nr]])=7,"stacjonarny",IF(LEN(telefony34[[#This Row],[nr]])=8,"komórkowy","zagraniczny"))</f>
        <v>stacjonarny</v>
      </c>
    </row>
    <row r="827" spans="1:5" x14ac:dyDescent="0.25">
      <c r="A827" s="7">
        <v>23123600</v>
      </c>
      <c r="B827" s="1">
        <v>42929</v>
      </c>
      <c r="C827" s="2">
        <v>0.37334490740740739</v>
      </c>
      <c r="D827" s="2">
        <v>0.37408564814814815</v>
      </c>
      <c r="E827" t="str">
        <f>IF(LEN(telefony34[[#This Row],[nr]])=7,"stacjonarny",IF(LEN(telefony34[[#This Row],[nr]])=8,"komórkowy","zagraniczny"))</f>
        <v>komórkowy</v>
      </c>
    </row>
    <row r="828" spans="1:5" x14ac:dyDescent="0.25">
      <c r="A828" s="7">
        <v>9849476</v>
      </c>
      <c r="B828" s="1">
        <v>42929</v>
      </c>
      <c r="C828" s="2">
        <v>0.37653935185185183</v>
      </c>
      <c r="D828" s="2">
        <v>0.37709490740740742</v>
      </c>
      <c r="E828" t="str">
        <f>IF(LEN(telefony34[[#This Row],[nr]])=7,"stacjonarny",IF(LEN(telefony34[[#This Row],[nr]])=8,"komórkowy","zagraniczny"))</f>
        <v>stacjonarny</v>
      </c>
    </row>
    <row r="829" spans="1:5" x14ac:dyDescent="0.25">
      <c r="A829" s="7">
        <v>27410048</v>
      </c>
      <c r="B829" s="1">
        <v>42929</v>
      </c>
      <c r="C829" s="2">
        <v>0.37748842592592591</v>
      </c>
      <c r="D829" s="2">
        <v>0.37763888888888891</v>
      </c>
      <c r="E829" t="str">
        <f>IF(LEN(telefony34[[#This Row],[nr]])=7,"stacjonarny",IF(LEN(telefony34[[#This Row],[nr]])=8,"komórkowy","zagraniczny"))</f>
        <v>komórkowy</v>
      </c>
    </row>
    <row r="830" spans="1:5" x14ac:dyDescent="0.25">
      <c r="A830" s="7">
        <v>6746757</v>
      </c>
      <c r="B830" s="1">
        <v>42929</v>
      </c>
      <c r="C830" s="2">
        <v>0.3790162037037037</v>
      </c>
      <c r="D830" s="2">
        <v>0.38123842592592594</v>
      </c>
      <c r="E830" t="str">
        <f>IF(LEN(telefony34[[#This Row],[nr]])=7,"stacjonarny",IF(LEN(telefony34[[#This Row],[nr]])=8,"komórkowy","zagraniczny"))</f>
        <v>stacjonarny</v>
      </c>
    </row>
    <row r="831" spans="1:5" x14ac:dyDescent="0.25">
      <c r="A831" s="7">
        <v>5087066</v>
      </c>
      <c r="B831" s="1">
        <v>42929</v>
      </c>
      <c r="C831" s="2">
        <v>0.38018518518518518</v>
      </c>
      <c r="D831" s="2">
        <v>0.38339120370370372</v>
      </c>
      <c r="E831" t="str">
        <f>IF(LEN(telefony34[[#This Row],[nr]])=7,"stacjonarny",IF(LEN(telefony34[[#This Row],[nr]])=8,"komórkowy","zagraniczny"))</f>
        <v>stacjonarny</v>
      </c>
    </row>
    <row r="832" spans="1:5" x14ac:dyDescent="0.25">
      <c r="A832" s="7">
        <v>9680416</v>
      </c>
      <c r="B832" s="1">
        <v>42929</v>
      </c>
      <c r="C832" s="2">
        <v>0.38480324074074074</v>
      </c>
      <c r="D832" s="2">
        <v>0.39057870370370368</v>
      </c>
      <c r="E832" t="str">
        <f>IF(LEN(telefony34[[#This Row],[nr]])=7,"stacjonarny",IF(LEN(telefony34[[#This Row],[nr]])=8,"komórkowy","zagraniczny"))</f>
        <v>stacjonarny</v>
      </c>
    </row>
    <row r="833" spans="1:5" x14ac:dyDescent="0.25">
      <c r="A833" s="7">
        <v>9356216</v>
      </c>
      <c r="B833" s="1">
        <v>42929</v>
      </c>
      <c r="C833" s="2">
        <v>0.38966435185185183</v>
      </c>
      <c r="D833" s="2">
        <v>0.40104166666666669</v>
      </c>
      <c r="E833" t="str">
        <f>IF(LEN(telefony34[[#This Row],[nr]])=7,"stacjonarny",IF(LEN(telefony34[[#This Row],[nr]])=8,"komórkowy","zagraniczny"))</f>
        <v>stacjonarny</v>
      </c>
    </row>
    <row r="834" spans="1:5" x14ac:dyDescent="0.25">
      <c r="A834" s="7">
        <v>7415603</v>
      </c>
      <c r="B834" s="1">
        <v>42929</v>
      </c>
      <c r="C834" s="2">
        <v>0.39194444444444443</v>
      </c>
      <c r="D834" s="2">
        <v>0.39535879629629628</v>
      </c>
      <c r="E834" t="str">
        <f>IF(LEN(telefony34[[#This Row],[nr]])=7,"stacjonarny",IF(LEN(telefony34[[#This Row],[nr]])=8,"komórkowy","zagraniczny"))</f>
        <v>stacjonarny</v>
      </c>
    </row>
    <row r="835" spans="1:5" x14ac:dyDescent="0.25">
      <c r="A835" s="7">
        <v>28145499</v>
      </c>
      <c r="B835" s="1">
        <v>42929</v>
      </c>
      <c r="C835" s="2">
        <v>0.3972222222222222</v>
      </c>
      <c r="D835" s="2">
        <v>0.40084490740740741</v>
      </c>
      <c r="E835" t="str">
        <f>IF(LEN(telefony34[[#This Row],[nr]])=7,"stacjonarny",IF(LEN(telefony34[[#This Row],[nr]])=8,"komórkowy","zagraniczny"))</f>
        <v>komórkowy</v>
      </c>
    </row>
    <row r="836" spans="1:5" x14ac:dyDescent="0.25">
      <c r="A836" s="7">
        <v>61527800</v>
      </c>
      <c r="B836" s="1">
        <v>42929</v>
      </c>
      <c r="C836" s="2">
        <v>0.39988425925925924</v>
      </c>
      <c r="D836" s="2">
        <v>0.4100462962962963</v>
      </c>
      <c r="E836" t="str">
        <f>IF(LEN(telefony34[[#This Row],[nr]])=7,"stacjonarny",IF(LEN(telefony34[[#This Row],[nr]])=8,"komórkowy","zagraniczny"))</f>
        <v>komórkowy</v>
      </c>
    </row>
    <row r="837" spans="1:5" x14ac:dyDescent="0.25">
      <c r="A837" s="7">
        <v>4873703</v>
      </c>
      <c r="B837" s="1">
        <v>42929</v>
      </c>
      <c r="C837" s="2">
        <v>0.40539351851851851</v>
      </c>
      <c r="D837" s="2">
        <v>0.4143634259259259</v>
      </c>
      <c r="E837" t="str">
        <f>IF(LEN(telefony34[[#This Row],[nr]])=7,"stacjonarny",IF(LEN(telefony34[[#This Row],[nr]])=8,"komórkowy","zagraniczny"))</f>
        <v>stacjonarny</v>
      </c>
    </row>
    <row r="838" spans="1:5" x14ac:dyDescent="0.25">
      <c r="A838" s="7">
        <v>43019885</v>
      </c>
      <c r="B838" s="1">
        <v>42929</v>
      </c>
      <c r="C838" s="2">
        <v>0.4064814814814815</v>
      </c>
      <c r="D838" s="2">
        <v>0.41630787037037037</v>
      </c>
      <c r="E838" t="str">
        <f>IF(LEN(telefony34[[#This Row],[nr]])=7,"stacjonarny",IF(LEN(telefony34[[#This Row],[nr]])=8,"komórkowy","zagraniczny"))</f>
        <v>komórkowy</v>
      </c>
    </row>
    <row r="839" spans="1:5" x14ac:dyDescent="0.25">
      <c r="A839" s="7">
        <v>7388260</v>
      </c>
      <c r="B839" s="1">
        <v>42929</v>
      </c>
      <c r="C839" s="2">
        <v>0.41149305555555554</v>
      </c>
      <c r="D839" s="2">
        <v>0.41928240740740741</v>
      </c>
      <c r="E839" t="str">
        <f>IF(LEN(telefony34[[#This Row],[nr]])=7,"stacjonarny",IF(LEN(telefony34[[#This Row],[nr]])=8,"komórkowy","zagraniczny"))</f>
        <v>stacjonarny</v>
      </c>
    </row>
    <row r="840" spans="1:5" x14ac:dyDescent="0.25">
      <c r="A840" s="7">
        <v>4581715</v>
      </c>
      <c r="B840" s="1">
        <v>42929</v>
      </c>
      <c r="C840" s="2">
        <v>0.41172453703703704</v>
      </c>
      <c r="D840" s="2">
        <v>0.42146990740740742</v>
      </c>
      <c r="E840" t="str">
        <f>IF(LEN(telefony34[[#This Row],[nr]])=7,"stacjonarny",IF(LEN(telefony34[[#This Row],[nr]])=8,"komórkowy","zagraniczny"))</f>
        <v>stacjonarny</v>
      </c>
    </row>
    <row r="841" spans="1:5" x14ac:dyDescent="0.25">
      <c r="A841" s="7">
        <v>58420185</v>
      </c>
      <c r="B841" s="1">
        <v>42929</v>
      </c>
      <c r="C841" s="2">
        <v>0.41729166666666667</v>
      </c>
      <c r="D841" s="2">
        <v>0.42122685185185182</v>
      </c>
      <c r="E841" t="str">
        <f>IF(LEN(telefony34[[#This Row],[nr]])=7,"stacjonarny",IF(LEN(telefony34[[#This Row],[nr]])=8,"komórkowy","zagraniczny"))</f>
        <v>komórkowy</v>
      </c>
    </row>
    <row r="842" spans="1:5" x14ac:dyDescent="0.25">
      <c r="A842" s="7">
        <v>45948073</v>
      </c>
      <c r="B842" s="1">
        <v>42929</v>
      </c>
      <c r="C842" s="2">
        <v>0.41979166666666667</v>
      </c>
      <c r="D842" s="2">
        <v>0.42586805555555557</v>
      </c>
      <c r="E842" t="str">
        <f>IF(LEN(telefony34[[#This Row],[nr]])=7,"stacjonarny",IF(LEN(telefony34[[#This Row],[nr]])=8,"komórkowy","zagraniczny"))</f>
        <v>komórkowy</v>
      </c>
    </row>
    <row r="843" spans="1:5" x14ac:dyDescent="0.25">
      <c r="A843" s="7">
        <v>4473835</v>
      </c>
      <c r="B843" s="1">
        <v>42929</v>
      </c>
      <c r="C843" s="2">
        <v>0.42091435185185183</v>
      </c>
      <c r="D843" s="2">
        <v>0.42609953703703701</v>
      </c>
      <c r="E843" t="str">
        <f>IF(LEN(telefony34[[#This Row],[nr]])=7,"stacjonarny",IF(LEN(telefony34[[#This Row],[nr]])=8,"komórkowy","zagraniczny"))</f>
        <v>stacjonarny</v>
      </c>
    </row>
    <row r="844" spans="1:5" x14ac:dyDescent="0.25">
      <c r="A844" s="7">
        <v>7739841</v>
      </c>
      <c r="B844" s="1">
        <v>42929</v>
      </c>
      <c r="C844" s="2">
        <v>0.42418981481481483</v>
      </c>
      <c r="D844" s="2">
        <v>0.42598379629629629</v>
      </c>
      <c r="E844" t="str">
        <f>IF(LEN(telefony34[[#This Row],[nr]])=7,"stacjonarny",IF(LEN(telefony34[[#This Row],[nr]])=8,"komórkowy","zagraniczny"))</f>
        <v>stacjonarny</v>
      </c>
    </row>
    <row r="845" spans="1:5" x14ac:dyDescent="0.25">
      <c r="A845" s="7">
        <v>6275284312</v>
      </c>
      <c r="B845" s="1">
        <v>42929</v>
      </c>
      <c r="C845" s="2">
        <v>0.4291550925925926</v>
      </c>
      <c r="D845" s="2">
        <v>0.4339351851851852</v>
      </c>
      <c r="E845" t="str">
        <f>IF(LEN(telefony34[[#This Row],[nr]])=7,"stacjonarny",IF(LEN(telefony34[[#This Row],[nr]])=8,"komórkowy","zagraniczny"))</f>
        <v>zagraniczny</v>
      </c>
    </row>
    <row r="846" spans="1:5" x14ac:dyDescent="0.25">
      <c r="A846" s="7">
        <v>1692981</v>
      </c>
      <c r="B846" s="1">
        <v>42929</v>
      </c>
      <c r="C846" s="2">
        <v>0.43297453703703703</v>
      </c>
      <c r="D846" s="2">
        <v>0.43424768518518519</v>
      </c>
      <c r="E846" t="str">
        <f>IF(LEN(telefony34[[#This Row],[nr]])=7,"stacjonarny",IF(LEN(telefony34[[#This Row],[nr]])=8,"komórkowy","zagraniczny"))</f>
        <v>stacjonarny</v>
      </c>
    </row>
    <row r="847" spans="1:5" x14ac:dyDescent="0.25">
      <c r="A847" s="7">
        <v>9270571</v>
      </c>
      <c r="B847" s="1">
        <v>42929</v>
      </c>
      <c r="C847" s="2">
        <v>0.43782407407407409</v>
      </c>
      <c r="D847" s="2">
        <v>0.44560185185185186</v>
      </c>
      <c r="E847" t="str">
        <f>IF(LEN(telefony34[[#This Row],[nr]])=7,"stacjonarny",IF(LEN(telefony34[[#This Row],[nr]])=8,"komórkowy","zagraniczny"))</f>
        <v>stacjonarny</v>
      </c>
    </row>
    <row r="848" spans="1:5" x14ac:dyDescent="0.25">
      <c r="A848" s="7">
        <v>6299545</v>
      </c>
      <c r="B848" s="1">
        <v>42929</v>
      </c>
      <c r="C848" s="2">
        <v>0.43986111111111109</v>
      </c>
      <c r="D848" s="2">
        <v>0.44298611111111114</v>
      </c>
      <c r="E848" t="str">
        <f>IF(LEN(telefony34[[#This Row],[nr]])=7,"stacjonarny",IF(LEN(telefony34[[#This Row],[nr]])=8,"komórkowy","zagraniczny"))</f>
        <v>stacjonarny</v>
      </c>
    </row>
    <row r="849" spans="1:5" x14ac:dyDescent="0.25">
      <c r="A849" s="7">
        <v>67064385</v>
      </c>
      <c r="B849" s="1">
        <v>42929</v>
      </c>
      <c r="C849" s="2">
        <v>0.44278935185185186</v>
      </c>
      <c r="D849" s="2">
        <v>0.44480324074074074</v>
      </c>
      <c r="E849" t="str">
        <f>IF(LEN(telefony34[[#This Row],[nr]])=7,"stacjonarny",IF(LEN(telefony34[[#This Row],[nr]])=8,"komórkowy","zagraniczny"))</f>
        <v>komórkowy</v>
      </c>
    </row>
    <row r="850" spans="1:5" x14ac:dyDescent="0.25">
      <c r="A850" s="7">
        <v>4062215</v>
      </c>
      <c r="B850" s="1">
        <v>42929</v>
      </c>
      <c r="C850" s="2">
        <v>0.44732638888888887</v>
      </c>
      <c r="D850" s="2">
        <v>0.45466435185185183</v>
      </c>
      <c r="E850" t="str">
        <f>IF(LEN(telefony34[[#This Row],[nr]])=7,"stacjonarny",IF(LEN(telefony34[[#This Row],[nr]])=8,"komórkowy","zagraniczny"))</f>
        <v>stacjonarny</v>
      </c>
    </row>
    <row r="851" spans="1:5" x14ac:dyDescent="0.25">
      <c r="A851" s="7">
        <v>2835355</v>
      </c>
      <c r="B851" s="1">
        <v>42929</v>
      </c>
      <c r="C851" s="2">
        <v>0.45131944444444444</v>
      </c>
      <c r="D851" s="2">
        <v>0.45689814814814816</v>
      </c>
      <c r="E851" t="str">
        <f>IF(LEN(telefony34[[#This Row],[nr]])=7,"stacjonarny",IF(LEN(telefony34[[#This Row],[nr]])=8,"komórkowy","zagraniczny"))</f>
        <v>stacjonarny</v>
      </c>
    </row>
    <row r="852" spans="1:5" x14ac:dyDescent="0.25">
      <c r="A852" s="7">
        <v>9283739</v>
      </c>
      <c r="B852" s="1">
        <v>42929</v>
      </c>
      <c r="C852" s="2">
        <v>0.45489583333333333</v>
      </c>
      <c r="D852" s="2">
        <v>0.46451388888888889</v>
      </c>
      <c r="E852" t="str">
        <f>IF(LEN(telefony34[[#This Row],[nr]])=7,"stacjonarny",IF(LEN(telefony34[[#This Row],[nr]])=8,"komórkowy","zagraniczny"))</f>
        <v>stacjonarny</v>
      </c>
    </row>
    <row r="853" spans="1:5" x14ac:dyDescent="0.25">
      <c r="A853" s="7">
        <v>7118082</v>
      </c>
      <c r="B853" s="1">
        <v>42929</v>
      </c>
      <c r="C853" s="2">
        <v>0.45682870370370371</v>
      </c>
      <c r="D853" s="2">
        <v>0.4664699074074074</v>
      </c>
      <c r="E853" t="str">
        <f>IF(LEN(telefony34[[#This Row],[nr]])=7,"stacjonarny",IF(LEN(telefony34[[#This Row],[nr]])=8,"komórkowy","zagraniczny"))</f>
        <v>stacjonarny</v>
      </c>
    </row>
    <row r="854" spans="1:5" x14ac:dyDescent="0.25">
      <c r="A854" s="7">
        <v>30178521</v>
      </c>
      <c r="B854" s="1">
        <v>42929</v>
      </c>
      <c r="C854" s="2">
        <v>0.45968750000000003</v>
      </c>
      <c r="D854" s="2">
        <v>0.46520833333333333</v>
      </c>
      <c r="E854" t="str">
        <f>IF(LEN(telefony34[[#This Row],[nr]])=7,"stacjonarny",IF(LEN(telefony34[[#This Row],[nr]])=8,"komórkowy","zagraniczny"))</f>
        <v>komórkowy</v>
      </c>
    </row>
    <row r="855" spans="1:5" x14ac:dyDescent="0.25">
      <c r="A855" s="7">
        <v>5014399</v>
      </c>
      <c r="B855" s="1">
        <v>42929</v>
      </c>
      <c r="C855" s="2">
        <v>0.46444444444444444</v>
      </c>
      <c r="D855" s="2">
        <v>0.46787037037037038</v>
      </c>
      <c r="E855" t="str">
        <f>IF(LEN(telefony34[[#This Row],[nr]])=7,"stacjonarny",IF(LEN(telefony34[[#This Row],[nr]])=8,"komórkowy","zagraniczny"))</f>
        <v>stacjonarny</v>
      </c>
    </row>
    <row r="856" spans="1:5" x14ac:dyDescent="0.25">
      <c r="A856" s="7">
        <v>3984696</v>
      </c>
      <c r="B856" s="1">
        <v>42929</v>
      </c>
      <c r="C856" s="2">
        <v>0.46581018518518519</v>
      </c>
      <c r="D856" s="2">
        <v>0.46589120370370368</v>
      </c>
      <c r="E856" t="str">
        <f>IF(LEN(telefony34[[#This Row],[nr]])=7,"stacjonarny",IF(LEN(telefony34[[#This Row],[nr]])=8,"komórkowy","zagraniczny"))</f>
        <v>stacjonarny</v>
      </c>
    </row>
    <row r="857" spans="1:5" x14ac:dyDescent="0.25">
      <c r="A857" s="7">
        <v>53386383</v>
      </c>
      <c r="B857" s="1">
        <v>42929</v>
      </c>
      <c r="C857" s="2">
        <v>0.47099537037037037</v>
      </c>
      <c r="D857" s="2">
        <v>0.47175925925925927</v>
      </c>
      <c r="E857" t="str">
        <f>IF(LEN(telefony34[[#This Row],[nr]])=7,"stacjonarny",IF(LEN(telefony34[[#This Row],[nr]])=8,"komórkowy","zagraniczny"))</f>
        <v>komórkowy</v>
      </c>
    </row>
    <row r="858" spans="1:5" x14ac:dyDescent="0.25">
      <c r="A858" s="7">
        <v>8733120283</v>
      </c>
      <c r="B858" s="1">
        <v>42929</v>
      </c>
      <c r="C858" s="2">
        <v>0.47134259259259259</v>
      </c>
      <c r="D858" s="2">
        <v>0.47659722222222223</v>
      </c>
      <c r="E858" t="str">
        <f>IF(LEN(telefony34[[#This Row],[nr]])=7,"stacjonarny",IF(LEN(telefony34[[#This Row],[nr]])=8,"komórkowy","zagraniczny"))</f>
        <v>zagraniczny</v>
      </c>
    </row>
    <row r="859" spans="1:5" x14ac:dyDescent="0.25">
      <c r="A859" s="7">
        <v>6934405</v>
      </c>
      <c r="B859" s="1">
        <v>42929</v>
      </c>
      <c r="C859" s="2">
        <v>0.47321759259259261</v>
      </c>
      <c r="D859" s="2">
        <v>0.48008101851851853</v>
      </c>
      <c r="E859" t="str">
        <f>IF(LEN(telefony34[[#This Row],[nr]])=7,"stacjonarny",IF(LEN(telefony34[[#This Row],[nr]])=8,"komórkowy","zagraniczny"))</f>
        <v>stacjonarny</v>
      </c>
    </row>
    <row r="860" spans="1:5" x14ac:dyDescent="0.25">
      <c r="A860" s="7">
        <v>54136845</v>
      </c>
      <c r="B860" s="1">
        <v>42929</v>
      </c>
      <c r="C860" s="2">
        <v>0.47890046296296296</v>
      </c>
      <c r="D860" s="2">
        <v>0.48042824074074075</v>
      </c>
      <c r="E860" t="str">
        <f>IF(LEN(telefony34[[#This Row],[nr]])=7,"stacjonarny",IF(LEN(telefony34[[#This Row],[nr]])=8,"komórkowy","zagraniczny"))</f>
        <v>komórkowy</v>
      </c>
    </row>
    <row r="861" spans="1:5" x14ac:dyDescent="0.25">
      <c r="A861" s="7">
        <v>76310343</v>
      </c>
      <c r="B861" s="1">
        <v>42929</v>
      </c>
      <c r="C861" s="2">
        <v>0.48312500000000003</v>
      </c>
      <c r="D861" s="2">
        <v>0.4889236111111111</v>
      </c>
      <c r="E861" t="str">
        <f>IF(LEN(telefony34[[#This Row],[nr]])=7,"stacjonarny",IF(LEN(telefony34[[#This Row],[nr]])=8,"komórkowy","zagraniczny"))</f>
        <v>komórkowy</v>
      </c>
    </row>
    <row r="862" spans="1:5" x14ac:dyDescent="0.25">
      <c r="A862" s="7">
        <v>9005999</v>
      </c>
      <c r="B862" s="1">
        <v>42929</v>
      </c>
      <c r="C862" s="2">
        <v>0.4878587962962963</v>
      </c>
      <c r="D862" s="2">
        <v>0.49609953703703702</v>
      </c>
      <c r="E862" t="str">
        <f>IF(LEN(telefony34[[#This Row],[nr]])=7,"stacjonarny",IF(LEN(telefony34[[#This Row],[nr]])=8,"komórkowy","zagraniczny"))</f>
        <v>stacjonarny</v>
      </c>
    </row>
    <row r="863" spans="1:5" x14ac:dyDescent="0.25">
      <c r="A863" s="7">
        <v>7763451</v>
      </c>
      <c r="B863" s="1">
        <v>42929</v>
      </c>
      <c r="C863" s="2">
        <v>0.4911226851851852</v>
      </c>
      <c r="D863" s="2">
        <v>0.49859953703703702</v>
      </c>
      <c r="E863" t="str">
        <f>IF(LEN(telefony34[[#This Row],[nr]])=7,"stacjonarny",IF(LEN(telefony34[[#This Row],[nr]])=8,"komórkowy","zagraniczny"))</f>
        <v>stacjonarny</v>
      </c>
    </row>
    <row r="864" spans="1:5" x14ac:dyDescent="0.25">
      <c r="A864" s="7">
        <v>3765001</v>
      </c>
      <c r="B864" s="1">
        <v>42929</v>
      </c>
      <c r="C864" s="2">
        <v>0.49283564814814818</v>
      </c>
      <c r="D864" s="2">
        <v>0.50396990740740744</v>
      </c>
      <c r="E864" t="str">
        <f>IF(LEN(telefony34[[#This Row],[nr]])=7,"stacjonarny",IF(LEN(telefony34[[#This Row],[nr]])=8,"komórkowy","zagraniczny"))</f>
        <v>stacjonarny</v>
      </c>
    </row>
    <row r="865" spans="1:5" x14ac:dyDescent="0.25">
      <c r="A865" s="7">
        <v>8498076</v>
      </c>
      <c r="B865" s="1">
        <v>42929</v>
      </c>
      <c r="C865" s="2">
        <v>0.49493055555555554</v>
      </c>
      <c r="D865" s="2">
        <v>0.49898148148148147</v>
      </c>
      <c r="E865" t="str">
        <f>IF(LEN(telefony34[[#This Row],[nr]])=7,"stacjonarny",IF(LEN(telefony34[[#This Row],[nr]])=8,"komórkowy","zagraniczny"))</f>
        <v>stacjonarny</v>
      </c>
    </row>
    <row r="866" spans="1:5" x14ac:dyDescent="0.25">
      <c r="A866" s="7">
        <v>4995171</v>
      </c>
      <c r="B866" s="1">
        <v>42929</v>
      </c>
      <c r="C866" s="2">
        <v>0.5006018518518518</v>
      </c>
      <c r="D866" s="2">
        <v>0.50388888888888894</v>
      </c>
      <c r="E866" t="str">
        <f>IF(LEN(telefony34[[#This Row],[nr]])=7,"stacjonarny",IF(LEN(telefony34[[#This Row],[nr]])=8,"komórkowy","zagraniczny"))</f>
        <v>stacjonarny</v>
      </c>
    </row>
    <row r="867" spans="1:5" x14ac:dyDescent="0.25">
      <c r="A867" s="7">
        <v>8929993</v>
      </c>
      <c r="B867" s="1">
        <v>42929</v>
      </c>
      <c r="C867" s="2">
        <v>0.50173611111111116</v>
      </c>
      <c r="D867" s="2">
        <v>0.50722222222222224</v>
      </c>
      <c r="E867" t="str">
        <f>IF(LEN(telefony34[[#This Row],[nr]])=7,"stacjonarny",IF(LEN(telefony34[[#This Row],[nr]])=8,"komórkowy","zagraniczny"))</f>
        <v>stacjonarny</v>
      </c>
    </row>
    <row r="868" spans="1:5" x14ac:dyDescent="0.25">
      <c r="A868" s="7">
        <v>7473804</v>
      </c>
      <c r="B868" s="1">
        <v>42929</v>
      </c>
      <c r="C868" s="2">
        <v>0.50675925925925924</v>
      </c>
      <c r="D868" s="2">
        <v>0.5138194444444445</v>
      </c>
      <c r="E868" t="str">
        <f>IF(LEN(telefony34[[#This Row],[nr]])=7,"stacjonarny",IF(LEN(telefony34[[#This Row],[nr]])=8,"komórkowy","zagraniczny"))</f>
        <v>stacjonarny</v>
      </c>
    </row>
    <row r="869" spans="1:5" x14ac:dyDescent="0.25">
      <c r="A869" s="7">
        <v>1816002</v>
      </c>
      <c r="B869" s="1">
        <v>42929</v>
      </c>
      <c r="C869" s="2">
        <v>0.50732638888888892</v>
      </c>
      <c r="D869" s="2">
        <v>0.51005787037037043</v>
      </c>
      <c r="E869" t="str">
        <f>IF(LEN(telefony34[[#This Row],[nr]])=7,"stacjonarny",IF(LEN(telefony34[[#This Row],[nr]])=8,"komórkowy","zagraniczny"))</f>
        <v>stacjonarny</v>
      </c>
    </row>
    <row r="870" spans="1:5" x14ac:dyDescent="0.25">
      <c r="A870" s="7">
        <v>4133182</v>
      </c>
      <c r="B870" s="1">
        <v>42929</v>
      </c>
      <c r="C870" s="2">
        <v>0.51061342592592596</v>
      </c>
      <c r="D870" s="2">
        <v>0.5118287037037037</v>
      </c>
      <c r="E870" t="str">
        <f>IF(LEN(telefony34[[#This Row],[nr]])=7,"stacjonarny",IF(LEN(telefony34[[#This Row],[nr]])=8,"komórkowy","zagraniczny"))</f>
        <v>stacjonarny</v>
      </c>
    </row>
    <row r="871" spans="1:5" x14ac:dyDescent="0.25">
      <c r="A871" s="7">
        <v>63141248</v>
      </c>
      <c r="B871" s="1">
        <v>42929</v>
      </c>
      <c r="C871" s="2">
        <v>0.51224537037037032</v>
      </c>
      <c r="D871" s="2">
        <v>0.51730324074074074</v>
      </c>
      <c r="E871" t="str">
        <f>IF(LEN(telefony34[[#This Row],[nr]])=7,"stacjonarny",IF(LEN(telefony34[[#This Row],[nr]])=8,"komórkowy","zagraniczny"))</f>
        <v>komórkowy</v>
      </c>
    </row>
    <row r="872" spans="1:5" x14ac:dyDescent="0.25">
      <c r="A872" s="7">
        <v>7384686</v>
      </c>
      <c r="B872" s="1">
        <v>42929</v>
      </c>
      <c r="C872" s="2">
        <v>0.51616898148148149</v>
      </c>
      <c r="D872" s="2">
        <v>0.52461805555555552</v>
      </c>
      <c r="E872" t="str">
        <f>IF(LEN(telefony34[[#This Row],[nr]])=7,"stacjonarny",IF(LEN(telefony34[[#This Row],[nr]])=8,"komórkowy","zagraniczny"))</f>
        <v>stacjonarny</v>
      </c>
    </row>
    <row r="873" spans="1:5" x14ac:dyDescent="0.25">
      <c r="A873" s="7">
        <v>3150344</v>
      </c>
      <c r="B873" s="1">
        <v>42929</v>
      </c>
      <c r="C873" s="2">
        <v>0.51709490740740738</v>
      </c>
      <c r="D873" s="2">
        <v>0.52684027777777775</v>
      </c>
      <c r="E873" t="str">
        <f>IF(LEN(telefony34[[#This Row],[nr]])=7,"stacjonarny",IF(LEN(telefony34[[#This Row],[nr]])=8,"komórkowy","zagraniczny"))</f>
        <v>stacjonarny</v>
      </c>
    </row>
    <row r="874" spans="1:5" x14ac:dyDescent="0.25">
      <c r="A874" s="7">
        <v>6786847</v>
      </c>
      <c r="B874" s="1">
        <v>42929</v>
      </c>
      <c r="C874" s="2">
        <v>0.51986111111111111</v>
      </c>
      <c r="D874" s="2">
        <v>0.52924768518518517</v>
      </c>
      <c r="E874" t="str">
        <f>IF(LEN(telefony34[[#This Row],[nr]])=7,"stacjonarny",IF(LEN(telefony34[[#This Row],[nr]])=8,"komórkowy","zagraniczny"))</f>
        <v>stacjonarny</v>
      </c>
    </row>
    <row r="875" spans="1:5" x14ac:dyDescent="0.25">
      <c r="A875" s="7">
        <v>2947889</v>
      </c>
      <c r="B875" s="1">
        <v>42929</v>
      </c>
      <c r="C875" s="2">
        <v>0.5232175925925926</v>
      </c>
      <c r="D875" s="2">
        <v>0.52965277777777775</v>
      </c>
      <c r="E875" t="str">
        <f>IF(LEN(telefony34[[#This Row],[nr]])=7,"stacjonarny",IF(LEN(telefony34[[#This Row],[nr]])=8,"komórkowy","zagraniczny"))</f>
        <v>stacjonarny</v>
      </c>
    </row>
    <row r="876" spans="1:5" x14ac:dyDescent="0.25">
      <c r="A876" s="7">
        <v>28961250</v>
      </c>
      <c r="B876" s="1">
        <v>42929</v>
      </c>
      <c r="C876" s="2">
        <v>0.52353009259259264</v>
      </c>
      <c r="D876" s="2">
        <v>0.53097222222222218</v>
      </c>
      <c r="E876" t="str">
        <f>IF(LEN(telefony34[[#This Row],[nr]])=7,"stacjonarny",IF(LEN(telefony34[[#This Row],[nr]])=8,"komórkowy","zagraniczny"))</f>
        <v>komórkowy</v>
      </c>
    </row>
    <row r="877" spans="1:5" x14ac:dyDescent="0.25">
      <c r="A877" s="7">
        <v>3328479</v>
      </c>
      <c r="B877" s="1">
        <v>42929</v>
      </c>
      <c r="C877" s="2">
        <v>0.52668981481481481</v>
      </c>
      <c r="D877" s="2">
        <v>0.53594907407407411</v>
      </c>
      <c r="E877" t="str">
        <f>IF(LEN(telefony34[[#This Row],[nr]])=7,"stacjonarny",IF(LEN(telefony34[[#This Row],[nr]])=8,"komórkowy","zagraniczny"))</f>
        <v>stacjonarny</v>
      </c>
    </row>
    <row r="878" spans="1:5" x14ac:dyDescent="0.25">
      <c r="A878" s="7">
        <v>61322035</v>
      </c>
      <c r="B878" s="1">
        <v>42929</v>
      </c>
      <c r="C878" s="2">
        <v>0.52906249999999999</v>
      </c>
      <c r="D878" s="2">
        <v>0.5294444444444445</v>
      </c>
      <c r="E878" t="str">
        <f>IF(LEN(telefony34[[#This Row],[nr]])=7,"stacjonarny",IF(LEN(telefony34[[#This Row],[nr]])=8,"komórkowy","zagraniczny"))</f>
        <v>komórkowy</v>
      </c>
    </row>
    <row r="879" spans="1:5" x14ac:dyDescent="0.25">
      <c r="A879" s="7">
        <v>40308049</v>
      </c>
      <c r="B879" s="1">
        <v>42929</v>
      </c>
      <c r="C879" s="2">
        <v>0.53047453703703706</v>
      </c>
      <c r="D879" s="2">
        <v>0.53797453703703701</v>
      </c>
      <c r="E879" t="str">
        <f>IF(LEN(telefony34[[#This Row],[nr]])=7,"stacjonarny",IF(LEN(telefony34[[#This Row],[nr]])=8,"komórkowy","zagraniczny"))</f>
        <v>komórkowy</v>
      </c>
    </row>
    <row r="880" spans="1:5" x14ac:dyDescent="0.25">
      <c r="A880" s="7">
        <v>7066778</v>
      </c>
      <c r="B880" s="1">
        <v>42929</v>
      </c>
      <c r="C880" s="2">
        <v>0.53484953703703708</v>
      </c>
      <c r="D880" s="2">
        <v>0.538599537037037</v>
      </c>
      <c r="E880" t="str">
        <f>IF(LEN(telefony34[[#This Row],[nr]])=7,"stacjonarny",IF(LEN(telefony34[[#This Row],[nr]])=8,"komórkowy","zagraniczny"))</f>
        <v>stacjonarny</v>
      </c>
    </row>
    <row r="881" spans="1:5" x14ac:dyDescent="0.25">
      <c r="A881" s="7">
        <v>3434934</v>
      </c>
      <c r="B881" s="1">
        <v>42929</v>
      </c>
      <c r="C881" s="2">
        <v>0.54039351851851847</v>
      </c>
      <c r="D881" s="2">
        <v>0.55039351851851848</v>
      </c>
      <c r="E881" t="str">
        <f>IF(LEN(telefony34[[#This Row],[nr]])=7,"stacjonarny",IF(LEN(telefony34[[#This Row],[nr]])=8,"komórkowy","zagraniczny"))</f>
        <v>stacjonarny</v>
      </c>
    </row>
    <row r="882" spans="1:5" x14ac:dyDescent="0.25">
      <c r="A882" s="7">
        <v>3017523</v>
      </c>
      <c r="B882" s="1">
        <v>42929</v>
      </c>
      <c r="C882" s="2">
        <v>0.54342592592592598</v>
      </c>
      <c r="D882" s="2">
        <v>0.54971064814814818</v>
      </c>
      <c r="E882" t="str">
        <f>IF(LEN(telefony34[[#This Row],[nr]])=7,"stacjonarny",IF(LEN(telefony34[[#This Row],[nr]])=8,"komórkowy","zagraniczny"))</f>
        <v>stacjonarny</v>
      </c>
    </row>
    <row r="883" spans="1:5" x14ac:dyDescent="0.25">
      <c r="A883" s="7">
        <v>26699217</v>
      </c>
      <c r="B883" s="1">
        <v>42929</v>
      </c>
      <c r="C883" s="2">
        <v>0.5471759259259259</v>
      </c>
      <c r="D883" s="2">
        <v>0.55871527777777774</v>
      </c>
      <c r="E883" t="str">
        <f>IF(LEN(telefony34[[#This Row],[nr]])=7,"stacjonarny",IF(LEN(telefony34[[#This Row],[nr]])=8,"komórkowy","zagraniczny"))</f>
        <v>komórkowy</v>
      </c>
    </row>
    <row r="884" spans="1:5" x14ac:dyDescent="0.25">
      <c r="A884" s="7">
        <v>3192836</v>
      </c>
      <c r="B884" s="1">
        <v>42929</v>
      </c>
      <c r="C884" s="2">
        <v>0.54806712962962967</v>
      </c>
      <c r="D884" s="2">
        <v>0.54826388888888888</v>
      </c>
      <c r="E884" t="str">
        <f>IF(LEN(telefony34[[#This Row],[nr]])=7,"stacjonarny",IF(LEN(telefony34[[#This Row],[nr]])=8,"komórkowy","zagraniczny"))</f>
        <v>stacjonarny</v>
      </c>
    </row>
    <row r="885" spans="1:5" x14ac:dyDescent="0.25">
      <c r="A885" s="7">
        <v>6979384</v>
      </c>
      <c r="B885" s="1">
        <v>42929</v>
      </c>
      <c r="C885" s="2">
        <v>0.55315972222222221</v>
      </c>
      <c r="D885" s="2">
        <v>0.56252314814814819</v>
      </c>
      <c r="E885" t="str">
        <f>IF(LEN(telefony34[[#This Row],[nr]])=7,"stacjonarny",IF(LEN(telefony34[[#This Row],[nr]])=8,"komórkowy","zagraniczny"))</f>
        <v>stacjonarny</v>
      </c>
    </row>
    <row r="886" spans="1:5" x14ac:dyDescent="0.25">
      <c r="A886" s="7">
        <v>5277660</v>
      </c>
      <c r="B886" s="1">
        <v>42929</v>
      </c>
      <c r="C886" s="2">
        <v>0.55543981481481486</v>
      </c>
      <c r="D886" s="2">
        <v>0.56340277777777781</v>
      </c>
      <c r="E886" t="str">
        <f>IF(LEN(telefony34[[#This Row],[nr]])=7,"stacjonarny",IF(LEN(telefony34[[#This Row],[nr]])=8,"komórkowy","zagraniczny"))</f>
        <v>stacjonarny</v>
      </c>
    </row>
    <row r="887" spans="1:5" x14ac:dyDescent="0.25">
      <c r="A887" s="7">
        <v>9543572</v>
      </c>
      <c r="B887" s="1">
        <v>42929</v>
      </c>
      <c r="C887" s="2">
        <v>0.55556712962962962</v>
      </c>
      <c r="D887" s="2">
        <v>0.56344907407407407</v>
      </c>
      <c r="E887" t="str">
        <f>IF(LEN(telefony34[[#This Row],[nr]])=7,"stacjonarny",IF(LEN(telefony34[[#This Row],[nr]])=8,"komórkowy","zagraniczny"))</f>
        <v>stacjonarny</v>
      </c>
    </row>
    <row r="888" spans="1:5" x14ac:dyDescent="0.25">
      <c r="A888" s="7">
        <v>3984696</v>
      </c>
      <c r="B888" s="1">
        <v>42929</v>
      </c>
      <c r="C888" s="2">
        <v>0.55923611111111116</v>
      </c>
      <c r="D888" s="2">
        <v>0.5665162037037037</v>
      </c>
      <c r="E888" t="str">
        <f>IF(LEN(telefony34[[#This Row],[nr]])=7,"stacjonarny",IF(LEN(telefony34[[#This Row],[nr]])=8,"komórkowy","zagraniczny"))</f>
        <v>stacjonarny</v>
      </c>
    </row>
    <row r="889" spans="1:5" x14ac:dyDescent="0.25">
      <c r="A889" s="7">
        <v>47855743</v>
      </c>
      <c r="B889" s="1">
        <v>42929</v>
      </c>
      <c r="C889" s="2">
        <v>0.56371527777777775</v>
      </c>
      <c r="D889" s="2">
        <v>0.57344907407407408</v>
      </c>
      <c r="E889" t="str">
        <f>IF(LEN(telefony34[[#This Row],[nr]])=7,"stacjonarny",IF(LEN(telefony34[[#This Row],[nr]])=8,"komórkowy","zagraniczny"))</f>
        <v>komórkowy</v>
      </c>
    </row>
    <row r="890" spans="1:5" x14ac:dyDescent="0.25">
      <c r="A890" s="7">
        <v>3095218</v>
      </c>
      <c r="B890" s="1">
        <v>42929</v>
      </c>
      <c r="C890" s="2">
        <v>0.56581018518518522</v>
      </c>
      <c r="D890" s="2">
        <v>0.57694444444444448</v>
      </c>
      <c r="E890" t="str">
        <f>IF(LEN(telefony34[[#This Row],[nr]])=7,"stacjonarny",IF(LEN(telefony34[[#This Row],[nr]])=8,"komórkowy","zagraniczny"))</f>
        <v>stacjonarny</v>
      </c>
    </row>
    <row r="891" spans="1:5" x14ac:dyDescent="0.25">
      <c r="A891" s="7">
        <v>7933399</v>
      </c>
      <c r="B891" s="1">
        <v>42929</v>
      </c>
      <c r="C891" s="2">
        <v>0.57054398148148144</v>
      </c>
      <c r="D891" s="2">
        <v>0.57388888888888889</v>
      </c>
      <c r="E891" t="str">
        <f>IF(LEN(telefony34[[#This Row],[nr]])=7,"stacjonarny",IF(LEN(telefony34[[#This Row],[nr]])=8,"komórkowy","zagraniczny"))</f>
        <v>stacjonarny</v>
      </c>
    </row>
    <row r="892" spans="1:5" x14ac:dyDescent="0.25">
      <c r="A892" s="7">
        <v>54821549</v>
      </c>
      <c r="B892" s="1">
        <v>42929</v>
      </c>
      <c r="C892" s="2">
        <v>0.57287037037037036</v>
      </c>
      <c r="D892" s="2">
        <v>0.57663194444444443</v>
      </c>
      <c r="E892" t="str">
        <f>IF(LEN(telefony34[[#This Row],[nr]])=7,"stacjonarny",IF(LEN(telefony34[[#This Row],[nr]])=8,"komórkowy","zagraniczny"))</f>
        <v>komórkowy</v>
      </c>
    </row>
    <row r="893" spans="1:5" x14ac:dyDescent="0.25">
      <c r="A893" s="7">
        <v>14919021</v>
      </c>
      <c r="B893" s="1">
        <v>42929</v>
      </c>
      <c r="C893" s="2">
        <v>0.57331018518518517</v>
      </c>
      <c r="D893" s="2">
        <v>0.57547453703703699</v>
      </c>
      <c r="E893" t="str">
        <f>IF(LEN(telefony34[[#This Row],[nr]])=7,"stacjonarny",IF(LEN(telefony34[[#This Row],[nr]])=8,"komórkowy","zagraniczny"))</f>
        <v>komórkowy</v>
      </c>
    </row>
    <row r="894" spans="1:5" x14ac:dyDescent="0.25">
      <c r="A894" s="7">
        <v>9175377</v>
      </c>
      <c r="B894" s="1">
        <v>42929</v>
      </c>
      <c r="C894" s="2">
        <v>0.57648148148148148</v>
      </c>
      <c r="D894" s="2">
        <v>0.57916666666666672</v>
      </c>
      <c r="E894" t="str">
        <f>IF(LEN(telefony34[[#This Row],[nr]])=7,"stacjonarny",IF(LEN(telefony34[[#This Row],[nr]])=8,"komórkowy","zagraniczny"))</f>
        <v>stacjonarny</v>
      </c>
    </row>
    <row r="895" spans="1:5" x14ac:dyDescent="0.25">
      <c r="A895" s="7">
        <v>3656681</v>
      </c>
      <c r="B895" s="1">
        <v>42929</v>
      </c>
      <c r="C895" s="2">
        <v>0.58067129629629632</v>
      </c>
      <c r="D895" s="2">
        <v>0.59149305555555554</v>
      </c>
      <c r="E895" t="str">
        <f>IF(LEN(telefony34[[#This Row],[nr]])=7,"stacjonarny",IF(LEN(telefony34[[#This Row],[nr]])=8,"komórkowy","zagraniczny"))</f>
        <v>stacjonarny</v>
      </c>
    </row>
    <row r="896" spans="1:5" x14ac:dyDescent="0.25">
      <c r="A896" s="7">
        <v>5741700</v>
      </c>
      <c r="B896" s="1">
        <v>42929</v>
      </c>
      <c r="C896" s="2">
        <v>0.58644675925925926</v>
      </c>
      <c r="D896" s="2">
        <v>0.5978472222222222</v>
      </c>
      <c r="E896" t="str">
        <f>IF(LEN(telefony34[[#This Row],[nr]])=7,"stacjonarny",IF(LEN(telefony34[[#This Row],[nr]])=8,"komórkowy","zagraniczny"))</f>
        <v>stacjonarny</v>
      </c>
    </row>
    <row r="897" spans="1:5" x14ac:dyDescent="0.25">
      <c r="A897" s="7">
        <v>18816694</v>
      </c>
      <c r="B897" s="1">
        <v>42929</v>
      </c>
      <c r="C897" s="2">
        <v>0.59179398148148143</v>
      </c>
      <c r="D897" s="2">
        <v>0.60054398148148147</v>
      </c>
      <c r="E897" t="str">
        <f>IF(LEN(telefony34[[#This Row],[nr]])=7,"stacjonarny",IF(LEN(telefony34[[#This Row],[nr]])=8,"komórkowy","zagraniczny"))</f>
        <v>komórkowy</v>
      </c>
    </row>
    <row r="898" spans="1:5" x14ac:dyDescent="0.25">
      <c r="A898" s="7">
        <v>6177366</v>
      </c>
      <c r="B898" s="1">
        <v>42929</v>
      </c>
      <c r="C898" s="2">
        <v>0.59266203703703701</v>
      </c>
      <c r="D898" s="2">
        <v>0.59672453703703698</v>
      </c>
      <c r="E898" t="str">
        <f>IF(LEN(telefony34[[#This Row],[nr]])=7,"stacjonarny",IF(LEN(telefony34[[#This Row],[nr]])=8,"komórkowy","zagraniczny"))</f>
        <v>stacjonarny</v>
      </c>
    </row>
    <row r="899" spans="1:5" x14ac:dyDescent="0.25">
      <c r="A899" s="7">
        <v>4221160</v>
      </c>
      <c r="B899" s="1">
        <v>42929</v>
      </c>
      <c r="C899" s="2">
        <v>0.59437499999999999</v>
      </c>
      <c r="D899" s="2">
        <v>0.60349537037037038</v>
      </c>
      <c r="E899" t="str">
        <f>IF(LEN(telefony34[[#This Row],[nr]])=7,"stacjonarny",IF(LEN(telefony34[[#This Row],[nr]])=8,"komórkowy","zagraniczny"))</f>
        <v>stacjonarny</v>
      </c>
    </row>
    <row r="900" spans="1:5" x14ac:dyDescent="0.25">
      <c r="A900" s="7">
        <v>9339774</v>
      </c>
      <c r="B900" s="1">
        <v>42929</v>
      </c>
      <c r="C900" s="2">
        <v>0.59745370370370365</v>
      </c>
      <c r="D900" s="2">
        <v>0.607025462962963</v>
      </c>
      <c r="E900" t="str">
        <f>IF(LEN(telefony34[[#This Row],[nr]])=7,"stacjonarny",IF(LEN(telefony34[[#This Row],[nr]])=8,"komórkowy","zagraniczny"))</f>
        <v>stacjonarny</v>
      </c>
    </row>
    <row r="901" spans="1:5" x14ac:dyDescent="0.25">
      <c r="A901" s="7">
        <v>46255010</v>
      </c>
      <c r="B901" s="1">
        <v>42929</v>
      </c>
      <c r="C901" s="2">
        <v>0.60008101851851847</v>
      </c>
      <c r="D901" s="2">
        <v>0.60182870370370367</v>
      </c>
      <c r="E901" t="str">
        <f>IF(LEN(telefony34[[#This Row],[nr]])=7,"stacjonarny",IF(LEN(telefony34[[#This Row],[nr]])=8,"komórkowy","zagraniczny"))</f>
        <v>komórkowy</v>
      </c>
    </row>
    <row r="902" spans="1:5" x14ac:dyDescent="0.25">
      <c r="A902" s="7">
        <v>91208799</v>
      </c>
      <c r="B902" s="1">
        <v>42929</v>
      </c>
      <c r="C902" s="2">
        <v>0.60311342592592587</v>
      </c>
      <c r="D902" s="2">
        <v>0.61048611111111106</v>
      </c>
      <c r="E902" t="str">
        <f>IF(LEN(telefony34[[#This Row],[nr]])=7,"stacjonarny",IF(LEN(telefony34[[#This Row],[nr]])=8,"komórkowy","zagraniczny"))</f>
        <v>komórkowy</v>
      </c>
    </row>
    <row r="903" spans="1:5" x14ac:dyDescent="0.25">
      <c r="A903" s="7">
        <v>7211782</v>
      </c>
      <c r="B903" s="1">
        <v>42929</v>
      </c>
      <c r="C903" s="2">
        <v>0.60773148148148148</v>
      </c>
      <c r="D903" s="2">
        <v>0.60799768518518515</v>
      </c>
      <c r="E903" t="str">
        <f>IF(LEN(telefony34[[#This Row],[nr]])=7,"stacjonarny",IF(LEN(telefony34[[#This Row],[nr]])=8,"komórkowy","zagraniczny"))</f>
        <v>stacjonarny</v>
      </c>
    </row>
    <row r="904" spans="1:5" x14ac:dyDescent="0.25">
      <c r="A904" s="7">
        <v>3429335</v>
      </c>
      <c r="B904" s="1">
        <v>42929</v>
      </c>
      <c r="C904" s="2">
        <v>0.61346064814814816</v>
      </c>
      <c r="D904" s="2">
        <v>0.62468749999999995</v>
      </c>
      <c r="E904" t="str">
        <f>IF(LEN(telefony34[[#This Row],[nr]])=7,"stacjonarny",IF(LEN(telefony34[[#This Row],[nr]])=8,"komórkowy","zagraniczny"))</f>
        <v>stacjonarny</v>
      </c>
    </row>
    <row r="905" spans="1:5" x14ac:dyDescent="0.25">
      <c r="A905" s="7">
        <v>3206241</v>
      </c>
      <c r="B905" s="1">
        <v>42929</v>
      </c>
      <c r="C905" s="2">
        <v>0.61614583333333328</v>
      </c>
      <c r="D905" s="2">
        <v>0.62736111111111115</v>
      </c>
      <c r="E905" t="str">
        <f>IF(LEN(telefony34[[#This Row],[nr]])=7,"stacjonarny",IF(LEN(telefony34[[#This Row],[nr]])=8,"komórkowy","zagraniczny"))</f>
        <v>stacjonarny</v>
      </c>
    </row>
    <row r="906" spans="1:5" x14ac:dyDescent="0.25">
      <c r="A906" s="7">
        <v>8750670</v>
      </c>
      <c r="B906" s="1">
        <v>42929</v>
      </c>
      <c r="C906" s="2">
        <v>0.61686342592592591</v>
      </c>
      <c r="D906" s="2">
        <v>0.61760416666666662</v>
      </c>
      <c r="E906" t="str">
        <f>IF(LEN(telefony34[[#This Row],[nr]])=7,"stacjonarny",IF(LEN(telefony34[[#This Row],[nr]])=8,"komórkowy","zagraniczny"))</f>
        <v>stacjonarny</v>
      </c>
    </row>
    <row r="907" spans="1:5" x14ac:dyDescent="0.25">
      <c r="A907" s="7">
        <v>7792679</v>
      </c>
      <c r="B907" s="1">
        <v>42929</v>
      </c>
      <c r="C907" s="2">
        <v>0.62046296296296299</v>
      </c>
      <c r="D907" s="2">
        <v>0.62071759259259263</v>
      </c>
      <c r="E907" t="str">
        <f>IF(LEN(telefony34[[#This Row],[nr]])=7,"stacjonarny",IF(LEN(telefony34[[#This Row],[nr]])=8,"komórkowy","zagraniczny"))</f>
        <v>stacjonarny</v>
      </c>
    </row>
    <row r="908" spans="1:5" x14ac:dyDescent="0.25">
      <c r="A908" s="7">
        <v>9287211</v>
      </c>
      <c r="B908" s="1">
        <v>42929</v>
      </c>
      <c r="C908" s="2">
        <v>0.62178240740740742</v>
      </c>
      <c r="D908" s="2">
        <v>0.62540509259259258</v>
      </c>
      <c r="E908" t="str">
        <f>IF(LEN(telefony34[[#This Row],[nr]])=7,"stacjonarny",IF(LEN(telefony34[[#This Row],[nr]])=8,"komórkowy","zagraniczny"))</f>
        <v>stacjonarny</v>
      </c>
    </row>
    <row r="909" spans="1:5" x14ac:dyDescent="0.25">
      <c r="A909" s="7">
        <v>1997542</v>
      </c>
      <c r="B909" s="1">
        <v>42929</v>
      </c>
      <c r="C909" s="2">
        <v>0.62749999999999995</v>
      </c>
      <c r="D909" s="2">
        <v>0.63146990740740738</v>
      </c>
      <c r="E909" t="str">
        <f>IF(LEN(telefony34[[#This Row],[nr]])=7,"stacjonarny",IF(LEN(telefony34[[#This Row],[nr]])=8,"komórkowy","zagraniczny"))</f>
        <v>stacjonarny</v>
      </c>
    </row>
    <row r="910" spans="1:5" x14ac:dyDescent="0.25">
      <c r="A910" s="7">
        <v>3558582</v>
      </c>
      <c r="B910" s="1">
        <v>42930</v>
      </c>
      <c r="C910" s="2">
        <v>0.33658564814814818</v>
      </c>
      <c r="D910" s="2">
        <v>0.34384259259259259</v>
      </c>
      <c r="E910" t="str">
        <f>IF(LEN(telefony34[[#This Row],[nr]])=7,"stacjonarny",IF(LEN(telefony34[[#This Row],[nr]])=8,"komórkowy","zagraniczny"))</f>
        <v>stacjonarny</v>
      </c>
    </row>
    <row r="911" spans="1:5" x14ac:dyDescent="0.25">
      <c r="A911" s="7">
        <v>25240352</v>
      </c>
      <c r="B911" s="1">
        <v>42930</v>
      </c>
      <c r="C911" s="2">
        <v>0.3369212962962963</v>
      </c>
      <c r="D911" s="2">
        <v>0.34468749999999998</v>
      </c>
      <c r="E911" t="str">
        <f>IF(LEN(telefony34[[#This Row],[nr]])=7,"stacjonarny",IF(LEN(telefony34[[#This Row],[nr]])=8,"komórkowy","zagraniczny"))</f>
        <v>komórkowy</v>
      </c>
    </row>
    <row r="912" spans="1:5" x14ac:dyDescent="0.25">
      <c r="A912" s="7">
        <v>5829504</v>
      </c>
      <c r="B912" s="1">
        <v>42930</v>
      </c>
      <c r="C912" s="2">
        <v>0.33802083333333333</v>
      </c>
      <c r="D912" s="2">
        <v>0.34233796296296298</v>
      </c>
      <c r="E912" t="str">
        <f>IF(LEN(telefony34[[#This Row],[nr]])=7,"stacjonarny",IF(LEN(telefony34[[#This Row],[nr]])=8,"komórkowy","zagraniczny"))</f>
        <v>stacjonarny</v>
      </c>
    </row>
    <row r="913" spans="1:5" x14ac:dyDescent="0.25">
      <c r="A913" s="7">
        <v>97317489</v>
      </c>
      <c r="B913" s="1">
        <v>42930</v>
      </c>
      <c r="C913" s="2">
        <v>0.34062500000000001</v>
      </c>
      <c r="D913" s="2">
        <v>0.34333333333333332</v>
      </c>
      <c r="E913" t="str">
        <f>IF(LEN(telefony34[[#This Row],[nr]])=7,"stacjonarny",IF(LEN(telefony34[[#This Row],[nr]])=8,"komórkowy","zagraniczny"))</f>
        <v>komórkowy</v>
      </c>
    </row>
    <row r="914" spans="1:5" x14ac:dyDescent="0.25">
      <c r="A914" s="7">
        <v>53762222</v>
      </c>
      <c r="B914" s="1">
        <v>42930</v>
      </c>
      <c r="C914" s="2">
        <v>0.34262731481481479</v>
      </c>
      <c r="D914" s="2">
        <v>0.34824074074074074</v>
      </c>
      <c r="E914" t="str">
        <f>IF(LEN(telefony34[[#This Row],[nr]])=7,"stacjonarny",IF(LEN(telefony34[[#This Row],[nr]])=8,"komórkowy","zagraniczny"))</f>
        <v>komórkowy</v>
      </c>
    </row>
    <row r="915" spans="1:5" x14ac:dyDescent="0.25">
      <c r="A915" s="7">
        <v>3363840</v>
      </c>
      <c r="B915" s="1">
        <v>42930</v>
      </c>
      <c r="C915" s="2">
        <v>0.34431712962962963</v>
      </c>
      <c r="D915" s="2">
        <v>0.34605324074074073</v>
      </c>
      <c r="E915" t="str">
        <f>IF(LEN(telefony34[[#This Row],[nr]])=7,"stacjonarny",IF(LEN(telefony34[[#This Row],[nr]])=8,"komórkowy","zagraniczny"))</f>
        <v>stacjonarny</v>
      </c>
    </row>
    <row r="916" spans="1:5" x14ac:dyDescent="0.25">
      <c r="A916" s="7">
        <v>5542324</v>
      </c>
      <c r="B916" s="1">
        <v>42930</v>
      </c>
      <c r="C916" s="2">
        <v>0.34528935185185183</v>
      </c>
      <c r="D916" s="2">
        <v>0.3541435185185185</v>
      </c>
      <c r="E916" t="str">
        <f>IF(LEN(telefony34[[#This Row],[nr]])=7,"stacjonarny",IF(LEN(telefony34[[#This Row],[nr]])=8,"komórkowy","zagraniczny"))</f>
        <v>stacjonarny</v>
      </c>
    </row>
    <row r="917" spans="1:5" x14ac:dyDescent="0.25">
      <c r="A917" s="7">
        <v>9853612</v>
      </c>
      <c r="B917" s="1">
        <v>42930</v>
      </c>
      <c r="C917" s="2">
        <v>0.34848379629629628</v>
      </c>
      <c r="D917" s="2">
        <v>0.35927083333333332</v>
      </c>
      <c r="E917" t="str">
        <f>IF(LEN(telefony34[[#This Row],[nr]])=7,"stacjonarny",IF(LEN(telefony34[[#This Row],[nr]])=8,"komórkowy","zagraniczny"))</f>
        <v>stacjonarny</v>
      </c>
    </row>
    <row r="918" spans="1:5" x14ac:dyDescent="0.25">
      <c r="A918" s="7">
        <v>5392799</v>
      </c>
      <c r="B918" s="1">
        <v>42930</v>
      </c>
      <c r="C918" s="2">
        <v>0.35270833333333335</v>
      </c>
      <c r="D918" s="2">
        <v>0.36254629629629631</v>
      </c>
      <c r="E918" t="str">
        <f>IF(LEN(telefony34[[#This Row],[nr]])=7,"stacjonarny",IF(LEN(telefony34[[#This Row],[nr]])=8,"komórkowy","zagraniczny"))</f>
        <v>stacjonarny</v>
      </c>
    </row>
    <row r="919" spans="1:5" x14ac:dyDescent="0.25">
      <c r="A919" s="7">
        <v>1089768</v>
      </c>
      <c r="B919" s="1">
        <v>42930</v>
      </c>
      <c r="C919" s="2">
        <v>0.35497685185185185</v>
      </c>
      <c r="D919" s="2">
        <v>0.36493055555555554</v>
      </c>
      <c r="E919" t="str">
        <f>IF(LEN(telefony34[[#This Row],[nr]])=7,"stacjonarny",IF(LEN(telefony34[[#This Row],[nr]])=8,"komórkowy","zagraniczny"))</f>
        <v>stacjonarny</v>
      </c>
    </row>
    <row r="920" spans="1:5" x14ac:dyDescent="0.25">
      <c r="A920" s="7">
        <v>4274311</v>
      </c>
      <c r="B920" s="1">
        <v>42930</v>
      </c>
      <c r="C920" s="2">
        <v>0.35699074074074072</v>
      </c>
      <c r="D920" s="2">
        <v>0.36554398148148148</v>
      </c>
      <c r="E920" t="str">
        <f>IF(LEN(telefony34[[#This Row],[nr]])=7,"stacjonarny",IF(LEN(telefony34[[#This Row],[nr]])=8,"komórkowy","zagraniczny"))</f>
        <v>stacjonarny</v>
      </c>
    </row>
    <row r="921" spans="1:5" x14ac:dyDescent="0.25">
      <c r="A921" s="7">
        <v>8276893</v>
      </c>
      <c r="B921" s="1">
        <v>42930</v>
      </c>
      <c r="C921" s="2">
        <v>0.36056712962962961</v>
      </c>
      <c r="D921" s="2">
        <v>0.36929398148148146</v>
      </c>
      <c r="E921" t="str">
        <f>IF(LEN(telefony34[[#This Row],[nr]])=7,"stacjonarny",IF(LEN(telefony34[[#This Row],[nr]])=8,"komórkowy","zagraniczny"))</f>
        <v>stacjonarny</v>
      </c>
    </row>
    <row r="922" spans="1:5" x14ac:dyDescent="0.25">
      <c r="A922" s="7">
        <v>24724114</v>
      </c>
      <c r="B922" s="1">
        <v>42930</v>
      </c>
      <c r="C922" s="2">
        <v>0.36212962962962963</v>
      </c>
      <c r="D922" s="2">
        <v>0.36342592592592593</v>
      </c>
      <c r="E922" t="str">
        <f>IF(LEN(telefony34[[#This Row],[nr]])=7,"stacjonarny",IF(LEN(telefony34[[#This Row],[nr]])=8,"komórkowy","zagraniczny"))</f>
        <v>komórkowy</v>
      </c>
    </row>
    <row r="923" spans="1:5" x14ac:dyDescent="0.25">
      <c r="A923" s="7">
        <v>23580194</v>
      </c>
      <c r="B923" s="1">
        <v>42930</v>
      </c>
      <c r="C923" s="2">
        <v>0.36516203703703703</v>
      </c>
      <c r="D923" s="2">
        <v>0.37596064814814817</v>
      </c>
      <c r="E923" t="str">
        <f>IF(LEN(telefony34[[#This Row],[nr]])=7,"stacjonarny",IF(LEN(telefony34[[#This Row],[nr]])=8,"komórkowy","zagraniczny"))</f>
        <v>komórkowy</v>
      </c>
    </row>
    <row r="924" spans="1:5" x14ac:dyDescent="0.25">
      <c r="A924" s="7">
        <v>1775131</v>
      </c>
      <c r="B924" s="1">
        <v>42930</v>
      </c>
      <c r="C924" s="2">
        <v>0.36922453703703706</v>
      </c>
      <c r="D924" s="2">
        <v>0.36994212962962963</v>
      </c>
      <c r="E924" t="str">
        <f>IF(LEN(telefony34[[#This Row],[nr]])=7,"stacjonarny",IF(LEN(telefony34[[#This Row],[nr]])=8,"komórkowy","zagraniczny"))</f>
        <v>stacjonarny</v>
      </c>
    </row>
    <row r="925" spans="1:5" x14ac:dyDescent="0.25">
      <c r="A925" s="7">
        <v>8001915</v>
      </c>
      <c r="B925" s="1">
        <v>42930</v>
      </c>
      <c r="C925" s="2">
        <v>0.3712037037037037</v>
      </c>
      <c r="D925" s="2">
        <v>0.38064814814814812</v>
      </c>
      <c r="E925" t="str">
        <f>IF(LEN(telefony34[[#This Row],[nr]])=7,"stacjonarny",IF(LEN(telefony34[[#This Row],[nr]])=8,"komórkowy","zagraniczny"))</f>
        <v>stacjonarny</v>
      </c>
    </row>
    <row r="926" spans="1:5" x14ac:dyDescent="0.25">
      <c r="A926" s="7">
        <v>7508054</v>
      </c>
      <c r="B926" s="1">
        <v>42930</v>
      </c>
      <c r="C926" s="2">
        <v>0.37480324074074073</v>
      </c>
      <c r="D926" s="2">
        <v>0.38201388888888888</v>
      </c>
      <c r="E926" t="str">
        <f>IF(LEN(telefony34[[#This Row],[nr]])=7,"stacjonarny",IF(LEN(telefony34[[#This Row],[nr]])=8,"komórkowy","zagraniczny"))</f>
        <v>stacjonarny</v>
      </c>
    </row>
    <row r="927" spans="1:5" x14ac:dyDescent="0.25">
      <c r="A927" s="7">
        <v>5854377</v>
      </c>
      <c r="B927" s="1">
        <v>42930</v>
      </c>
      <c r="C927" s="2">
        <v>0.37506944444444446</v>
      </c>
      <c r="D927" s="2">
        <v>0.37829861111111113</v>
      </c>
      <c r="E927" t="str">
        <f>IF(LEN(telefony34[[#This Row],[nr]])=7,"stacjonarny",IF(LEN(telefony34[[#This Row],[nr]])=8,"komórkowy","zagraniczny"))</f>
        <v>stacjonarny</v>
      </c>
    </row>
    <row r="928" spans="1:5" x14ac:dyDescent="0.25">
      <c r="A928" s="7">
        <v>3478173</v>
      </c>
      <c r="B928" s="1">
        <v>42930</v>
      </c>
      <c r="C928" s="2">
        <v>0.37942129629629628</v>
      </c>
      <c r="D928" s="2">
        <v>0.38388888888888889</v>
      </c>
      <c r="E928" t="str">
        <f>IF(LEN(telefony34[[#This Row],[nr]])=7,"stacjonarny",IF(LEN(telefony34[[#This Row],[nr]])=8,"komórkowy","zagraniczny"))</f>
        <v>stacjonarny</v>
      </c>
    </row>
    <row r="929" spans="1:5" x14ac:dyDescent="0.25">
      <c r="A929" s="7">
        <v>3999937</v>
      </c>
      <c r="B929" s="1">
        <v>42930</v>
      </c>
      <c r="C929" s="2">
        <v>0.38447916666666665</v>
      </c>
      <c r="D929" s="2">
        <v>0.39068287037037036</v>
      </c>
      <c r="E929" t="str">
        <f>IF(LEN(telefony34[[#This Row],[nr]])=7,"stacjonarny",IF(LEN(telefony34[[#This Row],[nr]])=8,"komórkowy","zagraniczny"))</f>
        <v>stacjonarny</v>
      </c>
    </row>
    <row r="930" spans="1:5" x14ac:dyDescent="0.25">
      <c r="A930" s="7">
        <v>83559673</v>
      </c>
      <c r="B930" s="1">
        <v>42930</v>
      </c>
      <c r="C930" s="2">
        <v>0.38571759259259258</v>
      </c>
      <c r="D930" s="2">
        <v>0.39630787037037035</v>
      </c>
      <c r="E930" t="str">
        <f>IF(LEN(telefony34[[#This Row],[nr]])=7,"stacjonarny",IF(LEN(telefony34[[#This Row],[nr]])=8,"komórkowy","zagraniczny"))</f>
        <v>komórkowy</v>
      </c>
    </row>
    <row r="931" spans="1:5" x14ac:dyDescent="0.25">
      <c r="A931" s="7">
        <v>1355775</v>
      </c>
      <c r="B931" s="1">
        <v>42930</v>
      </c>
      <c r="C931" s="2">
        <v>0.38942129629629629</v>
      </c>
      <c r="D931" s="2">
        <v>0.39034722222222223</v>
      </c>
      <c r="E931" t="str">
        <f>IF(LEN(telefony34[[#This Row],[nr]])=7,"stacjonarny",IF(LEN(telefony34[[#This Row],[nr]])=8,"komórkowy","zagraniczny"))</f>
        <v>stacjonarny</v>
      </c>
    </row>
    <row r="932" spans="1:5" x14ac:dyDescent="0.25">
      <c r="A932" s="7">
        <v>3463982286</v>
      </c>
      <c r="B932" s="1">
        <v>42930</v>
      </c>
      <c r="C932" s="2">
        <v>0.39506944444444442</v>
      </c>
      <c r="D932" s="2">
        <v>0.40261574074074075</v>
      </c>
      <c r="E932" t="str">
        <f>IF(LEN(telefony34[[#This Row],[nr]])=7,"stacjonarny",IF(LEN(telefony34[[#This Row],[nr]])=8,"komórkowy","zagraniczny"))</f>
        <v>zagraniczny</v>
      </c>
    </row>
    <row r="933" spans="1:5" x14ac:dyDescent="0.25">
      <c r="A933" s="7">
        <v>8870498</v>
      </c>
      <c r="B933" s="1">
        <v>42930</v>
      </c>
      <c r="C933" s="2">
        <v>0.4001736111111111</v>
      </c>
      <c r="D933" s="2">
        <v>0.40182870370370372</v>
      </c>
      <c r="E933" t="str">
        <f>IF(LEN(telefony34[[#This Row],[nr]])=7,"stacjonarny",IF(LEN(telefony34[[#This Row],[nr]])=8,"komórkowy","zagraniczny"))</f>
        <v>stacjonarny</v>
      </c>
    </row>
    <row r="934" spans="1:5" x14ac:dyDescent="0.25">
      <c r="A934" s="7">
        <v>9894998</v>
      </c>
      <c r="B934" s="1">
        <v>42930</v>
      </c>
      <c r="C934" s="2">
        <v>0.40337962962962964</v>
      </c>
      <c r="D934" s="2">
        <v>0.41137731481481482</v>
      </c>
      <c r="E934" t="str">
        <f>IF(LEN(telefony34[[#This Row],[nr]])=7,"stacjonarny",IF(LEN(telefony34[[#This Row],[nr]])=8,"komórkowy","zagraniczny"))</f>
        <v>stacjonarny</v>
      </c>
    </row>
    <row r="935" spans="1:5" x14ac:dyDescent="0.25">
      <c r="A935" s="7">
        <v>8841955</v>
      </c>
      <c r="B935" s="1">
        <v>42930</v>
      </c>
      <c r="C935" s="2">
        <v>0.40635416666666668</v>
      </c>
      <c r="D935" s="2">
        <v>0.40642361111111114</v>
      </c>
      <c r="E935" t="str">
        <f>IF(LEN(telefony34[[#This Row],[nr]])=7,"stacjonarny",IF(LEN(telefony34[[#This Row],[nr]])=8,"komórkowy","zagraniczny"))</f>
        <v>stacjonarny</v>
      </c>
    </row>
    <row r="936" spans="1:5" x14ac:dyDescent="0.25">
      <c r="A936" s="7">
        <v>7379567</v>
      </c>
      <c r="B936" s="1">
        <v>42930</v>
      </c>
      <c r="C936" s="2">
        <v>0.4098148148148148</v>
      </c>
      <c r="D936" s="2">
        <v>0.41626157407407405</v>
      </c>
      <c r="E936" t="str">
        <f>IF(LEN(telefony34[[#This Row],[nr]])=7,"stacjonarny",IF(LEN(telefony34[[#This Row],[nr]])=8,"komórkowy","zagraniczny"))</f>
        <v>stacjonarny</v>
      </c>
    </row>
    <row r="937" spans="1:5" x14ac:dyDescent="0.25">
      <c r="A937" s="7">
        <v>2092198</v>
      </c>
      <c r="B937" s="1">
        <v>42930</v>
      </c>
      <c r="C937" s="2">
        <v>0.41068287037037038</v>
      </c>
      <c r="D937" s="2">
        <v>0.41288194444444443</v>
      </c>
      <c r="E937" t="str">
        <f>IF(LEN(telefony34[[#This Row],[nr]])=7,"stacjonarny",IF(LEN(telefony34[[#This Row],[nr]])=8,"komórkowy","zagraniczny"))</f>
        <v>stacjonarny</v>
      </c>
    </row>
    <row r="938" spans="1:5" x14ac:dyDescent="0.25">
      <c r="A938" s="7">
        <v>6006309</v>
      </c>
      <c r="B938" s="1">
        <v>42930</v>
      </c>
      <c r="C938" s="2">
        <v>0.41601851851851851</v>
      </c>
      <c r="D938" s="2">
        <v>0.41792824074074075</v>
      </c>
      <c r="E938" t="str">
        <f>IF(LEN(telefony34[[#This Row],[nr]])=7,"stacjonarny",IF(LEN(telefony34[[#This Row],[nr]])=8,"komórkowy","zagraniczny"))</f>
        <v>stacjonarny</v>
      </c>
    </row>
    <row r="939" spans="1:5" x14ac:dyDescent="0.25">
      <c r="A939" s="7">
        <v>6736331</v>
      </c>
      <c r="B939" s="1">
        <v>42930</v>
      </c>
      <c r="C939" s="2">
        <v>0.41616898148148146</v>
      </c>
      <c r="D939" s="2">
        <v>0.42019675925925926</v>
      </c>
      <c r="E939" t="str">
        <f>IF(LEN(telefony34[[#This Row],[nr]])=7,"stacjonarny",IF(LEN(telefony34[[#This Row],[nr]])=8,"komórkowy","zagraniczny"))</f>
        <v>stacjonarny</v>
      </c>
    </row>
    <row r="940" spans="1:5" x14ac:dyDescent="0.25">
      <c r="A940" s="7">
        <v>7291318</v>
      </c>
      <c r="B940" s="1">
        <v>42930</v>
      </c>
      <c r="C940" s="2">
        <v>0.41781249999999998</v>
      </c>
      <c r="D940" s="2">
        <v>0.42886574074074074</v>
      </c>
      <c r="E940" t="str">
        <f>IF(LEN(telefony34[[#This Row],[nr]])=7,"stacjonarny",IF(LEN(telefony34[[#This Row],[nr]])=8,"komórkowy","zagraniczny"))</f>
        <v>stacjonarny</v>
      </c>
    </row>
    <row r="941" spans="1:5" x14ac:dyDescent="0.25">
      <c r="A941" s="7">
        <v>30178521</v>
      </c>
      <c r="B941" s="1">
        <v>42930</v>
      </c>
      <c r="C941" s="2">
        <v>0.42238425925925926</v>
      </c>
      <c r="D941" s="2">
        <v>0.42388888888888887</v>
      </c>
      <c r="E941" t="str">
        <f>IF(LEN(telefony34[[#This Row],[nr]])=7,"stacjonarny",IF(LEN(telefony34[[#This Row],[nr]])=8,"komórkowy","zagraniczny"))</f>
        <v>komórkowy</v>
      </c>
    </row>
    <row r="942" spans="1:5" x14ac:dyDescent="0.25">
      <c r="A942" s="7">
        <v>3232376</v>
      </c>
      <c r="B942" s="1">
        <v>42930</v>
      </c>
      <c r="C942" s="2">
        <v>0.42584490740740738</v>
      </c>
      <c r="D942" s="2">
        <v>0.43512731481481481</v>
      </c>
      <c r="E942" t="str">
        <f>IF(LEN(telefony34[[#This Row],[nr]])=7,"stacjonarny",IF(LEN(telefony34[[#This Row],[nr]])=8,"komórkowy","zagraniczny"))</f>
        <v>stacjonarny</v>
      </c>
    </row>
    <row r="943" spans="1:5" x14ac:dyDescent="0.25">
      <c r="A943" s="7">
        <v>7536048937</v>
      </c>
      <c r="B943" s="1">
        <v>42930</v>
      </c>
      <c r="C943" s="2">
        <v>0.43115740740740743</v>
      </c>
      <c r="D943" s="2">
        <v>0.43990740740740741</v>
      </c>
      <c r="E943" t="str">
        <f>IF(LEN(telefony34[[#This Row],[nr]])=7,"stacjonarny",IF(LEN(telefony34[[#This Row],[nr]])=8,"komórkowy","zagraniczny"))</f>
        <v>zagraniczny</v>
      </c>
    </row>
    <row r="944" spans="1:5" x14ac:dyDescent="0.25">
      <c r="A944" s="7">
        <v>6026397</v>
      </c>
      <c r="B944" s="1">
        <v>42930</v>
      </c>
      <c r="C944" s="2">
        <v>0.43362268518518521</v>
      </c>
      <c r="D944" s="2">
        <v>0.44447916666666665</v>
      </c>
      <c r="E944" t="str">
        <f>IF(LEN(telefony34[[#This Row],[nr]])=7,"stacjonarny",IF(LEN(telefony34[[#This Row],[nr]])=8,"komórkowy","zagraniczny"))</f>
        <v>stacjonarny</v>
      </c>
    </row>
    <row r="945" spans="1:5" x14ac:dyDescent="0.25">
      <c r="A945" s="7">
        <v>54821549</v>
      </c>
      <c r="B945" s="1">
        <v>42930</v>
      </c>
      <c r="C945" s="2">
        <v>0.43517361111111114</v>
      </c>
      <c r="D945" s="2">
        <v>0.4466087962962963</v>
      </c>
      <c r="E945" t="str">
        <f>IF(LEN(telefony34[[#This Row],[nr]])=7,"stacjonarny",IF(LEN(telefony34[[#This Row],[nr]])=8,"komórkowy","zagraniczny"))</f>
        <v>komórkowy</v>
      </c>
    </row>
    <row r="946" spans="1:5" x14ac:dyDescent="0.25">
      <c r="A946" s="7">
        <v>4555937</v>
      </c>
      <c r="B946" s="1">
        <v>42930</v>
      </c>
      <c r="C946" s="2">
        <v>0.43956018518518519</v>
      </c>
      <c r="D946" s="2">
        <v>0.44253472222222223</v>
      </c>
      <c r="E946" t="str">
        <f>IF(LEN(telefony34[[#This Row],[nr]])=7,"stacjonarny",IF(LEN(telefony34[[#This Row],[nr]])=8,"komórkowy","zagraniczny"))</f>
        <v>stacjonarny</v>
      </c>
    </row>
    <row r="947" spans="1:5" x14ac:dyDescent="0.25">
      <c r="A947" s="7">
        <v>65621292</v>
      </c>
      <c r="B947" s="1">
        <v>42930</v>
      </c>
      <c r="C947" s="2">
        <v>0.44060185185185186</v>
      </c>
      <c r="D947" s="2">
        <v>0.44655092592592593</v>
      </c>
      <c r="E947" t="str">
        <f>IF(LEN(telefony34[[#This Row],[nr]])=7,"stacjonarny",IF(LEN(telefony34[[#This Row],[nr]])=8,"komórkowy","zagraniczny"))</f>
        <v>komórkowy</v>
      </c>
    </row>
    <row r="948" spans="1:5" x14ac:dyDescent="0.25">
      <c r="A948" s="7">
        <v>13898038</v>
      </c>
      <c r="B948" s="1">
        <v>42930</v>
      </c>
      <c r="C948" s="2">
        <v>0.44072916666666667</v>
      </c>
      <c r="D948" s="2">
        <v>0.4496412037037037</v>
      </c>
      <c r="E948" t="str">
        <f>IF(LEN(telefony34[[#This Row],[nr]])=7,"stacjonarny",IF(LEN(telefony34[[#This Row],[nr]])=8,"komórkowy","zagraniczny"))</f>
        <v>komórkowy</v>
      </c>
    </row>
    <row r="949" spans="1:5" x14ac:dyDescent="0.25">
      <c r="A949" s="7">
        <v>6018613</v>
      </c>
      <c r="B949" s="1">
        <v>42930</v>
      </c>
      <c r="C949" s="2">
        <v>0.44295138888888891</v>
      </c>
      <c r="D949" s="2">
        <v>0.44545138888888891</v>
      </c>
      <c r="E949" t="str">
        <f>IF(LEN(telefony34[[#This Row],[nr]])=7,"stacjonarny",IF(LEN(telefony34[[#This Row],[nr]])=8,"komórkowy","zagraniczny"))</f>
        <v>stacjonarny</v>
      </c>
    </row>
    <row r="950" spans="1:5" x14ac:dyDescent="0.25">
      <c r="A950" s="7">
        <v>7741751</v>
      </c>
      <c r="B950" s="1">
        <v>42930</v>
      </c>
      <c r="C950" s="2">
        <v>0.4450925925925926</v>
      </c>
      <c r="D950" s="2">
        <v>0.44888888888888889</v>
      </c>
      <c r="E950" t="str">
        <f>IF(LEN(telefony34[[#This Row],[nr]])=7,"stacjonarny",IF(LEN(telefony34[[#This Row],[nr]])=8,"komórkowy","zagraniczny"))</f>
        <v>stacjonarny</v>
      </c>
    </row>
    <row r="951" spans="1:5" x14ac:dyDescent="0.25">
      <c r="A951" s="7">
        <v>5512492</v>
      </c>
      <c r="B951" s="1">
        <v>42930</v>
      </c>
      <c r="C951" s="2">
        <v>0.44538194444444446</v>
      </c>
      <c r="D951" s="2">
        <v>0.4525925925925926</v>
      </c>
      <c r="E951" t="str">
        <f>IF(LEN(telefony34[[#This Row],[nr]])=7,"stacjonarny",IF(LEN(telefony34[[#This Row],[nr]])=8,"komórkowy","zagraniczny"))</f>
        <v>stacjonarny</v>
      </c>
    </row>
    <row r="952" spans="1:5" x14ac:dyDescent="0.25">
      <c r="A952" s="7">
        <v>36332723</v>
      </c>
      <c r="B952" s="1">
        <v>42930</v>
      </c>
      <c r="C952" s="2">
        <v>0.44593749999999999</v>
      </c>
      <c r="D952" s="2">
        <v>0.44957175925925924</v>
      </c>
      <c r="E952" t="str">
        <f>IF(LEN(telefony34[[#This Row],[nr]])=7,"stacjonarny",IF(LEN(telefony34[[#This Row],[nr]])=8,"komórkowy","zagraniczny"))</f>
        <v>komórkowy</v>
      </c>
    </row>
    <row r="953" spans="1:5" x14ac:dyDescent="0.25">
      <c r="A953" s="7">
        <v>28961250</v>
      </c>
      <c r="B953" s="1">
        <v>42930</v>
      </c>
      <c r="C953" s="2">
        <v>0.4478935185185185</v>
      </c>
      <c r="D953" s="2">
        <v>0.44805555555555554</v>
      </c>
      <c r="E953" t="str">
        <f>IF(LEN(telefony34[[#This Row],[nr]])=7,"stacjonarny",IF(LEN(telefony34[[#This Row],[nr]])=8,"komórkowy","zagraniczny"))</f>
        <v>komórkowy</v>
      </c>
    </row>
    <row r="954" spans="1:5" x14ac:dyDescent="0.25">
      <c r="A954" s="7">
        <v>96191858</v>
      </c>
      <c r="B954" s="1">
        <v>42930</v>
      </c>
      <c r="C954" s="2">
        <v>0.44916666666666666</v>
      </c>
      <c r="D954" s="2">
        <v>0.46023148148148146</v>
      </c>
      <c r="E954" t="str">
        <f>IF(LEN(telefony34[[#This Row],[nr]])=7,"stacjonarny",IF(LEN(telefony34[[#This Row],[nr]])=8,"komórkowy","zagraniczny"))</f>
        <v>komórkowy</v>
      </c>
    </row>
    <row r="955" spans="1:5" x14ac:dyDescent="0.25">
      <c r="A955" s="7">
        <v>49342013</v>
      </c>
      <c r="B955" s="1">
        <v>42930</v>
      </c>
      <c r="C955" s="2">
        <v>0.45233796296296297</v>
      </c>
      <c r="D955" s="2">
        <v>0.45649305555555558</v>
      </c>
      <c r="E955" t="str">
        <f>IF(LEN(telefony34[[#This Row],[nr]])=7,"stacjonarny",IF(LEN(telefony34[[#This Row],[nr]])=8,"komórkowy","zagraniczny"))</f>
        <v>komórkowy</v>
      </c>
    </row>
    <row r="956" spans="1:5" x14ac:dyDescent="0.25">
      <c r="A956" s="7">
        <v>2329556</v>
      </c>
      <c r="B956" s="1">
        <v>42930</v>
      </c>
      <c r="C956" s="2">
        <v>0.45667824074074076</v>
      </c>
      <c r="D956" s="2">
        <v>0.45679398148148148</v>
      </c>
      <c r="E956" t="str">
        <f>IF(LEN(telefony34[[#This Row],[nr]])=7,"stacjonarny",IF(LEN(telefony34[[#This Row],[nr]])=8,"komórkowy","zagraniczny"))</f>
        <v>stacjonarny</v>
      </c>
    </row>
    <row r="957" spans="1:5" x14ac:dyDescent="0.25">
      <c r="A957" s="7">
        <v>2969264</v>
      </c>
      <c r="B957" s="1">
        <v>42930</v>
      </c>
      <c r="C957" s="2">
        <v>0.45930555555555558</v>
      </c>
      <c r="D957" s="2">
        <v>0.4634375</v>
      </c>
      <c r="E957" t="str">
        <f>IF(LEN(telefony34[[#This Row],[nr]])=7,"stacjonarny",IF(LEN(telefony34[[#This Row],[nr]])=8,"komórkowy","zagraniczny"))</f>
        <v>stacjonarny</v>
      </c>
    </row>
    <row r="958" spans="1:5" x14ac:dyDescent="0.25">
      <c r="A958" s="7">
        <v>8498683</v>
      </c>
      <c r="B958" s="1">
        <v>42930</v>
      </c>
      <c r="C958" s="2">
        <v>0.45950231481481479</v>
      </c>
      <c r="D958" s="2">
        <v>0.46177083333333335</v>
      </c>
      <c r="E958" t="str">
        <f>IF(LEN(telefony34[[#This Row],[nr]])=7,"stacjonarny",IF(LEN(telefony34[[#This Row],[nr]])=8,"komórkowy","zagraniczny"))</f>
        <v>stacjonarny</v>
      </c>
    </row>
    <row r="959" spans="1:5" x14ac:dyDescent="0.25">
      <c r="A959" s="7">
        <v>2341441</v>
      </c>
      <c r="B959" s="1">
        <v>42930</v>
      </c>
      <c r="C959" s="2">
        <v>0.46333333333333332</v>
      </c>
      <c r="D959" s="2">
        <v>0.46409722222222222</v>
      </c>
      <c r="E959" t="str">
        <f>IF(LEN(telefony34[[#This Row],[nr]])=7,"stacjonarny",IF(LEN(telefony34[[#This Row],[nr]])=8,"komórkowy","zagraniczny"))</f>
        <v>stacjonarny</v>
      </c>
    </row>
    <row r="960" spans="1:5" x14ac:dyDescent="0.25">
      <c r="A960" s="7">
        <v>30270334</v>
      </c>
      <c r="B960" s="1">
        <v>42930</v>
      </c>
      <c r="C960" s="2">
        <v>0.46587962962962964</v>
      </c>
      <c r="D960" s="2">
        <v>0.46755787037037039</v>
      </c>
      <c r="E960" t="str">
        <f>IF(LEN(telefony34[[#This Row],[nr]])=7,"stacjonarny",IF(LEN(telefony34[[#This Row],[nr]])=8,"komórkowy","zagraniczny"))</f>
        <v>komórkowy</v>
      </c>
    </row>
    <row r="961" spans="1:5" x14ac:dyDescent="0.25">
      <c r="A961" s="7">
        <v>4657345</v>
      </c>
      <c r="B961" s="1">
        <v>42930</v>
      </c>
      <c r="C961" s="2">
        <v>0.46988425925925925</v>
      </c>
      <c r="D961" s="2">
        <v>0.47721064814814818</v>
      </c>
      <c r="E961" t="str">
        <f>IF(LEN(telefony34[[#This Row],[nr]])=7,"stacjonarny",IF(LEN(telefony34[[#This Row],[nr]])=8,"komórkowy","zagraniczny"))</f>
        <v>stacjonarny</v>
      </c>
    </row>
    <row r="962" spans="1:5" x14ac:dyDescent="0.25">
      <c r="A962" s="7">
        <v>2145244</v>
      </c>
      <c r="B962" s="1">
        <v>42930</v>
      </c>
      <c r="C962" s="2">
        <v>0.47028935185185183</v>
      </c>
      <c r="D962" s="2">
        <v>0.47052083333333333</v>
      </c>
      <c r="E962" t="str">
        <f>IF(LEN(telefony34[[#This Row],[nr]])=7,"stacjonarny",IF(LEN(telefony34[[#This Row],[nr]])=8,"komórkowy","zagraniczny"))</f>
        <v>stacjonarny</v>
      </c>
    </row>
    <row r="963" spans="1:5" x14ac:dyDescent="0.25">
      <c r="A963" s="7">
        <v>7627829</v>
      </c>
      <c r="B963" s="1">
        <v>42930</v>
      </c>
      <c r="C963" s="2">
        <v>0.4742824074074074</v>
      </c>
      <c r="D963" s="2">
        <v>0.48538194444444444</v>
      </c>
      <c r="E963" t="str">
        <f>IF(LEN(telefony34[[#This Row],[nr]])=7,"stacjonarny",IF(LEN(telefony34[[#This Row],[nr]])=8,"komórkowy","zagraniczny"))</f>
        <v>stacjonarny</v>
      </c>
    </row>
    <row r="964" spans="1:5" x14ac:dyDescent="0.25">
      <c r="A964" s="7">
        <v>9182658</v>
      </c>
      <c r="B964" s="1">
        <v>42930</v>
      </c>
      <c r="C964" s="2">
        <v>0.47594907407407405</v>
      </c>
      <c r="D964" s="2">
        <v>0.47641203703703705</v>
      </c>
      <c r="E964" t="str">
        <f>IF(LEN(telefony34[[#This Row],[nr]])=7,"stacjonarny",IF(LEN(telefony34[[#This Row],[nr]])=8,"komórkowy","zagraniczny"))</f>
        <v>stacjonarny</v>
      </c>
    </row>
    <row r="965" spans="1:5" x14ac:dyDescent="0.25">
      <c r="A965" s="7">
        <v>4191600</v>
      </c>
      <c r="B965" s="1">
        <v>42930</v>
      </c>
      <c r="C965" s="2">
        <v>0.47799768518518521</v>
      </c>
      <c r="D965" s="2">
        <v>0.47905092592592591</v>
      </c>
      <c r="E965" t="str">
        <f>IF(LEN(telefony34[[#This Row],[nr]])=7,"stacjonarny",IF(LEN(telefony34[[#This Row],[nr]])=8,"komórkowy","zagraniczny"))</f>
        <v>stacjonarny</v>
      </c>
    </row>
    <row r="966" spans="1:5" x14ac:dyDescent="0.25">
      <c r="A966" s="7">
        <v>5492379</v>
      </c>
      <c r="B966" s="1">
        <v>42930</v>
      </c>
      <c r="C966" s="2">
        <v>0.47825231481481484</v>
      </c>
      <c r="D966" s="2">
        <v>0.48502314814814818</v>
      </c>
      <c r="E966" t="str">
        <f>IF(LEN(telefony34[[#This Row],[nr]])=7,"stacjonarny",IF(LEN(telefony34[[#This Row],[nr]])=8,"komórkowy","zagraniczny"))</f>
        <v>stacjonarny</v>
      </c>
    </row>
    <row r="967" spans="1:5" x14ac:dyDescent="0.25">
      <c r="A967" s="7">
        <v>2861766</v>
      </c>
      <c r="B967" s="1">
        <v>42930</v>
      </c>
      <c r="C967" s="2">
        <v>0.48138888888888887</v>
      </c>
      <c r="D967" s="2">
        <v>0.48574074074074075</v>
      </c>
      <c r="E967" t="str">
        <f>IF(LEN(telefony34[[#This Row],[nr]])=7,"stacjonarny",IF(LEN(telefony34[[#This Row],[nr]])=8,"komórkowy","zagraniczny"))</f>
        <v>stacjonarny</v>
      </c>
    </row>
    <row r="968" spans="1:5" x14ac:dyDescent="0.25">
      <c r="A968" s="7">
        <v>1309359</v>
      </c>
      <c r="B968" s="1">
        <v>42930</v>
      </c>
      <c r="C968" s="2">
        <v>0.48422453703703705</v>
      </c>
      <c r="D968" s="2">
        <v>0.48562499999999997</v>
      </c>
      <c r="E968" t="str">
        <f>IF(LEN(telefony34[[#This Row],[nr]])=7,"stacjonarny",IF(LEN(telefony34[[#This Row],[nr]])=8,"komórkowy","zagraniczny"))</f>
        <v>stacjonarny</v>
      </c>
    </row>
    <row r="969" spans="1:5" x14ac:dyDescent="0.25">
      <c r="A969" s="7">
        <v>5272270</v>
      </c>
      <c r="B969" s="1">
        <v>42930</v>
      </c>
      <c r="C969" s="2">
        <v>0.48579861111111111</v>
      </c>
      <c r="D969" s="2">
        <v>0.49395833333333333</v>
      </c>
      <c r="E969" t="str">
        <f>IF(LEN(telefony34[[#This Row],[nr]])=7,"stacjonarny",IF(LEN(telefony34[[#This Row],[nr]])=8,"komórkowy","zagraniczny"))</f>
        <v>stacjonarny</v>
      </c>
    </row>
    <row r="970" spans="1:5" x14ac:dyDescent="0.25">
      <c r="A970" s="7">
        <v>9266643</v>
      </c>
      <c r="B970" s="1">
        <v>42930</v>
      </c>
      <c r="C970" s="2">
        <v>0.48832175925925925</v>
      </c>
      <c r="D970" s="2">
        <v>0.49005787037037035</v>
      </c>
      <c r="E970" t="str">
        <f>IF(LEN(telefony34[[#This Row],[nr]])=7,"stacjonarny",IF(LEN(telefony34[[#This Row],[nr]])=8,"komórkowy","zagraniczny"))</f>
        <v>stacjonarny</v>
      </c>
    </row>
    <row r="971" spans="1:5" x14ac:dyDescent="0.25">
      <c r="A971" s="7">
        <v>3460208</v>
      </c>
      <c r="B971" s="1">
        <v>42930</v>
      </c>
      <c r="C971" s="2">
        <v>0.49302083333333335</v>
      </c>
      <c r="D971" s="2">
        <v>0.50244212962962964</v>
      </c>
      <c r="E971" t="str">
        <f>IF(LEN(telefony34[[#This Row],[nr]])=7,"stacjonarny",IF(LEN(telefony34[[#This Row],[nr]])=8,"komórkowy","zagraniczny"))</f>
        <v>stacjonarny</v>
      </c>
    </row>
    <row r="972" spans="1:5" x14ac:dyDescent="0.25">
      <c r="A972" s="7">
        <v>25545000</v>
      </c>
      <c r="B972" s="1">
        <v>42930</v>
      </c>
      <c r="C972" s="2">
        <v>0.4959722222222222</v>
      </c>
      <c r="D972" s="2">
        <v>0.50451388888888893</v>
      </c>
      <c r="E972" t="str">
        <f>IF(LEN(telefony34[[#This Row],[nr]])=7,"stacjonarny",IF(LEN(telefony34[[#This Row],[nr]])=8,"komórkowy","zagraniczny"))</f>
        <v>komórkowy</v>
      </c>
    </row>
    <row r="973" spans="1:5" x14ac:dyDescent="0.25">
      <c r="A973" s="7">
        <v>1207918</v>
      </c>
      <c r="B973" s="1">
        <v>42930</v>
      </c>
      <c r="C973" s="2">
        <v>0.50126157407407412</v>
      </c>
      <c r="D973" s="2">
        <v>0.51184027777777774</v>
      </c>
      <c r="E973" t="str">
        <f>IF(LEN(telefony34[[#This Row],[nr]])=7,"stacjonarny",IF(LEN(telefony34[[#This Row],[nr]])=8,"komórkowy","zagraniczny"))</f>
        <v>stacjonarny</v>
      </c>
    </row>
    <row r="974" spans="1:5" x14ac:dyDescent="0.25">
      <c r="A974" s="7">
        <v>4471828</v>
      </c>
      <c r="B974" s="1">
        <v>42930</v>
      </c>
      <c r="C974" s="2">
        <v>0.50378472222222226</v>
      </c>
      <c r="D974" s="2">
        <v>0.51043981481481482</v>
      </c>
      <c r="E974" t="str">
        <f>IF(LEN(telefony34[[#This Row],[nr]])=7,"stacjonarny",IF(LEN(telefony34[[#This Row],[nr]])=8,"komórkowy","zagraniczny"))</f>
        <v>stacjonarny</v>
      </c>
    </row>
    <row r="975" spans="1:5" x14ac:dyDescent="0.25">
      <c r="A975" s="7">
        <v>6516836</v>
      </c>
      <c r="B975" s="1">
        <v>42930</v>
      </c>
      <c r="C975" s="2">
        <v>0.50812500000000005</v>
      </c>
      <c r="D975" s="2">
        <v>0.50862268518518516</v>
      </c>
      <c r="E975" t="str">
        <f>IF(LEN(telefony34[[#This Row],[nr]])=7,"stacjonarny",IF(LEN(telefony34[[#This Row],[nr]])=8,"komórkowy","zagraniczny"))</f>
        <v>stacjonarny</v>
      </c>
    </row>
    <row r="976" spans="1:5" x14ac:dyDescent="0.25">
      <c r="A976" s="7">
        <v>1197931</v>
      </c>
      <c r="B976" s="1">
        <v>42930</v>
      </c>
      <c r="C976" s="2">
        <v>0.51179398148148147</v>
      </c>
      <c r="D976" s="2">
        <v>0.51231481481481478</v>
      </c>
      <c r="E976" t="str">
        <f>IF(LEN(telefony34[[#This Row],[nr]])=7,"stacjonarny",IF(LEN(telefony34[[#This Row],[nr]])=8,"komórkowy","zagraniczny"))</f>
        <v>stacjonarny</v>
      </c>
    </row>
    <row r="977" spans="1:5" x14ac:dyDescent="0.25">
      <c r="A977" s="7">
        <v>8750619</v>
      </c>
      <c r="B977" s="1">
        <v>42930</v>
      </c>
      <c r="C977" s="2">
        <v>0.51645833333333335</v>
      </c>
      <c r="D977" s="2">
        <v>0.51701388888888888</v>
      </c>
      <c r="E977" t="str">
        <f>IF(LEN(telefony34[[#This Row],[nr]])=7,"stacjonarny",IF(LEN(telefony34[[#This Row],[nr]])=8,"komórkowy","zagraniczny"))</f>
        <v>stacjonarny</v>
      </c>
    </row>
    <row r="978" spans="1:5" x14ac:dyDescent="0.25">
      <c r="A978" s="7">
        <v>2076719</v>
      </c>
      <c r="B978" s="1">
        <v>42930</v>
      </c>
      <c r="C978" s="2">
        <v>0.52056712962962959</v>
      </c>
      <c r="D978" s="2">
        <v>0.52818287037037037</v>
      </c>
      <c r="E978" t="str">
        <f>IF(LEN(telefony34[[#This Row],[nr]])=7,"stacjonarny",IF(LEN(telefony34[[#This Row],[nr]])=8,"komórkowy","zagraniczny"))</f>
        <v>stacjonarny</v>
      </c>
    </row>
    <row r="979" spans="1:5" x14ac:dyDescent="0.25">
      <c r="A979" s="7">
        <v>3131883</v>
      </c>
      <c r="B979" s="1">
        <v>42930</v>
      </c>
      <c r="C979" s="2">
        <v>0.52427083333333335</v>
      </c>
      <c r="D979" s="2">
        <v>0.52818287037037037</v>
      </c>
      <c r="E979" t="str">
        <f>IF(LEN(telefony34[[#This Row],[nr]])=7,"stacjonarny",IF(LEN(telefony34[[#This Row],[nr]])=8,"komórkowy","zagraniczny"))</f>
        <v>stacjonarny</v>
      </c>
    </row>
    <row r="980" spans="1:5" x14ac:dyDescent="0.25">
      <c r="A980" s="7">
        <v>1552302</v>
      </c>
      <c r="B980" s="1">
        <v>42930</v>
      </c>
      <c r="C980" s="2">
        <v>0.52953703703703703</v>
      </c>
      <c r="D980" s="2">
        <v>0.54078703703703701</v>
      </c>
      <c r="E980" t="str">
        <f>IF(LEN(telefony34[[#This Row],[nr]])=7,"stacjonarny",IF(LEN(telefony34[[#This Row],[nr]])=8,"komórkowy","zagraniczny"))</f>
        <v>stacjonarny</v>
      </c>
    </row>
    <row r="981" spans="1:5" x14ac:dyDescent="0.25">
      <c r="A981" s="7">
        <v>33708687</v>
      </c>
      <c r="B981" s="1">
        <v>42930</v>
      </c>
      <c r="C981" s="2">
        <v>0.53237268518518521</v>
      </c>
      <c r="D981" s="2">
        <v>0.53413194444444445</v>
      </c>
      <c r="E981" t="str">
        <f>IF(LEN(telefony34[[#This Row],[nr]])=7,"stacjonarny",IF(LEN(telefony34[[#This Row],[nr]])=8,"komórkowy","zagraniczny"))</f>
        <v>komórkowy</v>
      </c>
    </row>
    <row r="982" spans="1:5" x14ac:dyDescent="0.25">
      <c r="A982" s="7">
        <v>23123600</v>
      </c>
      <c r="B982" s="1">
        <v>42930</v>
      </c>
      <c r="C982" s="2">
        <v>0.53268518518518515</v>
      </c>
      <c r="D982" s="2">
        <v>0.54135416666666669</v>
      </c>
      <c r="E982" t="str">
        <f>IF(LEN(telefony34[[#This Row],[nr]])=7,"stacjonarny",IF(LEN(telefony34[[#This Row],[nr]])=8,"komórkowy","zagraniczny"))</f>
        <v>komórkowy</v>
      </c>
    </row>
    <row r="983" spans="1:5" x14ac:dyDescent="0.25">
      <c r="A983" s="7">
        <v>5913571</v>
      </c>
      <c r="B983" s="1">
        <v>42930</v>
      </c>
      <c r="C983" s="2">
        <v>0.53740740740740744</v>
      </c>
      <c r="D983" s="2">
        <v>0.54893518518518514</v>
      </c>
      <c r="E983" t="str">
        <f>IF(LEN(telefony34[[#This Row],[nr]])=7,"stacjonarny",IF(LEN(telefony34[[#This Row],[nr]])=8,"komórkowy","zagraniczny"))</f>
        <v>stacjonarny</v>
      </c>
    </row>
    <row r="984" spans="1:5" x14ac:dyDescent="0.25">
      <c r="A984" s="7">
        <v>5790304</v>
      </c>
      <c r="B984" s="1">
        <v>42930</v>
      </c>
      <c r="C984" s="2">
        <v>0.53768518518518515</v>
      </c>
      <c r="D984" s="2">
        <v>0.53770833333333334</v>
      </c>
      <c r="E984" t="str">
        <f>IF(LEN(telefony34[[#This Row],[nr]])=7,"stacjonarny",IF(LEN(telefony34[[#This Row],[nr]])=8,"komórkowy","zagraniczny"))</f>
        <v>stacjonarny</v>
      </c>
    </row>
    <row r="985" spans="1:5" x14ac:dyDescent="0.25">
      <c r="A985" s="7">
        <v>97953696</v>
      </c>
      <c r="B985" s="1">
        <v>42930</v>
      </c>
      <c r="C985" s="2">
        <v>0.53909722222222223</v>
      </c>
      <c r="D985" s="2">
        <v>0.54540509259259262</v>
      </c>
      <c r="E985" t="str">
        <f>IF(LEN(telefony34[[#This Row],[nr]])=7,"stacjonarny",IF(LEN(telefony34[[#This Row],[nr]])=8,"komórkowy","zagraniczny"))</f>
        <v>komórkowy</v>
      </c>
    </row>
    <row r="986" spans="1:5" x14ac:dyDescent="0.25">
      <c r="A986" s="7">
        <v>13588783</v>
      </c>
      <c r="B986" s="1">
        <v>42930</v>
      </c>
      <c r="C986" s="2">
        <v>0.54118055555555555</v>
      </c>
      <c r="D986" s="2">
        <v>0.54894675925925929</v>
      </c>
      <c r="E986" t="str">
        <f>IF(LEN(telefony34[[#This Row],[nr]])=7,"stacjonarny",IF(LEN(telefony34[[#This Row],[nr]])=8,"komórkowy","zagraniczny"))</f>
        <v>komórkowy</v>
      </c>
    </row>
    <row r="987" spans="1:5" x14ac:dyDescent="0.25">
      <c r="A987" s="7">
        <v>3300626</v>
      </c>
      <c r="B987" s="1">
        <v>42930</v>
      </c>
      <c r="C987" s="2">
        <v>0.54415509259259254</v>
      </c>
      <c r="D987" s="2">
        <v>0.55156249999999996</v>
      </c>
      <c r="E987" t="str">
        <f>IF(LEN(telefony34[[#This Row],[nr]])=7,"stacjonarny",IF(LEN(telefony34[[#This Row],[nr]])=8,"komórkowy","zagraniczny"))</f>
        <v>stacjonarny</v>
      </c>
    </row>
    <row r="988" spans="1:5" x14ac:dyDescent="0.25">
      <c r="A988" s="7">
        <v>9849071</v>
      </c>
      <c r="B988" s="1">
        <v>42930</v>
      </c>
      <c r="C988" s="2">
        <v>0.54498842592592589</v>
      </c>
      <c r="D988" s="2">
        <v>0.54879629629629634</v>
      </c>
      <c r="E988" t="str">
        <f>IF(LEN(telefony34[[#This Row],[nr]])=7,"stacjonarny",IF(LEN(telefony34[[#This Row],[nr]])=8,"komórkowy","zagraniczny"))</f>
        <v>stacjonarny</v>
      </c>
    </row>
    <row r="989" spans="1:5" x14ac:dyDescent="0.25">
      <c r="A989" s="7">
        <v>39697250</v>
      </c>
      <c r="B989" s="1">
        <v>42930</v>
      </c>
      <c r="C989" s="2">
        <v>0.54616898148148152</v>
      </c>
      <c r="D989" s="2">
        <v>0.55153935185185188</v>
      </c>
      <c r="E989" t="str">
        <f>IF(LEN(telefony34[[#This Row],[nr]])=7,"stacjonarny",IF(LEN(telefony34[[#This Row],[nr]])=8,"komórkowy","zagraniczny"))</f>
        <v>komórkowy</v>
      </c>
    </row>
    <row r="990" spans="1:5" x14ac:dyDescent="0.25">
      <c r="A990" s="7">
        <v>3826370863</v>
      </c>
      <c r="B990" s="1">
        <v>42930</v>
      </c>
      <c r="C990" s="2">
        <v>0.55155092592592592</v>
      </c>
      <c r="D990" s="2">
        <v>0.55709490740740741</v>
      </c>
      <c r="E990" t="str">
        <f>IF(LEN(telefony34[[#This Row],[nr]])=7,"stacjonarny",IF(LEN(telefony34[[#This Row],[nr]])=8,"komórkowy","zagraniczny"))</f>
        <v>zagraniczny</v>
      </c>
    </row>
    <row r="991" spans="1:5" x14ac:dyDescent="0.25">
      <c r="A991" s="7">
        <v>9088452</v>
      </c>
      <c r="B991" s="1">
        <v>42930</v>
      </c>
      <c r="C991" s="2">
        <v>0.55473379629629627</v>
      </c>
      <c r="D991" s="2">
        <v>0.56253472222222223</v>
      </c>
      <c r="E991" t="str">
        <f>IF(LEN(telefony34[[#This Row],[nr]])=7,"stacjonarny",IF(LEN(telefony34[[#This Row],[nr]])=8,"komórkowy","zagraniczny"))</f>
        <v>stacjonarny</v>
      </c>
    </row>
    <row r="992" spans="1:5" x14ac:dyDescent="0.25">
      <c r="A992" s="7">
        <v>8026912</v>
      </c>
      <c r="B992" s="1">
        <v>42930</v>
      </c>
      <c r="C992" s="2">
        <v>0.5561342592592593</v>
      </c>
      <c r="D992" s="2">
        <v>0.56366898148148148</v>
      </c>
      <c r="E992" t="str">
        <f>IF(LEN(telefony34[[#This Row],[nr]])=7,"stacjonarny",IF(LEN(telefony34[[#This Row],[nr]])=8,"komórkowy","zagraniczny"))</f>
        <v>stacjonarny</v>
      </c>
    </row>
    <row r="993" spans="1:5" x14ac:dyDescent="0.25">
      <c r="A993" s="7">
        <v>24290062</v>
      </c>
      <c r="B993" s="1">
        <v>42930</v>
      </c>
      <c r="C993" s="2">
        <v>0.56141203703703701</v>
      </c>
      <c r="D993" s="2">
        <v>0.57055555555555559</v>
      </c>
      <c r="E993" t="str">
        <f>IF(LEN(telefony34[[#This Row],[nr]])=7,"stacjonarny",IF(LEN(telefony34[[#This Row],[nr]])=8,"komórkowy","zagraniczny"))</f>
        <v>komórkowy</v>
      </c>
    </row>
    <row r="994" spans="1:5" x14ac:dyDescent="0.25">
      <c r="A994" s="7">
        <v>6785899</v>
      </c>
      <c r="B994" s="1">
        <v>42930</v>
      </c>
      <c r="C994" s="2">
        <v>0.56650462962962966</v>
      </c>
      <c r="D994" s="2">
        <v>0.57533564814814819</v>
      </c>
      <c r="E994" t="str">
        <f>IF(LEN(telefony34[[#This Row],[nr]])=7,"stacjonarny",IF(LEN(telefony34[[#This Row],[nr]])=8,"komórkowy","zagraniczny"))</f>
        <v>stacjonarny</v>
      </c>
    </row>
    <row r="995" spans="1:5" x14ac:dyDescent="0.25">
      <c r="A995" s="7">
        <v>75048005</v>
      </c>
      <c r="B995" s="1">
        <v>42930</v>
      </c>
      <c r="C995" s="2">
        <v>0.57197916666666671</v>
      </c>
      <c r="D995" s="2">
        <v>0.58081018518518523</v>
      </c>
      <c r="E995" t="str">
        <f>IF(LEN(telefony34[[#This Row],[nr]])=7,"stacjonarny",IF(LEN(telefony34[[#This Row],[nr]])=8,"komórkowy","zagraniczny"))</f>
        <v>komórkowy</v>
      </c>
    </row>
    <row r="996" spans="1:5" x14ac:dyDescent="0.25">
      <c r="A996" s="7">
        <v>97459926</v>
      </c>
      <c r="B996" s="1">
        <v>42930</v>
      </c>
      <c r="C996" s="2">
        <v>0.57262731481481477</v>
      </c>
      <c r="D996" s="2">
        <v>0.57991898148148147</v>
      </c>
      <c r="E996" t="str">
        <f>IF(LEN(telefony34[[#This Row],[nr]])=7,"stacjonarny",IF(LEN(telefony34[[#This Row],[nr]])=8,"komórkowy","zagraniczny"))</f>
        <v>komórkowy</v>
      </c>
    </row>
    <row r="997" spans="1:5" x14ac:dyDescent="0.25">
      <c r="A997" s="7">
        <v>9600226</v>
      </c>
      <c r="B997" s="1">
        <v>42930</v>
      </c>
      <c r="C997" s="2">
        <v>0.57451388888888888</v>
      </c>
      <c r="D997" s="2">
        <v>0.57847222222222228</v>
      </c>
      <c r="E997" t="str">
        <f>IF(LEN(telefony34[[#This Row],[nr]])=7,"stacjonarny",IF(LEN(telefony34[[#This Row],[nr]])=8,"komórkowy","zagraniczny"))</f>
        <v>stacjonarny</v>
      </c>
    </row>
    <row r="998" spans="1:5" x14ac:dyDescent="0.25">
      <c r="A998" s="7">
        <v>9685747</v>
      </c>
      <c r="B998" s="1">
        <v>42930</v>
      </c>
      <c r="C998" s="2">
        <v>0.57810185185185181</v>
      </c>
      <c r="D998" s="2">
        <v>0.58810185185185182</v>
      </c>
      <c r="E998" t="str">
        <f>IF(LEN(telefony34[[#This Row],[nr]])=7,"stacjonarny",IF(LEN(telefony34[[#This Row],[nr]])=8,"komórkowy","zagraniczny"))</f>
        <v>stacjonarny</v>
      </c>
    </row>
    <row r="999" spans="1:5" x14ac:dyDescent="0.25">
      <c r="A999" s="7">
        <v>3178616</v>
      </c>
      <c r="B999" s="1">
        <v>42930</v>
      </c>
      <c r="C999" s="2">
        <v>0.58233796296296292</v>
      </c>
      <c r="D999" s="2">
        <v>0.58734953703703707</v>
      </c>
      <c r="E999" t="str">
        <f>IF(LEN(telefony34[[#This Row],[nr]])=7,"stacjonarny",IF(LEN(telefony34[[#This Row],[nr]])=8,"komórkowy","zagraniczny"))</f>
        <v>stacjonarny</v>
      </c>
    </row>
    <row r="1000" spans="1:5" x14ac:dyDescent="0.25">
      <c r="A1000" s="7">
        <v>9979899</v>
      </c>
      <c r="B1000" s="1">
        <v>42930</v>
      </c>
      <c r="C1000" s="2">
        <v>0.58810185185185182</v>
      </c>
      <c r="D1000" s="2">
        <v>0.59134259259259259</v>
      </c>
      <c r="E1000" t="str">
        <f>IF(LEN(telefony34[[#This Row],[nr]])=7,"stacjonarny",IF(LEN(telefony34[[#This Row],[nr]])=8,"komórkowy","zagraniczny"))</f>
        <v>stacjonarny</v>
      </c>
    </row>
    <row r="1001" spans="1:5" x14ac:dyDescent="0.25">
      <c r="A1001" s="7">
        <v>4575865</v>
      </c>
      <c r="B1001" s="1">
        <v>42930</v>
      </c>
      <c r="C1001" s="2">
        <v>0.58959490740740739</v>
      </c>
      <c r="D1001" s="2">
        <v>0.59105324074074073</v>
      </c>
      <c r="E1001" t="str">
        <f>IF(LEN(telefony34[[#This Row],[nr]])=7,"stacjonarny",IF(LEN(telefony34[[#This Row],[nr]])=8,"komórkowy","zagraniczny"))</f>
        <v>stacjonarny</v>
      </c>
    </row>
    <row r="1002" spans="1:5" x14ac:dyDescent="0.25">
      <c r="A1002" s="7">
        <v>1808444</v>
      </c>
      <c r="B1002" s="1">
        <v>42930</v>
      </c>
      <c r="C1002" s="2">
        <v>0.59284722222222219</v>
      </c>
      <c r="D1002" s="2">
        <v>0.59662037037037041</v>
      </c>
      <c r="E1002" t="str">
        <f>IF(LEN(telefony34[[#This Row],[nr]])=7,"stacjonarny",IF(LEN(telefony34[[#This Row],[nr]])=8,"komórkowy","zagraniczny"))</f>
        <v>stacjonarny</v>
      </c>
    </row>
    <row r="1003" spans="1:5" x14ac:dyDescent="0.25">
      <c r="A1003" s="7">
        <v>1649912</v>
      </c>
      <c r="B1003" s="1">
        <v>42930</v>
      </c>
      <c r="C1003" s="2">
        <v>0.59467592592592589</v>
      </c>
      <c r="D1003" s="2">
        <v>0.60392361111111115</v>
      </c>
      <c r="E1003" t="str">
        <f>IF(LEN(telefony34[[#This Row],[nr]])=7,"stacjonarny",IF(LEN(telefony34[[#This Row],[nr]])=8,"komórkowy","zagraniczny"))</f>
        <v>stacjonarny</v>
      </c>
    </row>
    <row r="1004" spans="1:5" x14ac:dyDescent="0.25">
      <c r="A1004" s="7">
        <v>6128500046</v>
      </c>
      <c r="B1004" s="1">
        <v>42930</v>
      </c>
      <c r="C1004" s="2">
        <v>0.5981481481481481</v>
      </c>
      <c r="D1004" s="2">
        <v>0.60513888888888889</v>
      </c>
      <c r="E1004" t="str">
        <f>IF(LEN(telefony34[[#This Row],[nr]])=7,"stacjonarny",IF(LEN(telefony34[[#This Row],[nr]])=8,"komórkowy","zagraniczny"))</f>
        <v>zagraniczny</v>
      </c>
    </row>
    <row r="1005" spans="1:5" x14ac:dyDescent="0.25">
      <c r="A1005" s="7">
        <v>6580951</v>
      </c>
      <c r="B1005" s="1">
        <v>42930</v>
      </c>
      <c r="C1005" s="2">
        <v>0.6001967592592593</v>
      </c>
      <c r="D1005" s="2">
        <v>0.60023148148148153</v>
      </c>
      <c r="E1005" t="str">
        <f>IF(LEN(telefony34[[#This Row],[nr]])=7,"stacjonarny",IF(LEN(telefony34[[#This Row],[nr]])=8,"komórkowy","zagraniczny"))</f>
        <v>stacjonarny</v>
      </c>
    </row>
    <row r="1006" spans="1:5" x14ac:dyDescent="0.25">
      <c r="A1006" s="7">
        <v>5536146</v>
      </c>
      <c r="B1006" s="1">
        <v>42930</v>
      </c>
      <c r="C1006" s="2">
        <v>0.60204861111111108</v>
      </c>
      <c r="D1006" s="2">
        <v>0.60319444444444448</v>
      </c>
      <c r="E1006" t="str">
        <f>IF(LEN(telefony34[[#This Row],[nr]])=7,"stacjonarny",IF(LEN(telefony34[[#This Row],[nr]])=8,"komórkowy","zagraniczny"))</f>
        <v>stacjonarny</v>
      </c>
    </row>
    <row r="1007" spans="1:5" x14ac:dyDescent="0.25">
      <c r="A1007" s="7">
        <v>7396921</v>
      </c>
      <c r="B1007" s="1">
        <v>42930</v>
      </c>
      <c r="C1007" s="2">
        <v>0.60775462962962967</v>
      </c>
      <c r="D1007" s="2">
        <v>0.61614583333333328</v>
      </c>
      <c r="E1007" t="str">
        <f>IF(LEN(telefony34[[#This Row],[nr]])=7,"stacjonarny",IF(LEN(telefony34[[#This Row],[nr]])=8,"komórkowy","zagraniczny"))</f>
        <v>stacjonarny</v>
      </c>
    </row>
    <row r="1008" spans="1:5" x14ac:dyDescent="0.25">
      <c r="A1008" s="7">
        <v>8331262</v>
      </c>
      <c r="B1008" s="1">
        <v>42930</v>
      </c>
      <c r="C1008" s="2">
        <v>0.61174768518518519</v>
      </c>
      <c r="D1008" s="2">
        <v>0.61697916666666663</v>
      </c>
      <c r="E1008" t="str">
        <f>IF(LEN(telefony34[[#This Row],[nr]])=7,"stacjonarny",IF(LEN(telefony34[[#This Row],[nr]])=8,"komórkowy","zagraniczny"))</f>
        <v>stacjonarny</v>
      </c>
    </row>
    <row r="1009" spans="1:5" x14ac:dyDescent="0.25">
      <c r="A1009" s="7">
        <v>5146166</v>
      </c>
      <c r="B1009" s="1">
        <v>42930</v>
      </c>
      <c r="C1009" s="2">
        <v>0.61546296296296299</v>
      </c>
      <c r="D1009" s="2">
        <v>0.62185185185185188</v>
      </c>
      <c r="E1009" t="str">
        <f>IF(LEN(telefony34[[#This Row],[nr]])=7,"stacjonarny",IF(LEN(telefony34[[#This Row],[nr]])=8,"komórkowy","zagraniczny"))</f>
        <v>stacjonarny</v>
      </c>
    </row>
    <row r="1010" spans="1:5" x14ac:dyDescent="0.25">
      <c r="A1010" s="7">
        <v>6729705</v>
      </c>
      <c r="B1010" s="1">
        <v>42930</v>
      </c>
      <c r="C1010" s="2">
        <v>0.62111111111111106</v>
      </c>
      <c r="D1010" s="2">
        <v>0.62814814814814812</v>
      </c>
      <c r="E1010" t="str">
        <f>IF(LEN(telefony34[[#This Row],[nr]])=7,"stacjonarny",IF(LEN(telefony34[[#This Row],[nr]])=8,"komórkowy","zagraniczny"))</f>
        <v>stacjonarny</v>
      </c>
    </row>
    <row r="1011" spans="1:5" x14ac:dyDescent="0.25">
      <c r="A1011" s="7">
        <v>5372125</v>
      </c>
      <c r="B1011" s="1">
        <v>42930</v>
      </c>
      <c r="C1011" s="2">
        <v>0.62517361111111114</v>
      </c>
      <c r="D1011" s="2">
        <v>0.62518518518518518</v>
      </c>
      <c r="E1011" t="str">
        <f>IF(LEN(telefony34[[#This Row],[nr]])=7,"stacjonarny",IF(LEN(telefony34[[#This Row],[nr]])=8,"komórkowy","zagraniczny"))</f>
        <v>stacjonarny</v>
      </c>
    </row>
    <row r="1012" spans="1:5" x14ac:dyDescent="0.25">
      <c r="A1012" s="7">
        <v>8870498</v>
      </c>
      <c r="B1012" s="1">
        <v>42933</v>
      </c>
      <c r="C1012" s="2">
        <v>0.33702546296296299</v>
      </c>
      <c r="D1012" s="2">
        <v>0.34466435185185185</v>
      </c>
      <c r="E1012" t="str">
        <f>IF(LEN(telefony34[[#This Row],[nr]])=7,"stacjonarny",IF(LEN(telefony34[[#This Row],[nr]])=8,"komórkowy","zagraniczny"))</f>
        <v>stacjonarny</v>
      </c>
    </row>
    <row r="1013" spans="1:5" x14ac:dyDescent="0.25">
      <c r="A1013" s="7">
        <v>7880585</v>
      </c>
      <c r="B1013" s="1">
        <v>42933</v>
      </c>
      <c r="C1013" s="2">
        <v>0.34074074074074073</v>
      </c>
      <c r="D1013" s="2">
        <v>0.34971064814814817</v>
      </c>
      <c r="E1013" t="str">
        <f>IF(LEN(telefony34[[#This Row],[nr]])=7,"stacjonarny",IF(LEN(telefony34[[#This Row],[nr]])=8,"komórkowy","zagraniczny"))</f>
        <v>stacjonarny</v>
      </c>
    </row>
    <row r="1014" spans="1:5" x14ac:dyDescent="0.25">
      <c r="A1014" s="7">
        <v>3652646</v>
      </c>
      <c r="B1014" s="1">
        <v>42933</v>
      </c>
      <c r="C1014" s="2">
        <v>0.34233796296296298</v>
      </c>
      <c r="D1014" s="2">
        <v>0.34569444444444447</v>
      </c>
      <c r="E1014" t="str">
        <f>IF(LEN(telefony34[[#This Row],[nr]])=7,"stacjonarny",IF(LEN(telefony34[[#This Row],[nr]])=8,"komórkowy","zagraniczny"))</f>
        <v>stacjonarny</v>
      </c>
    </row>
    <row r="1015" spans="1:5" x14ac:dyDescent="0.25">
      <c r="A1015" s="7">
        <v>3691457</v>
      </c>
      <c r="B1015" s="1">
        <v>42933</v>
      </c>
      <c r="C1015" s="2">
        <v>0.34688657407407408</v>
      </c>
      <c r="D1015" s="2">
        <v>0.35810185185185184</v>
      </c>
      <c r="E1015" t="str">
        <f>IF(LEN(telefony34[[#This Row],[nr]])=7,"stacjonarny",IF(LEN(telefony34[[#This Row],[nr]])=8,"komórkowy","zagraniczny"))</f>
        <v>stacjonarny</v>
      </c>
    </row>
    <row r="1016" spans="1:5" x14ac:dyDescent="0.25">
      <c r="A1016" s="7">
        <v>4344184930</v>
      </c>
      <c r="B1016" s="1">
        <v>42933</v>
      </c>
      <c r="C1016" s="2">
        <v>0.34866898148148145</v>
      </c>
      <c r="D1016" s="2">
        <v>0.35778935185185184</v>
      </c>
      <c r="E1016" t="str">
        <f>IF(LEN(telefony34[[#This Row],[nr]])=7,"stacjonarny",IF(LEN(telefony34[[#This Row],[nr]])=8,"komórkowy","zagraniczny"))</f>
        <v>zagraniczny</v>
      </c>
    </row>
    <row r="1017" spans="1:5" x14ac:dyDescent="0.25">
      <c r="A1017" s="7">
        <v>5290460</v>
      </c>
      <c r="B1017" s="1">
        <v>42933</v>
      </c>
      <c r="C1017" s="2">
        <v>0.3525578703703704</v>
      </c>
      <c r="D1017" s="2">
        <v>0.36346064814814816</v>
      </c>
      <c r="E1017" t="str">
        <f>IF(LEN(telefony34[[#This Row],[nr]])=7,"stacjonarny",IF(LEN(telefony34[[#This Row],[nr]])=8,"komórkowy","zagraniczny"))</f>
        <v>stacjonarny</v>
      </c>
    </row>
    <row r="1018" spans="1:5" x14ac:dyDescent="0.25">
      <c r="A1018" s="7">
        <v>6922037</v>
      </c>
      <c r="B1018" s="1">
        <v>42933</v>
      </c>
      <c r="C1018" s="2">
        <v>0.35569444444444442</v>
      </c>
      <c r="D1018" s="2">
        <v>0.35796296296296298</v>
      </c>
      <c r="E1018" t="str">
        <f>IF(LEN(telefony34[[#This Row],[nr]])=7,"stacjonarny",IF(LEN(telefony34[[#This Row],[nr]])=8,"komórkowy","zagraniczny"))</f>
        <v>stacjonarny</v>
      </c>
    </row>
    <row r="1019" spans="1:5" x14ac:dyDescent="0.25">
      <c r="A1019" s="7">
        <v>7060245</v>
      </c>
      <c r="B1019" s="1">
        <v>42933</v>
      </c>
      <c r="C1019" s="2">
        <v>0.35920138888888886</v>
      </c>
      <c r="D1019" s="2">
        <v>0.36319444444444443</v>
      </c>
      <c r="E1019" t="str">
        <f>IF(LEN(telefony34[[#This Row],[nr]])=7,"stacjonarny",IF(LEN(telefony34[[#This Row],[nr]])=8,"komórkowy","zagraniczny"))</f>
        <v>stacjonarny</v>
      </c>
    </row>
    <row r="1020" spans="1:5" x14ac:dyDescent="0.25">
      <c r="A1020" s="7">
        <v>5788783</v>
      </c>
      <c r="B1020" s="1">
        <v>42933</v>
      </c>
      <c r="C1020" s="2">
        <v>0.36114583333333333</v>
      </c>
      <c r="D1020" s="2">
        <v>0.36629629629629629</v>
      </c>
      <c r="E1020" t="str">
        <f>IF(LEN(telefony34[[#This Row],[nr]])=7,"stacjonarny",IF(LEN(telefony34[[#This Row],[nr]])=8,"komórkowy","zagraniczny"))</f>
        <v>stacjonarny</v>
      </c>
    </row>
    <row r="1021" spans="1:5" x14ac:dyDescent="0.25">
      <c r="A1021" s="7">
        <v>8647144</v>
      </c>
      <c r="B1021" s="1">
        <v>42933</v>
      </c>
      <c r="C1021" s="2">
        <v>0.36208333333333331</v>
      </c>
      <c r="D1021" s="2">
        <v>0.36282407407407408</v>
      </c>
      <c r="E1021" t="str">
        <f>IF(LEN(telefony34[[#This Row],[nr]])=7,"stacjonarny",IF(LEN(telefony34[[#This Row],[nr]])=8,"komórkowy","zagraniczny"))</f>
        <v>stacjonarny</v>
      </c>
    </row>
    <row r="1022" spans="1:5" x14ac:dyDescent="0.25">
      <c r="A1022" s="7">
        <v>24665933</v>
      </c>
      <c r="B1022" s="1">
        <v>42933</v>
      </c>
      <c r="C1022" s="2">
        <v>0.36373842592592592</v>
      </c>
      <c r="D1022" s="2">
        <v>0.36895833333333333</v>
      </c>
      <c r="E1022" t="str">
        <f>IF(LEN(telefony34[[#This Row],[nr]])=7,"stacjonarny",IF(LEN(telefony34[[#This Row],[nr]])=8,"komórkowy","zagraniczny"))</f>
        <v>komórkowy</v>
      </c>
    </row>
    <row r="1023" spans="1:5" x14ac:dyDescent="0.25">
      <c r="A1023" s="7">
        <v>3326329</v>
      </c>
      <c r="B1023" s="1">
        <v>42933</v>
      </c>
      <c r="C1023" s="2">
        <v>0.36928240740740742</v>
      </c>
      <c r="D1023" s="2">
        <v>0.37148148148148147</v>
      </c>
      <c r="E1023" t="str">
        <f>IF(LEN(telefony34[[#This Row],[nr]])=7,"stacjonarny",IF(LEN(telefony34[[#This Row],[nr]])=8,"komórkowy","zagraniczny"))</f>
        <v>stacjonarny</v>
      </c>
    </row>
    <row r="1024" spans="1:5" x14ac:dyDescent="0.25">
      <c r="A1024" s="7">
        <v>3478111</v>
      </c>
      <c r="B1024" s="1">
        <v>42933</v>
      </c>
      <c r="C1024" s="2">
        <v>0.37144675925925924</v>
      </c>
      <c r="D1024" s="2">
        <v>0.37270833333333331</v>
      </c>
      <c r="E1024" t="str">
        <f>IF(LEN(telefony34[[#This Row],[nr]])=7,"stacjonarny",IF(LEN(telefony34[[#This Row],[nr]])=8,"komórkowy","zagraniczny"))</f>
        <v>stacjonarny</v>
      </c>
    </row>
    <row r="1025" spans="1:5" x14ac:dyDescent="0.25">
      <c r="A1025" s="7">
        <v>7937998</v>
      </c>
      <c r="B1025" s="1">
        <v>42933</v>
      </c>
      <c r="C1025" s="2">
        <v>0.37627314814814816</v>
      </c>
      <c r="D1025" s="2">
        <v>0.37802083333333331</v>
      </c>
      <c r="E1025" t="str">
        <f>IF(LEN(telefony34[[#This Row],[nr]])=7,"stacjonarny",IF(LEN(telefony34[[#This Row],[nr]])=8,"komórkowy","zagraniczny"))</f>
        <v>stacjonarny</v>
      </c>
    </row>
    <row r="1026" spans="1:5" x14ac:dyDescent="0.25">
      <c r="A1026" s="7">
        <v>82239478</v>
      </c>
      <c r="B1026" s="1">
        <v>42933</v>
      </c>
      <c r="C1026" s="2">
        <v>0.38178240740740743</v>
      </c>
      <c r="D1026" s="2">
        <v>0.38648148148148148</v>
      </c>
      <c r="E1026" t="str">
        <f>IF(LEN(telefony34[[#This Row],[nr]])=7,"stacjonarny",IF(LEN(telefony34[[#This Row],[nr]])=8,"komórkowy","zagraniczny"))</f>
        <v>komórkowy</v>
      </c>
    </row>
    <row r="1027" spans="1:5" x14ac:dyDescent="0.25">
      <c r="A1027" s="7">
        <v>2557643</v>
      </c>
      <c r="B1027" s="1">
        <v>42933</v>
      </c>
      <c r="C1027" s="2">
        <v>0.38622685185185185</v>
      </c>
      <c r="D1027" s="2">
        <v>0.38957175925925924</v>
      </c>
      <c r="E1027" t="str">
        <f>IF(LEN(telefony34[[#This Row],[nr]])=7,"stacjonarny",IF(LEN(telefony34[[#This Row],[nr]])=8,"komórkowy","zagraniczny"))</f>
        <v>stacjonarny</v>
      </c>
    </row>
    <row r="1028" spans="1:5" x14ac:dyDescent="0.25">
      <c r="A1028" s="7">
        <v>4501726</v>
      </c>
      <c r="B1028" s="1">
        <v>42933</v>
      </c>
      <c r="C1028" s="2">
        <v>0.38754629629629628</v>
      </c>
      <c r="D1028" s="2">
        <v>0.39260416666666664</v>
      </c>
      <c r="E1028" t="str">
        <f>IF(LEN(telefony34[[#This Row],[nr]])=7,"stacjonarny",IF(LEN(telefony34[[#This Row],[nr]])=8,"komórkowy","zagraniczny"))</f>
        <v>stacjonarny</v>
      </c>
    </row>
    <row r="1029" spans="1:5" x14ac:dyDescent="0.25">
      <c r="A1029" s="7">
        <v>1415198</v>
      </c>
      <c r="B1029" s="1">
        <v>42933</v>
      </c>
      <c r="C1029" s="2">
        <v>0.38991898148148146</v>
      </c>
      <c r="D1029" s="2">
        <v>0.40072916666666669</v>
      </c>
      <c r="E1029" t="str">
        <f>IF(LEN(telefony34[[#This Row],[nr]])=7,"stacjonarny",IF(LEN(telefony34[[#This Row],[nr]])=8,"komórkowy","zagraniczny"))</f>
        <v>stacjonarny</v>
      </c>
    </row>
    <row r="1030" spans="1:5" x14ac:dyDescent="0.25">
      <c r="A1030" s="7">
        <v>23368531</v>
      </c>
      <c r="B1030" s="1">
        <v>42933</v>
      </c>
      <c r="C1030" s="2">
        <v>0.39103009259259258</v>
      </c>
      <c r="D1030" s="2">
        <v>0.39221064814814816</v>
      </c>
      <c r="E1030" t="str">
        <f>IF(LEN(telefony34[[#This Row],[nr]])=7,"stacjonarny",IF(LEN(telefony34[[#This Row],[nr]])=8,"komórkowy","zagraniczny"))</f>
        <v>komórkowy</v>
      </c>
    </row>
    <row r="1031" spans="1:5" x14ac:dyDescent="0.25">
      <c r="A1031" s="7">
        <v>5750549</v>
      </c>
      <c r="B1031" s="1">
        <v>42933</v>
      </c>
      <c r="C1031" s="2">
        <v>0.3948726851851852</v>
      </c>
      <c r="D1031" s="2">
        <v>0.39504629629629628</v>
      </c>
      <c r="E1031" t="str">
        <f>IF(LEN(telefony34[[#This Row],[nr]])=7,"stacjonarny",IF(LEN(telefony34[[#This Row],[nr]])=8,"komórkowy","zagraniczny"))</f>
        <v>stacjonarny</v>
      </c>
    </row>
    <row r="1032" spans="1:5" x14ac:dyDescent="0.25">
      <c r="A1032" s="7">
        <v>3897850970</v>
      </c>
      <c r="B1032" s="1">
        <v>42933</v>
      </c>
      <c r="C1032" s="2">
        <v>0.3951736111111111</v>
      </c>
      <c r="D1032" s="2">
        <v>0.39697916666666666</v>
      </c>
      <c r="E1032" t="str">
        <f>IF(LEN(telefony34[[#This Row],[nr]])=7,"stacjonarny",IF(LEN(telefony34[[#This Row],[nr]])=8,"komórkowy","zagraniczny"))</f>
        <v>zagraniczny</v>
      </c>
    </row>
    <row r="1033" spans="1:5" x14ac:dyDescent="0.25">
      <c r="A1033" s="7">
        <v>2573868</v>
      </c>
      <c r="B1033" s="1">
        <v>42933</v>
      </c>
      <c r="C1033" s="2">
        <v>0.39962962962962961</v>
      </c>
      <c r="D1033" s="2">
        <v>0.40937499999999999</v>
      </c>
      <c r="E1033" t="str">
        <f>IF(LEN(telefony34[[#This Row],[nr]])=7,"stacjonarny",IF(LEN(telefony34[[#This Row],[nr]])=8,"komórkowy","zagraniczny"))</f>
        <v>stacjonarny</v>
      </c>
    </row>
    <row r="1034" spans="1:5" x14ac:dyDescent="0.25">
      <c r="A1034" s="7">
        <v>1701008</v>
      </c>
      <c r="B1034" s="1">
        <v>42933</v>
      </c>
      <c r="C1034" s="2">
        <v>0.40104166666666669</v>
      </c>
      <c r="D1034" s="2">
        <v>0.40837962962962965</v>
      </c>
      <c r="E1034" t="str">
        <f>IF(LEN(telefony34[[#This Row],[nr]])=7,"stacjonarny",IF(LEN(telefony34[[#This Row],[nr]])=8,"komórkowy","zagraniczny"))</f>
        <v>stacjonarny</v>
      </c>
    </row>
    <row r="1035" spans="1:5" x14ac:dyDescent="0.25">
      <c r="A1035" s="7">
        <v>1617146</v>
      </c>
      <c r="B1035" s="1">
        <v>42933</v>
      </c>
      <c r="C1035" s="2">
        <v>0.40575231481481483</v>
      </c>
      <c r="D1035" s="2">
        <v>0.41274305555555557</v>
      </c>
      <c r="E1035" t="str">
        <f>IF(LEN(telefony34[[#This Row],[nr]])=7,"stacjonarny",IF(LEN(telefony34[[#This Row],[nr]])=8,"komórkowy","zagraniczny"))</f>
        <v>stacjonarny</v>
      </c>
    </row>
    <row r="1036" spans="1:5" x14ac:dyDescent="0.25">
      <c r="A1036" s="7">
        <v>7085993</v>
      </c>
      <c r="B1036" s="1">
        <v>42933</v>
      </c>
      <c r="C1036" s="2">
        <v>0.40719907407407407</v>
      </c>
      <c r="D1036" s="2">
        <v>0.41578703703703701</v>
      </c>
      <c r="E1036" t="str">
        <f>IF(LEN(telefony34[[#This Row],[nr]])=7,"stacjonarny",IF(LEN(telefony34[[#This Row],[nr]])=8,"komórkowy","zagraniczny"))</f>
        <v>stacjonarny</v>
      </c>
    </row>
    <row r="1037" spans="1:5" x14ac:dyDescent="0.25">
      <c r="A1037" s="7">
        <v>73460179</v>
      </c>
      <c r="B1037" s="1">
        <v>42933</v>
      </c>
      <c r="C1037" s="2">
        <v>0.41060185185185183</v>
      </c>
      <c r="D1037" s="2">
        <v>0.41334490740740742</v>
      </c>
      <c r="E1037" t="str">
        <f>IF(LEN(telefony34[[#This Row],[nr]])=7,"stacjonarny",IF(LEN(telefony34[[#This Row],[nr]])=8,"komórkowy","zagraniczny"))</f>
        <v>komórkowy</v>
      </c>
    </row>
    <row r="1038" spans="1:5" x14ac:dyDescent="0.25">
      <c r="A1038" s="7">
        <v>5983034</v>
      </c>
      <c r="B1038" s="1">
        <v>42933</v>
      </c>
      <c r="C1038" s="2">
        <v>0.41253472222222221</v>
      </c>
      <c r="D1038" s="2">
        <v>0.41753472222222221</v>
      </c>
      <c r="E1038" t="str">
        <f>IF(LEN(telefony34[[#This Row],[nr]])=7,"stacjonarny",IF(LEN(telefony34[[#This Row],[nr]])=8,"komórkowy","zagraniczny"))</f>
        <v>stacjonarny</v>
      </c>
    </row>
    <row r="1039" spans="1:5" x14ac:dyDescent="0.25">
      <c r="A1039" s="7">
        <v>16724936</v>
      </c>
      <c r="B1039" s="1">
        <v>42933</v>
      </c>
      <c r="C1039" s="2">
        <v>0.41317129629629629</v>
      </c>
      <c r="D1039" s="2">
        <v>0.41466435185185185</v>
      </c>
      <c r="E1039" t="str">
        <f>IF(LEN(telefony34[[#This Row],[nr]])=7,"stacjonarny",IF(LEN(telefony34[[#This Row],[nr]])=8,"komórkowy","zagraniczny"))</f>
        <v>komórkowy</v>
      </c>
    </row>
    <row r="1040" spans="1:5" x14ac:dyDescent="0.25">
      <c r="A1040" s="7">
        <v>19343766</v>
      </c>
      <c r="B1040" s="1">
        <v>42933</v>
      </c>
      <c r="C1040" s="2">
        <v>0.41572916666666665</v>
      </c>
      <c r="D1040" s="2">
        <v>0.41825231481481484</v>
      </c>
      <c r="E1040" t="str">
        <f>IF(LEN(telefony34[[#This Row],[nr]])=7,"stacjonarny",IF(LEN(telefony34[[#This Row],[nr]])=8,"komórkowy","zagraniczny"))</f>
        <v>komórkowy</v>
      </c>
    </row>
    <row r="1041" spans="1:5" x14ac:dyDescent="0.25">
      <c r="A1041" s="7">
        <v>7439955</v>
      </c>
      <c r="B1041" s="1">
        <v>42933</v>
      </c>
      <c r="C1041" s="2">
        <v>0.41716435185185186</v>
      </c>
      <c r="D1041" s="2">
        <v>0.4284722222222222</v>
      </c>
      <c r="E1041" t="str">
        <f>IF(LEN(telefony34[[#This Row],[nr]])=7,"stacjonarny",IF(LEN(telefony34[[#This Row],[nr]])=8,"komórkowy","zagraniczny"))</f>
        <v>stacjonarny</v>
      </c>
    </row>
    <row r="1042" spans="1:5" x14ac:dyDescent="0.25">
      <c r="A1042" s="7">
        <v>7224275</v>
      </c>
      <c r="B1042" s="1">
        <v>42933</v>
      </c>
      <c r="C1042" s="2">
        <v>0.41899305555555555</v>
      </c>
      <c r="D1042" s="2">
        <v>0.41968749999999999</v>
      </c>
      <c r="E1042" t="str">
        <f>IF(LEN(telefony34[[#This Row],[nr]])=7,"stacjonarny",IF(LEN(telefony34[[#This Row],[nr]])=8,"komórkowy","zagraniczny"))</f>
        <v>stacjonarny</v>
      </c>
    </row>
    <row r="1043" spans="1:5" x14ac:dyDescent="0.25">
      <c r="A1043" s="7">
        <v>1679471</v>
      </c>
      <c r="B1043" s="1">
        <v>42933</v>
      </c>
      <c r="C1043" s="2">
        <v>0.42386574074074074</v>
      </c>
      <c r="D1043" s="2">
        <v>0.42885416666666665</v>
      </c>
      <c r="E1043" t="str">
        <f>IF(LEN(telefony34[[#This Row],[nr]])=7,"stacjonarny",IF(LEN(telefony34[[#This Row],[nr]])=8,"komórkowy","zagraniczny"))</f>
        <v>stacjonarny</v>
      </c>
    </row>
    <row r="1044" spans="1:5" x14ac:dyDescent="0.25">
      <c r="A1044" s="7">
        <v>6270159</v>
      </c>
      <c r="B1044" s="1">
        <v>42933</v>
      </c>
      <c r="C1044" s="2">
        <v>0.42664351851851851</v>
      </c>
      <c r="D1044" s="2">
        <v>0.42697916666666669</v>
      </c>
      <c r="E1044" t="str">
        <f>IF(LEN(telefony34[[#This Row],[nr]])=7,"stacjonarny",IF(LEN(telefony34[[#This Row],[nr]])=8,"komórkowy","zagraniczny"))</f>
        <v>stacjonarny</v>
      </c>
    </row>
    <row r="1045" spans="1:5" x14ac:dyDescent="0.25">
      <c r="A1045" s="7">
        <v>1482340</v>
      </c>
      <c r="B1045" s="1">
        <v>42933</v>
      </c>
      <c r="C1045" s="2">
        <v>0.42983796296296295</v>
      </c>
      <c r="D1045" s="2">
        <v>0.43975694444444446</v>
      </c>
      <c r="E1045" t="str">
        <f>IF(LEN(telefony34[[#This Row],[nr]])=7,"stacjonarny",IF(LEN(telefony34[[#This Row],[nr]])=8,"komórkowy","zagraniczny"))</f>
        <v>stacjonarny</v>
      </c>
    </row>
    <row r="1046" spans="1:5" x14ac:dyDescent="0.25">
      <c r="A1046" s="7">
        <v>28185580</v>
      </c>
      <c r="B1046" s="1">
        <v>42933</v>
      </c>
      <c r="C1046" s="2">
        <v>0.43086805555555557</v>
      </c>
      <c r="D1046" s="2">
        <v>0.43388888888888888</v>
      </c>
      <c r="E1046" t="str">
        <f>IF(LEN(telefony34[[#This Row],[nr]])=7,"stacjonarny",IF(LEN(telefony34[[#This Row],[nr]])=8,"komórkowy","zagraniczny"))</f>
        <v>komórkowy</v>
      </c>
    </row>
    <row r="1047" spans="1:5" x14ac:dyDescent="0.25">
      <c r="A1047" s="7">
        <v>4222605</v>
      </c>
      <c r="B1047" s="1">
        <v>42933</v>
      </c>
      <c r="C1047" s="2">
        <v>0.43375000000000002</v>
      </c>
      <c r="D1047" s="2">
        <v>0.43592592592592594</v>
      </c>
      <c r="E1047" t="str">
        <f>IF(LEN(telefony34[[#This Row],[nr]])=7,"stacjonarny",IF(LEN(telefony34[[#This Row],[nr]])=8,"komórkowy","zagraniczny"))</f>
        <v>stacjonarny</v>
      </c>
    </row>
    <row r="1048" spans="1:5" x14ac:dyDescent="0.25">
      <c r="A1048" s="7">
        <v>6689117</v>
      </c>
      <c r="B1048" s="1">
        <v>42933</v>
      </c>
      <c r="C1048" s="2">
        <v>0.43546296296296294</v>
      </c>
      <c r="D1048" s="2">
        <v>0.43662037037037038</v>
      </c>
      <c r="E1048" t="str">
        <f>IF(LEN(telefony34[[#This Row],[nr]])=7,"stacjonarny",IF(LEN(telefony34[[#This Row],[nr]])=8,"komórkowy","zagraniczny"))</f>
        <v>stacjonarny</v>
      </c>
    </row>
    <row r="1049" spans="1:5" x14ac:dyDescent="0.25">
      <c r="A1049" s="7">
        <v>3785540</v>
      </c>
      <c r="B1049" s="1">
        <v>42933</v>
      </c>
      <c r="C1049" s="2">
        <v>0.43569444444444444</v>
      </c>
      <c r="D1049" s="2">
        <v>0.4362037037037037</v>
      </c>
      <c r="E1049" t="str">
        <f>IF(LEN(telefony34[[#This Row],[nr]])=7,"stacjonarny",IF(LEN(telefony34[[#This Row],[nr]])=8,"komórkowy","zagraniczny"))</f>
        <v>stacjonarny</v>
      </c>
    </row>
    <row r="1050" spans="1:5" x14ac:dyDescent="0.25">
      <c r="A1050" s="7">
        <v>6151478</v>
      </c>
      <c r="B1050" s="1">
        <v>42933</v>
      </c>
      <c r="C1050" s="2">
        <v>0.44103009259259257</v>
      </c>
      <c r="D1050" s="2">
        <v>0.44807870370370373</v>
      </c>
      <c r="E1050" t="str">
        <f>IF(LEN(telefony34[[#This Row],[nr]])=7,"stacjonarny",IF(LEN(telefony34[[#This Row],[nr]])=8,"komórkowy","zagraniczny"))</f>
        <v>stacjonarny</v>
      </c>
    </row>
    <row r="1051" spans="1:5" x14ac:dyDescent="0.25">
      <c r="A1051" s="7">
        <v>9926754</v>
      </c>
      <c r="B1051" s="1">
        <v>42933</v>
      </c>
      <c r="C1051" s="2">
        <v>0.44421296296296298</v>
      </c>
      <c r="D1051" s="2">
        <v>0.44739583333333333</v>
      </c>
      <c r="E1051" t="str">
        <f>IF(LEN(telefony34[[#This Row],[nr]])=7,"stacjonarny",IF(LEN(telefony34[[#This Row],[nr]])=8,"komórkowy","zagraniczny"))</f>
        <v>stacjonarny</v>
      </c>
    </row>
    <row r="1052" spans="1:5" x14ac:dyDescent="0.25">
      <c r="A1052" s="7">
        <v>89098100</v>
      </c>
      <c r="B1052" s="1">
        <v>42933</v>
      </c>
      <c r="C1052" s="2">
        <v>0.44609953703703703</v>
      </c>
      <c r="D1052" s="2">
        <v>0.44979166666666665</v>
      </c>
      <c r="E1052" t="str">
        <f>IF(LEN(telefony34[[#This Row],[nr]])=7,"stacjonarny",IF(LEN(telefony34[[#This Row],[nr]])=8,"komórkowy","zagraniczny"))</f>
        <v>komórkowy</v>
      </c>
    </row>
    <row r="1053" spans="1:5" x14ac:dyDescent="0.25">
      <c r="A1053" s="7">
        <v>6460935</v>
      </c>
      <c r="B1053" s="1">
        <v>42933</v>
      </c>
      <c r="C1053" s="2">
        <v>0.45122685185185185</v>
      </c>
      <c r="D1053" s="2">
        <v>0.45480324074074074</v>
      </c>
      <c r="E1053" t="str">
        <f>IF(LEN(telefony34[[#This Row],[nr]])=7,"stacjonarny",IF(LEN(telefony34[[#This Row],[nr]])=8,"komórkowy","zagraniczny"))</f>
        <v>stacjonarny</v>
      </c>
    </row>
    <row r="1054" spans="1:5" x14ac:dyDescent="0.25">
      <c r="A1054" s="7">
        <v>83559673</v>
      </c>
      <c r="B1054" s="1">
        <v>42933</v>
      </c>
      <c r="C1054" s="2">
        <v>0.45623842592592595</v>
      </c>
      <c r="D1054" s="2">
        <v>0.46062500000000001</v>
      </c>
      <c r="E1054" t="str">
        <f>IF(LEN(telefony34[[#This Row],[nr]])=7,"stacjonarny",IF(LEN(telefony34[[#This Row],[nr]])=8,"komórkowy","zagraniczny"))</f>
        <v>komórkowy</v>
      </c>
    </row>
    <row r="1055" spans="1:5" x14ac:dyDescent="0.25">
      <c r="A1055" s="7">
        <v>1661633</v>
      </c>
      <c r="B1055" s="1">
        <v>42933</v>
      </c>
      <c r="C1055" s="2">
        <v>0.4611574074074074</v>
      </c>
      <c r="D1055" s="2">
        <v>0.46372685185185186</v>
      </c>
      <c r="E1055" t="str">
        <f>IF(LEN(telefony34[[#This Row],[nr]])=7,"stacjonarny",IF(LEN(telefony34[[#This Row],[nr]])=8,"komórkowy","zagraniczny"))</f>
        <v>stacjonarny</v>
      </c>
    </row>
    <row r="1056" spans="1:5" x14ac:dyDescent="0.25">
      <c r="A1056" s="7">
        <v>5809293</v>
      </c>
      <c r="B1056" s="1">
        <v>42933</v>
      </c>
      <c r="C1056" s="2">
        <v>0.46481481481481479</v>
      </c>
      <c r="D1056" s="2">
        <v>0.47425925925925927</v>
      </c>
      <c r="E1056" t="str">
        <f>IF(LEN(telefony34[[#This Row],[nr]])=7,"stacjonarny",IF(LEN(telefony34[[#This Row],[nr]])=8,"komórkowy","zagraniczny"))</f>
        <v>stacjonarny</v>
      </c>
    </row>
    <row r="1057" spans="1:5" x14ac:dyDescent="0.25">
      <c r="A1057" s="7">
        <v>5790304</v>
      </c>
      <c r="B1057" s="1">
        <v>42933</v>
      </c>
      <c r="C1057" s="2">
        <v>0.46655092592592595</v>
      </c>
      <c r="D1057" s="2">
        <v>0.47357638888888887</v>
      </c>
      <c r="E1057" t="str">
        <f>IF(LEN(telefony34[[#This Row],[nr]])=7,"stacjonarny",IF(LEN(telefony34[[#This Row],[nr]])=8,"komórkowy","zagraniczny"))</f>
        <v>stacjonarny</v>
      </c>
    </row>
    <row r="1058" spans="1:5" x14ac:dyDescent="0.25">
      <c r="A1058" s="7">
        <v>7088840</v>
      </c>
      <c r="B1058" s="1">
        <v>42933</v>
      </c>
      <c r="C1058" s="2">
        <v>0.46711805555555558</v>
      </c>
      <c r="D1058" s="2">
        <v>0.47856481481481483</v>
      </c>
      <c r="E1058" t="str">
        <f>IF(LEN(telefony34[[#This Row],[nr]])=7,"stacjonarny",IF(LEN(telefony34[[#This Row],[nr]])=8,"komórkowy","zagraniczny"))</f>
        <v>stacjonarny</v>
      </c>
    </row>
    <row r="1059" spans="1:5" x14ac:dyDescent="0.25">
      <c r="A1059" s="7">
        <v>1302112</v>
      </c>
      <c r="B1059" s="1">
        <v>42933</v>
      </c>
      <c r="C1059" s="2">
        <v>0.46939814814814818</v>
      </c>
      <c r="D1059" s="2">
        <v>0.47047453703703701</v>
      </c>
      <c r="E1059" t="str">
        <f>IF(LEN(telefony34[[#This Row],[nr]])=7,"stacjonarny",IF(LEN(telefony34[[#This Row],[nr]])=8,"komórkowy","zagraniczny"))</f>
        <v>stacjonarny</v>
      </c>
    </row>
    <row r="1060" spans="1:5" x14ac:dyDescent="0.25">
      <c r="A1060" s="7">
        <v>8299537</v>
      </c>
      <c r="B1060" s="1">
        <v>42933</v>
      </c>
      <c r="C1060" s="2">
        <v>0.47302083333333333</v>
      </c>
      <c r="D1060" s="2">
        <v>0.47939814814814813</v>
      </c>
      <c r="E1060" t="str">
        <f>IF(LEN(telefony34[[#This Row],[nr]])=7,"stacjonarny",IF(LEN(telefony34[[#This Row],[nr]])=8,"komórkowy","zagraniczny"))</f>
        <v>stacjonarny</v>
      </c>
    </row>
    <row r="1061" spans="1:5" x14ac:dyDescent="0.25">
      <c r="A1061" s="7">
        <v>1519891</v>
      </c>
      <c r="B1061" s="1">
        <v>42933</v>
      </c>
      <c r="C1061" s="2">
        <v>0.47604166666666664</v>
      </c>
      <c r="D1061" s="2">
        <v>0.48714120370370373</v>
      </c>
      <c r="E1061" t="str">
        <f>IF(LEN(telefony34[[#This Row],[nr]])=7,"stacjonarny",IF(LEN(telefony34[[#This Row],[nr]])=8,"komórkowy","zagraniczny"))</f>
        <v>stacjonarny</v>
      </c>
    </row>
    <row r="1062" spans="1:5" x14ac:dyDescent="0.25">
      <c r="A1062" s="7">
        <v>29771613</v>
      </c>
      <c r="B1062" s="1">
        <v>42933</v>
      </c>
      <c r="C1062" s="2">
        <v>0.47706018518518517</v>
      </c>
      <c r="D1062" s="2">
        <v>0.47881944444444446</v>
      </c>
      <c r="E1062" t="str">
        <f>IF(LEN(telefony34[[#This Row],[nr]])=7,"stacjonarny",IF(LEN(telefony34[[#This Row],[nr]])=8,"komórkowy","zagraniczny"))</f>
        <v>komórkowy</v>
      </c>
    </row>
    <row r="1063" spans="1:5" x14ac:dyDescent="0.25">
      <c r="A1063" s="7">
        <v>9088045</v>
      </c>
      <c r="B1063" s="1">
        <v>42933</v>
      </c>
      <c r="C1063" s="2">
        <v>0.47714120370370372</v>
      </c>
      <c r="D1063" s="2">
        <v>0.47728009259259258</v>
      </c>
      <c r="E1063" t="str">
        <f>IF(LEN(telefony34[[#This Row],[nr]])=7,"stacjonarny",IF(LEN(telefony34[[#This Row],[nr]])=8,"komórkowy","zagraniczny"))</f>
        <v>stacjonarny</v>
      </c>
    </row>
    <row r="1064" spans="1:5" x14ac:dyDescent="0.25">
      <c r="A1064" s="7">
        <v>59864989</v>
      </c>
      <c r="B1064" s="1">
        <v>42933</v>
      </c>
      <c r="C1064" s="2">
        <v>0.48119212962962965</v>
      </c>
      <c r="D1064" s="2">
        <v>0.49038194444444444</v>
      </c>
      <c r="E1064" t="str">
        <f>IF(LEN(telefony34[[#This Row],[nr]])=7,"stacjonarny",IF(LEN(telefony34[[#This Row],[nr]])=8,"komórkowy","zagraniczny"))</f>
        <v>komórkowy</v>
      </c>
    </row>
    <row r="1065" spans="1:5" x14ac:dyDescent="0.25">
      <c r="A1065" s="7">
        <v>2741017</v>
      </c>
      <c r="B1065" s="1">
        <v>42933</v>
      </c>
      <c r="C1065" s="2">
        <v>0.4838425925925926</v>
      </c>
      <c r="D1065" s="2">
        <v>0.49107638888888888</v>
      </c>
      <c r="E1065" t="str">
        <f>IF(LEN(telefony34[[#This Row],[nr]])=7,"stacjonarny",IF(LEN(telefony34[[#This Row],[nr]])=8,"komórkowy","zagraniczny"))</f>
        <v>stacjonarny</v>
      </c>
    </row>
    <row r="1066" spans="1:5" x14ac:dyDescent="0.25">
      <c r="A1066" s="7">
        <v>1092699</v>
      </c>
      <c r="B1066" s="1">
        <v>42933</v>
      </c>
      <c r="C1066" s="2">
        <v>0.48430555555555554</v>
      </c>
      <c r="D1066" s="2">
        <v>0.49372685185185183</v>
      </c>
      <c r="E1066" t="str">
        <f>IF(LEN(telefony34[[#This Row],[nr]])=7,"stacjonarny",IF(LEN(telefony34[[#This Row],[nr]])=8,"komórkowy","zagraniczny"))</f>
        <v>stacjonarny</v>
      </c>
    </row>
    <row r="1067" spans="1:5" x14ac:dyDescent="0.25">
      <c r="A1067" s="7">
        <v>3284714</v>
      </c>
      <c r="B1067" s="1">
        <v>42933</v>
      </c>
      <c r="C1067" s="2">
        <v>0.48533564814814817</v>
      </c>
      <c r="D1067" s="2">
        <v>0.49689814814814814</v>
      </c>
      <c r="E1067" t="str">
        <f>IF(LEN(telefony34[[#This Row],[nr]])=7,"stacjonarny",IF(LEN(telefony34[[#This Row],[nr]])=8,"komórkowy","zagraniczny"))</f>
        <v>stacjonarny</v>
      </c>
    </row>
    <row r="1068" spans="1:5" x14ac:dyDescent="0.25">
      <c r="A1068" s="7">
        <v>1822675725</v>
      </c>
      <c r="B1068" s="1">
        <v>42933</v>
      </c>
      <c r="C1068" s="2">
        <v>0.48542824074074076</v>
      </c>
      <c r="D1068" s="2">
        <v>0.49109953703703701</v>
      </c>
      <c r="E1068" t="str">
        <f>IF(LEN(telefony34[[#This Row],[nr]])=7,"stacjonarny",IF(LEN(telefony34[[#This Row],[nr]])=8,"komórkowy","zagraniczny"))</f>
        <v>zagraniczny</v>
      </c>
    </row>
    <row r="1069" spans="1:5" x14ac:dyDescent="0.25">
      <c r="A1069" s="7">
        <v>9595194</v>
      </c>
      <c r="B1069" s="1">
        <v>42933</v>
      </c>
      <c r="C1069" s="2">
        <v>0.48833333333333334</v>
      </c>
      <c r="D1069" s="2">
        <v>0.49960648148148146</v>
      </c>
      <c r="E1069" t="str">
        <f>IF(LEN(telefony34[[#This Row],[nr]])=7,"stacjonarny",IF(LEN(telefony34[[#This Row],[nr]])=8,"komórkowy","zagraniczny"))</f>
        <v>stacjonarny</v>
      </c>
    </row>
    <row r="1070" spans="1:5" x14ac:dyDescent="0.25">
      <c r="A1070" s="7">
        <v>5015921</v>
      </c>
      <c r="B1070" s="1">
        <v>42933</v>
      </c>
      <c r="C1070" s="2">
        <v>0.49362268518518521</v>
      </c>
      <c r="D1070" s="2">
        <v>0.49859953703703702</v>
      </c>
      <c r="E1070" t="str">
        <f>IF(LEN(telefony34[[#This Row],[nr]])=7,"stacjonarny",IF(LEN(telefony34[[#This Row],[nr]])=8,"komórkowy","zagraniczny"))</f>
        <v>stacjonarny</v>
      </c>
    </row>
    <row r="1071" spans="1:5" x14ac:dyDescent="0.25">
      <c r="A1071" s="7">
        <v>1015521</v>
      </c>
      <c r="B1071" s="1">
        <v>42933</v>
      </c>
      <c r="C1071" s="2">
        <v>0.49658564814814815</v>
      </c>
      <c r="D1071" s="2">
        <v>0.49866898148148148</v>
      </c>
      <c r="E1071" t="str">
        <f>IF(LEN(telefony34[[#This Row],[nr]])=7,"stacjonarny",IF(LEN(telefony34[[#This Row],[nr]])=8,"komórkowy","zagraniczny"))</f>
        <v>stacjonarny</v>
      </c>
    </row>
    <row r="1072" spans="1:5" x14ac:dyDescent="0.25">
      <c r="A1072" s="7">
        <v>4452201</v>
      </c>
      <c r="B1072" s="1">
        <v>42933</v>
      </c>
      <c r="C1072" s="2">
        <v>0.49760416666666668</v>
      </c>
      <c r="D1072" s="2">
        <v>0.50249999999999995</v>
      </c>
      <c r="E1072" t="str">
        <f>IF(LEN(telefony34[[#This Row],[nr]])=7,"stacjonarny",IF(LEN(telefony34[[#This Row],[nr]])=8,"komórkowy","zagraniczny"))</f>
        <v>stacjonarny</v>
      </c>
    </row>
    <row r="1073" spans="1:5" x14ac:dyDescent="0.25">
      <c r="A1073" s="7">
        <v>6801890</v>
      </c>
      <c r="B1073" s="1">
        <v>42933</v>
      </c>
      <c r="C1073" s="2">
        <v>0.50284722222222222</v>
      </c>
      <c r="D1073" s="2">
        <v>0.50736111111111115</v>
      </c>
      <c r="E1073" t="str">
        <f>IF(LEN(telefony34[[#This Row],[nr]])=7,"stacjonarny",IF(LEN(telefony34[[#This Row],[nr]])=8,"komórkowy","zagraniczny"))</f>
        <v>stacjonarny</v>
      </c>
    </row>
    <row r="1074" spans="1:5" x14ac:dyDescent="0.25">
      <c r="A1074" s="7">
        <v>19638469</v>
      </c>
      <c r="B1074" s="1">
        <v>42933</v>
      </c>
      <c r="C1074" s="2">
        <v>0.50768518518518524</v>
      </c>
      <c r="D1074" s="2">
        <v>0.51817129629629632</v>
      </c>
      <c r="E1074" t="str">
        <f>IF(LEN(telefony34[[#This Row],[nr]])=7,"stacjonarny",IF(LEN(telefony34[[#This Row],[nr]])=8,"komórkowy","zagraniczny"))</f>
        <v>komórkowy</v>
      </c>
    </row>
    <row r="1075" spans="1:5" x14ac:dyDescent="0.25">
      <c r="A1075" s="7">
        <v>43897696</v>
      </c>
      <c r="B1075" s="1">
        <v>42933</v>
      </c>
      <c r="C1075" s="2">
        <v>0.51271990740740736</v>
      </c>
      <c r="D1075" s="2">
        <v>0.51616898148148149</v>
      </c>
      <c r="E1075" t="str">
        <f>IF(LEN(telefony34[[#This Row],[nr]])=7,"stacjonarny",IF(LEN(telefony34[[#This Row],[nr]])=8,"komórkowy","zagraniczny"))</f>
        <v>komórkowy</v>
      </c>
    </row>
    <row r="1076" spans="1:5" x14ac:dyDescent="0.25">
      <c r="A1076" s="7">
        <v>8253162</v>
      </c>
      <c r="B1076" s="1">
        <v>42933</v>
      </c>
      <c r="C1076" s="2">
        <v>0.51468749999999996</v>
      </c>
      <c r="D1076" s="2">
        <v>0.5204050925925926</v>
      </c>
      <c r="E1076" t="str">
        <f>IF(LEN(telefony34[[#This Row],[nr]])=7,"stacjonarny",IF(LEN(telefony34[[#This Row],[nr]])=8,"komórkowy","zagraniczny"))</f>
        <v>stacjonarny</v>
      </c>
    </row>
    <row r="1077" spans="1:5" x14ac:dyDescent="0.25">
      <c r="A1077" s="7">
        <v>42038927</v>
      </c>
      <c r="B1077" s="1">
        <v>42933</v>
      </c>
      <c r="C1077" s="2">
        <v>0.51894675925925926</v>
      </c>
      <c r="D1077" s="2">
        <v>0.52336805555555554</v>
      </c>
      <c r="E1077" t="str">
        <f>IF(LEN(telefony34[[#This Row],[nr]])=7,"stacjonarny",IF(LEN(telefony34[[#This Row],[nr]])=8,"komórkowy","zagraniczny"))</f>
        <v>komórkowy</v>
      </c>
    </row>
    <row r="1078" spans="1:5" x14ac:dyDescent="0.25">
      <c r="A1078" s="7">
        <v>5758962</v>
      </c>
      <c r="B1078" s="1">
        <v>42933</v>
      </c>
      <c r="C1078" s="2">
        <v>0.52460648148148148</v>
      </c>
      <c r="D1078" s="2">
        <v>0.53292824074074074</v>
      </c>
      <c r="E1078" t="str">
        <f>IF(LEN(telefony34[[#This Row],[nr]])=7,"stacjonarny",IF(LEN(telefony34[[#This Row],[nr]])=8,"komórkowy","zagraniczny"))</f>
        <v>stacjonarny</v>
      </c>
    </row>
    <row r="1079" spans="1:5" x14ac:dyDescent="0.25">
      <c r="A1079" s="7">
        <v>77096634</v>
      </c>
      <c r="B1079" s="1">
        <v>42933</v>
      </c>
      <c r="C1079" s="2">
        <v>0.52500000000000002</v>
      </c>
      <c r="D1079" s="2">
        <v>0.53071759259259255</v>
      </c>
      <c r="E1079" t="str">
        <f>IF(LEN(telefony34[[#This Row],[nr]])=7,"stacjonarny",IF(LEN(telefony34[[#This Row],[nr]])=8,"komórkowy","zagraniczny"))</f>
        <v>komórkowy</v>
      </c>
    </row>
    <row r="1080" spans="1:5" x14ac:dyDescent="0.25">
      <c r="A1080" s="7">
        <v>8041809</v>
      </c>
      <c r="B1080" s="1">
        <v>42933</v>
      </c>
      <c r="C1080" s="2">
        <v>0.52508101851851852</v>
      </c>
      <c r="D1080" s="2">
        <v>0.53238425925925925</v>
      </c>
      <c r="E1080" t="str">
        <f>IF(LEN(telefony34[[#This Row],[nr]])=7,"stacjonarny",IF(LEN(telefony34[[#This Row],[nr]])=8,"komórkowy","zagraniczny"))</f>
        <v>stacjonarny</v>
      </c>
    </row>
    <row r="1081" spans="1:5" x14ac:dyDescent="0.25">
      <c r="A1081" s="7">
        <v>6735390</v>
      </c>
      <c r="B1081" s="1">
        <v>42933</v>
      </c>
      <c r="C1081" s="2">
        <v>0.52612268518518523</v>
      </c>
      <c r="D1081" s="2">
        <v>0.52849537037037042</v>
      </c>
      <c r="E1081" t="str">
        <f>IF(LEN(telefony34[[#This Row],[nr]])=7,"stacjonarny",IF(LEN(telefony34[[#This Row],[nr]])=8,"komórkowy","zagraniczny"))</f>
        <v>stacjonarny</v>
      </c>
    </row>
    <row r="1082" spans="1:5" x14ac:dyDescent="0.25">
      <c r="A1082" s="7">
        <v>93811207</v>
      </c>
      <c r="B1082" s="1">
        <v>42933</v>
      </c>
      <c r="C1082" s="2">
        <v>0.52707175925925931</v>
      </c>
      <c r="D1082" s="2">
        <v>0.53460648148148149</v>
      </c>
      <c r="E1082" t="str">
        <f>IF(LEN(telefony34[[#This Row],[nr]])=7,"stacjonarny",IF(LEN(telefony34[[#This Row],[nr]])=8,"komórkowy","zagraniczny"))</f>
        <v>komórkowy</v>
      </c>
    </row>
    <row r="1083" spans="1:5" x14ac:dyDescent="0.25">
      <c r="A1083" s="7">
        <v>8079505</v>
      </c>
      <c r="B1083" s="1">
        <v>42933</v>
      </c>
      <c r="C1083" s="2">
        <v>0.52788194444444447</v>
      </c>
      <c r="D1083" s="2">
        <v>0.52908564814814818</v>
      </c>
      <c r="E1083" t="str">
        <f>IF(LEN(telefony34[[#This Row],[nr]])=7,"stacjonarny",IF(LEN(telefony34[[#This Row],[nr]])=8,"komórkowy","zagraniczny"))</f>
        <v>stacjonarny</v>
      </c>
    </row>
    <row r="1084" spans="1:5" x14ac:dyDescent="0.25">
      <c r="A1084" s="7">
        <v>3348581</v>
      </c>
      <c r="B1084" s="1">
        <v>42933</v>
      </c>
      <c r="C1084" s="2">
        <v>0.53150462962962963</v>
      </c>
      <c r="D1084" s="2">
        <v>0.54208333333333336</v>
      </c>
      <c r="E1084" t="str">
        <f>IF(LEN(telefony34[[#This Row],[nr]])=7,"stacjonarny",IF(LEN(telefony34[[#This Row],[nr]])=8,"komórkowy","zagraniczny"))</f>
        <v>stacjonarny</v>
      </c>
    </row>
    <row r="1085" spans="1:5" x14ac:dyDescent="0.25">
      <c r="A1085" s="7">
        <v>13484133</v>
      </c>
      <c r="B1085" s="1">
        <v>42933</v>
      </c>
      <c r="C1085" s="2">
        <v>0.53174768518518523</v>
      </c>
      <c r="D1085" s="2">
        <v>0.53931712962962963</v>
      </c>
      <c r="E1085" t="str">
        <f>IF(LEN(telefony34[[#This Row],[nr]])=7,"stacjonarny",IF(LEN(telefony34[[#This Row],[nr]])=8,"komórkowy","zagraniczny"))</f>
        <v>komórkowy</v>
      </c>
    </row>
    <row r="1086" spans="1:5" x14ac:dyDescent="0.25">
      <c r="A1086" s="7">
        <v>3017523</v>
      </c>
      <c r="B1086" s="1">
        <v>42933</v>
      </c>
      <c r="C1086" s="2">
        <v>0.53241898148148148</v>
      </c>
      <c r="D1086" s="2">
        <v>0.54011574074074076</v>
      </c>
      <c r="E1086" t="str">
        <f>IF(LEN(telefony34[[#This Row],[nr]])=7,"stacjonarny",IF(LEN(telefony34[[#This Row],[nr]])=8,"komórkowy","zagraniczny"))</f>
        <v>stacjonarny</v>
      </c>
    </row>
    <row r="1087" spans="1:5" x14ac:dyDescent="0.25">
      <c r="A1087" s="7">
        <v>5464497</v>
      </c>
      <c r="B1087" s="1">
        <v>42933</v>
      </c>
      <c r="C1087" s="2">
        <v>0.53608796296296302</v>
      </c>
      <c r="D1087" s="2">
        <v>0.53657407407407409</v>
      </c>
      <c r="E1087" t="str">
        <f>IF(LEN(telefony34[[#This Row],[nr]])=7,"stacjonarny",IF(LEN(telefony34[[#This Row],[nr]])=8,"komórkowy","zagraniczny"))</f>
        <v>stacjonarny</v>
      </c>
    </row>
    <row r="1088" spans="1:5" x14ac:dyDescent="0.25">
      <c r="A1088" s="7">
        <v>5744567</v>
      </c>
      <c r="B1088" s="1">
        <v>42933</v>
      </c>
      <c r="C1088" s="2">
        <v>0.54048611111111111</v>
      </c>
      <c r="D1088" s="2">
        <v>0.54954861111111108</v>
      </c>
      <c r="E1088" t="str">
        <f>IF(LEN(telefony34[[#This Row],[nr]])=7,"stacjonarny",IF(LEN(telefony34[[#This Row],[nr]])=8,"komórkowy","zagraniczny"))</f>
        <v>stacjonarny</v>
      </c>
    </row>
    <row r="1089" spans="1:5" x14ac:dyDescent="0.25">
      <c r="A1089" s="7">
        <v>5107477025</v>
      </c>
      <c r="B1089" s="1">
        <v>42933</v>
      </c>
      <c r="C1089" s="2">
        <v>0.54495370370370366</v>
      </c>
      <c r="D1089" s="2">
        <v>0.5471759259259259</v>
      </c>
      <c r="E1089" t="str">
        <f>IF(LEN(telefony34[[#This Row],[nr]])=7,"stacjonarny",IF(LEN(telefony34[[#This Row],[nr]])=8,"komórkowy","zagraniczny"))</f>
        <v>zagraniczny</v>
      </c>
    </row>
    <row r="1090" spans="1:5" x14ac:dyDescent="0.25">
      <c r="A1090" s="7">
        <v>1332884</v>
      </c>
      <c r="B1090" s="1">
        <v>42933</v>
      </c>
      <c r="C1090" s="2">
        <v>0.546412037037037</v>
      </c>
      <c r="D1090" s="2">
        <v>0.54829861111111111</v>
      </c>
      <c r="E1090" t="str">
        <f>IF(LEN(telefony34[[#This Row],[nr]])=7,"stacjonarny",IF(LEN(telefony34[[#This Row],[nr]])=8,"komórkowy","zagraniczny"))</f>
        <v>stacjonarny</v>
      </c>
    </row>
    <row r="1091" spans="1:5" x14ac:dyDescent="0.25">
      <c r="A1091" s="7">
        <v>38823305</v>
      </c>
      <c r="B1091" s="1">
        <v>42933</v>
      </c>
      <c r="C1091" s="2">
        <v>0.54907407407407405</v>
      </c>
      <c r="D1091" s="2">
        <v>0.55969907407407404</v>
      </c>
      <c r="E1091" t="str">
        <f>IF(LEN(telefony34[[#This Row],[nr]])=7,"stacjonarny",IF(LEN(telefony34[[#This Row],[nr]])=8,"komórkowy","zagraniczny"))</f>
        <v>komórkowy</v>
      </c>
    </row>
    <row r="1092" spans="1:5" x14ac:dyDescent="0.25">
      <c r="A1092" s="7">
        <v>7160339</v>
      </c>
      <c r="B1092" s="1">
        <v>42933</v>
      </c>
      <c r="C1092" s="2">
        <v>0.55456018518518524</v>
      </c>
      <c r="D1092" s="2">
        <v>0.5642476851851852</v>
      </c>
      <c r="E1092" t="str">
        <f>IF(LEN(telefony34[[#This Row],[nr]])=7,"stacjonarny",IF(LEN(telefony34[[#This Row],[nr]])=8,"komórkowy","zagraniczny"))</f>
        <v>stacjonarny</v>
      </c>
    </row>
    <row r="1093" spans="1:5" x14ac:dyDescent="0.25">
      <c r="A1093" s="7">
        <v>43277353</v>
      </c>
      <c r="B1093" s="1">
        <v>42933</v>
      </c>
      <c r="C1093" s="2">
        <v>0.55519675925925926</v>
      </c>
      <c r="D1093" s="2">
        <v>0.55809027777777775</v>
      </c>
      <c r="E1093" t="str">
        <f>IF(LEN(telefony34[[#This Row],[nr]])=7,"stacjonarny",IF(LEN(telefony34[[#This Row],[nr]])=8,"komórkowy","zagraniczny"))</f>
        <v>komórkowy</v>
      </c>
    </row>
    <row r="1094" spans="1:5" x14ac:dyDescent="0.25">
      <c r="A1094" s="7">
        <v>8749135</v>
      </c>
      <c r="B1094" s="1">
        <v>42933</v>
      </c>
      <c r="C1094" s="2">
        <v>0.56083333333333329</v>
      </c>
      <c r="D1094" s="2">
        <v>0.56415509259259256</v>
      </c>
      <c r="E1094" t="str">
        <f>IF(LEN(telefony34[[#This Row],[nr]])=7,"stacjonarny",IF(LEN(telefony34[[#This Row],[nr]])=8,"komórkowy","zagraniczny"))</f>
        <v>stacjonarny</v>
      </c>
    </row>
    <row r="1095" spans="1:5" x14ac:dyDescent="0.25">
      <c r="A1095" s="7">
        <v>16977213</v>
      </c>
      <c r="B1095" s="1">
        <v>42933</v>
      </c>
      <c r="C1095" s="2">
        <v>0.56462962962962959</v>
      </c>
      <c r="D1095" s="2">
        <v>0.56841435185185185</v>
      </c>
      <c r="E1095" t="str">
        <f>IF(LEN(telefony34[[#This Row],[nr]])=7,"stacjonarny",IF(LEN(telefony34[[#This Row],[nr]])=8,"komórkowy","zagraniczny"))</f>
        <v>komórkowy</v>
      </c>
    </row>
    <row r="1096" spans="1:5" x14ac:dyDescent="0.25">
      <c r="A1096" s="7">
        <v>13221411</v>
      </c>
      <c r="B1096" s="1">
        <v>42933</v>
      </c>
      <c r="C1096" s="2">
        <v>0.56511574074074078</v>
      </c>
      <c r="D1096" s="2">
        <v>0.57498842592592592</v>
      </c>
      <c r="E1096" t="str">
        <f>IF(LEN(telefony34[[#This Row],[nr]])=7,"stacjonarny",IF(LEN(telefony34[[#This Row],[nr]])=8,"komórkowy","zagraniczny"))</f>
        <v>komórkowy</v>
      </c>
    </row>
    <row r="1097" spans="1:5" x14ac:dyDescent="0.25">
      <c r="A1097" s="7">
        <v>2653312</v>
      </c>
      <c r="B1097" s="1">
        <v>42933</v>
      </c>
      <c r="C1097" s="2">
        <v>0.56893518518518515</v>
      </c>
      <c r="D1097" s="2">
        <v>0.57289351851851855</v>
      </c>
      <c r="E1097" t="str">
        <f>IF(LEN(telefony34[[#This Row],[nr]])=7,"stacjonarny",IF(LEN(telefony34[[#This Row],[nr]])=8,"komórkowy","zagraniczny"))</f>
        <v>stacjonarny</v>
      </c>
    </row>
    <row r="1098" spans="1:5" x14ac:dyDescent="0.25">
      <c r="A1098" s="7">
        <v>4187727</v>
      </c>
      <c r="B1098" s="1">
        <v>42933</v>
      </c>
      <c r="C1098" s="2">
        <v>0.57038194444444446</v>
      </c>
      <c r="D1098" s="2">
        <v>0.57341435185185186</v>
      </c>
      <c r="E1098" t="str">
        <f>IF(LEN(telefony34[[#This Row],[nr]])=7,"stacjonarny",IF(LEN(telefony34[[#This Row],[nr]])=8,"komórkowy","zagraniczny"))</f>
        <v>stacjonarny</v>
      </c>
    </row>
    <row r="1099" spans="1:5" x14ac:dyDescent="0.25">
      <c r="A1099" s="7">
        <v>4370146</v>
      </c>
      <c r="B1099" s="1">
        <v>42933</v>
      </c>
      <c r="C1099" s="2">
        <v>0.57170138888888888</v>
      </c>
      <c r="D1099" s="2">
        <v>0.58212962962962966</v>
      </c>
      <c r="E1099" t="str">
        <f>IF(LEN(telefony34[[#This Row],[nr]])=7,"stacjonarny",IF(LEN(telefony34[[#This Row],[nr]])=8,"komórkowy","zagraniczny"))</f>
        <v>stacjonarny</v>
      </c>
    </row>
    <row r="1100" spans="1:5" x14ac:dyDescent="0.25">
      <c r="A1100" s="7">
        <v>5725773</v>
      </c>
      <c r="B1100" s="1">
        <v>42933</v>
      </c>
      <c r="C1100" s="2">
        <v>0.57466435185185183</v>
      </c>
      <c r="D1100" s="2">
        <v>0.58538194444444447</v>
      </c>
      <c r="E1100" t="str">
        <f>IF(LEN(telefony34[[#This Row],[nr]])=7,"stacjonarny",IF(LEN(telefony34[[#This Row],[nr]])=8,"komórkowy","zagraniczny"))</f>
        <v>stacjonarny</v>
      </c>
    </row>
    <row r="1101" spans="1:5" x14ac:dyDescent="0.25">
      <c r="A1101" s="7">
        <v>6345014</v>
      </c>
      <c r="B1101" s="1">
        <v>42933</v>
      </c>
      <c r="C1101" s="2">
        <v>0.58010416666666664</v>
      </c>
      <c r="D1101" s="2">
        <v>0.58166666666666667</v>
      </c>
      <c r="E1101" t="str">
        <f>IF(LEN(telefony34[[#This Row],[nr]])=7,"stacjonarny",IF(LEN(telefony34[[#This Row],[nr]])=8,"komórkowy","zagraniczny"))</f>
        <v>stacjonarny</v>
      </c>
    </row>
    <row r="1102" spans="1:5" x14ac:dyDescent="0.25">
      <c r="A1102" s="7">
        <v>7507831</v>
      </c>
      <c r="B1102" s="1">
        <v>42933</v>
      </c>
      <c r="C1102" s="2">
        <v>0.58545138888888892</v>
      </c>
      <c r="D1102" s="2">
        <v>0.59214120370370371</v>
      </c>
      <c r="E1102" t="str">
        <f>IF(LEN(telefony34[[#This Row],[nr]])=7,"stacjonarny",IF(LEN(telefony34[[#This Row],[nr]])=8,"komórkowy","zagraniczny"))</f>
        <v>stacjonarny</v>
      </c>
    </row>
    <row r="1103" spans="1:5" x14ac:dyDescent="0.25">
      <c r="A1103" s="7">
        <v>1198407</v>
      </c>
      <c r="B1103" s="1">
        <v>42933</v>
      </c>
      <c r="C1103" s="2">
        <v>0.59004629629629635</v>
      </c>
      <c r="D1103" s="2">
        <v>0.59799768518518515</v>
      </c>
      <c r="E1103" t="str">
        <f>IF(LEN(telefony34[[#This Row],[nr]])=7,"stacjonarny",IF(LEN(telefony34[[#This Row],[nr]])=8,"komórkowy","zagraniczny"))</f>
        <v>stacjonarny</v>
      </c>
    </row>
    <row r="1104" spans="1:5" x14ac:dyDescent="0.25">
      <c r="A1104" s="7">
        <v>4055319</v>
      </c>
      <c r="B1104" s="1">
        <v>42933</v>
      </c>
      <c r="C1104" s="2">
        <v>0.59471064814814811</v>
      </c>
      <c r="D1104" s="2">
        <v>0.60624999999999996</v>
      </c>
      <c r="E1104" t="str">
        <f>IF(LEN(telefony34[[#This Row],[nr]])=7,"stacjonarny",IF(LEN(telefony34[[#This Row],[nr]])=8,"komórkowy","zagraniczny"))</f>
        <v>stacjonarny</v>
      </c>
    </row>
    <row r="1105" spans="1:5" x14ac:dyDescent="0.25">
      <c r="A1105" s="7">
        <v>70730125</v>
      </c>
      <c r="B1105" s="1">
        <v>42933</v>
      </c>
      <c r="C1105" s="2">
        <v>0.59578703703703706</v>
      </c>
      <c r="D1105" s="2">
        <v>0.59671296296296295</v>
      </c>
      <c r="E1105" t="str">
        <f>IF(LEN(telefony34[[#This Row],[nr]])=7,"stacjonarny",IF(LEN(telefony34[[#This Row],[nr]])=8,"komórkowy","zagraniczny"))</f>
        <v>komórkowy</v>
      </c>
    </row>
    <row r="1106" spans="1:5" x14ac:dyDescent="0.25">
      <c r="A1106" s="7">
        <v>45158089</v>
      </c>
      <c r="B1106" s="1">
        <v>42933</v>
      </c>
      <c r="C1106" s="2">
        <v>0.5962615740740741</v>
      </c>
      <c r="D1106" s="2">
        <v>0.59780092592592593</v>
      </c>
      <c r="E1106" t="str">
        <f>IF(LEN(telefony34[[#This Row],[nr]])=7,"stacjonarny",IF(LEN(telefony34[[#This Row],[nr]])=8,"komórkowy","zagraniczny"))</f>
        <v>komórkowy</v>
      </c>
    </row>
    <row r="1107" spans="1:5" x14ac:dyDescent="0.25">
      <c r="A1107" s="7">
        <v>8159631</v>
      </c>
      <c r="B1107" s="1">
        <v>42933</v>
      </c>
      <c r="C1107" s="2">
        <v>0.59650462962962958</v>
      </c>
      <c r="D1107" s="2">
        <v>0.60144675925925928</v>
      </c>
      <c r="E1107" t="str">
        <f>IF(LEN(telefony34[[#This Row],[nr]])=7,"stacjonarny",IF(LEN(telefony34[[#This Row],[nr]])=8,"komórkowy","zagraniczny"))</f>
        <v>stacjonarny</v>
      </c>
    </row>
    <row r="1108" spans="1:5" x14ac:dyDescent="0.25">
      <c r="A1108" s="7">
        <v>2645518</v>
      </c>
      <c r="B1108" s="1">
        <v>42933</v>
      </c>
      <c r="C1108" s="2">
        <v>0.60025462962962961</v>
      </c>
      <c r="D1108" s="2">
        <v>0.60699074074074078</v>
      </c>
      <c r="E1108" t="str">
        <f>IF(LEN(telefony34[[#This Row],[nr]])=7,"stacjonarny",IF(LEN(telefony34[[#This Row],[nr]])=8,"komórkowy","zagraniczny"))</f>
        <v>stacjonarny</v>
      </c>
    </row>
    <row r="1109" spans="1:5" x14ac:dyDescent="0.25">
      <c r="A1109" s="7">
        <v>5199929</v>
      </c>
      <c r="B1109" s="1">
        <v>42933</v>
      </c>
      <c r="C1109" s="2">
        <v>0.60083333333333333</v>
      </c>
      <c r="D1109" s="2">
        <v>0.60971064814814813</v>
      </c>
      <c r="E1109" t="str">
        <f>IF(LEN(telefony34[[#This Row],[nr]])=7,"stacjonarny",IF(LEN(telefony34[[#This Row],[nr]])=8,"komórkowy","zagraniczny"))</f>
        <v>stacjonarny</v>
      </c>
    </row>
    <row r="1110" spans="1:5" x14ac:dyDescent="0.25">
      <c r="A1110" s="7">
        <v>4039284</v>
      </c>
      <c r="B1110" s="1">
        <v>42933</v>
      </c>
      <c r="C1110" s="2">
        <v>0.6021643518518518</v>
      </c>
      <c r="D1110" s="2">
        <v>0.60636574074074079</v>
      </c>
      <c r="E1110" t="str">
        <f>IF(LEN(telefony34[[#This Row],[nr]])=7,"stacjonarny",IF(LEN(telefony34[[#This Row],[nr]])=8,"komórkowy","zagraniczny"))</f>
        <v>stacjonarny</v>
      </c>
    </row>
    <row r="1111" spans="1:5" x14ac:dyDescent="0.25">
      <c r="A1111" s="7">
        <v>1431491</v>
      </c>
      <c r="B1111" s="1">
        <v>42933</v>
      </c>
      <c r="C1111" s="2">
        <v>0.60495370370370372</v>
      </c>
      <c r="D1111" s="2">
        <v>0.61153935185185182</v>
      </c>
      <c r="E1111" t="str">
        <f>IF(LEN(telefony34[[#This Row],[nr]])=7,"stacjonarny",IF(LEN(telefony34[[#This Row],[nr]])=8,"komórkowy","zagraniczny"))</f>
        <v>stacjonarny</v>
      </c>
    </row>
    <row r="1112" spans="1:5" x14ac:dyDescent="0.25">
      <c r="A1112" s="7">
        <v>39848401</v>
      </c>
      <c r="B1112" s="1">
        <v>42933</v>
      </c>
      <c r="C1112" s="2">
        <v>0.60783564814814817</v>
      </c>
      <c r="D1112" s="2">
        <v>0.60846064814814815</v>
      </c>
      <c r="E1112" t="str">
        <f>IF(LEN(telefony34[[#This Row],[nr]])=7,"stacjonarny",IF(LEN(telefony34[[#This Row],[nr]])=8,"komórkowy","zagraniczny"))</f>
        <v>komórkowy</v>
      </c>
    </row>
    <row r="1113" spans="1:5" x14ac:dyDescent="0.25">
      <c r="A1113" s="7">
        <v>9225807</v>
      </c>
      <c r="B1113" s="1">
        <v>42933</v>
      </c>
      <c r="C1113" s="2">
        <v>0.61261574074074077</v>
      </c>
      <c r="D1113" s="2">
        <v>0.62048611111111107</v>
      </c>
      <c r="E1113" t="str">
        <f>IF(LEN(telefony34[[#This Row],[nr]])=7,"stacjonarny",IF(LEN(telefony34[[#This Row],[nr]])=8,"komórkowy","zagraniczny"))</f>
        <v>stacjonarny</v>
      </c>
    </row>
    <row r="1114" spans="1:5" x14ac:dyDescent="0.25">
      <c r="A1114" s="7">
        <v>7986409</v>
      </c>
      <c r="B1114" s="1">
        <v>42933</v>
      </c>
      <c r="C1114" s="2">
        <v>0.61473379629629632</v>
      </c>
      <c r="D1114" s="2">
        <v>0.61660879629629628</v>
      </c>
      <c r="E1114" t="str">
        <f>IF(LEN(telefony34[[#This Row],[nr]])=7,"stacjonarny",IF(LEN(telefony34[[#This Row],[nr]])=8,"komórkowy","zagraniczny"))</f>
        <v>stacjonarny</v>
      </c>
    </row>
    <row r="1115" spans="1:5" x14ac:dyDescent="0.25">
      <c r="A1115" s="7">
        <v>54554135</v>
      </c>
      <c r="B1115" s="1">
        <v>42933</v>
      </c>
      <c r="C1115" s="2">
        <v>0.61943287037037043</v>
      </c>
      <c r="D1115" s="2">
        <v>0.62100694444444449</v>
      </c>
      <c r="E1115" t="str">
        <f>IF(LEN(telefony34[[#This Row],[nr]])=7,"stacjonarny",IF(LEN(telefony34[[#This Row],[nr]])=8,"komórkowy","zagraniczny"))</f>
        <v>komórkowy</v>
      </c>
    </row>
    <row r="1116" spans="1:5" x14ac:dyDescent="0.25">
      <c r="A1116" s="7">
        <v>1263080</v>
      </c>
      <c r="B1116" s="1">
        <v>42933</v>
      </c>
      <c r="C1116" s="2">
        <v>0.62292824074074071</v>
      </c>
      <c r="D1116" s="2">
        <v>0.63358796296296294</v>
      </c>
      <c r="E1116" t="str">
        <f>IF(LEN(telefony34[[#This Row],[nr]])=7,"stacjonarny",IF(LEN(telefony34[[#This Row],[nr]])=8,"komórkowy","zagraniczny"))</f>
        <v>stacjonarny</v>
      </c>
    </row>
    <row r="1117" spans="1:5" x14ac:dyDescent="0.25">
      <c r="A1117" s="7">
        <v>97953696</v>
      </c>
      <c r="B1117" s="1">
        <v>42933</v>
      </c>
      <c r="C1117" s="2">
        <v>0.62657407407407406</v>
      </c>
      <c r="D1117" s="2">
        <v>0.62818287037037035</v>
      </c>
      <c r="E1117" t="str">
        <f>IF(LEN(telefony34[[#This Row],[nr]])=7,"stacjonarny",IF(LEN(telefony34[[#This Row],[nr]])=8,"komórkowy","zagraniczny"))</f>
        <v>komórkowy</v>
      </c>
    </row>
    <row r="1118" spans="1:5" x14ac:dyDescent="0.25">
      <c r="A1118" s="7">
        <v>9772824</v>
      </c>
      <c r="B1118" s="1">
        <v>42934</v>
      </c>
      <c r="C1118" s="2">
        <v>0.33355324074074072</v>
      </c>
      <c r="D1118" s="2">
        <v>0.33859953703703705</v>
      </c>
      <c r="E1118" t="str">
        <f>IF(LEN(telefony34[[#This Row],[nr]])=7,"stacjonarny",IF(LEN(telefony34[[#This Row],[nr]])=8,"komórkowy","zagraniczny"))</f>
        <v>stacjonarny</v>
      </c>
    </row>
    <row r="1119" spans="1:5" x14ac:dyDescent="0.25">
      <c r="A1119" s="7">
        <v>1157434</v>
      </c>
      <c r="B1119" s="1">
        <v>42934</v>
      </c>
      <c r="C1119" s="2">
        <v>0.33582175925925928</v>
      </c>
      <c r="D1119" s="2">
        <v>0.34681712962962963</v>
      </c>
      <c r="E1119" t="str">
        <f>IF(LEN(telefony34[[#This Row],[nr]])=7,"stacjonarny",IF(LEN(telefony34[[#This Row],[nr]])=8,"komórkowy","zagraniczny"))</f>
        <v>stacjonarny</v>
      </c>
    </row>
    <row r="1120" spans="1:5" x14ac:dyDescent="0.25">
      <c r="A1120" s="7">
        <v>8799928507</v>
      </c>
      <c r="B1120" s="1">
        <v>42934</v>
      </c>
      <c r="C1120" s="2">
        <v>0.34134259259259259</v>
      </c>
      <c r="D1120" s="2">
        <v>0.34931712962962963</v>
      </c>
      <c r="E1120" t="str">
        <f>IF(LEN(telefony34[[#This Row],[nr]])=7,"stacjonarny",IF(LEN(telefony34[[#This Row],[nr]])=8,"komórkowy","zagraniczny"))</f>
        <v>zagraniczny</v>
      </c>
    </row>
    <row r="1121" spans="1:5" x14ac:dyDescent="0.25">
      <c r="A1121" s="7">
        <v>5372891</v>
      </c>
      <c r="B1121" s="1">
        <v>42934</v>
      </c>
      <c r="C1121" s="2">
        <v>0.34586805555555555</v>
      </c>
      <c r="D1121" s="2">
        <v>0.34684027777777776</v>
      </c>
      <c r="E1121" t="str">
        <f>IF(LEN(telefony34[[#This Row],[nr]])=7,"stacjonarny",IF(LEN(telefony34[[#This Row],[nr]])=8,"komórkowy","zagraniczny"))</f>
        <v>stacjonarny</v>
      </c>
    </row>
    <row r="1122" spans="1:5" x14ac:dyDescent="0.25">
      <c r="A1122" s="7">
        <v>2663800</v>
      </c>
      <c r="B1122" s="1">
        <v>42934</v>
      </c>
      <c r="C1122" s="2">
        <v>0.35076388888888888</v>
      </c>
      <c r="D1122" s="2">
        <v>0.35863425925925924</v>
      </c>
      <c r="E1122" t="str">
        <f>IF(LEN(telefony34[[#This Row],[nr]])=7,"stacjonarny",IF(LEN(telefony34[[#This Row],[nr]])=8,"komórkowy","zagraniczny"))</f>
        <v>stacjonarny</v>
      </c>
    </row>
    <row r="1123" spans="1:5" x14ac:dyDescent="0.25">
      <c r="A1123" s="7">
        <v>32779069</v>
      </c>
      <c r="B1123" s="1">
        <v>42934</v>
      </c>
      <c r="C1123" s="2">
        <v>0.35430555555555554</v>
      </c>
      <c r="D1123" s="2">
        <v>0.36318287037037039</v>
      </c>
      <c r="E1123" t="str">
        <f>IF(LEN(telefony34[[#This Row],[nr]])=7,"stacjonarny",IF(LEN(telefony34[[#This Row],[nr]])=8,"komórkowy","zagraniczny"))</f>
        <v>komórkowy</v>
      </c>
    </row>
    <row r="1124" spans="1:5" x14ac:dyDescent="0.25">
      <c r="A1124" s="7">
        <v>8261808</v>
      </c>
      <c r="B1124" s="1">
        <v>42934</v>
      </c>
      <c r="C1124" s="2">
        <v>0.35718749999999999</v>
      </c>
      <c r="D1124" s="2">
        <v>0.36684027777777778</v>
      </c>
      <c r="E1124" t="str">
        <f>IF(LEN(telefony34[[#This Row],[nr]])=7,"stacjonarny",IF(LEN(telefony34[[#This Row],[nr]])=8,"komórkowy","zagraniczny"))</f>
        <v>stacjonarny</v>
      </c>
    </row>
    <row r="1125" spans="1:5" x14ac:dyDescent="0.25">
      <c r="A1125" s="7">
        <v>7321543</v>
      </c>
      <c r="B1125" s="1">
        <v>42934</v>
      </c>
      <c r="C1125" s="2">
        <v>0.36151620370370369</v>
      </c>
      <c r="D1125" s="2">
        <v>0.3712037037037037</v>
      </c>
      <c r="E1125" t="str">
        <f>IF(LEN(telefony34[[#This Row],[nr]])=7,"stacjonarny",IF(LEN(telefony34[[#This Row],[nr]])=8,"komórkowy","zagraniczny"))</f>
        <v>stacjonarny</v>
      </c>
    </row>
    <row r="1126" spans="1:5" x14ac:dyDescent="0.25">
      <c r="A1126" s="7">
        <v>7513392</v>
      </c>
      <c r="B1126" s="1">
        <v>42934</v>
      </c>
      <c r="C1126" s="2">
        <v>0.36421296296296296</v>
      </c>
      <c r="D1126" s="2">
        <v>0.36640046296296297</v>
      </c>
      <c r="E1126" t="str">
        <f>IF(LEN(telefony34[[#This Row],[nr]])=7,"stacjonarny",IF(LEN(telefony34[[#This Row],[nr]])=8,"komórkowy","zagraniczny"))</f>
        <v>stacjonarny</v>
      </c>
    </row>
    <row r="1127" spans="1:5" x14ac:dyDescent="0.25">
      <c r="A1127" s="7">
        <v>77036136</v>
      </c>
      <c r="B1127" s="1">
        <v>42934</v>
      </c>
      <c r="C1127" s="2">
        <v>0.36937500000000001</v>
      </c>
      <c r="D1127" s="2">
        <v>0.37585648148148149</v>
      </c>
      <c r="E1127" t="str">
        <f>IF(LEN(telefony34[[#This Row],[nr]])=7,"stacjonarny",IF(LEN(telefony34[[#This Row],[nr]])=8,"komórkowy","zagraniczny"))</f>
        <v>komórkowy</v>
      </c>
    </row>
    <row r="1128" spans="1:5" x14ac:dyDescent="0.25">
      <c r="A1128" s="7">
        <v>1700508</v>
      </c>
      <c r="B1128" s="1">
        <v>42934</v>
      </c>
      <c r="C1128" s="2">
        <v>0.37179398148148146</v>
      </c>
      <c r="D1128" s="2">
        <v>0.3828125</v>
      </c>
      <c r="E1128" t="str">
        <f>IF(LEN(telefony34[[#This Row],[nr]])=7,"stacjonarny",IF(LEN(telefony34[[#This Row],[nr]])=8,"komórkowy","zagraniczny"))</f>
        <v>stacjonarny</v>
      </c>
    </row>
    <row r="1129" spans="1:5" x14ac:dyDescent="0.25">
      <c r="A1129" s="7">
        <v>7872182</v>
      </c>
      <c r="B1129" s="1">
        <v>42934</v>
      </c>
      <c r="C1129" s="2">
        <v>0.3772800925925926</v>
      </c>
      <c r="D1129" s="2">
        <v>0.3837962962962963</v>
      </c>
      <c r="E1129" t="str">
        <f>IF(LEN(telefony34[[#This Row],[nr]])=7,"stacjonarny",IF(LEN(telefony34[[#This Row],[nr]])=8,"komórkowy","zagraniczny"))</f>
        <v>stacjonarny</v>
      </c>
    </row>
    <row r="1130" spans="1:5" x14ac:dyDescent="0.25">
      <c r="A1130" s="7">
        <v>84513035</v>
      </c>
      <c r="B1130" s="1">
        <v>42934</v>
      </c>
      <c r="C1130" s="2">
        <v>0.38017361111111109</v>
      </c>
      <c r="D1130" s="2">
        <v>0.38291666666666668</v>
      </c>
      <c r="E1130" t="str">
        <f>IF(LEN(telefony34[[#This Row],[nr]])=7,"stacjonarny",IF(LEN(telefony34[[#This Row],[nr]])=8,"komórkowy","zagraniczny"))</f>
        <v>komórkowy</v>
      </c>
    </row>
    <row r="1131" spans="1:5" x14ac:dyDescent="0.25">
      <c r="A1131" s="7">
        <v>1775586</v>
      </c>
      <c r="B1131" s="1">
        <v>42934</v>
      </c>
      <c r="C1131" s="2">
        <v>0.38452546296296297</v>
      </c>
      <c r="D1131" s="2">
        <v>0.38978009259259261</v>
      </c>
      <c r="E1131" t="str">
        <f>IF(LEN(telefony34[[#This Row],[nr]])=7,"stacjonarny",IF(LEN(telefony34[[#This Row],[nr]])=8,"komórkowy","zagraniczny"))</f>
        <v>stacjonarny</v>
      </c>
    </row>
    <row r="1132" spans="1:5" x14ac:dyDescent="0.25">
      <c r="A1132" s="7">
        <v>1225082</v>
      </c>
      <c r="B1132" s="1">
        <v>42934</v>
      </c>
      <c r="C1132" s="2">
        <v>0.38516203703703705</v>
      </c>
      <c r="D1132" s="2">
        <v>0.38653935185185184</v>
      </c>
      <c r="E1132" t="str">
        <f>IF(LEN(telefony34[[#This Row],[nr]])=7,"stacjonarny",IF(LEN(telefony34[[#This Row],[nr]])=8,"komórkowy","zagraniczny"))</f>
        <v>stacjonarny</v>
      </c>
    </row>
    <row r="1133" spans="1:5" x14ac:dyDescent="0.25">
      <c r="A1133" s="7">
        <v>1586675</v>
      </c>
      <c r="B1133" s="1">
        <v>42934</v>
      </c>
      <c r="C1133" s="2">
        <v>0.39093749999999999</v>
      </c>
      <c r="D1133" s="2">
        <v>0.39787037037037037</v>
      </c>
      <c r="E1133" t="str">
        <f>IF(LEN(telefony34[[#This Row],[nr]])=7,"stacjonarny",IF(LEN(telefony34[[#This Row],[nr]])=8,"komórkowy","zagraniczny"))</f>
        <v>stacjonarny</v>
      </c>
    </row>
    <row r="1134" spans="1:5" x14ac:dyDescent="0.25">
      <c r="A1134" s="7">
        <v>2672229</v>
      </c>
      <c r="B1134" s="1">
        <v>42934</v>
      </c>
      <c r="C1134" s="2">
        <v>0.39552083333333332</v>
      </c>
      <c r="D1134" s="2">
        <v>0.4007175925925926</v>
      </c>
      <c r="E1134" t="str">
        <f>IF(LEN(telefony34[[#This Row],[nr]])=7,"stacjonarny",IF(LEN(telefony34[[#This Row],[nr]])=8,"komórkowy","zagraniczny"))</f>
        <v>stacjonarny</v>
      </c>
    </row>
    <row r="1135" spans="1:5" x14ac:dyDescent="0.25">
      <c r="A1135" s="7">
        <v>2443869</v>
      </c>
      <c r="B1135" s="1">
        <v>42934</v>
      </c>
      <c r="C1135" s="2">
        <v>0.39964120370370371</v>
      </c>
      <c r="D1135" s="2">
        <v>0.4074652777777778</v>
      </c>
      <c r="E1135" t="str">
        <f>IF(LEN(telefony34[[#This Row],[nr]])=7,"stacjonarny",IF(LEN(telefony34[[#This Row],[nr]])=8,"komórkowy","zagraniczny"))</f>
        <v>stacjonarny</v>
      </c>
    </row>
    <row r="1136" spans="1:5" x14ac:dyDescent="0.25">
      <c r="A1136" s="7">
        <v>7166411</v>
      </c>
      <c r="B1136" s="1">
        <v>42934</v>
      </c>
      <c r="C1136" s="2">
        <v>0.40263888888888888</v>
      </c>
      <c r="D1136" s="2">
        <v>0.40846064814814814</v>
      </c>
      <c r="E1136" t="str">
        <f>IF(LEN(telefony34[[#This Row],[nr]])=7,"stacjonarny",IF(LEN(telefony34[[#This Row],[nr]])=8,"komórkowy","zagraniczny"))</f>
        <v>stacjonarny</v>
      </c>
    </row>
    <row r="1137" spans="1:5" x14ac:dyDescent="0.25">
      <c r="A1137" s="7">
        <v>4657345</v>
      </c>
      <c r="B1137" s="1">
        <v>42934</v>
      </c>
      <c r="C1137" s="2">
        <v>0.40328703703703705</v>
      </c>
      <c r="D1137" s="2">
        <v>0.4140625</v>
      </c>
      <c r="E1137" t="str">
        <f>IF(LEN(telefony34[[#This Row],[nr]])=7,"stacjonarny",IF(LEN(telefony34[[#This Row],[nr]])=8,"komórkowy","zagraniczny"))</f>
        <v>stacjonarny</v>
      </c>
    </row>
    <row r="1138" spans="1:5" x14ac:dyDescent="0.25">
      <c r="A1138" s="7">
        <v>6070329</v>
      </c>
      <c r="B1138" s="1">
        <v>42934</v>
      </c>
      <c r="C1138" s="2">
        <v>0.40337962962962964</v>
      </c>
      <c r="D1138" s="2">
        <v>0.41432870370370373</v>
      </c>
      <c r="E1138" t="str">
        <f>IF(LEN(telefony34[[#This Row],[nr]])=7,"stacjonarny",IF(LEN(telefony34[[#This Row],[nr]])=8,"komórkowy","zagraniczny"))</f>
        <v>stacjonarny</v>
      </c>
    </row>
    <row r="1139" spans="1:5" x14ac:dyDescent="0.25">
      <c r="A1139" s="7">
        <v>4845362</v>
      </c>
      <c r="B1139" s="1">
        <v>42934</v>
      </c>
      <c r="C1139" s="2">
        <v>0.4034490740740741</v>
      </c>
      <c r="D1139" s="2">
        <v>0.40371527777777777</v>
      </c>
      <c r="E1139" t="str">
        <f>IF(LEN(telefony34[[#This Row],[nr]])=7,"stacjonarny",IF(LEN(telefony34[[#This Row],[nr]])=8,"komórkowy","zagraniczny"))</f>
        <v>stacjonarny</v>
      </c>
    </row>
    <row r="1140" spans="1:5" x14ac:dyDescent="0.25">
      <c r="A1140" s="7">
        <v>6333341</v>
      </c>
      <c r="B1140" s="1">
        <v>42934</v>
      </c>
      <c r="C1140" s="2">
        <v>0.40690972222222221</v>
      </c>
      <c r="D1140" s="2">
        <v>0.4103472222222222</v>
      </c>
      <c r="E1140" t="str">
        <f>IF(LEN(telefony34[[#This Row],[nr]])=7,"stacjonarny",IF(LEN(telefony34[[#This Row],[nr]])=8,"komórkowy","zagraniczny"))</f>
        <v>stacjonarny</v>
      </c>
    </row>
    <row r="1141" spans="1:5" x14ac:dyDescent="0.25">
      <c r="A1141" s="7">
        <v>5060909</v>
      </c>
      <c r="B1141" s="1">
        <v>42934</v>
      </c>
      <c r="C1141" s="2">
        <v>0.40699074074074076</v>
      </c>
      <c r="D1141" s="2">
        <v>0.41368055555555555</v>
      </c>
      <c r="E1141" t="str">
        <f>IF(LEN(telefony34[[#This Row],[nr]])=7,"stacjonarny",IF(LEN(telefony34[[#This Row],[nr]])=8,"komórkowy","zagraniczny"))</f>
        <v>stacjonarny</v>
      </c>
    </row>
    <row r="1142" spans="1:5" x14ac:dyDescent="0.25">
      <c r="A1142" s="7">
        <v>4673703944</v>
      </c>
      <c r="B1142" s="1">
        <v>42934</v>
      </c>
      <c r="C1142" s="2">
        <v>0.40822916666666664</v>
      </c>
      <c r="D1142" s="2">
        <v>0.41090277777777778</v>
      </c>
      <c r="E1142" t="str">
        <f>IF(LEN(telefony34[[#This Row],[nr]])=7,"stacjonarny",IF(LEN(telefony34[[#This Row],[nr]])=8,"komórkowy","zagraniczny"))</f>
        <v>zagraniczny</v>
      </c>
    </row>
    <row r="1143" spans="1:5" x14ac:dyDescent="0.25">
      <c r="A1143" s="7">
        <v>3178616</v>
      </c>
      <c r="B1143" s="1">
        <v>42934</v>
      </c>
      <c r="C1143" s="2">
        <v>0.40974537037037034</v>
      </c>
      <c r="D1143" s="2">
        <v>0.41177083333333331</v>
      </c>
      <c r="E1143" t="str">
        <f>IF(LEN(telefony34[[#This Row],[nr]])=7,"stacjonarny",IF(LEN(telefony34[[#This Row],[nr]])=8,"komórkowy","zagraniczny"))</f>
        <v>stacjonarny</v>
      </c>
    </row>
    <row r="1144" spans="1:5" x14ac:dyDescent="0.25">
      <c r="A1144" s="7">
        <v>2079170589</v>
      </c>
      <c r="B1144" s="1">
        <v>42934</v>
      </c>
      <c r="C1144" s="2">
        <v>0.41120370370370368</v>
      </c>
      <c r="D1144" s="2">
        <v>0.41769675925925925</v>
      </c>
      <c r="E1144" t="str">
        <f>IF(LEN(telefony34[[#This Row],[nr]])=7,"stacjonarny",IF(LEN(telefony34[[#This Row],[nr]])=8,"komórkowy","zagraniczny"))</f>
        <v>zagraniczny</v>
      </c>
    </row>
    <row r="1145" spans="1:5" x14ac:dyDescent="0.25">
      <c r="A1145" s="7">
        <v>9815754</v>
      </c>
      <c r="B1145" s="1">
        <v>42934</v>
      </c>
      <c r="C1145" s="2">
        <v>0.41260416666666666</v>
      </c>
      <c r="D1145" s="2">
        <v>0.41688657407407409</v>
      </c>
      <c r="E1145" t="str">
        <f>IF(LEN(telefony34[[#This Row],[nr]])=7,"stacjonarny",IF(LEN(telefony34[[#This Row],[nr]])=8,"komórkowy","zagraniczny"))</f>
        <v>stacjonarny</v>
      </c>
    </row>
    <row r="1146" spans="1:5" x14ac:dyDescent="0.25">
      <c r="A1146" s="7">
        <v>4111617</v>
      </c>
      <c r="B1146" s="1">
        <v>42934</v>
      </c>
      <c r="C1146" s="2">
        <v>0.41450231481481481</v>
      </c>
      <c r="D1146" s="2">
        <v>0.41574074074074074</v>
      </c>
      <c r="E1146" t="str">
        <f>IF(LEN(telefony34[[#This Row],[nr]])=7,"stacjonarny",IF(LEN(telefony34[[#This Row],[nr]])=8,"komórkowy","zagraniczny"))</f>
        <v>stacjonarny</v>
      </c>
    </row>
    <row r="1147" spans="1:5" x14ac:dyDescent="0.25">
      <c r="A1147" s="7">
        <v>1117628</v>
      </c>
      <c r="B1147" s="1">
        <v>42934</v>
      </c>
      <c r="C1147" s="2">
        <v>0.41652777777777777</v>
      </c>
      <c r="D1147" s="2">
        <v>0.42443287037037036</v>
      </c>
      <c r="E1147" t="str">
        <f>IF(LEN(telefony34[[#This Row],[nr]])=7,"stacjonarny",IF(LEN(telefony34[[#This Row],[nr]])=8,"komórkowy","zagraniczny"))</f>
        <v>stacjonarny</v>
      </c>
    </row>
    <row r="1148" spans="1:5" x14ac:dyDescent="0.25">
      <c r="A1148" s="7">
        <v>5487496</v>
      </c>
      <c r="B1148" s="1">
        <v>42934</v>
      </c>
      <c r="C1148" s="2">
        <v>0.42114583333333333</v>
      </c>
      <c r="D1148" s="2">
        <v>0.4230902777777778</v>
      </c>
      <c r="E1148" t="str">
        <f>IF(LEN(telefony34[[#This Row],[nr]])=7,"stacjonarny",IF(LEN(telefony34[[#This Row],[nr]])=8,"komórkowy","zagraniczny"))</f>
        <v>stacjonarny</v>
      </c>
    </row>
    <row r="1149" spans="1:5" x14ac:dyDescent="0.25">
      <c r="A1149" s="7">
        <v>1472682</v>
      </c>
      <c r="B1149" s="1">
        <v>42934</v>
      </c>
      <c r="C1149" s="2">
        <v>0.42533564814814817</v>
      </c>
      <c r="D1149" s="2">
        <v>0.43167824074074074</v>
      </c>
      <c r="E1149" t="str">
        <f>IF(LEN(telefony34[[#This Row],[nr]])=7,"stacjonarny",IF(LEN(telefony34[[#This Row],[nr]])=8,"komórkowy","zagraniczny"))</f>
        <v>stacjonarny</v>
      </c>
    </row>
    <row r="1150" spans="1:5" x14ac:dyDescent="0.25">
      <c r="A1150" s="7">
        <v>43885630</v>
      </c>
      <c r="B1150" s="1">
        <v>42934</v>
      </c>
      <c r="C1150" s="2">
        <v>0.42988425925925927</v>
      </c>
      <c r="D1150" s="2">
        <v>0.43424768518518519</v>
      </c>
      <c r="E1150" t="str">
        <f>IF(LEN(telefony34[[#This Row],[nr]])=7,"stacjonarny",IF(LEN(telefony34[[#This Row],[nr]])=8,"komórkowy","zagraniczny"))</f>
        <v>komórkowy</v>
      </c>
    </row>
    <row r="1151" spans="1:5" x14ac:dyDescent="0.25">
      <c r="A1151" s="7">
        <v>5543741</v>
      </c>
      <c r="B1151" s="1">
        <v>42934</v>
      </c>
      <c r="C1151" s="2">
        <v>0.42997685185185186</v>
      </c>
      <c r="D1151" s="2">
        <v>0.43590277777777775</v>
      </c>
      <c r="E1151" t="str">
        <f>IF(LEN(telefony34[[#This Row],[nr]])=7,"stacjonarny",IF(LEN(telefony34[[#This Row],[nr]])=8,"komórkowy","zagraniczny"))</f>
        <v>stacjonarny</v>
      </c>
    </row>
    <row r="1152" spans="1:5" x14ac:dyDescent="0.25">
      <c r="A1152" s="7">
        <v>2590674</v>
      </c>
      <c r="B1152" s="1">
        <v>42934</v>
      </c>
      <c r="C1152" s="2">
        <v>0.43025462962962963</v>
      </c>
      <c r="D1152" s="2">
        <v>0.43677083333333333</v>
      </c>
      <c r="E1152" t="str">
        <f>IF(LEN(telefony34[[#This Row],[nr]])=7,"stacjonarny",IF(LEN(telefony34[[#This Row],[nr]])=8,"komórkowy","zagraniczny"))</f>
        <v>stacjonarny</v>
      </c>
    </row>
    <row r="1153" spans="1:5" x14ac:dyDescent="0.25">
      <c r="A1153" s="7">
        <v>4212838</v>
      </c>
      <c r="B1153" s="1">
        <v>42934</v>
      </c>
      <c r="C1153" s="2">
        <v>0.43420138888888887</v>
      </c>
      <c r="D1153" s="2">
        <v>0.43973379629629628</v>
      </c>
      <c r="E1153" t="str">
        <f>IF(LEN(telefony34[[#This Row],[nr]])=7,"stacjonarny",IF(LEN(telefony34[[#This Row],[nr]])=8,"komórkowy","zagraniczny"))</f>
        <v>stacjonarny</v>
      </c>
    </row>
    <row r="1154" spans="1:5" x14ac:dyDescent="0.25">
      <c r="A1154" s="7">
        <v>7836418</v>
      </c>
      <c r="B1154" s="1">
        <v>42934</v>
      </c>
      <c r="C1154" s="2">
        <v>0.4354513888888889</v>
      </c>
      <c r="D1154" s="2">
        <v>0.43745370370370368</v>
      </c>
      <c r="E1154" t="str">
        <f>IF(LEN(telefony34[[#This Row],[nr]])=7,"stacjonarny",IF(LEN(telefony34[[#This Row],[nr]])=8,"komórkowy","zagraniczny"))</f>
        <v>stacjonarny</v>
      </c>
    </row>
    <row r="1155" spans="1:5" x14ac:dyDescent="0.25">
      <c r="A1155" s="7">
        <v>2844911</v>
      </c>
      <c r="B1155" s="1">
        <v>42934</v>
      </c>
      <c r="C1155" s="2">
        <v>0.43821759259259258</v>
      </c>
      <c r="D1155" s="2">
        <v>0.44969907407407406</v>
      </c>
      <c r="E1155" t="str">
        <f>IF(LEN(telefony34[[#This Row],[nr]])=7,"stacjonarny",IF(LEN(telefony34[[#This Row],[nr]])=8,"komórkowy","zagraniczny"))</f>
        <v>stacjonarny</v>
      </c>
    </row>
    <row r="1156" spans="1:5" x14ac:dyDescent="0.25">
      <c r="A1156" s="7">
        <v>2861766</v>
      </c>
      <c r="B1156" s="1">
        <v>42934</v>
      </c>
      <c r="C1156" s="2">
        <v>0.4403125</v>
      </c>
      <c r="D1156" s="2">
        <v>0.4490972222222222</v>
      </c>
      <c r="E1156" t="str">
        <f>IF(LEN(telefony34[[#This Row],[nr]])=7,"stacjonarny",IF(LEN(telefony34[[#This Row],[nr]])=8,"komórkowy","zagraniczny"))</f>
        <v>stacjonarny</v>
      </c>
    </row>
    <row r="1157" spans="1:5" x14ac:dyDescent="0.25">
      <c r="A1157" s="7">
        <v>9655946</v>
      </c>
      <c r="B1157" s="1">
        <v>42934</v>
      </c>
      <c r="C1157" s="2">
        <v>0.44385416666666666</v>
      </c>
      <c r="D1157" s="2">
        <v>0.45193287037037039</v>
      </c>
      <c r="E1157" t="str">
        <f>IF(LEN(telefony34[[#This Row],[nr]])=7,"stacjonarny",IF(LEN(telefony34[[#This Row],[nr]])=8,"komórkowy","zagraniczny"))</f>
        <v>stacjonarny</v>
      </c>
    </row>
    <row r="1158" spans="1:5" x14ac:dyDescent="0.25">
      <c r="A1158" s="7">
        <v>6050570</v>
      </c>
      <c r="B1158" s="1">
        <v>42934</v>
      </c>
      <c r="C1158" s="2">
        <v>0.44744212962962965</v>
      </c>
      <c r="D1158" s="2">
        <v>0.45751157407407406</v>
      </c>
      <c r="E1158" t="str">
        <f>IF(LEN(telefony34[[#This Row],[nr]])=7,"stacjonarny",IF(LEN(telefony34[[#This Row],[nr]])=8,"komórkowy","zagraniczny"))</f>
        <v>stacjonarny</v>
      </c>
    </row>
    <row r="1159" spans="1:5" x14ac:dyDescent="0.25">
      <c r="A1159" s="7">
        <v>1607422</v>
      </c>
      <c r="B1159" s="1">
        <v>42934</v>
      </c>
      <c r="C1159" s="2">
        <v>0.45238425925925924</v>
      </c>
      <c r="D1159" s="2">
        <v>0.45937499999999998</v>
      </c>
      <c r="E1159" t="str">
        <f>IF(LEN(telefony34[[#This Row],[nr]])=7,"stacjonarny",IF(LEN(telefony34[[#This Row],[nr]])=8,"komórkowy","zagraniczny"))</f>
        <v>stacjonarny</v>
      </c>
    </row>
    <row r="1160" spans="1:5" x14ac:dyDescent="0.25">
      <c r="A1160" s="7">
        <v>1192412</v>
      </c>
      <c r="B1160" s="1">
        <v>42934</v>
      </c>
      <c r="C1160" s="2">
        <v>0.45417824074074076</v>
      </c>
      <c r="D1160" s="2">
        <v>0.46438657407407408</v>
      </c>
      <c r="E1160" t="str">
        <f>IF(LEN(telefony34[[#This Row],[nr]])=7,"stacjonarny",IF(LEN(telefony34[[#This Row],[nr]])=8,"komórkowy","zagraniczny"))</f>
        <v>stacjonarny</v>
      </c>
    </row>
    <row r="1161" spans="1:5" x14ac:dyDescent="0.25">
      <c r="A1161" s="7">
        <v>4959551431</v>
      </c>
      <c r="B1161" s="1">
        <v>42934</v>
      </c>
      <c r="C1161" s="2">
        <v>0.45437499999999997</v>
      </c>
      <c r="D1161" s="2">
        <v>0.45770833333333333</v>
      </c>
      <c r="E1161" t="str">
        <f>IF(LEN(telefony34[[#This Row],[nr]])=7,"stacjonarny",IF(LEN(telefony34[[#This Row],[nr]])=8,"komórkowy","zagraniczny"))</f>
        <v>zagraniczny</v>
      </c>
    </row>
    <row r="1162" spans="1:5" x14ac:dyDescent="0.25">
      <c r="A1162" s="7">
        <v>9808221</v>
      </c>
      <c r="B1162" s="1">
        <v>42934</v>
      </c>
      <c r="C1162" s="2">
        <v>0.45680555555555558</v>
      </c>
      <c r="D1162" s="2">
        <v>0.4636689814814815</v>
      </c>
      <c r="E1162" t="str">
        <f>IF(LEN(telefony34[[#This Row],[nr]])=7,"stacjonarny",IF(LEN(telefony34[[#This Row],[nr]])=8,"komórkowy","zagraniczny"))</f>
        <v>stacjonarny</v>
      </c>
    </row>
    <row r="1163" spans="1:5" x14ac:dyDescent="0.25">
      <c r="A1163" s="7">
        <v>8672623</v>
      </c>
      <c r="B1163" s="1">
        <v>42934</v>
      </c>
      <c r="C1163" s="2">
        <v>0.45947916666666666</v>
      </c>
      <c r="D1163" s="2">
        <v>0.46460648148148148</v>
      </c>
      <c r="E1163" t="str">
        <f>IF(LEN(telefony34[[#This Row],[nr]])=7,"stacjonarny",IF(LEN(telefony34[[#This Row],[nr]])=8,"komórkowy","zagraniczny"))</f>
        <v>stacjonarny</v>
      </c>
    </row>
    <row r="1164" spans="1:5" x14ac:dyDescent="0.25">
      <c r="A1164" s="7">
        <v>3862016</v>
      </c>
      <c r="B1164" s="1">
        <v>42934</v>
      </c>
      <c r="C1164" s="2">
        <v>0.46127314814814813</v>
      </c>
      <c r="D1164" s="2">
        <v>0.46726851851851853</v>
      </c>
      <c r="E1164" t="str">
        <f>IF(LEN(telefony34[[#This Row],[nr]])=7,"stacjonarny",IF(LEN(telefony34[[#This Row],[nr]])=8,"komórkowy","zagraniczny"))</f>
        <v>stacjonarny</v>
      </c>
    </row>
    <row r="1165" spans="1:5" x14ac:dyDescent="0.25">
      <c r="A1165" s="7">
        <v>16580449</v>
      </c>
      <c r="B1165" s="1">
        <v>42934</v>
      </c>
      <c r="C1165" s="2">
        <v>0.46130787037037035</v>
      </c>
      <c r="D1165" s="2">
        <v>0.47226851851851853</v>
      </c>
      <c r="E1165" t="str">
        <f>IF(LEN(telefony34[[#This Row],[nr]])=7,"stacjonarny",IF(LEN(telefony34[[#This Row],[nr]])=8,"komórkowy","zagraniczny"))</f>
        <v>komórkowy</v>
      </c>
    </row>
    <row r="1166" spans="1:5" x14ac:dyDescent="0.25">
      <c r="A1166" s="7">
        <v>67064385</v>
      </c>
      <c r="B1166" s="1">
        <v>42934</v>
      </c>
      <c r="C1166" s="2">
        <v>0.46574074074074073</v>
      </c>
      <c r="D1166" s="2">
        <v>0.47495370370370371</v>
      </c>
      <c r="E1166" t="str">
        <f>IF(LEN(telefony34[[#This Row],[nr]])=7,"stacjonarny",IF(LEN(telefony34[[#This Row],[nr]])=8,"komórkowy","zagraniczny"))</f>
        <v>komórkowy</v>
      </c>
    </row>
    <row r="1167" spans="1:5" x14ac:dyDescent="0.25">
      <c r="A1167" s="7">
        <v>2078150</v>
      </c>
      <c r="B1167" s="1">
        <v>42934</v>
      </c>
      <c r="C1167" s="2">
        <v>0.46872685185185187</v>
      </c>
      <c r="D1167" s="2">
        <v>0.47244212962962961</v>
      </c>
      <c r="E1167" t="str">
        <f>IF(LEN(telefony34[[#This Row],[nr]])=7,"stacjonarny",IF(LEN(telefony34[[#This Row],[nr]])=8,"komórkowy","zagraniczny"))</f>
        <v>stacjonarny</v>
      </c>
    </row>
    <row r="1168" spans="1:5" x14ac:dyDescent="0.25">
      <c r="A1168" s="7">
        <v>5094248</v>
      </c>
      <c r="B1168" s="1">
        <v>42934</v>
      </c>
      <c r="C1168" s="2">
        <v>0.47074074074074074</v>
      </c>
      <c r="D1168" s="2">
        <v>0.47409722222222223</v>
      </c>
      <c r="E1168" t="str">
        <f>IF(LEN(telefony34[[#This Row],[nr]])=7,"stacjonarny",IF(LEN(telefony34[[#This Row],[nr]])=8,"komórkowy","zagraniczny"))</f>
        <v>stacjonarny</v>
      </c>
    </row>
    <row r="1169" spans="1:5" x14ac:dyDescent="0.25">
      <c r="A1169" s="7">
        <v>2584185</v>
      </c>
      <c r="B1169" s="1">
        <v>42934</v>
      </c>
      <c r="C1169" s="2">
        <v>0.47208333333333335</v>
      </c>
      <c r="D1169" s="2">
        <v>0.48284722222222221</v>
      </c>
      <c r="E1169" t="str">
        <f>IF(LEN(telefony34[[#This Row],[nr]])=7,"stacjonarny",IF(LEN(telefony34[[#This Row],[nr]])=8,"komórkowy","zagraniczny"))</f>
        <v>stacjonarny</v>
      </c>
    </row>
    <row r="1170" spans="1:5" x14ac:dyDescent="0.25">
      <c r="A1170" s="7">
        <v>3346801494</v>
      </c>
      <c r="B1170" s="1">
        <v>42934</v>
      </c>
      <c r="C1170" s="2">
        <v>0.47394675925925928</v>
      </c>
      <c r="D1170" s="2">
        <v>0.48170138888888892</v>
      </c>
      <c r="E1170" t="str">
        <f>IF(LEN(telefony34[[#This Row],[nr]])=7,"stacjonarny",IF(LEN(telefony34[[#This Row],[nr]])=8,"komórkowy","zagraniczny"))</f>
        <v>zagraniczny</v>
      </c>
    </row>
    <row r="1171" spans="1:5" x14ac:dyDescent="0.25">
      <c r="A1171" s="7">
        <v>4535172</v>
      </c>
      <c r="B1171" s="1">
        <v>42934</v>
      </c>
      <c r="C1171" s="2">
        <v>0.4750462962962963</v>
      </c>
      <c r="D1171" s="2">
        <v>0.47592592592592592</v>
      </c>
      <c r="E1171" t="str">
        <f>IF(LEN(telefony34[[#This Row],[nr]])=7,"stacjonarny",IF(LEN(telefony34[[#This Row],[nr]])=8,"komórkowy","zagraniczny"))</f>
        <v>stacjonarny</v>
      </c>
    </row>
    <row r="1172" spans="1:5" x14ac:dyDescent="0.25">
      <c r="A1172" s="7">
        <v>8723323</v>
      </c>
      <c r="B1172" s="1">
        <v>42934</v>
      </c>
      <c r="C1172" s="2">
        <v>0.47505787037037039</v>
      </c>
      <c r="D1172" s="2">
        <v>0.48318287037037039</v>
      </c>
      <c r="E1172" t="str">
        <f>IF(LEN(telefony34[[#This Row],[nr]])=7,"stacjonarny",IF(LEN(telefony34[[#This Row],[nr]])=8,"komórkowy","zagraniczny"))</f>
        <v>stacjonarny</v>
      </c>
    </row>
    <row r="1173" spans="1:5" x14ac:dyDescent="0.25">
      <c r="A1173" s="7">
        <v>76845076</v>
      </c>
      <c r="B1173" s="1">
        <v>42934</v>
      </c>
      <c r="C1173" s="2">
        <v>0.47949074074074072</v>
      </c>
      <c r="D1173" s="2">
        <v>0.48335648148148147</v>
      </c>
      <c r="E1173" t="str">
        <f>IF(LEN(telefony34[[#This Row],[nr]])=7,"stacjonarny",IF(LEN(telefony34[[#This Row],[nr]])=8,"komórkowy","zagraniczny"))</f>
        <v>komórkowy</v>
      </c>
    </row>
    <row r="1174" spans="1:5" x14ac:dyDescent="0.25">
      <c r="A1174" s="7">
        <v>12063341</v>
      </c>
      <c r="B1174" s="1">
        <v>42934</v>
      </c>
      <c r="C1174" s="2">
        <v>0.48378472222222224</v>
      </c>
      <c r="D1174" s="2">
        <v>0.48681712962962964</v>
      </c>
      <c r="E1174" t="str">
        <f>IF(LEN(telefony34[[#This Row],[nr]])=7,"stacjonarny",IF(LEN(telefony34[[#This Row],[nr]])=8,"komórkowy","zagraniczny"))</f>
        <v>komórkowy</v>
      </c>
    </row>
    <row r="1175" spans="1:5" x14ac:dyDescent="0.25">
      <c r="A1175" s="7">
        <v>9866204</v>
      </c>
      <c r="B1175" s="1">
        <v>42934</v>
      </c>
      <c r="C1175" s="2">
        <v>0.48379629629629628</v>
      </c>
      <c r="D1175" s="2">
        <v>0.49018518518518517</v>
      </c>
      <c r="E1175" t="str">
        <f>IF(LEN(telefony34[[#This Row],[nr]])=7,"stacjonarny",IF(LEN(telefony34[[#This Row],[nr]])=8,"komórkowy","zagraniczny"))</f>
        <v>stacjonarny</v>
      </c>
    </row>
    <row r="1176" spans="1:5" x14ac:dyDescent="0.25">
      <c r="A1176" s="7">
        <v>9364912</v>
      </c>
      <c r="B1176" s="1">
        <v>42934</v>
      </c>
      <c r="C1176" s="2">
        <v>0.48715277777777777</v>
      </c>
      <c r="D1176" s="2">
        <v>0.49586805555555558</v>
      </c>
      <c r="E1176" t="str">
        <f>IF(LEN(telefony34[[#This Row],[nr]])=7,"stacjonarny",IF(LEN(telefony34[[#This Row],[nr]])=8,"komórkowy","zagraniczny"))</f>
        <v>stacjonarny</v>
      </c>
    </row>
    <row r="1177" spans="1:5" x14ac:dyDescent="0.25">
      <c r="A1177" s="7">
        <v>9975977</v>
      </c>
      <c r="B1177" s="1">
        <v>42934</v>
      </c>
      <c r="C1177" s="2">
        <v>0.48723379629629632</v>
      </c>
      <c r="D1177" s="2">
        <v>0.4914351851851852</v>
      </c>
      <c r="E1177" t="str">
        <f>IF(LEN(telefony34[[#This Row],[nr]])=7,"stacjonarny",IF(LEN(telefony34[[#This Row],[nr]])=8,"komórkowy","zagraniczny"))</f>
        <v>stacjonarny</v>
      </c>
    </row>
    <row r="1178" spans="1:5" x14ac:dyDescent="0.25">
      <c r="A1178" s="7">
        <v>8802222</v>
      </c>
      <c r="B1178" s="1">
        <v>42934</v>
      </c>
      <c r="C1178" s="2">
        <v>0.48899305555555556</v>
      </c>
      <c r="D1178" s="2">
        <v>0.49456018518518519</v>
      </c>
      <c r="E1178" t="str">
        <f>IF(LEN(telefony34[[#This Row],[nr]])=7,"stacjonarny",IF(LEN(telefony34[[#This Row],[nr]])=8,"komórkowy","zagraniczny"))</f>
        <v>stacjonarny</v>
      </c>
    </row>
    <row r="1179" spans="1:5" x14ac:dyDescent="0.25">
      <c r="A1179" s="7">
        <v>1552877</v>
      </c>
      <c r="B1179" s="1">
        <v>42934</v>
      </c>
      <c r="C1179" s="2">
        <v>0.49277777777777776</v>
      </c>
      <c r="D1179" s="2">
        <v>0.49600694444444443</v>
      </c>
      <c r="E1179" t="str">
        <f>IF(LEN(telefony34[[#This Row],[nr]])=7,"stacjonarny",IF(LEN(telefony34[[#This Row],[nr]])=8,"komórkowy","zagraniczny"))</f>
        <v>stacjonarny</v>
      </c>
    </row>
    <row r="1180" spans="1:5" x14ac:dyDescent="0.25">
      <c r="A1180" s="7">
        <v>6516534288</v>
      </c>
      <c r="B1180" s="1">
        <v>42934</v>
      </c>
      <c r="C1180" s="2">
        <v>0.49465277777777777</v>
      </c>
      <c r="D1180" s="2">
        <v>0.49899305555555556</v>
      </c>
      <c r="E1180" t="str">
        <f>IF(LEN(telefony34[[#This Row],[nr]])=7,"stacjonarny",IF(LEN(telefony34[[#This Row],[nr]])=8,"komórkowy","zagraniczny"))</f>
        <v>zagraniczny</v>
      </c>
    </row>
    <row r="1181" spans="1:5" x14ac:dyDescent="0.25">
      <c r="A1181" s="7">
        <v>68647777</v>
      </c>
      <c r="B1181" s="1">
        <v>42934</v>
      </c>
      <c r="C1181" s="2">
        <v>0.49968750000000001</v>
      </c>
      <c r="D1181" s="2">
        <v>0.50692129629629634</v>
      </c>
      <c r="E1181" t="str">
        <f>IF(LEN(telefony34[[#This Row],[nr]])=7,"stacjonarny",IF(LEN(telefony34[[#This Row],[nr]])=8,"komórkowy","zagraniczny"))</f>
        <v>komórkowy</v>
      </c>
    </row>
    <row r="1182" spans="1:5" x14ac:dyDescent="0.25">
      <c r="A1182" s="7">
        <v>3360951</v>
      </c>
      <c r="B1182" s="1">
        <v>42934</v>
      </c>
      <c r="C1182" s="2">
        <v>0.50384259259259256</v>
      </c>
      <c r="D1182" s="2">
        <v>0.50868055555555558</v>
      </c>
      <c r="E1182" t="str">
        <f>IF(LEN(telefony34[[#This Row],[nr]])=7,"stacjonarny",IF(LEN(telefony34[[#This Row],[nr]])=8,"komórkowy","zagraniczny"))</f>
        <v>stacjonarny</v>
      </c>
    </row>
    <row r="1183" spans="1:5" x14ac:dyDescent="0.25">
      <c r="A1183" s="7">
        <v>9127211929</v>
      </c>
      <c r="B1183" s="1">
        <v>42934</v>
      </c>
      <c r="C1183" s="2">
        <v>0.50648148148148153</v>
      </c>
      <c r="D1183" s="2">
        <v>0.51042824074074078</v>
      </c>
      <c r="E1183" t="str">
        <f>IF(LEN(telefony34[[#This Row],[nr]])=7,"stacjonarny",IF(LEN(telefony34[[#This Row],[nr]])=8,"komórkowy","zagraniczny"))</f>
        <v>zagraniczny</v>
      </c>
    </row>
    <row r="1184" spans="1:5" x14ac:dyDescent="0.25">
      <c r="A1184" s="7">
        <v>9647309</v>
      </c>
      <c r="B1184" s="1">
        <v>42934</v>
      </c>
      <c r="C1184" s="2">
        <v>0.50979166666666664</v>
      </c>
      <c r="D1184" s="2">
        <v>0.51483796296296291</v>
      </c>
      <c r="E1184" t="str">
        <f>IF(LEN(telefony34[[#This Row],[nr]])=7,"stacjonarny",IF(LEN(telefony34[[#This Row],[nr]])=8,"komórkowy","zagraniczny"))</f>
        <v>stacjonarny</v>
      </c>
    </row>
    <row r="1185" spans="1:5" x14ac:dyDescent="0.25">
      <c r="A1185" s="7">
        <v>6024447</v>
      </c>
      <c r="B1185" s="1">
        <v>42934</v>
      </c>
      <c r="C1185" s="2">
        <v>0.51164351851851853</v>
      </c>
      <c r="D1185" s="2">
        <v>0.51975694444444442</v>
      </c>
      <c r="E1185" t="str">
        <f>IF(LEN(telefony34[[#This Row],[nr]])=7,"stacjonarny",IF(LEN(telefony34[[#This Row],[nr]])=8,"komórkowy","zagraniczny"))</f>
        <v>stacjonarny</v>
      </c>
    </row>
    <row r="1186" spans="1:5" x14ac:dyDescent="0.25">
      <c r="A1186" s="7">
        <v>12919749</v>
      </c>
      <c r="B1186" s="1">
        <v>42934</v>
      </c>
      <c r="C1186" s="2">
        <v>0.5161458333333333</v>
      </c>
      <c r="D1186" s="2">
        <v>0.5222106481481481</v>
      </c>
      <c r="E1186" t="str">
        <f>IF(LEN(telefony34[[#This Row],[nr]])=7,"stacjonarny",IF(LEN(telefony34[[#This Row],[nr]])=8,"komórkowy","zagraniczny"))</f>
        <v>komórkowy</v>
      </c>
    </row>
    <row r="1187" spans="1:5" x14ac:dyDescent="0.25">
      <c r="A1187" s="7">
        <v>3287315</v>
      </c>
      <c r="B1187" s="1">
        <v>42934</v>
      </c>
      <c r="C1187" s="2">
        <v>0.51627314814814818</v>
      </c>
      <c r="D1187" s="2">
        <v>0.51844907407407403</v>
      </c>
      <c r="E1187" t="str">
        <f>IF(LEN(telefony34[[#This Row],[nr]])=7,"stacjonarny",IF(LEN(telefony34[[#This Row],[nr]])=8,"komórkowy","zagraniczny"))</f>
        <v>stacjonarny</v>
      </c>
    </row>
    <row r="1188" spans="1:5" x14ac:dyDescent="0.25">
      <c r="A1188" s="7">
        <v>9953379</v>
      </c>
      <c r="B1188" s="1">
        <v>42934</v>
      </c>
      <c r="C1188" s="2">
        <v>0.52061342592592597</v>
      </c>
      <c r="D1188" s="2">
        <v>0.52561342592592597</v>
      </c>
      <c r="E1188" t="str">
        <f>IF(LEN(telefony34[[#This Row],[nr]])=7,"stacjonarny",IF(LEN(telefony34[[#This Row],[nr]])=8,"komórkowy","zagraniczny"))</f>
        <v>stacjonarny</v>
      </c>
    </row>
    <row r="1189" spans="1:5" x14ac:dyDescent="0.25">
      <c r="A1189" s="7">
        <v>97558765</v>
      </c>
      <c r="B1189" s="1">
        <v>42934</v>
      </c>
      <c r="C1189" s="2">
        <v>0.5259490740740741</v>
      </c>
      <c r="D1189" s="2">
        <v>0.53439814814814812</v>
      </c>
      <c r="E1189" t="str">
        <f>IF(LEN(telefony34[[#This Row],[nr]])=7,"stacjonarny",IF(LEN(telefony34[[#This Row],[nr]])=8,"komórkowy","zagraniczny"))</f>
        <v>komórkowy</v>
      </c>
    </row>
    <row r="1190" spans="1:5" x14ac:dyDescent="0.25">
      <c r="A1190" s="7">
        <v>2722706</v>
      </c>
      <c r="B1190" s="1">
        <v>42934</v>
      </c>
      <c r="C1190" s="2">
        <v>0.53025462962962966</v>
      </c>
      <c r="D1190" s="2">
        <v>0.53217592592592589</v>
      </c>
      <c r="E1190" t="str">
        <f>IF(LEN(telefony34[[#This Row],[nr]])=7,"stacjonarny",IF(LEN(telefony34[[#This Row],[nr]])=8,"komórkowy","zagraniczny"))</f>
        <v>stacjonarny</v>
      </c>
    </row>
    <row r="1191" spans="1:5" x14ac:dyDescent="0.25">
      <c r="A1191" s="7">
        <v>97876188</v>
      </c>
      <c r="B1191" s="1">
        <v>42934</v>
      </c>
      <c r="C1191" s="2">
        <v>0.53412037037037041</v>
      </c>
      <c r="D1191" s="2">
        <v>0.53467592592592594</v>
      </c>
      <c r="E1191" t="str">
        <f>IF(LEN(telefony34[[#This Row],[nr]])=7,"stacjonarny",IF(LEN(telefony34[[#This Row],[nr]])=8,"komórkowy","zagraniczny"))</f>
        <v>komórkowy</v>
      </c>
    </row>
    <row r="1192" spans="1:5" x14ac:dyDescent="0.25">
      <c r="A1192" s="7">
        <v>4068728</v>
      </c>
      <c r="B1192" s="1">
        <v>42934</v>
      </c>
      <c r="C1192" s="2">
        <v>0.53760416666666666</v>
      </c>
      <c r="D1192" s="2">
        <v>0.546412037037037</v>
      </c>
      <c r="E1192" t="str">
        <f>IF(LEN(telefony34[[#This Row],[nr]])=7,"stacjonarny",IF(LEN(telefony34[[#This Row],[nr]])=8,"komórkowy","zagraniczny"))</f>
        <v>stacjonarny</v>
      </c>
    </row>
    <row r="1193" spans="1:5" x14ac:dyDescent="0.25">
      <c r="A1193" s="7">
        <v>7624070</v>
      </c>
      <c r="B1193" s="1">
        <v>42934</v>
      </c>
      <c r="C1193" s="2">
        <v>0.54335648148148152</v>
      </c>
      <c r="D1193" s="2">
        <v>0.55396990740740737</v>
      </c>
      <c r="E1193" t="str">
        <f>IF(LEN(telefony34[[#This Row],[nr]])=7,"stacjonarny",IF(LEN(telefony34[[#This Row],[nr]])=8,"komórkowy","zagraniczny"))</f>
        <v>stacjonarny</v>
      </c>
    </row>
    <row r="1194" spans="1:5" x14ac:dyDescent="0.25">
      <c r="A1194" s="7">
        <v>2419247</v>
      </c>
      <c r="B1194" s="1">
        <v>42934</v>
      </c>
      <c r="C1194" s="2">
        <v>0.54686342592592596</v>
      </c>
      <c r="D1194" s="2">
        <v>0.54782407407407407</v>
      </c>
      <c r="E1194" t="str">
        <f>IF(LEN(telefony34[[#This Row],[nr]])=7,"stacjonarny",IF(LEN(telefony34[[#This Row],[nr]])=8,"komórkowy","zagraniczny"))</f>
        <v>stacjonarny</v>
      </c>
    </row>
    <row r="1195" spans="1:5" x14ac:dyDescent="0.25">
      <c r="A1195" s="7">
        <v>5244597</v>
      </c>
      <c r="B1195" s="1">
        <v>42934</v>
      </c>
      <c r="C1195" s="2">
        <v>0.55008101851851854</v>
      </c>
      <c r="D1195" s="2">
        <v>0.55730324074074078</v>
      </c>
      <c r="E1195" t="str">
        <f>IF(LEN(telefony34[[#This Row],[nr]])=7,"stacjonarny",IF(LEN(telefony34[[#This Row],[nr]])=8,"komórkowy","zagraniczny"))</f>
        <v>stacjonarny</v>
      </c>
    </row>
    <row r="1196" spans="1:5" x14ac:dyDescent="0.25">
      <c r="A1196" s="7">
        <v>2005653</v>
      </c>
      <c r="B1196" s="1">
        <v>42934</v>
      </c>
      <c r="C1196" s="2">
        <v>0.55039351851851848</v>
      </c>
      <c r="D1196" s="2">
        <v>0.5572569444444444</v>
      </c>
      <c r="E1196" t="str">
        <f>IF(LEN(telefony34[[#This Row],[nr]])=7,"stacjonarny",IF(LEN(telefony34[[#This Row],[nr]])=8,"komórkowy","zagraniczny"))</f>
        <v>stacjonarny</v>
      </c>
    </row>
    <row r="1197" spans="1:5" x14ac:dyDescent="0.25">
      <c r="A1197" s="7">
        <v>7203715</v>
      </c>
      <c r="B1197" s="1">
        <v>42934</v>
      </c>
      <c r="C1197" s="2">
        <v>0.55447916666666663</v>
      </c>
      <c r="D1197" s="2">
        <v>0.56332175925925931</v>
      </c>
      <c r="E1197" t="str">
        <f>IF(LEN(telefony34[[#This Row],[nr]])=7,"stacjonarny",IF(LEN(telefony34[[#This Row],[nr]])=8,"komórkowy","zagraniczny"))</f>
        <v>stacjonarny</v>
      </c>
    </row>
    <row r="1198" spans="1:5" x14ac:dyDescent="0.25">
      <c r="A1198" s="7">
        <v>4520463</v>
      </c>
      <c r="B1198" s="1">
        <v>42934</v>
      </c>
      <c r="C1198" s="2">
        <v>0.55645833333333339</v>
      </c>
      <c r="D1198" s="2">
        <v>0.55648148148148147</v>
      </c>
      <c r="E1198" t="str">
        <f>IF(LEN(telefony34[[#This Row],[nr]])=7,"stacjonarny",IF(LEN(telefony34[[#This Row],[nr]])=8,"komórkowy","zagraniczny"))</f>
        <v>stacjonarny</v>
      </c>
    </row>
    <row r="1199" spans="1:5" x14ac:dyDescent="0.25">
      <c r="A1199" s="7">
        <v>4454837</v>
      </c>
      <c r="B1199" s="1">
        <v>42934</v>
      </c>
      <c r="C1199" s="2">
        <v>0.5621990740740741</v>
      </c>
      <c r="D1199" s="2">
        <v>0.56353009259259257</v>
      </c>
      <c r="E1199" t="str">
        <f>IF(LEN(telefony34[[#This Row],[nr]])=7,"stacjonarny",IF(LEN(telefony34[[#This Row],[nr]])=8,"komórkowy","zagraniczny"))</f>
        <v>stacjonarny</v>
      </c>
    </row>
    <row r="1200" spans="1:5" x14ac:dyDescent="0.25">
      <c r="A1200" s="7">
        <v>6999348</v>
      </c>
      <c r="B1200" s="1">
        <v>42934</v>
      </c>
      <c r="C1200" s="2">
        <v>0.56714120370370369</v>
      </c>
      <c r="D1200" s="2">
        <v>0.56869212962962967</v>
      </c>
      <c r="E1200" t="str">
        <f>IF(LEN(telefony34[[#This Row],[nr]])=7,"stacjonarny",IF(LEN(telefony34[[#This Row],[nr]])=8,"komórkowy","zagraniczny"))</f>
        <v>stacjonarny</v>
      </c>
    </row>
    <row r="1201" spans="1:5" x14ac:dyDescent="0.25">
      <c r="A1201" s="7">
        <v>90884366</v>
      </c>
      <c r="B1201" s="1">
        <v>42934</v>
      </c>
      <c r="C1201" s="2">
        <v>0.57276620370370368</v>
      </c>
      <c r="D1201" s="2">
        <v>0.57995370370370369</v>
      </c>
      <c r="E1201" t="str">
        <f>IF(LEN(telefony34[[#This Row],[nr]])=7,"stacjonarny",IF(LEN(telefony34[[#This Row],[nr]])=8,"komórkowy","zagraniczny"))</f>
        <v>komórkowy</v>
      </c>
    </row>
    <row r="1202" spans="1:5" x14ac:dyDescent="0.25">
      <c r="A1202" s="7">
        <v>3121640</v>
      </c>
      <c r="B1202" s="1">
        <v>42934</v>
      </c>
      <c r="C1202" s="2">
        <v>0.57841435185185186</v>
      </c>
      <c r="D1202" s="2">
        <v>0.58364583333333331</v>
      </c>
      <c r="E1202" t="str">
        <f>IF(LEN(telefony34[[#This Row],[nr]])=7,"stacjonarny",IF(LEN(telefony34[[#This Row],[nr]])=8,"komórkowy","zagraniczny"))</f>
        <v>stacjonarny</v>
      </c>
    </row>
    <row r="1203" spans="1:5" x14ac:dyDescent="0.25">
      <c r="A1203" s="7">
        <v>5912710</v>
      </c>
      <c r="B1203" s="1">
        <v>42934</v>
      </c>
      <c r="C1203" s="2">
        <v>0.57988425925925924</v>
      </c>
      <c r="D1203" s="2">
        <v>0.58928240740740745</v>
      </c>
      <c r="E1203" t="str">
        <f>IF(LEN(telefony34[[#This Row],[nr]])=7,"stacjonarny",IF(LEN(telefony34[[#This Row],[nr]])=8,"komórkowy","zagraniczny"))</f>
        <v>stacjonarny</v>
      </c>
    </row>
    <row r="1204" spans="1:5" x14ac:dyDescent="0.25">
      <c r="A1204" s="7">
        <v>7118082</v>
      </c>
      <c r="B1204" s="1">
        <v>42934</v>
      </c>
      <c r="C1204" s="2">
        <v>0.58524305555555556</v>
      </c>
      <c r="D1204" s="2">
        <v>0.591400462962963</v>
      </c>
      <c r="E1204" t="str">
        <f>IF(LEN(telefony34[[#This Row],[nr]])=7,"stacjonarny",IF(LEN(telefony34[[#This Row],[nr]])=8,"komórkowy","zagraniczny"))</f>
        <v>stacjonarny</v>
      </c>
    </row>
    <row r="1205" spans="1:5" x14ac:dyDescent="0.25">
      <c r="A1205" s="7">
        <v>9100303</v>
      </c>
      <c r="B1205" s="1">
        <v>42934</v>
      </c>
      <c r="C1205" s="2">
        <v>0.58543981481481477</v>
      </c>
      <c r="D1205" s="2">
        <v>0.58929398148148149</v>
      </c>
      <c r="E1205" t="str">
        <f>IF(LEN(telefony34[[#This Row],[nr]])=7,"stacjonarny",IF(LEN(telefony34[[#This Row],[nr]])=8,"komórkowy","zagraniczny"))</f>
        <v>stacjonarny</v>
      </c>
    </row>
    <row r="1206" spans="1:5" x14ac:dyDescent="0.25">
      <c r="A1206" s="7">
        <v>25581178</v>
      </c>
      <c r="B1206" s="1">
        <v>42934</v>
      </c>
      <c r="C1206" s="2">
        <v>0.58942129629629625</v>
      </c>
      <c r="D1206" s="2">
        <v>0.59734953703703708</v>
      </c>
      <c r="E1206" t="str">
        <f>IF(LEN(telefony34[[#This Row],[nr]])=7,"stacjonarny",IF(LEN(telefony34[[#This Row],[nr]])=8,"komórkowy","zagraniczny"))</f>
        <v>komórkowy</v>
      </c>
    </row>
    <row r="1207" spans="1:5" x14ac:dyDescent="0.25">
      <c r="A1207" s="7">
        <v>78976022</v>
      </c>
      <c r="B1207" s="1">
        <v>42934</v>
      </c>
      <c r="C1207" s="2">
        <v>0.59495370370370371</v>
      </c>
      <c r="D1207" s="2">
        <v>0.5965625</v>
      </c>
      <c r="E1207" t="str">
        <f>IF(LEN(telefony34[[#This Row],[nr]])=7,"stacjonarny",IF(LEN(telefony34[[#This Row],[nr]])=8,"komórkowy","zagraniczny"))</f>
        <v>komórkowy</v>
      </c>
    </row>
    <row r="1208" spans="1:5" x14ac:dyDescent="0.25">
      <c r="A1208" s="7">
        <v>7781904</v>
      </c>
      <c r="B1208" s="1">
        <v>42934</v>
      </c>
      <c r="C1208" s="2">
        <v>0.59964120370370366</v>
      </c>
      <c r="D1208" s="2">
        <v>0.60444444444444445</v>
      </c>
      <c r="E1208" t="str">
        <f>IF(LEN(telefony34[[#This Row],[nr]])=7,"stacjonarny",IF(LEN(telefony34[[#This Row],[nr]])=8,"komórkowy","zagraniczny"))</f>
        <v>stacjonarny</v>
      </c>
    </row>
    <row r="1209" spans="1:5" x14ac:dyDescent="0.25">
      <c r="A1209" s="7">
        <v>7473804</v>
      </c>
      <c r="B1209" s="1">
        <v>42934</v>
      </c>
      <c r="C1209" s="2">
        <v>0.60268518518518521</v>
      </c>
      <c r="D1209" s="2">
        <v>0.60929398148148151</v>
      </c>
      <c r="E1209" t="str">
        <f>IF(LEN(telefony34[[#This Row],[nr]])=7,"stacjonarny",IF(LEN(telefony34[[#This Row],[nr]])=8,"komórkowy","zagraniczny"))</f>
        <v>stacjonarny</v>
      </c>
    </row>
    <row r="1210" spans="1:5" x14ac:dyDescent="0.25">
      <c r="A1210" s="7">
        <v>8474693946</v>
      </c>
      <c r="B1210" s="1">
        <v>42934</v>
      </c>
      <c r="C1210" s="2">
        <v>0.60423611111111108</v>
      </c>
      <c r="D1210" s="2">
        <v>0.61535879629629631</v>
      </c>
      <c r="E1210" t="str">
        <f>IF(LEN(telefony34[[#This Row],[nr]])=7,"stacjonarny",IF(LEN(telefony34[[#This Row],[nr]])=8,"komórkowy","zagraniczny"))</f>
        <v>zagraniczny</v>
      </c>
    </row>
    <row r="1211" spans="1:5" x14ac:dyDescent="0.25">
      <c r="A1211" s="7">
        <v>8984769</v>
      </c>
      <c r="B1211" s="1">
        <v>42934</v>
      </c>
      <c r="C1211" s="2">
        <v>0.60932870370370373</v>
      </c>
      <c r="D1211" s="2">
        <v>0.61124999999999996</v>
      </c>
      <c r="E1211" t="str">
        <f>IF(LEN(telefony34[[#This Row],[nr]])=7,"stacjonarny",IF(LEN(telefony34[[#This Row],[nr]])=8,"komórkowy","zagraniczny"))</f>
        <v>stacjonarny</v>
      </c>
    </row>
    <row r="1212" spans="1:5" x14ac:dyDescent="0.25">
      <c r="A1212" s="7">
        <v>40395856</v>
      </c>
      <c r="B1212" s="1">
        <v>42934</v>
      </c>
      <c r="C1212" s="2">
        <v>0.61365740740740737</v>
      </c>
      <c r="D1212" s="2">
        <v>0.61829861111111106</v>
      </c>
      <c r="E1212" t="str">
        <f>IF(LEN(telefony34[[#This Row],[nr]])=7,"stacjonarny",IF(LEN(telefony34[[#This Row],[nr]])=8,"komórkowy","zagraniczny"))</f>
        <v>komórkowy</v>
      </c>
    </row>
    <row r="1213" spans="1:5" x14ac:dyDescent="0.25">
      <c r="A1213" s="7">
        <v>9728932</v>
      </c>
      <c r="B1213" s="1">
        <v>42934</v>
      </c>
      <c r="C1213" s="2">
        <v>0.61675925925925923</v>
      </c>
      <c r="D1213" s="2">
        <v>0.61790509259259263</v>
      </c>
      <c r="E1213" t="str">
        <f>IF(LEN(telefony34[[#This Row],[nr]])=7,"stacjonarny",IF(LEN(telefony34[[#This Row],[nr]])=8,"komórkowy","zagraniczny"))</f>
        <v>stacjonarny</v>
      </c>
    </row>
    <row r="1214" spans="1:5" x14ac:dyDescent="0.25">
      <c r="A1214" s="7">
        <v>8135542</v>
      </c>
      <c r="B1214" s="1">
        <v>42934</v>
      </c>
      <c r="C1214" s="2">
        <v>0.62184027777777773</v>
      </c>
      <c r="D1214" s="2">
        <v>0.63255787037037037</v>
      </c>
      <c r="E1214" t="str">
        <f>IF(LEN(telefony34[[#This Row],[nr]])=7,"stacjonarny",IF(LEN(telefony34[[#This Row],[nr]])=8,"komórkowy","zagraniczny"))</f>
        <v>stacjonarny</v>
      </c>
    </row>
    <row r="1215" spans="1:5" x14ac:dyDescent="0.25">
      <c r="A1215" s="7">
        <v>10093488</v>
      </c>
      <c r="B1215" s="1">
        <v>42934</v>
      </c>
      <c r="C1215" s="2">
        <v>0.62197916666666664</v>
      </c>
      <c r="D1215" s="2">
        <v>0.62238425925925922</v>
      </c>
      <c r="E1215" t="str">
        <f>IF(LEN(telefony34[[#This Row],[nr]])=7,"stacjonarny",IF(LEN(telefony34[[#This Row],[nr]])=8,"komórkowy","zagraniczny"))</f>
        <v>komórkowy</v>
      </c>
    </row>
    <row r="1216" spans="1:5" x14ac:dyDescent="0.25">
      <c r="A1216" s="7">
        <v>4203418</v>
      </c>
      <c r="B1216" s="1">
        <v>42934</v>
      </c>
      <c r="C1216" s="2">
        <v>0.62556712962962968</v>
      </c>
      <c r="D1216" s="2">
        <v>0.63491898148148151</v>
      </c>
      <c r="E1216" t="str">
        <f>IF(LEN(telefony34[[#This Row],[nr]])=7,"stacjonarny",IF(LEN(telefony34[[#This Row],[nr]])=8,"komórkowy","zagraniczny"))</f>
        <v>stacjonarny</v>
      </c>
    </row>
    <row r="1217" spans="1:5" x14ac:dyDescent="0.25">
      <c r="A1217" s="7">
        <v>2456290</v>
      </c>
      <c r="B1217" s="1">
        <v>42935</v>
      </c>
      <c r="C1217" s="2">
        <v>0.33592592592592591</v>
      </c>
      <c r="D1217" s="2">
        <v>0.34680555555555553</v>
      </c>
      <c r="E1217" t="str">
        <f>IF(LEN(telefony34[[#This Row],[nr]])=7,"stacjonarny",IF(LEN(telefony34[[#This Row],[nr]])=8,"komórkowy","zagraniczny"))</f>
        <v>stacjonarny</v>
      </c>
    </row>
    <row r="1218" spans="1:5" x14ac:dyDescent="0.25">
      <c r="A1218" s="7">
        <v>27610972</v>
      </c>
      <c r="B1218" s="1">
        <v>42935</v>
      </c>
      <c r="C1218" s="2">
        <v>0.33888888888888891</v>
      </c>
      <c r="D1218" s="2">
        <v>0.3502777777777778</v>
      </c>
      <c r="E1218" t="str">
        <f>IF(LEN(telefony34[[#This Row],[nr]])=7,"stacjonarny",IF(LEN(telefony34[[#This Row],[nr]])=8,"komórkowy","zagraniczny"))</f>
        <v>komórkowy</v>
      </c>
    </row>
    <row r="1219" spans="1:5" x14ac:dyDescent="0.25">
      <c r="A1219" s="7">
        <v>3073815</v>
      </c>
      <c r="B1219" s="1">
        <v>42935</v>
      </c>
      <c r="C1219" s="2">
        <v>0.34309027777777779</v>
      </c>
      <c r="D1219" s="2">
        <v>0.34798611111111111</v>
      </c>
      <c r="E1219" t="str">
        <f>IF(LEN(telefony34[[#This Row],[nr]])=7,"stacjonarny",IF(LEN(telefony34[[#This Row],[nr]])=8,"komórkowy","zagraniczny"))</f>
        <v>stacjonarny</v>
      </c>
    </row>
    <row r="1220" spans="1:5" x14ac:dyDescent="0.25">
      <c r="A1220" s="7">
        <v>9776810</v>
      </c>
      <c r="B1220" s="1">
        <v>42935</v>
      </c>
      <c r="C1220" s="2">
        <v>0.34704861111111113</v>
      </c>
      <c r="D1220" s="2">
        <v>0.35386574074074073</v>
      </c>
      <c r="E1220" t="str">
        <f>IF(LEN(telefony34[[#This Row],[nr]])=7,"stacjonarny",IF(LEN(telefony34[[#This Row],[nr]])=8,"komórkowy","zagraniczny"))</f>
        <v>stacjonarny</v>
      </c>
    </row>
    <row r="1221" spans="1:5" x14ac:dyDescent="0.25">
      <c r="A1221" s="7">
        <v>6763741</v>
      </c>
      <c r="B1221" s="1">
        <v>42935</v>
      </c>
      <c r="C1221" s="2">
        <v>0.35040509259259262</v>
      </c>
      <c r="D1221" s="2">
        <v>0.35600694444444442</v>
      </c>
      <c r="E1221" t="str">
        <f>IF(LEN(telefony34[[#This Row],[nr]])=7,"stacjonarny",IF(LEN(telefony34[[#This Row],[nr]])=8,"komórkowy","zagraniczny"))</f>
        <v>stacjonarny</v>
      </c>
    </row>
    <row r="1222" spans="1:5" x14ac:dyDescent="0.25">
      <c r="A1222" s="7">
        <v>2309436</v>
      </c>
      <c r="B1222" s="1">
        <v>42935</v>
      </c>
      <c r="C1222" s="2">
        <v>0.35304398148148147</v>
      </c>
      <c r="D1222" s="2">
        <v>0.35793981481481479</v>
      </c>
      <c r="E1222" t="str">
        <f>IF(LEN(telefony34[[#This Row],[nr]])=7,"stacjonarny",IF(LEN(telefony34[[#This Row],[nr]])=8,"komórkowy","zagraniczny"))</f>
        <v>stacjonarny</v>
      </c>
    </row>
    <row r="1223" spans="1:5" x14ac:dyDescent="0.25">
      <c r="A1223" s="7">
        <v>3131883</v>
      </c>
      <c r="B1223" s="1">
        <v>42935</v>
      </c>
      <c r="C1223" s="2">
        <v>0.35712962962962963</v>
      </c>
      <c r="D1223" s="2">
        <v>0.36243055555555553</v>
      </c>
      <c r="E1223" t="str">
        <f>IF(LEN(telefony34[[#This Row],[nr]])=7,"stacjonarny",IF(LEN(telefony34[[#This Row],[nr]])=8,"komórkowy","zagraniczny"))</f>
        <v>stacjonarny</v>
      </c>
    </row>
    <row r="1224" spans="1:5" x14ac:dyDescent="0.25">
      <c r="A1224" s="7">
        <v>69001821</v>
      </c>
      <c r="B1224" s="1">
        <v>42935</v>
      </c>
      <c r="C1224" s="2">
        <v>0.35835648148148147</v>
      </c>
      <c r="D1224" s="2">
        <v>0.36712962962962964</v>
      </c>
      <c r="E1224" t="str">
        <f>IF(LEN(telefony34[[#This Row],[nr]])=7,"stacjonarny",IF(LEN(telefony34[[#This Row],[nr]])=8,"komórkowy","zagraniczny"))</f>
        <v>komórkowy</v>
      </c>
    </row>
    <row r="1225" spans="1:5" x14ac:dyDescent="0.25">
      <c r="A1225" s="7">
        <v>2150051</v>
      </c>
      <c r="B1225" s="1">
        <v>42935</v>
      </c>
      <c r="C1225" s="2">
        <v>0.36310185185185184</v>
      </c>
      <c r="D1225" s="2">
        <v>0.36723379629629632</v>
      </c>
      <c r="E1225" t="str">
        <f>IF(LEN(telefony34[[#This Row],[nr]])=7,"stacjonarny",IF(LEN(telefony34[[#This Row],[nr]])=8,"komórkowy","zagraniczny"))</f>
        <v>stacjonarny</v>
      </c>
    </row>
    <row r="1226" spans="1:5" x14ac:dyDescent="0.25">
      <c r="A1226" s="7">
        <v>9967523741</v>
      </c>
      <c r="B1226" s="1">
        <v>42935</v>
      </c>
      <c r="C1226" s="2">
        <v>0.36886574074074074</v>
      </c>
      <c r="D1226" s="2">
        <v>0.37324074074074076</v>
      </c>
      <c r="E1226" t="str">
        <f>IF(LEN(telefony34[[#This Row],[nr]])=7,"stacjonarny",IF(LEN(telefony34[[#This Row],[nr]])=8,"komórkowy","zagraniczny"))</f>
        <v>zagraniczny</v>
      </c>
    </row>
    <row r="1227" spans="1:5" x14ac:dyDescent="0.25">
      <c r="A1227" s="7">
        <v>23300236</v>
      </c>
      <c r="B1227" s="1">
        <v>42935</v>
      </c>
      <c r="C1227" s="2">
        <v>0.37094907407407407</v>
      </c>
      <c r="D1227" s="2">
        <v>0.37517361111111114</v>
      </c>
      <c r="E1227" t="str">
        <f>IF(LEN(telefony34[[#This Row],[nr]])=7,"stacjonarny",IF(LEN(telefony34[[#This Row],[nr]])=8,"komórkowy","zagraniczny"))</f>
        <v>komórkowy</v>
      </c>
    </row>
    <row r="1228" spans="1:5" x14ac:dyDescent="0.25">
      <c r="A1228" s="7">
        <v>4714815</v>
      </c>
      <c r="B1228" s="1">
        <v>42935</v>
      </c>
      <c r="C1228" s="2">
        <v>0.37484953703703705</v>
      </c>
      <c r="D1228" s="2">
        <v>0.38143518518518521</v>
      </c>
      <c r="E1228" t="str">
        <f>IF(LEN(telefony34[[#This Row],[nr]])=7,"stacjonarny",IF(LEN(telefony34[[#This Row],[nr]])=8,"komórkowy","zagraniczny"))</f>
        <v>stacjonarny</v>
      </c>
    </row>
    <row r="1229" spans="1:5" x14ac:dyDescent="0.25">
      <c r="A1229" s="7">
        <v>80038636</v>
      </c>
      <c r="B1229" s="1">
        <v>42935</v>
      </c>
      <c r="C1229" s="2">
        <v>0.38028935185185186</v>
      </c>
      <c r="D1229" s="2">
        <v>0.38239583333333332</v>
      </c>
      <c r="E1229" t="str">
        <f>IF(LEN(telefony34[[#This Row],[nr]])=7,"stacjonarny",IF(LEN(telefony34[[#This Row],[nr]])=8,"komórkowy","zagraniczny"))</f>
        <v>komórkowy</v>
      </c>
    </row>
    <row r="1230" spans="1:5" x14ac:dyDescent="0.25">
      <c r="A1230" s="7">
        <v>47596793</v>
      </c>
      <c r="B1230" s="1">
        <v>42935</v>
      </c>
      <c r="C1230" s="2">
        <v>0.38059027777777776</v>
      </c>
      <c r="D1230" s="2">
        <v>0.38280092592592591</v>
      </c>
      <c r="E1230" t="str">
        <f>IF(LEN(telefony34[[#This Row],[nr]])=7,"stacjonarny",IF(LEN(telefony34[[#This Row],[nr]])=8,"komórkowy","zagraniczny"))</f>
        <v>komórkowy</v>
      </c>
    </row>
    <row r="1231" spans="1:5" x14ac:dyDescent="0.25">
      <c r="A1231" s="7">
        <v>6574044</v>
      </c>
      <c r="B1231" s="1">
        <v>42935</v>
      </c>
      <c r="C1231" s="2">
        <v>0.38173611111111111</v>
      </c>
      <c r="D1231" s="2">
        <v>0.38915509259259257</v>
      </c>
      <c r="E1231" t="str">
        <f>IF(LEN(telefony34[[#This Row],[nr]])=7,"stacjonarny",IF(LEN(telefony34[[#This Row],[nr]])=8,"komórkowy","zagraniczny"))</f>
        <v>stacjonarny</v>
      </c>
    </row>
    <row r="1232" spans="1:5" x14ac:dyDescent="0.25">
      <c r="A1232" s="7">
        <v>9475290</v>
      </c>
      <c r="B1232" s="1">
        <v>42935</v>
      </c>
      <c r="C1232" s="2">
        <v>0.38512731481481483</v>
      </c>
      <c r="D1232" s="2">
        <v>0.3947222222222222</v>
      </c>
      <c r="E1232" t="str">
        <f>IF(LEN(telefony34[[#This Row],[nr]])=7,"stacjonarny",IF(LEN(telefony34[[#This Row],[nr]])=8,"komórkowy","zagraniczny"))</f>
        <v>stacjonarny</v>
      </c>
    </row>
    <row r="1233" spans="1:5" x14ac:dyDescent="0.25">
      <c r="A1233" s="7">
        <v>4458725</v>
      </c>
      <c r="B1233" s="1">
        <v>42935</v>
      </c>
      <c r="C1233" s="2">
        <v>0.38533564814814814</v>
      </c>
      <c r="D1233" s="2">
        <v>0.39521990740740742</v>
      </c>
      <c r="E1233" t="str">
        <f>IF(LEN(telefony34[[#This Row],[nr]])=7,"stacjonarny",IF(LEN(telefony34[[#This Row],[nr]])=8,"komórkowy","zagraniczny"))</f>
        <v>stacjonarny</v>
      </c>
    </row>
    <row r="1234" spans="1:5" x14ac:dyDescent="0.25">
      <c r="A1234" s="7">
        <v>4785864</v>
      </c>
      <c r="B1234" s="1">
        <v>42935</v>
      </c>
      <c r="C1234" s="2">
        <v>0.38833333333333331</v>
      </c>
      <c r="D1234" s="2">
        <v>0.39069444444444446</v>
      </c>
      <c r="E1234" t="str">
        <f>IF(LEN(telefony34[[#This Row],[nr]])=7,"stacjonarny",IF(LEN(telefony34[[#This Row],[nr]])=8,"komórkowy","zagraniczny"))</f>
        <v>stacjonarny</v>
      </c>
    </row>
    <row r="1235" spans="1:5" x14ac:dyDescent="0.25">
      <c r="A1235" s="7">
        <v>3109039</v>
      </c>
      <c r="B1235" s="1">
        <v>42935</v>
      </c>
      <c r="C1235" s="2">
        <v>0.38979166666666665</v>
      </c>
      <c r="D1235" s="2">
        <v>0.39171296296296299</v>
      </c>
      <c r="E1235" t="str">
        <f>IF(LEN(telefony34[[#This Row],[nr]])=7,"stacjonarny",IF(LEN(telefony34[[#This Row],[nr]])=8,"komórkowy","zagraniczny"))</f>
        <v>stacjonarny</v>
      </c>
    </row>
    <row r="1236" spans="1:5" x14ac:dyDescent="0.25">
      <c r="A1236" s="7">
        <v>7340326</v>
      </c>
      <c r="B1236" s="1">
        <v>42935</v>
      </c>
      <c r="C1236" s="2">
        <v>0.3898611111111111</v>
      </c>
      <c r="D1236" s="2">
        <v>0.39067129629629632</v>
      </c>
      <c r="E1236" t="str">
        <f>IF(LEN(telefony34[[#This Row],[nr]])=7,"stacjonarny",IF(LEN(telefony34[[#This Row],[nr]])=8,"komórkowy","zagraniczny"))</f>
        <v>stacjonarny</v>
      </c>
    </row>
    <row r="1237" spans="1:5" x14ac:dyDescent="0.25">
      <c r="A1237" s="7">
        <v>7865428</v>
      </c>
      <c r="B1237" s="1">
        <v>42935</v>
      </c>
      <c r="C1237" s="2">
        <v>0.3941898148148148</v>
      </c>
      <c r="D1237" s="2">
        <v>0.40530092592592593</v>
      </c>
      <c r="E1237" t="str">
        <f>IF(LEN(telefony34[[#This Row],[nr]])=7,"stacjonarny",IF(LEN(telefony34[[#This Row],[nr]])=8,"komórkowy","zagraniczny"))</f>
        <v>stacjonarny</v>
      </c>
    </row>
    <row r="1238" spans="1:5" x14ac:dyDescent="0.25">
      <c r="A1238" s="7">
        <v>1467591</v>
      </c>
      <c r="B1238" s="1">
        <v>42935</v>
      </c>
      <c r="C1238" s="2">
        <v>0.39607638888888891</v>
      </c>
      <c r="D1238" s="2">
        <v>0.40442129629629631</v>
      </c>
      <c r="E1238" t="str">
        <f>IF(LEN(telefony34[[#This Row],[nr]])=7,"stacjonarny",IF(LEN(telefony34[[#This Row],[nr]])=8,"komórkowy","zagraniczny"))</f>
        <v>stacjonarny</v>
      </c>
    </row>
    <row r="1239" spans="1:5" x14ac:dyDescent="0.25">
      <c r="A1239" s="7">
        <v>2475157</v>
      </c>
      <c r="B1239" s="1">
        <v>42935</v>
      </c>
      <c r="C1239" s="2">
        <v>0.39937499999999998</v>
      </c>
      <c r="D1239" s="2">
        <v>0.40332175925925928</v>
      </c>
      <c r="E1239" t="str">
        <f>IF(LEN(telefony34[[#This Row],[nr]])=7,"stacjonarny",IF(LEN(telefony34[[#This Row],[nr]])=8,"komórkowy","zagraniczny"))</f>
        <v>stacjonarny</v>
      </c>
    </row>
    <row r="1240" spans="1:5" x14ac:dyDescent="0.25">
      <c r="A1240" s="7">
        <v>6023049</v>
      </c>
      <c r="B1240" s="1">
        <v>42935</v>
      </c>
      <c r="C1240" s="2">
        <v>0.39959490740740738</v>
      </c>
      <c r="D1240" s="2">
        <v>0.41099537037037037</v>
      </c>
      <c r="E1240" t="str">
        <f>IF(LEN(telefony34[[#This Row],[nr]])=7,"stacjonarny",IF(LEN(telefony34[[#This Row],[nr]])=8,"komórkowy","zagraniczny"))</f>
        <v>stacjonarny</v>
      </c>
    </row>
    <row r="1241" spans="1:5" x14ac:dyDescent="0.25">
      <c r="A1241" s="7">
        <v>39210366</v>
      </c>
      <c r="B1241" s="1">
        <v>42935</v>
      </c>
      <c r="C1241" s="2">
        <v>0.40234953703703702</v>
      </c>
      <c r="D1241" s="2">
        <v>0.40469907407407407</v>
      </c>
      <c r="E1241" t="str">
        <f>IF(LEN(telefony34[[#This Row],[nr]])=7,"stacjonarny",IF(LEN(telefony34[[#This Row],[nr]])=8,"komórkowy","zagraniczny"))</f>
        <v>komórkowy</v>
      </c>
    </row>
    <row r="1242" spans="1:5" x14ac:dyDescent="0.25">
      <c r="A1242" s="7">
        <v>90880011</v>
      </c>
      <c r="B1242" s="1">
        <v>42935</v>
      </c>
      <c r="C1242" s="2">
        <v>0.40743055555555557</v>
      </c>
      <c r="D1242" s="2">
        <v>0.41255787037037039</v>
      </c>
      <c r="E1242" t="str">
        <f>IF(LEN(telefony34[[#This Row],[nr]])=7,"stacjonarny",IF(LEN(telefony34[[#This Row],[nr]])=8,"komórkowy","zagraniczny"))</f>
        <v>komórkowy</v>
      </c>
    </row>
    <row r="1243" spans="1:5" x14ac:dyDescent="0.25">
      <c r="A1243" s="7">
        <v>4469748</v>
      </c>
      <c r="B1243" s="1">
        <v>42935</v>
      </c>
      <c r="C1243" s="2">
        <v>0.41121527777777778</v>
      </c>
      <c r="D1243" s="2">
        <v>0.41483796296296294</v>
      </c>
      <c r="E1243" t="str">
        <f>IF(LEN(telefony34[[#This Row],[nr]])=7,"stacjonarny",IF(LEN(telefony34[[#This Row],[nr]])=8,"komórkowy","zagraniczny"))</f>
        <v>stacjonarny</v>
      </c>
    </row>
    <row r="1244" spans="1:5" x14ac:dyDescent="0.25">
      <c r="A1244" s="7">
        <v>3931739393</v>
      </c>
      <c r="B1244" s="1">
        <v>42935</v>
      </c>
      <c r="C1244" s="2">
        <v>0.4127662037037037</v>
      </c>
      <c r="D1244" s="2">
        <v>0.42182870370370368</v>
      </c>
      <c r="E1244" t="str">
        <f>IF(LEN(telefony34[[#This Row],[nr]])=7,"stacjonarny",IF(LEN(telefony34[[#This Row],[nr]])=8,"komórkowy","zagraniczny"))</f>
        <v>zagraniczny</v>
      </c>
    </row>
    <row r="1245" spans="1:5" x14ac:dyDescent="0.25">
      <c r="A1245" s="7">
        <v>4079013</v>
      </c>
      <c r="B1245" s="1">
        <v>42935</v>
      </c>
      <c r="C1245" s="2">
        <v>0.41616898148148146</v>
      </c>
      <c r="D1245" s="2">
        <v>0.41717592592592595</v>
      </c>
      <c r="E1245" t="str">
        <f>IF(LEN(telefony34[[#This Row],[nr]])=7,"stacjonarny",IF(LEN(telefony34[[#This Row],[nr]])=8,"komórkowy","zagraniczny"))</f>
        <v>stacjonarny</v>
      </c>
    </row>
    <row r="1246" spans="1:5" x14ac:dyDescent="0.25">
      <c r="A1246" s="7">
        <v>7751076</v>
      </c>
      <c r="B1246" s="1">
        <v>42935</v>
      </c>
      <c r="C1246" s="2">
        <v>0.41996527777777776</v>
      </c>
      <c r="D1246" s="2">
        <v>0.42766203703703703</v>
      </c>
      <c r="E1246" t="str">
        <f>IF(LEN(telefony34[[#This Row],[nr]])=7,"stacjonarny",IF(LEN(telefony34[[#This Row],[nr]])=8,"komórkowy","zagraniczny"))</f>
        <v>stacjonarny</v>
      </c>
    </row>
    <row r="1247" spans="1:5" x14ac:dyDescent="0.25">
      <c r="A1247" s="7">
        <v>27684909</v>
      </c>
      <c r="B1247" s="1">
        <v>42935</v>
      </c>
      <c r="C1247" s="2">
        <v>0.42166666666666669</v>
      </c>
      <c r="D1247" s="2">
        <v>0.43111111111111111</v>
      </c>
      <c r="E1247" t="str">
        <f>IF(LEN(telefony34[[#This Row],[nr]])=7,"stacjonarny",IF(LEN(telefony34[[#This Row],[nr]])=8,"komórkowy","zagraniczny"))</f>
        <v>komórkowy</v>
      </c>
    </row>
    <row r="1248" spans="1:5" x14ac:dyDescent="0.25">
      <c r="A1248" s="7">
        <v>1588418</v>
      </c>
      <c r="B1248" s="1">
        <v>42935</v>
      </c>
      <c r="C1248" s="2">
        <v>0.42422453703703705</v>
      </c>
      <c r="D1248" s="2">
        <v>0.43512731481481481</v>
      </c>
      <c r="E1248" t="str">
        <f>IF(LEN(telefony34[[#This Row],[nr]])=7,"stacjonarny",IF(LEN(telefony34[[#This Row],[nr]])=8,"komórkowy","zagraniczny"))</f>
        <v>stacjonarny</v>
      </c>
    </row>
    <row r="1249" spans="1:5" x14ac:dyDescent="0.25">
      <c r="A1249" s="7">
        <v>5333653356</v>
      </c>
      <c r="B1249" s="1">
        <v>42935</v>
      </c>
      <c r="C1249" s="2">
        <v>0.42684027777777778</v>
      </c>
      <c r="D1249" s="2">
        <v>0.43207175925925928</v>
      </c>
      <c r="E1249" t="str">
        <f>IF(LEN(telefony34[[#This Row],[nr]])=7,"stacjonarny",IF(LEN(telefony34[[#This Row],[nr]])=8,"komórkowy","zagraniczny"))</f>
        <v>zagraniczny</v>
      </c>
    </row>
    <row r="1250" spans="1:5" x14ac:dyDescent="0.25">
      <c r="A1250" s="7">
        <v>6305758</v>
      </c>
      <c r="B1250" s="1">
        <v>42935</v>
      </c>
      <c r="C1250" s="2">
        <v>0.42912037037037037</v>
      </c>
      <c r="D1250" s="2">
        <v>0.43425925925925923</v>
      </c>
      <c r="E1250" t="str">
        <f>IF(LEN(telefony34[[#This Row],[nr]])=7,"stacjonarny",IF(LEN(telefony34[[#This Row],[nr]])=8,"komórkowy","zagraniczny"))</f>
        <v>stacjonarny</v>
      </c>
    </row>
    <row r="1251" spans="1:5" x14ac:dyDescent="0.25">
      <c r="A1251" s="7">
        <v>45373038</v>
      </c>
      <c r="B1251" s="1">
        <v>42935</v>
      </c>
      <c r="C1251" s="2">
        <v>0.43180555555555555</v>
      </c>
      <c r="D1251" s="2">
        <v>0.44175925925925924</v>
      </c>
      <c r="E1251" t="str">
        <f>IF(LEN(telefony34[[#This Row],[nr]])=7,"stacjonarny",IF(LEN(telefony34[[#This Row],[nr]])=8,"komórkowy","zagraniczny"))</f>
        <v>komórkowy</v>
      </c>
    </row>
    <row r="1252" spans="1:5" x14ac:dyDescent="0.25">
      <c r="A1252" s="7">
        <v>7589993</v>
      </c>
      <c r="B1252" s="1">
        <v>42935</v>
      </c>
      <c r="C1252" s="2">
        <v>0.43185185185185188</v>
      </c>
      <c r="D1252" s="2">
        <v>0.4382638888888889</v>
      </c>
      <c r="E1252" t="str">
        <f>IF(LEN(telefony34[[#This Row],[nr]])=7,"stacjonarny",IF(LEN(telefony34[[#This Row],[nr]])=8,"komórkowy","zagraniczny"))</f>
        <v>stacjonarny</v>
      </c>
    </row>
    <row r="1253" spans="1:5" x14ac:dyDescent="0.25">
      <c r="A1253" s="7">
        <v>5588421</v>
      </c>
      <c r="B1253" s="1">
        <v>42935</v>
      </c>
      <c r="C1253" s="2">
        <v>0.43365740740740738</v>
      </c>
      <c r="D1253" s="2">
        <v>0.43964120370370369</v>
      </c>
      <c r="E1253" t="str">
        <f>IF(LEN(telefony34[[#This Row],[nr]])=7,"stacjonarny",IF(LEN(telefony34[[#This Row],[nr]])=8,"komórkowy","zagraniczny"))</f>
        <v>stacjonarny</v>
      </c>
    </row>
    <row r="1254" spans="1:5" x14ac:dyDescent="0.25">
      <c r="A1254" s="7">
        <v>9662407</v>
      </c>
      <c r="B1254" s="1">
        <v>42935</v>
      </c>
      <c r="C1254" s="2">
        <v>0.43509259259259259</v>
      </c>
      <c r="D1254" s="2">
        <v>0.44364583333333335</v>
      </c>
      <c r="E1254" t="str">
        <f>IF(LEN(telefony34[[#This Row],[nr]])=7,"stacjonarny",IF(LEN(telefony34[[#This Row],[nr]])=8,"komórkowy","zagraniczny"))</f>
        <v>stacjonarny</v>
      </c>
    </row>
    <row r="1255" spans="1:5" x14ac:dyDescent="0.25">
      <c r="A1255" s="7">
        <v>3422062</v>
      </c>
      <c r="B1255" s="1">
        <v>42935</v>
      </c>
      <c r="C1255" s="2">
        <v>0.43734953703703705</v>
      </c>
      <c r="D1255" s="2">
        <v>0.44071759259259258</v>
      </c>
      <c r="E1255" t="str">
        <f>IF(LEN(telefony34[[#This Row],[nr]])=7,"stacjonarny",IF(LEN(telefony34[[#This Row],[nr]])=8,"komórkowy","zagraniczny"))</f>
        <v>stacjonarny</v>
      </c>
    </row>
    <row r="1256" spans="1:5" x14ac:dyDescent="0.25">
      <c r="A1256" s="7">
        <v>9305031</v>
      </c>
      <c r="B1256" s="1">
        <v>42935</v>
      </c>
      <c r="C1256" s="2">
        <v>0.43827546296296294</v>
      </c>
      <c r="D1256" s="2">
        <v>0.44968750000000002</v>
      </c>
      <c r="E1256" t="str">
        <f>IF(LEN(telefony34[[#This Row],[nr]])=7,"stacjonarny",IF(LEN(telefony34[[#This Row],[nr]])=8,"komórkowy","zagraniczny"))</f>
        <v>stacjonarny</v>
      </c>
    </row>
    <row r="1257" spans="1:5" x14ac:dyDescent="0.25">
      <c r="A1257" s="7">
        <v>4911005</v>
      </c>
      <c r="B1257" s="1">
        <v>42935</v>
      </c>
      <c r="C1257" s="2">
        <v>0.44305555555555554</v>
      </c>
      <c r="D1257" s="2">
        <v>0.45006944444444447</v>
      </c>
      <c r="E1257" t="str">
        <f>IF(LEN(telefony34[[#This Row],[nr]])=7,"stacjonarny",IF(LEN(telefony34[[#This Row],[nr]])=8,"komórkowy","zagraniczny"))</f>
        <v>stacjonarny</v>
      </c>
    </row>
    <row r="1258" spans="1:5" x14ac:dyDescent="0.25">
      <c r="A1258" s="7">
        <v>1391272</v>
      </c>
      <c r="B1258" s="1">
        <v>42935</v>
      </c>
      <c r="C1258" s="2">
        <v>0.44664351851851852</v>
      </c>
      <c r="D1258" s="2">
        <v>0.45725694444444442</v>
      </c>
      <c r="E1258" t="str">
        <f>IF(LEN(telefony34[[#This Row],[nr]])=7,"stacjonarny",IF(LEN(telefony34[[#This Row],[nr]])=8,"komórkowy","zagraniczny"))</f>
        <v>stacjonarny</v>
      </c>
    </row>
    <row r="1259" spans="1:5" x14ac:dyDescent="0.25">
      <c r="A1259" s="7">
        <v>5027404</v>
      </c>
      <c r="B1259" s="1">
        <v>42935</v>
      </c>
      <c r="C1259" s="2">
        <v>0.45211805555555556</v>
      </c>
      <c r="D1259" s="2">
        <v>0.4598726851851852</v>
      </c>
      <c r="E1259" t="str">
        <f>IF(LEN(telefony34[[#This Row],[nr]])=7,"stacjonarny",IF(LEN(telefony34[[#This Row],[nr]])=8,"komórkowy","zagraniczny"))</f>
        <v>stacjonarny</v>
      </c>
    </row>
    <row r="1260" spans="1:5" x14ac:dyDescent="0.25">
      <c r="A1260" s="7">
        <v>38244568</v>
      </c>
      <c r="B1260" s="1">
        <v>42935</v>
      </c>
      <c r="C1260" s="2">
        <v>0.45768518518518519</v>
      </c>
      <c r="D1260" s="2">
        <v>0.45837962962962964</v>
      </c>
      <c r="E1260" t="str">
        <f>IF(LEN(telefony34[[#This Row],[nr]])=7,"stacjonarny",IF(LEN(telefony34[[#This Row],[nr]])=8,"komórkowy","zagraniczny"))</f>
        <v>komórkowy</v>
      </c>
    </row>
    <row r="1261" spans="1:5" x14ac:dyDescent="0.25">
      <c r="A1261" s="7">
        <v>64900068</v>
      </c>
      <c r="B1261" s="1">
        <v>42935</v>
      </c>
      <c r="C1261" s="2">
        <v>0.46217592592592593</v>
      </c>
      <c r="D1261" s="2">
        <v>0.46263888888888888</v>
      </c>
      <c r="E1261" t="str">
        <f>IF(LEN(telefony34[[#This Row],[nr]])=7,"stacjonarny",IF(LEN(telefony34[[#This Row],[nr]])=8,"komórkowy","zagraniczny"))</f>
        <v>komórkowy</v>
      </c>
    </row>
    <row r="1262" spans="1:5" x14ac:dyDescent="0.25">
      <c r="A1262" s="7">
        <v>45015009</v>
      </c>
      <c r="B1262" s="1">
        <v>42935</v>
      </c>
      <c r="C1262" s="2">
        <v>0.46546296296296297</v>
      </c>
      <c r="D1262" s="2">
        <v>0.4740509259259259</v>
      </c>
      <c r="E1262" t="str">
        <f>IF(LEN(telefony34[[#This Row],[nr]])=7,"stacjonarny",IF(LEN(telefony34[[#This Row],[nr]])=8,"komórkowy","zagraniczny"))</f>
        <v>komórkowy</v>
      </c>
    </row>
    <row r="1263" spans="1:5" x14ac:dyDescent="0.25">
      <c r="A1263" s="7">
        <v>20424852</v>
      </c>
      <c r="B1263" s="1">
        <v>42935</v>
      </c>
      <c r="C1263" s="2">
        <v>0.46773148148148147</v>
      </c>
      <c r="D1263" s="2">
        <v>0.47054398148148147</v>
      </c>
      <c r="E1263" t="str">
        <f>IF(LEN(telefony34[[#This Row],[nr]])=7,"stacjonarny",IF(LEN(telefony34[[#This Row],[nr]])=8,"komórkowy","zagraniczny"))</f>
        <v>komórkowy</v>
      </c>
    </row>
    <row r="1264" spans="1:5" x14ac:dyDescent="0.25">
      <c r="A1264" s="7">
        <v>4471203</v>
      </c>
      <c r="B1264" s="1">
        <v>42935</v>
      </c>
      <c r="C1264" s="2">
        <v>0.47298611111111111</v>
      </c>
      <c r="D1264" s="2">
        <v>0.48247685185185185</v>
      </c>
      <c r="E1264" t="str">
        <f>IF(LEN(telefony34[[#This Row],[nr]])=7,"stacjonarny",IF(LEN(telefony34[[#This Row],[nr]])=8,"komórkowy","zagraniczny"))</f>
        <v>stacjonarny</v>
      </c>
    </row>
    <row r="1265" spans="1:5" x14ac:dyDescent="0.25">
      <c r="A1265" s="7">
        <v>8250018</v>
      </c>
      <c r="B1265" s="1">
        <v>42935</v>
      </c>
      <c r="C1265" s="2">
        <v>0.47843750000000002</v>
      </c>
      <c r="D1265" s="2">
        <v>0.48951388888888892</v>
      </c>
      <c r="E1265" t="str">
        <f>IF(LEN(telefony34[[#This Row],[nr]])=7,"stacjonarny",IF(LEN(telefony34[[#This Row],[nr]])=8,"komórkowy","zagraniczny"))</f>
        <v>stacjonarny</v>
      </c>
    </row>
    <row r="1266" spans="1:5" x14ac:dyDescent="0.25">
      <c r="A1266" s="7">
        <v>1161028310</v>
      </c>
      <c r="B1266" s="1">
        <v>42935</v>
      </c>
      <c r="C1266" s="2">
        <v>0.47843750000000002</v>
      </c>
      <c r="D1266" s="2">
        <v>0.48879629629629628</v>
      </c>
      <c r="E1266" t="str">
        <f>IF(LEN(telefony34[[#This Row],[nr]])=7,"stacjonarny",IF(LEN(telefony34[[#This Row],[nr]])=8,"komórkowy","zagraniczny"))</f>
        <v>zagraniczny</v>
      </c>
    </row>
    <row r="1267" spans="1:5" x14ac:dyDescent="0.25">
      <c r="A1267" s="7">
        <v>66465215</v>
      </c>
      <c r="B1267" s="1">
        <v>42935</v>
      </c>
      <c r="C1267" s="2">
        <v>0.48381944444444447</v>
      </c>
      <c r="D1267" s="2">
        <v>0.49505787037037036</v>
      </c>
      <c r="E1267" t="str">
        <f>IF(LEN(telefony34[[#This Row],[nr]])=7,"stacjonarny",IF(LEN(telefony34[[#This Row],[nr]])=8,"komórkowy","zagraniczny"))</f>
        <v>komórkowy</v>
      </c>
    </row>
    <row r="1268" spans="1:5" x14ac:dyDescent="0.25">
      <c r="A1268" s="7">
        <v>6386788</v>
      </c>
      <c r="B1268" s="1">
        <v>42935</v>
      </c>
      <c r="C1268" s="2">
        <v>0.48822916666666666</v>
      </c>
      <c r="D1268" s="2">
        <v>0.49540509259259258</v>
      </c>
      <c r="E1268" t="str">
        <f>IF(LEN(telefony34[[#This Row],[nr]])=7,"stacjonarny",IF(LEN(telefony34[[#This Row],[nr]])=8,"komórkowy","zagraniczny"))</f>
        <v>stacjonarny</v>
      </c>
    </row>
    <row r="1269" spans="1:5" x14ac:dyDescent="0.25">
      <c r="A1269" s="7">
        <v>3589291</v>
      </c>
      <c r="B1269" s="1">
        <v>42935</v>
      </c>
      <c r="C1269" s="2">
        <v>0.4896064814814815</v>
      </c>
      <c r="D1269" s="2">
        <v>0.49828703703703703</v>
      </c>
      <c r="E1269" t="str">
        <f>IF(LEN(telefony34[[#This Row],[nr]])=7,"stacjonarny",IF(LEN(telefony34[[#This Row],[nr]])=8,"komórkowy","zagraniczny"))</f>
        <v>stacjonarny</v>
      </c>
    </row>
    <row r="1270" spans="1:5" x14ac:dyDescent="0.25">
      <c r="A1270" s="7">
        <v>9254070</v>
      </c>
      <c r="B1270" s="1">
        <v>42935</v>
      </c>
      <c r="C1270" s="2">
        <v>0.49270833333333336</v>
      </c>
      <c r="D1270" s="2">
        <v>0.49774305555555554</v>
      </c>
      <c r="E1270" t="str">
        <f>IF(LEN(telefony34[[#This Row],[nr]])=7,"stacjonarny",IF(LEN(telefony34[[#This Row],[nr]])=8,"komórkowy","zagraniczny"))</f>
        <v>stacjonarny</v>
      </c>
    </row>
    <row r="1271" spans="1:5" x14ac:dyDescent="0.25">
      <c r="A1271" s="7">
        <v>6337931</v>
      </c>
      <c r="B1271" s="1">
        <v>42935</v>
      </c>
      <c r="C1271" s="2">
        <v>0.49625000000000002</v>
      </c>
      <c r="D1271" s="2">
        <v>0.5058449074074074</v>
      </c>
      <c r="E1271" t="str">
        <f>IF(LEN(telefony34[[#This Row],[nr]])=7,"stacjonarny",IF(LEN(telefony34[[#This Row],[nr]])=8,"komórkowy","zagraniczny"))</f>
        <v>stacjonarny</v>
      </c>
    </row>
    <row r="1272" spans="1:5" x14ac:dyDescent="0.25">
      <c r="A1272" s="7">
        <v>3563037</v>
      </c>
      <c r="B1272" s="1">
        <v>42935</v>
      </c>
      <c r="C1272" s="2">
        <v>0.50173611111111116</v>
      </c>
      <c r="D1272" s="2">
        <v>0.5130555555555556</v>
      </c>
      <c r="E1272" t="str">
        <f>IF(LEN(telefony34[[#This Row],[nr]])=7,"stacjonarny",IF(LEN(telefony34[[#This Row],[nr]])=8,"komórkowy","zagraniczny"))</f>
        <v>stacjonarny</v>
      </c>
    </row>
    <row r="1273" spans="1:5" x14ac:dyDescent="0.25">
      <c r="A1273" s="7">
        <v>2302227</v>
      </c>
      <c r="B1273" s="1">
        <v>42935</v>
      </c>
      <c r="C1273" s="2">
        <v>0.50219907407407405</v>
      </c>
      <c r="D1273" s="2">
        <v>0.50804398148148144</v>
      </c>
      <c r="E1273" t="str">
        <f>IF(LEN(telefony34[[#This Row],[nr]])=7,"stacjonarny",IF(LEN(telefony34[[#This Row],[nr]])=8,"komórkowy","zagraniczny"))</f>
        <v>stacjonarny</v>
      </c>
    </row>
    <row r="1274" spans="1:5" x14ac:dyDescent="0.25">
      <c r="A1274" s="7">
        <v>24454566</v>
      </c>
      <c r="B1274" s="1">
        <v>42935</v>
      </c>
      <c r="C1274" s="2">
        <v>0.50749999999999995</v>
      </c>
      <c r="D1274" s="2">
        <v>0.51290509259259254</v>
      </c>
      <c r="E1274" t="str">
        <f>IF(LEN(telefony34[[#This Row],[nr]])=7,"stacjonarny",IF(LEN(telefony34[[#This Row],[nr]])=8,"komórkowy","zagraniczny"))</f>
        <v>komórkowy</v>
      </c>
    </row>
    <row r="1275" spans="1:5" x14ac:dyDescent="0.25">
      <c r="A1275" s="7">
        <v>6551880</v>
      </c>
      <c r="B1275" s="1">
        <v>42935</v>
      </c>
      <c r="C1275" s="2">
        <v>0.50756944444444441</v>
      </c>
      <c r="D1275" s="2">
        <v>0.51126157407407402</v>
      </c>
      <c r="E1275" t="str">
        <f>IF(LEN(telefony34[[#This Row],[nr]])=7,"stacjonarny",IF(LEN(telefony34[[#This Row],[nr]])=8,"komórkowy","zagraniczny"))</f>
        <v>stacjonarny</v>
      </c>
    </row>
    <row r="1276" spans="1:5" x14ac:dyDescent="0.25">
      <c r="A1276" s="7">
        <v>6616163</v>
      </c>
      <c r="B1276" s="1">
        <v>42935</v>
      </c>
      <c r="C1276" s="2">
        <v>0.51325231481481481</v>
      </c>
      <c r="D1276" s="2">
        <v>0.51627314814814818</v>
      </c>
      <c r="E1276" t="str">
        <f>IF(LEN(telefony34[[#This Row],[nr]])=7,"stacjonarny",IF(LEN(telefony34[[#This Row],[nr]])=8,"komórkowy","zagraniczny"))</f>
        <v>stacjonarny</v>
      </c>
    </row>
    <row r="1277" spans="1:5" x14ac:dyDescent="0.25">
      <c r="A1277" s="7">
        <v>96381896</v>
      </c>
      <c r="B1277" s="1">
        <v>42935</v>
      </c>
      <c r="C1277" s="2">
        <v>0.5173726851851852</v>
      </c>
      <c r="D1277" s="2">
        <v>0.52055555555555555</v>
      </c>
      <c r="E1277" t="str">
        <f>IF(LEN(telefony34[[#This Row],[nr]])=7,"stacjonarny",IF(LEN(telefony34[[#This Row],[nr]])=8,"komórkowy","zagraniczny"))</f>
        <v>komórkowy</v>
      </c>
    </row>
    <row r="1278" spans="1:5" x14ac:dyDescent="0.25">
      <c r="A1278" s="7">
        <v>6892980</v>
      </c>
      <c r="B1278" s="1">
        <v>42935</v>
      </c>
      <c r="C1278" s="2">
        <v>0.52288194444444447</v>
      </c>
      <c r="D1278" s="2">
        <v>0.52722222222222226</v>
      </c>
      <c r="E1278" t="str">
        <f>IF(LEN(telefony34[[#This Row],[nr]])=7,"stacjonarny",IF(LEN(telefony34[[#This Row],[nr]])=8,"komórkowy","zagraniczny"))</f>
        <v>stacjonarny</v>
      </c>
    </row>
    <row r="1279" spans="1:5" x14ac:dyDescent="0.25">
      <c r="A1279" s="7">
        <v>5341697748</v>
      </c>
      <c r="B1279" s="1">
        <v>42935</v>
      </c>
      <c r="C1279" s="2">
        <v>0.52349537037037042</v>
      </c>
      <c r="D1279" s="2">
        <v>0.53362268518518519</v>
      </c>
      <c r="E1279" t="str">
        <f>IF(LEN(telefony34[[#This Row],[nr]])=7,"stacjonarny",IF(LEN(telefony34[[#This Row],[nr]])=8,"komórkowy","zagraniczny"))</f>
        <v>zagraniczny</v>
      </c>
    </row>
    <row r="1280" spans="1:5" x14ac:dyDescent="0.25">
      <c r="A1280" s="7">
        <v>52064221</v>
      </c>
      <c r="B1280" s="1">
        <v>42935</v>
      </c>
      <c r="C1280" s="2">
        <v>0.52766203703703707</v>
      </c>
      <c r="D1280" s="2">
        <v>0.53917824074074072</v>
      </c>
      <c r="E1280" t="str">
        <f>IF(LEN(telefony34[[#This Row],[nr]])=7,"stacjonarny",IF(LEN(telefony34[[#This Row],[nr]])=8,"komórkowy","zagraniczny"))</f>
        <v>komórkowy</v>
      </c>
    </row>
    <row r="1281" spans="1:5" x14ac:dyDescent="0.25">
      <c r="A1281" s="7">
        <v>5111892302</v>
      </c>
      <c r="B1281" s="1">
        <v>42935</v>
      </c>
      <c r="C1281" s="2">
        <v>0.53209490740740739</v>
      </c>
      <c r="D1281" s="2">
        <v>0.53931712962962963</v>
      </c>
      <c r="E1281" t="str">
        <f>IF(LEN(telefony34[[#This Row],[nr]])=7,"stacjonarny",IF(LEN(telefony34[[#This Row],[nr]])=8,"komórkowy","zagraniczny"))</f>
        <v>zagraniczny</v>
      </c>
    </row>
    <row r="1282" spans="1:5" x14ac:dyDescent="0.25">
      <c r="A1282" s="7">
        <v>7571642</v>
      </c>
      <c r="B1282" s="1">
        <v>42935</v>
      </c>
      <c r="C1282" s="2">
        <v>0.53540509259259261</v>
      </c>
      <c r="D1282" s="2">
        <v>0.53540509259259261</v>
      </c>
      <c r="E1282" t="str">
        <f>IF(LEN(telefony34[[#This Row],[nr]])=7,"stacjonarny",IF(LEN(telefony34[[#This Row],[nr]])=8,"komórkowy","zagraniczny"))</f>
        <v>stacjonarny</v>
      </c>
    </row>
    <row r="1283" spans="1:5" x14ac:dyDescent="0.25">
      <c r="A1283" s="7">
        <v>9570286</v>
      </c>
      <c r="B1283" s="1">
        <v>42935</v>
      </c>
      <c r="C1283" s="2">
        <v>0.53594907407407411</v>
      </c>
      <c r="D1283" s="2">
        <v>0.54584490740740743</v>
      </c>
      <c r="E1283" t="str">
        <f>IF(LEN(telefony34[[#This Row],[nr]])=7,"stacjonarny",IF(LEN(telefony34[[#This Row],[nr]])=8,"komórkowy","zagraniczny"))</f>
        <v>stacjonarny</v>
      </c>
    </row>
    <row r="1284" spans="1:5" x14ac:dyDescent="0.25">
      <c r="A1284" s="7">
        <v>7632647</v>
      </c>
      <c r="B1284" s="1">
        <v>42935</v>
      </c>
      <c r="C1284" s="2">
        <v>0.54052083333333334</v>
      </c>
      <c r="D1284" s="2">
        <v>0.54195601851851849</v>
      </c>
      <c r="E1284" t="str">
        <f>IF(LEN(telefony34[[#This Row],[nr]])=7,"stacjonarny",IF(LEN(telefony34[[#This Row],[nr]])=8,"komórkowy","zagraniczny"))</f>
        <v>stacjonarny</v>
      </c>
    </row>
    <row r="1285" spans="1:5" x14ac:dyDescent="0.25">
      <c r="A1285" s="7">
        <v>3437033</v>
      </c>
      <c r="B1285" s="1">
        <v>42935</v>
      </c>
      <c r="C1285" s="2">
        <v>0.54439814814814813</v>
      </c>
      <c r="D1285" s="2">
        <v>0.54800925925925925</v>
      </c>
      <c r="E1285" t="str">
        <f>IF(LEN(telefony34[[#This Row],[nr]])=7,"stacjonarny",IF(LEN(telefony34[[#This Row],[nr]])=8,"komórkowy","zagraniczny"))</f>
        <v>stacjonarny</v>
      </c>
    </row>
    <row r="1286" spans="1:5" x14ac:dyDescent="0.25">
      <c r="A1286" s="7">
        <v>81575080</v>
      </c>
      <c r="B1286" s="1">
        <v>42935</v>
      </c>
      <c r="C1286" s="2">
        <v>0.54996527777777782</v>
      </c>
      <c r="D1286" s="2">
        <v>0.55228009259259259</v>
      </c>
      <c r="E1286" t="str">
        <f>IF(LEN(telefony34[[#This Row],[nr]])=7,"stacjonarny",IF(LEN(telefony34[[#This Row],[nr]])=8,"komórkowy","zagraniczny"))</f>
        <v>komórkowy</v>
      </c>
    </row>
    <row r="1287" spans="1:5" x14ac:dyDescent="0.25">
      <c r="A1287" s="7">
        <v>7677384</v>
      </c>
      <c r="B1287" s="1">
        <v>42935</v>
      </c>
      <c r="C1287" s="2">
        <v>0.55121527777777779</v>
      </c>
      <c r="D1287" s="2">
        <v>0.55539351851851848</v>
      </c>
      <c r="E1287" t="str">
        <f>IF(LEN(telefony34[[#This Row],[nr]])=7,"stacjonarny",IF(LEN(telefony34[[#This Row],[nr]])=8,"komórkowy","zagraniczny"))</f>
        <v>stacjonarny</v>
      </c>
    </row>
    <row r="1288" spans="1:5" x14ac:dyDescent="0.25">
      <c r="A1288" s="7">
        <v>6194112</v>
      </c>
      <c r="B1288" s="1">
        <v>42935</v>
      </c>
      <c r="C1288" s="2">
        <v>0.55174768518518513</v>
      </c>
      <c r="D1288" s="2">
        <v>0.5575</v>
      </c>
      <c r="E1288" t="str">
        <f>IF(LEN(telefony34[[#This Row],[nr]])=7,"stacjonarny",IF(LEN(telefony34[[#This Row],[nr]])=8,"komórkowy","zagraniczny"))</f>
        <v>stacjonarny</v>
      </c>
    </row>
    <row r="1289" spans="1:5" x14ac:dyDescent="0.25">
      <c r="A1289" s="7">
        <v>67913744</v>
      </c>
      <c r="B1289" s="1">
        <v>42935</v>
      </c>
      <c r="C1289" s="2">
        <v>0.55387731481481484</v>
      </c>
      <c r="D1289" s="2">
        <v>0.5645486111111111</v>
      </c>
      <c r="E1289" t="str">
        <f>IF(LEN(telefony34[[#This Row],[nr]])=7,"stacjonarny",IF(LEN(telefony34[[#This Row],[nr]])=8,"komórkowy","zagraniczny"))</f>
        <v>komórkowy</v>
      </c>
    </row>
    <row r="1290" spans="1:5" x14ac:dyDescent="0.25">
      <c r="A1290" s="7">
        <v>9418587</v>
      </c>
      <c r="B1290" s="1">
        <v>42935</v>
      </c>
      <c r="C1290" s="2">
        <v>0.5591666666666667</v>
      </c>
      <c r="D1290" s="2">
        <v>0.56074074074074076</v>
      </c>
      <c r="E1290" t="str">
        <f>IF(LEN(telefony34[[#This Row],[nr]])=7,"stacjonarny",IF(LEN(telefony34[[#This Row],[nr]])=8,"komórkowy","zagraniczny"))</f>
        <v>stacjonarny</v>
      </c>
    </row>
    <row r="1291" spans="1:5" x14ac:dyDescent="0.25">
      <c r="A1291" s="7">
        <v>3273221616</v>
      </c>
      <c r="B1291" s="1">
        <v>42935</v>
      </c>
      <c r="C1291" s="2">
        <v>0.56276620370370367</v>
      </c>
      <c r="D1291" s="2">
        <v>0.56792824074074078</v>
      </c>
      <c r="E1291" t="str">
        <f>IF(LEN(telefony34[[#This Row],[nr]])=7,"stacjonarny",IF(LEN(telefony34[[#This Row],[nr]])=8,"komórkowy","zagraniczny"))</f>
        <v>zagraniczny</v>
      </c>
    </row>
    <row r="1292" spans="1:5" x14ac:dyDescent="0.25">
      <c r="A1292" s="7">
        <v>7364500</v>
      </c>
      <c r="B1292" s="1">
        <v>42935</v>
      </c>
      <c r="C1292" s="2">
        <v>0.5682638888888889</v>
      </c>
      <c r="D1292" s="2">
        <v>0.57974537037037033</v>
      </c>
      <c r="E1292" t="str">
        <f>IF(LEN(telefony34[[#This Row],[nr]])=7,"stacjonarny",IF(LEN(telefony34[[#This Row],[nr]])=8,"komórkowy","zagraniczny"))</f>
        <v>stacjonarny</v>
      </c>
    </row>
    <row r="1293" spans="1:5" x14ac:dyDescent="0.25">
      <c r="A1293" s="7">
        <v>69273048</v>
      </c>
      <c r="B1293" s="1">
        <v>42935</v>
      </c>
      <c r="C1293" s="2">
        <v>0.56847222222222227</v>
      </c>
      <c r="D1293" s="2">
        <v>0.57787037037037037</v>
      </c>
      <c r="E1293" t="str">
        <f>IF(LEN(telefony34[[#This Row],[nr]])=7,"stacjonarny",IF(LEN(telefony34[[#This Row],[nr]])=8,"komórkowy","zagraniczny"))</f>
        <v>komórkowy</v>
      </c>
    </row>
    <row r="1294" spans="1:5" x14ac:dyDescent="0.25">
      <c r="A1294" s="7">
        <v>1345591</v>
      </c>
      <c r="B1294" s="1">
        <v>42935</v>
      </c>
      <c r="C1294" s="2">
        <v>0.5703125</v>
      </c>
      <c r="D1294" s="2">
        <v>0.57703703703703701</v>
      </c>
      <c r="E1294" t="str">
        <f>IF(LEN(telefony34[[#This Row],[nr]])=7,"stacjonarny",IF(LEN(telefony34[[#This Row],[nr]])=8,"komórkowy","zagraniczny"))</f>
        <v>stacjonarny</v>
      </c>
    </row>
    <row r="1295" spans="1:5" x14ac:dyDescent="0.25">
      <c r="A1295" s="7">
        <v>13674393</v>
      </c>
      <c r="B1295" s="1">
        <v>42935</v>
      </c>
      <c r="C1295" s="2">
        <v>0.57313657407407403</v>
      </c>
      <c r="D1295" s="2">
        <v>0.57559027777777783</v>
      </c>
      <c r="E1295" t="str">
        <f>IF(LEN(telefony34[[#This Row],[nr]])=7,"stacjonarny",IF(LEN(telefony34[[#This Row],[nr]])=8,"komórkowy","zagraniczny"))</f>
        <v>komórkowy</v>
      </c>
    </row>
    <row r="1296" spans="1:5" x14ac:dyDescent="0.25">
      <c r="A1296" s="7">
        <v>5273579381</v>
      </c>
      <c r="B1296" s="1">
        <v>42935</v>
      </c>
      <c r="C1296" s="2">
        <v>0.57525462962962959</v>
      </c>
      <c r="D1296" s="2">
        <v>0.58087962962962958</v>
      </c>
      <c r="E1296" t="str">
        <f>IF(LEN(telefony34[[#This Row],[nr]])=7,"stacjonarny",IF(LEN(telefony34[[#This Row],[nr]])=8,"komórkowy","zagraniczny"))</f>
        <v>zagraniczny</v>
      </c>
    </row>
    <row r="1297" spans="1:5" x14ac:dyDescent="0.25">
      <c r="A1297" s="7">
        <v>5790304</v>
      </c>
      <c r="B1297" s="1">
        <v>42935</v>
      </c>
      <c r="C1297" s="2">
        <v>0.57974537037037033</v>
      </c>
      <c r="D1297" s="2">
        <v>0.58975694444444449</v>
      </c>
      <c r="E1297" t="str">
        <f>IF(LEN(telefony34[[#This Row],[nr]])=7,"stacjonarny",IF(LEN(telefony34[[#This Row],[nr]])=8,"komórkowy","zagraniczny"))</f>
        <v>stacjonarny</v>
      </c>
    </row>
    <row r="1298" spans="1:5" x14ac:dyDescent="0.25">
      <c r="A1298" s="7">
        <v>6551880</v>
      </c>
      <c r="B1298" s="1">
        <v>42935</v>
      </c>
      <c r="C1298" s="2">
        <v>0.58071759259259259</v>
      </c>
      <c r="D1298" s="2">
        <v>0.59002314814814816</v>
      </c>
      <c r="E1298" t="str">
        <f>IF(LEN(telefony34[[#This Row],[nr]])=7,"stacjonarny",IF(LEN(telefony34[[#This Row],[nr]])=8,"komórkowy","zagraniczny"))</f>
        <v>stacjonarny</v>
      </c>
    </row>
    <row r="1299" spans="1:5" x14ac:dyDescent="0.25">
      <c r="A1299" s="7">
        <v>2873323</v>
      </c>
      <c r="B1299" s="1">
        <v>42935</v>
      </c>
      <c r="C1299" s="2">
        <v>0.58622685185185186</v>
      </c>
      <c r="D1299" s="2">
        <v>0.5921643518518519</v>
      </c>
      <c r="E1299" t="str">
        <f>IF(LEN(telefony34[[#This Row],[nr]])=7,"stacjonarny",IF(LEN(telefony34[[#This Row],[nr]])=8,"komórkowy","zagraniczny"))</f>
        <v>stacjonarny</v>
      </c>
    </row>
    <row r="1300" spans="1:5" x14ac:dyDescent="0.25">
      <c r="A1300" s="7">
        <v>2733008</v>
      </c>
      <c r="B1300" s="1">
        <v>42935</v>
      </c>
      <c r="C1300" s="2">
        <v>0.5879861111111111</v>
      </c>
      <c r="D1300" s="2">
        <v>0.59103009259259254</v>
      </c>
      <c r="E1300" t="str">
        <f>IF(LEN(telefony34[[#This Row],[nr]])=7,"stacjonarny",IF(LEN(telefony34[[#This Row],[nr]])=8,"komórkowy","zagraniczny"))</f>
        <v>stacjonarny</v>
      </c>
    </row>
    <row r="1301" spans="1:5" x14ac:dyDescent="0.25">
      <c r="A1301" s="7">
        <v>7292887</v>
      </c>
      <c r="B1301" s="1">
        <v>42935</v>
      </c>
      <c r="C1301" s="2">
        <v>0.58810185185185182</v>
      </c>
      <c r="D1301" s="2">
        <v>0.59202546296296299</v>
      </c>
      <c r="E1301" t="str">
        <f>IF(LEN(telefony34[[#This Row],[nr]])=7,"stacjonarny",IF(LEN(telefony34[[#This Row],[nr]])=8,"komórkowy","zagraniczny"))</f>
        <v>stacjonarny</v>
      </c>
    </row>
    <row r="1302" spans="1:5" x14ac:dyDescent="0.25">
      <c r="A1302" s="7">
        <v>6855900</v>
      </c>
      <c r="B1302" s="1">
        <v>42935</v>
      </c>
      <c r="C1302" s="2">
        <v>0.59090277777777778</v>
      </c>
      <c r="D1302" s="2">
        <v>0.5923842592592593</v>
      </c>
      <c r="E1302" t="str">
        <f>IF(LEN(telefony34[[#This Row],[nr]])=7,"stacjonarny",IF(LEN(telefony34[[#This Row],[nr]])=8,"komórkowy","zagraniczny"))</f>
        <v>stacjonarny</v>
      </c>
    </row>
    <row r="1303" spans="1:5" x14ac:dyDescent="0.25">
      <c r="A1303" s="7">
        <v>2402827</v>
      </c>
      <c r="B1303" s="1">
        <v>42935</v>
      </c>
      <c r="C1303" s="2">
        <v>0.59659722222222222</v>
      </c>
      <c r="D1303" s="2">
        <v>0.60329861111111116</v>
      </c>
      <c r="E1303" t="str">
        <f>IF(LEN(telefony34[[#This Row],[nr]])=7,"stacjonarny",IF(LEN(telefony34[[#This Row],[nr]])=8,"komórkowy","zagraniczny"))</f>
        <v>stacjonarny</v>
      </c>
    </row>
    <row r="1304" spans="1:5" x14ac:dyDescent="0.25">
      <c r="A1304" s="7">
        <v>6510330</v>
      </c>
      <c r="B1304" s="1">
        <v>42935</v>
      </c>
      <c r="C1304" s="2">
        <v>0.5971643518518519</v>
      </c>
      <c r="D1304" s="2">
        <v>0.60538194444444449</v>
      </c>
      <c r="E1304" t="str">
        <f>IF(LEN(telefony34[[#This Row],[nr]])=7,"stacjonarny",IF(LEN(telefony34[[#This Row],[nr]])=8,"komórkowy","zagraniczny"))</f>
        <v>stacjonarny</v>
      </c>
    </row>
    <row r="1305" spans="1:5" x14ac:dyDescent="0.25">
      <c r="A1305" s="7">
        <v>9773176</v>
      </c>
      <c r="B1305" s="1">
        <v>42935</v>
      </c>
      <c r="C1305" s="2">
        <v>0.59719907407407402</v>
      </c>
      <c r="D1305" s="2">
        <v>0.60488425925925926</v>
      </c>
      <c r="E1305" t="str">
        <f>IF(LEN(telefony34[[#This Row],[nr]])=7,"stacjonarny",IF(LEN(telefony34[[#This Row],[nr]])=8,"komórkowy","zagraniczny"))</f>
        <v>stacjonarny</v>
      </c>
    </row>
    <row r="1306" spans="1:5" x14ac:dyDescent="0.25">
      <c r="A1306" s="7">
        <v>4065787</v>
      </c>
      <c r="B1306" s="1">
        <v>42935</v>
      </c>
      <c r="C1306" s="2">
        <v>0.6021643518518518</v>
      </c>
      <c r="D1306" s="2">
        <v>0.61331018518518521</v>
      </c>
      <c r="E1306" t="str">
        <f>IF(LEN(telefony34[[#This Row],[nr]])=7,"stacjonarny",IF(LEN(telefony34[[#This Row],[nr]])=8,"komórkowy","zagraniczny"))</f>
        <v>stacjonarny</v>
      </c>
    </row>
    <row r="1307" spans="1:5" x14ac:dyDescent="0.25">
      <c r="A1307" s="7">
        <v>4303543625</v>
      </c>
      <c r="B1307" s="1">
        <v>42935</v>
      </c>
      <c r="C1307" s="2">
        <v>0.60291666666666666</v>
      </c>
      <c r="D1307" s="2">
        <v>0.61086805555555557</v>
      </c>
      <c r="E1307" t="str">
        <f>IF(LEN(telefony34[[#This Row],[nr]])=7,"stacjonarny",IF(LEN(telefony34[[#This Row],[nr]])=8,"komórkowy","zagraniczny"))</f>
        <v>zagraniczny</v>
      </c>
    </row>
    <row r="1308" spans="1:5" x14ac:dyDescent="0.25">
      <c r="A1308" s="7">
        <v>3858766</v>
      </c>
      <c r="B1308" s="1">
        <v>42935</v>
      </c>
      <c r="C1308" s="2">
        <v>0.60624999999999996</v>
      </c>
      <c r="D1308" s="2">
        <v>0.6083912037037037</v>
      </c>
      <c r="E1308" t="str">
        <f>IF(LEN(telefony34[[#This Row],[nr]])=7,"stacjonarny",IF(LEN(telefony34[[#This Row],[nr]])=8,"komórkowy","zagraniczny"))</f>
        <v>stacjonarny</v>
      </c>
    </row>
    <row r="1309" spans="1:5" x14ac:dyDescent="0.25">
      <c r="A1309" s="7">
        <v>41852472</v>
      </c>
      <c r="B1309" s="1">
        <v>42935</v>
      </c>
      <c r="C1309" s="2">
        <v>0.60868055555555556</v>
      </c>
      <c r="D1309" s="2">
        <v>0.61019675925925931</v>
      </c>
      <c r="E1309" t="str">
        <f>IF(LEN(telefony34[[#This Row],[nr]])=7,"stacjonarny",IF(LEN(telefony34[[#This Row],[nr]])=8,"komórkowy","zagraniczny"))</f>
        <v>komórkowy</v>
      </c>
    </row>
    <row r="1310" spans="1:5" x14ac:dyDescent="0.25">
      <c r="A1310" s="7">
        <v>25574074</v>
      </c>
      <c r="B1310" s="1">
        <v>42935</v>
      </c>
      <c r="C1310" s="2">
        <v>0.61081018518518515</v>
      </c>
      <c r="D1310" s="2">
        <v>0.62118055555555551</v>
      </c>
      <c r="E1310" t="str">
        <f>IF(LEN(telefony34[[#This Row],[nr]])=7,"stacjonarny",IF(LEN(telefony34[[#This Row],[nr]])=8,"komórkowy","zagraniczny"))</f>
        <v>komórkowy</v>
      </c>
    </row>
    <row r="1311" spans="1:5" x14ac:dyDescent="0.25">
      <c r="A1311" s="7">
        <v>8690793</v>
      </c>
      <c r="B1311" s="1">
        <v>42935</v>
      </c>
      <c r="C1311" s="2">
        <v>0.61207175925925927</v>
      </c>
      <c r="D1311" s="2">
        <v>0.61613425925925924</v>
      </c>
      <c r="E1311" t="str">
        <f>IF(LEN(telefony34[[#This Row],[nr]])=7,"stacjonarny",IF(LEN(telefony34[[#This Row],[nr]])=8,"komórkowy","zagraniczny"))</f>
        <v>stacjonarny</v>
      </c>
    </row>
    <row r="1312" spans="1:5" x14ac:dyDescent="0.25">
      <c r="A1312" s="7">
        <v>8487003</v>
      </c>
      <c r="B1312" s="1">
        <v>42935</v>
      </c>
      <c r="C1312" s="2">
        <v>0.61648148148148152</v>
      </c>
      <c r="D1312" s="2">
        <v>0.62589120370370366</v>
      </c>
      <c r="E1312" t="str">
        <f>IF(LEN(telefony34[[#This Row],[nr]])=7,"stacjonarny",IF(LEN(telefony34[[#This Row],[nr]])=8,"komórkowy","zagraniczny"))</f>
        <v>stacjonarny</v>
      </c>
    </row>
    <row r="1313" spans="1:5" x14ac:dyDescent="0.25">
      <c r="A1313" s="7">
        <v>50583407</v>
      </c>
      <c r="B1313" s="1">
        <v>42935</v>
      </c>
      <c r="C1313" s="2">
        <v>0.62137731481481484</v>
      </c>
      <c r="D1313" s="2">
        <v>0.63218750000000001</v>
      </c>
      <c r="E1313" t="str">
        <f>IF(LEN(telefony34[[#This Row],[nr]])=7,"stacjonarny",IF(LEN(telefony34[[#This Row],[nr]])=8,"komórkowy","zagraniczny"))</f>
        <v>komórkowy</v>
      </c>
    </row>
    <row r="1314" spans="1:5" x14ac:dyDescent="0.25">
      <c r="A1314" s="7">
        <v>4983193</v>
      </c>
      <c r="B1314" s="1">
        <v>42935</v>
      </c>
      <c r="C1314" s="2">
        <v>0.62288194444444445</v>
      </c>
      <c r="D1314" s="2">
        <v>0.63325231481481481</v>
      </c>
      <c r="E1314" t="str">
        <f>IF(LEN(telefony34[[#This Row],[nr]])=7,"stacjonarny",IF(LEN(telefony34[[#This Row],[nr]])=8,"komórkowy","zagraniczny"))</f>
        <v>stacjonarny</v>
      </c>
    </row>
    <row r="1315" spans="1:5" x14ac:dyDescent="0.25">
      <c r="A1315" s="7">
        <v>1316116</v>
      </c>
      <c r="B1315" s="1">
        <v>42935</v>
      </c>
      <c r="C1315" s="2">
        <v>0.62394675925925924</v>
      </c>
      <c r="D1315" s="2">
        <v>0.62461805555555561</v>
      </c>
      <c r="E1315" t="str">
        <f>IF(LEN(telefony34[[#This Row],[nr]])=7,"stacjonarny",IF(LEN(telefony34[[#This Row],[nr]])=8,"komórkowy","zagraniczny"))</f>
        <v>stacjonarny</v>
      </c>
    </row>
    <row r="1316" spans="1:5" x14ac:dyDescent="0.25">
      <c r="A1316" s="7">
        <v>5696056</v>
      </c>
      <c r="B1316" s="1">
        <v>42935</v>
      </c>
      <c r="C1316" s="2">
        <v>0.62967592592592592</v>
      </c>
      <c r="D1316" s="2">
        <v>0.63277777777777777</v>
      </c>
      <c r="E1316" t="str">
        <f>IF(LEN(telefony34[[#This Row],[nr]])=7,"stacjonarny",IF(LEN(telefony34[[#This Row],[nr]])=8,"komórkowy","zagraniczny"))</f>
        <v>stacjonarny</v>
      </c>
    </row>
    <row r="1317" spans="1:5" x14ac:dyDescent="0.25">
      <c r="A1317" s="7">
        <v>3574623</v>
      </c>
      <c r="B1317" s="1">
        <v>42936</v>
      </c>
      <c r="C1317" s="2">
        <v>0.33447916666666666</v>
      </c>
      <c r="D1317" s="2">
        <v>0.33721064814814816</v>
      </c>
      <c r="E1317" t="str">
        <f>IF(LEN(telefony34[[#This Row],[nr]])=7,"stacjonarny",IF(LEN(telefony34[[#This Row],[nr]])=8,"komórkowy","zagraniczny"))</f>
        <v>stacjonarny</v>
      </c>
    </row>
    <row r="1318" spans="1:5" x14ac:dyDescent="0.25">
      <c r="A1318" s="7">
        <v>71218936</v>
      </c>
      <c r="B1318" s="1">
        <v>42936</v>
      </c>
      <c r="C1318" s="2">
        <v>0.34012731481481484</v>
      </c>
      <c r="D1318" s="2">
        <v>0.34192129629629631</v>
      </c>
      <c r="E1318" t="str">
        <f>IF(LEN(telefony34[[#This Row],[nr]])=7,"stacjonarny",IF(LEN(telefony34[[#This Row],[nr]])=8,"komórkowy","zagraniczny"))</f>
        <v>komórkowy</v>
      </c>
    </row>
    <row r="1319" spans="1:5" x14ac:dyDescent="0.25">
      <c r="A1319" s="7">
        <v>55621633</v>
      </c>
      <c r="B1319" s="1">
        <v>42936</v>
      </c>
      <c r="C1319" s="2">
        <v>0.34114583333333331</v>
      </c>
      <c r="D1319" s="2">
        <v>0.3525578703703704</v>
      </c>
      <c r="E1319" t="str">
        <f>IF(LEN(telefony34[[#This Row],[nr]])=7,"stacjonarny",IF(LEN(telefony34[[#This Row],[nr]])=8,"komórkowy","zagraniczny"))</f>
        <v>komórkowy</v>
      </c>
    </row>
    <row r="1320" spans="1:5" x14ac:dyDescent="0.25">
      <c r="A1320" s="7">
        <v>1898174</v>
      </c>
      <c r="B1320" s="1">
        <v>42936</v>
      </c>
      <c r="C1320" s="2">
        <v>0.34371527777777777</v>
      </c>
      <c r="D1320" s="2">
        <v>0.34609953703703705</v>
      </c>
      <c r="E1320" t="str">
        <f>IF(LEN(telefony34[[#This Row],[nr]])=7,"stacjonarny",IF(LEN(telefony34[[#This Row],[nr]])=8,"komórkowy","zagraniczny"))</f>
        <v>stacjonarny</v>
      </c>
    </row>
    <row r="1321" spans="1:5" x14ac:dyDescent="0.25">
      <c r="A1321" s="7">
        <v>4844054</v>
      </c>
      <c r="B1321" s="1">
        <v>42936</v>
      </c>
      <c r="C1321" s="2">
        <v>0.34857638888888887</v>
      </c>
      <c r="D1321" s="2">
        <v>0.34998842592592594</v>
      </c>
      <c r="E1321" t="str">
        <f>IF(LEN(telefony34[[#This Row],[nr]])=7,"stacjonarny",IF(LEN(telefony34[[#This Row],[nr]])=8,"komórkowy","zagraniczny"))</f>
        <v>stacjonarny</v>
      </c>
    </row>
    <row r="1322" spans="1:5" x14ac:dyDescent="0.25">
      <c r="A1322" s="7">
        <v>7701901</v>
      </c>
      <c r="B1322" s="1">
        <v>42936</v>
      </c>
      <c r="C1322" s="2">
        <v>0.3533101851851852</v>
      </c>
      <c r="D1322" s="2">
        <v>0.3555787037037037</v>
      </c>
      <c r="E1322" t="str">
        <f>IF(LEN(telefony34[[#This Row],[nr]])=7,"stacjonarny",IF(LEN(telefony34[[#This Row],[nr]])=8,"komórkowy","zagraniczny"))</f>
        <v>stacjonarny</v>
      </c>
    </row>
    <row r="1323" spans="1:5" x14ac:dyDescent="0.25">
      <c r="A1323" s="7">
        <v>5900664</v>
      </c>
      <c r="B1323" s="1">
        <v>42936</v>
      </c>
      <c r="C1323" s="2">
        <v>0.3558912037037037</v>
      </c>
      <c r="D1323" s="2">
        <v>0.36550925925925926</v>
      </c>
      <c r="E1323" t="str">
        <f>IF(LEN(telefony34[[#This Row],[nr]])=7,"stacjonarny",IF(LEN(telefony34[[#This Row],[nr]])=8,"komórkowy","zagraniczny"))</f>
        <v>stacjonarny</v>
      </c>
    </row>
    <row r="1324" spans="1:5" x14ac:dyDescent="0.25">
      <c r="A1324" s="7">
        <v>4698731</v>
      </c>
      <c r="B1324" s="1">
        <v>42936</v>
      </c>
      <c r="C1324" s="2">
        <v>0.35894675925925928</v>
      </c>
      <c r="D1324" s="2">
        <v>0.3689351851851852</v>
      </c>
      <c r="E1324" t="str">
        <f>IF(LEN(telefony34[[#This Row],[nr]])=7,"stacjonarny",IF(LEN(telefony34[[#This Row],[nr]])=8,"komórkowy","zagraniczny"))</f>
        <v>stacjonarny</v>
      </c>
    </row>
    <row r="1325" spans="1:5" x14ac:dyDescent="0.25">
      <c r="A1325" s="7">
        <v>4606501</v>
      </c>
      <c r="B1325" s="1">
        <v>42936</v>
      </c>
      <c r="C1325" s="2">
        <v>0.36222222222222222</v>
      </c>
      <c r="D1325" s="2">
        <v>0.36548611111111112</v>
      </c>
      <c r="E1325" t="str">
        <f>IF(LEN(telefony34[[#This Row],[nr]])=7,"stacjonarny",IF(LEN(telefony34[[#This Row],[nr]])=8,"komórkowy","zagraniczny"))</f>
        <v>stacjonarny</v>
      </c>
    </row>
    <row r="1326" spans="1:5" x14ac:dyDescent="0.25">
      <c r="A1326" s="7">
        <v>3851940</v>
      </c>
      <c r="B1326" s="1">
        <v>42936</v>
      </c>
      <c r="C1326" s="2">
        <v>0.36473379629629632</v>
      </c>
      <c r="D1326" s="2">
        <v>0.36630787037037038</v>
      </c>
      <c r="E1326" t="str">
        <f>IF(LEN(telefony34[[#This Row],[nr]])=7,"stacjonarny",IF(LEN(telefony34[[#This Row],[nr]])=8,"komórkowy","zagraniczny"))</f>
        <v>stacjonarny</v>
      </c>
    </row>
    <row r="1327" spans="1:5" x14ac:dyDescent="0.25">
      <c r="A1327" s="7">
        <v>7972076</v>
      </c>
      <c r="B1327" s="1">
        <v>42936</v>
      </c>
      <c r="C1327" s="2">
        <v>0.37011574074074072</v>
      </c>
      <c r="D1327" s="2">
        <v>0.37928240740740743</v>
      </c>
      <c r="E1327" t="str">
        <f>IF(LEN(telefony34[[#This Row],[nr]])=7,"stacjonarny",IF(LEN(telefony34[[#This Row],[nr]])=8,"komórkowy","zagraniczny"))</f>
        <v>stacjonarny</v>
      </c>
    </row>
    <row r="1328" spans="1:5" x14ac:dyDescent="0.25">
      <c r="A1328" s="7">
        <v>1911796</v>
      </c>
      <c r="B1328" s="1">
        <v>42936</v>
      </c>
      <c r="C1328" s="2">
        <v>0.37506944444444446</v>
      </c>
      <c r="D1328" s="2">
        <v>0.38142361111111112</v>
      </c>
      <c r="E1328" t="str">
        <f>IF(LEN(telefony34[[#This Row],[nr]])=7,"stacjonarny",IF(LEN(telefony34[[#This Row],[nr]])=8,"komórkowy","zagraniczny"))</f>
        <v>stacjonarny</v>
      </c>
    </row>
    <row r="1329" spans="1:5" x14ac:dyDescent="0.25">
      <c r="A1329" s="7">
        <v>7362963</v>
      </c>
      <c r="B1329" s="1">
        <v>42936</v>
      </c>
      <c r="C1329" s="2">
        <v>0.37658564814814816</v>
      </c>
      <c r="D1329" s="2">
        <v>0.37936342592592592</v>
      </c>
      <c r="E1329" t="str">
        <f>IF(LEN(telefony34[[#This Row],[nr]])=7,"stacjonarny",IF(LEN(telefony34[[#This Row],[nr]])=8,"komórkowy","zagraniczny"))</f>
        <v>stacjonarny</v>
      </c>
    </row>
    <row r="1330" spans="1:5" x14ac:dyDescent="0.25">
      <c r="A1330" s="7">
        <v>24290062</v>
      </c>
      <c r="B1330" s="1">
        <v>42936</v>
      </c>
      <c r="C1330" s="2">
        <v>0.38047453703703704</v>
      </c>
      <c r="D1330" s="2">
        <v>0.39142361111111112</v>
      </c>
      <c r="E1330" t="str">
        <f>IF(LEN(telefony34[[#This Row],[nr]])=7,"stacjonarny",IF(LEN(telefony34[[#This Row],[nr]])=8,"komórkowy","zagraniczny"))</f>
        <v>komórkowy</v>
      </c>
    </row>
    <row r="1331" spans="1:5" x14ac:dyDescent="0.25">
      <c r="A1331" s="7">
        <v>3086185</v>
      </c>
      <c r="B1331" s="1">
        <v>42936</v>
      </c>
      <c r="C1331" s="2">
        <v>0.38394675925925925</v>
      </c>
      <c r="D1331" s="2">
        <v>0.39547453703703705</v>
      </c>
      <c r="E1331" t="str">
        <f>IF(LEN(telefony34[[#This Row],[nr]])=7,"stacjonarny",IF(LEN(telefony34[[#This Row],[nr]])=8,"komórkowy","zagraniczny"))</f>
        <v>stacjonarny</v>
      </c>
    </row>
    <row r="1332" spans="1:5" x14ac:dyDescent="0.25">
      <c r="A1332" s="7">
        <v>7622819</v>
      </c>
      <c r="B1332" s="1">
        <v>42936</v>
      </c>
      <c r="C1332" s="2">
        <v>0.38599537037037035</v>
      </c>
      <c r="D1332" s="2">
        <v>0.39438657407407407</v>
      </c>
      <c r="E1332" t="str">
        <f>IF(LEN(telefony34[[#This Row],[nr]])=7,"stacjonarny",IF(LEN(telefony34[[#This Row],[nr]])=8,"komórkowy","zagraniczny"))</f>
        <v>stacjonarny</v>
      </c>
    </row>
    <row r="1333" spans="1:5" x14ac:dyDescent="0.25">
      <c r="A1333" s="7">
        <v>5610335</v>
      </c>
      <c r="B1333" s="1">
        <v>42936</v>
      </c>
      <c r="C1333" s="2">
        <v>0.39055555555555554</v>
      </c>
      <c r="D1333" s="2">
        <v>0.39101851851851854</v>
      </c>
      <c r="E1333" t="str">
        <f>IF(LEN(telefony34[[#This Row],[nr]])=7,"stacjonarny",IF(LEN(telefony34[[#This Row],[nr]])=8,"komórkowy","zagraniczny"))</f>
        <v>stacjonarny</v>
      </c>
    </row>
    <row r="1334" spans="1:5" x14ac:dyDescent="0.25">
      <c r="A1334" s="7">
        <v>97953696</v>
      </c>
      <c r="B1334" s="1">
        <v>42936</v>
      </c>
      <c r="C1334" s="2">
        <v>0.39373842592592595</v>
      </c>
      <c r="D1334" s="2">
        <v>0.40292824074074074</v>
      </c>
      <c r="E1334" t="str">
        <f>IF(LEN(telefony34[[#This Row],[nr]])=7,"stacjonarny",IF(LEN(telefony34[[#This Row],[nr]])=8,"komórkowy","zagraniczny"))</f>
        <v>komórkowy</v>
      </c>
    </row>
    <row r="1335" spans="1:5" x14ac:dyDescent="0.25">
      <c r="A1335" s="7">
        <v>7432767</v>
      </c>
      <c r="B1335" s="1">
        <v>42936</v>
      </c>
      <c r="C1335" s="2">
        <v>0.39446759259259262</v>
      </c>
      <c r="D1335" s="2">
        <v>0.39841435185185187</v>
      </c>
      <c r="E1335" t="str">
        <f>IF(LEN(telefony34[[#This Row],[nr]])=7,"stacjonarny",IF(LEN(telefony34[[#This Row],[nr]])=8,"komórkowy","zagraniczny"))</f>
        <v>stacjonarny</v>
      </c>
    </row>
    <row r="1336" spans="1:5" x14ac:dyDescent="0.25">
      <c r="A1336" s="7">
        <v>2089993</v>
      </c>
      <c r="B1336" s="1">
        <v>42936</v>
      </c>
      <c r="C1336" s="2">
        <v>0.39810185185185187</v>
      </c>
      <c r="D1336" s="2">
        <v>0.39876157407407409</v>
      </c>
      <c r="E1336" t="str">
        <f>IF(LEN(telefony34[[#This Row],[nr]])=7,"stacjonarny",IF(LEN(telefony34[[#This Row],[nr]])=8,"komórkowy","zagraniczny"))</f>
        <v>stacjonarny</v>
      </c>
    </row>
    <row r="1337" spans="1:5" x14ac:dyDescent="0.25">
      <c r="A1337" s="7">
        <v>2635121</v>
      </c>
      <c r="B1337" s="1">
        <v>42936</v>
      </c>
      <c r="C1337" s="2">
        <v>0.39906249999999999</v>
      </c>
      <c r="D1337" s="2">
        <v>0.40487268518518521</v>
      </c>
      <c r="E1337" t="str">
        <f>IF(LEN(telefony34[[#This Row],[nr]])=7,"stacjonarny",IF(LEN(telefony34[[#This Row],[nr]])=8,"komórkowy","zagraniczny"))</f>
        <v>stacjonarny</v>
      </c>
    </row>
    <row r="1338" spans="1:5" x14ac:dyDescent="0.25">
      <c r="A1338" s="7">
        <v>6725216</v>
      </c>
      <c r="B1338" s="1">
        <v>42936</v>
      </c>
      <c r="C1338" s="2">
        <v>0.40190972222222221</v>
      </c>
      <c r="D1338" s="2">
        <v>0.40715277777777775</v>
      </c>
      <c r="E1338" t="str">
        <f>IF(LEN(telefony34[[#This Row],[nr]])=7,"stacjonarny",IF(LEN(telefony34[[#This Row],[nr]])=8,"komórkowy","zagraniczny"))</f>
        <v>stacjonarny</v>
      </c>
    </row>
    <row r="1339" spans="1:5" x14ac:dyDescent="0.25">
      <c r="A1339" s="7">
        <v>6530661</v>
      </c>
      <c r="B1339" s="1">
        <v>42936</v>
      </c>
      <c r="C1339" s="2">
        <v>0.40709490740740739</v>
      </c>
      <c r="D1339" s="2">
        <v>0.40795138888888888</v>
      </c>
      <c r="E1339" t="str">
        <f>IF(LEN(telefony34[[#This Row],[nr]])=7,"stacjonarny",IF(LEN(telefony34[[#This Row],[nr]])=8,"komórkowy","zagraniczny"))</f>
        <v>stacjonarny</v>
      </c>
    </row>
    <row r="1340" spans="1:5" x14ac:dyDescent="0.25">
      <c r="A1340" s="7">
        <v>8691743</v>
      </c>
      <c r="B1340" s="1">
        <v>42936</v>
      </c>
      <c r="C1340" s="2">
        <v>0.41228009259259257</v>
      </c>
      <c r="D1340" s="2">
        <v>0.42214120370370373</v>
      </c>
      <c r="E1340" t="str">
        <f>IF(LEN(telefony34[[#This Row],[nr]])=7,"stacjonarny",IF(LEN(telefony34[[#This Row],[nr]])=8,"komórkowy","zagraniczny"))</f>
        <v>stacjonarny</v>
      </c>
    </row>
    <row r="1341" spans="1:5" x14ac:dyDescent="0.25">
      <c r="A1341" s="7">
        <v>2771511</v>
      </c>
      <c r="B1341" s="1">
        <v>42936</v>
      </c>
      <c r="C1341" s="2">
        <v>0.41271990740740738</v>
      </c>
      <c r="D1341" s="2">
        <v>0.41487268518518516</v>
      </c>
      <c r="E1341" t="str">
        <f>IF(LEN(telefony34[[#This Row],[nr]])=7,"stacjonarny",IF(LEN(telefony34[[#This Row],[nr]])=8,"komórkowy","zagraniczny"))</f>
        <v>stacjonarny</v>
      </c>
    </row>
    <row r="1342" spans="1:5" x14ac:dyDescent="0.25">
      <c r="A1342" s="7">
        <v>7471152</v>
      </c>
      <c r="B1342" s="1">
        <v>42936</v>
      </c>
      <c r="C1342" s="2">
        <v>0.41456018518518517</v>
      </c>
      <c r="D1342" s="2">
        <v>0.41495370370370371</v>
      </c>
      <c r="E1342" t="str">
        <f>IF(LEN(telefony34[[#This Row],[nr]])=7,"stacjonarny",IF(LEN(telefony34[[#This Row],[nr]])=8,"komórkowy","zagraniczny"))</f>
        <v>stacjonarny</v>
      </c>
    </row>
    <row r="1343" spans="1:5" x14ac:dyDescent="0.25">
      <c r="A1343" s="7">
        <v>89691426</v>
      </c>
      <c r="B1343" s="1">
        <v>42936</v>
      </c>
      <c r="C1343" s="2">
        <v>0.41677083333333331</v>
      </c>
      <c r="D1343" s="2">
        <v>0.42192129629629632</v>
      </c>
      <c r="E1343" t="str">
        <f>IF(LEN(telefony34[[#This Row],[nr]])=7,"stacjonarny",IF(LEN(telefony34[[#This Row],[nr]])=8,"komórkowy","zagraniczny"))</f>
        <v>komórkowy</v>
      </c>
    </row>
    <row r="1344" spans="1:5" x14ac:dyDescent="0.25">
      <c r="A1344" s="7">
        <v>5305478</v>
      </c>
      <c r="B1344" s="1">
        <v>42936</v>
      </c>
      <c r="C1344" s="2">
        <v>0.41980324074074077</v>
      </c>
      <c r="D1344" s="2">
        <v>0.42957175925925928</v>
      </c>
      <c r="E1344" t="str">
        <f>IF(LEN(telefony34[[#This Row],[nr]])=7,"stacjonarny",IF(LEN(telefony34[[#This Row],[nr]])=8,"komórkowy","zagraniczny"))</f>
        <v>stacjonarny</v>
      </c>
    </row>
    <row r="1345" spans="1:5" x14ac:dyDescent="0.25">
      <c r="A1345" s="7">
        <v>4305632</v>
      </c>
      <c r="B1345" s="1">
        <v>42936</v>
      </c>
      <c r="C1345" s="2">
        <v>0.42534722222222221</v>
      </c>
      <c r="D1345" s="2">
        <v>0.43634259259259262</v>
      </c>
      <c r="E1345" t="str">
        <f>IF(LEN(telefony34[[#This Row],[nr]])=7,"stacjonarny",IF(LEN(telefony34[[#This Row],[nr]])=8,"komórkowy","zagraniczny"))</f>
        <v>stacjonarny</v>
      </c>
    </row>
    <row r="1346" spans="1:5" x14ac:dyDescent="0.25">
      <c r="A1346" s="7">
        <v>9526179</v>
      </c>
      <c r="B1346" s="1">
        <v>42936</v>
      </c>
      <c r="C1346" s="2">
        <v>0.42761574074074077</v>
      </c>
      <c r="D1346" s="2">
        <v>0.4314236111111111</v>
      </c>
      <c r="E1346" t="str">
        <f>IF(LEN(telefony34[[#This Row],[nr]])=7,"stacjonarny",IF(LEN(telefony34[[#This Row],[nr]])=8,"komórkowy","zagraniczny"))</f>
        <v>stacjonarny</v>
      </c>
    </row>
    <row r="1347" spans="1:5" x14ac:dyDescent="0.25">
      <c r="A1347" s="7">
        <v>1268336</v>
      </c>
      <c r="B1347" s="1">
        <v>42936</v>
      </c>
      <c r="C1347" s="2">
        <v>0.43172453703703706</v>
      </c>
      <c r="D1347" s="2">
        <v>0.44153935185185184</v>
      </c>
      <c r="E1347" t="str">
        <f>IF(LEN(telefony34[[#This Row],[nr]])=7,"stacjonarny",IF(LEN(telefony34[[#This Row],[nr]])=8,"komórkowy","zagraniczny"))</f>
        <v>stacjonarny</v>
      </c>
    </row>
    <row r="1348" spans="1:5" x14ac:dyDescent="0.25">
      <c r="A1348" s="7">
        <v>7288626</v>
      </c>
      <c r="B1348" s="1">
        <v>42936</v>
      </c>
      <c r="C1348" s="2">
        <v>0.43606481481481479</v>
      </c>
      <c r="D1348" s="2">
        <v>0.44609953703703703</v>
      </c>
      <c r="E1348" t="str">
        <f>IF(LEN(telefony34[[#This Row],[nr]])=7,"stacjonarny",IF(LEN(telefony34[[#This Row],[nr]])=8,"komórkowy","zagraniczny"))</f>
        <v>stacjonarny</v>
      </c>
    </row>
    <row r="1349" spans="1:5" x14ac:dyDescent="0.25">
      <c r="A1349" s="7">
        <v>53117702</v>
      </c>
      <c r="B1349" s="1">
        <v>42936</v>
      </c>
      <c r="C1349" s="2">
        <v>0.44170138888888888</v>
      </c>
      <c r="D1349" s="2">
        <v>0.44903935185185184</v>
      </c>
      <c r="E1349" t="str">
        <f>IF(LEN(telefony34[[#This Row],[nr]])=7,"stacjonarny",IF(LEN(telefony34[[#This Row],[nr]])=8,"komórkowy","zagraniczny"))</f>
        <v>komórkowy</v>
      </c>
    </row>
    <row r="1350" spans="1:5" x14ac:dyDescent="0.25">
      <c r="A1350" s="7">
        <v>10201038</v>
      </c>
      <c r="B1350" s="1">
        <v>42936</v>
      </c>
      <c r="C1350" s="2">
        <v>0.44615740740740739</v>
      </c>
      <c r="D1350" s="2">
        <v>0.45019675925925928</v>
      </c>
      <c r="E1350" t="str">
        <f>IF(LEN(telefony34[[#This Row],[nr]])=7,"stacjonarny",IF(LEN(telefony34[[#This Row],[nr]])=8,"komórkowy","zagraniczny"))</f>
        <v>komórkowy</v>
      </c>
    </row>
    <row r="1351" spans="1:5" x14ac:dyDescent="0.25">
      <c r="A1351" s="7">
        <v>4738129</v>
      </c>
      <c r="B1351" s="1">
        <v>42936</v>
      </c>
      <c r="C1351" s="2">
        <v>0.4503935185185185</v>
      </c>
      <c r="D1351" s="2">
        <v>0.46037037037037037</v>
      </c>
      <c r="E1351" t="str">
        <f>IF(LEN(telefony34[[#This Row],[nr]])=7,"stacjonarny",IF(LEN(telefony34[[#This Row],[nr]])=8,"komórkowy","zagraniczny"))</f>
        <v>stacjonarny</v>
      </c>
    </row>
    <row r="1352" spans="1:5" x14ac:dyDescent="0.25">
      <c r="A1352" s="7">
        <v>3153023</v>
      </c>
      <c r="B1352" s="1">
        <v>42936</v>
      </c>
      <c r="C1352" s="2">
        <v>0.45503472222222224</v>
      </c>
      <c r="D1352" s="2">
        <v>0.45876157407407409</v>
      </c>
      <c r="E1352" t="str">
        <f>IF(LEN(telefony34[[#This Row],[nr]])=7,"stacjonarny",IF(LEN(telefony34[[#This Row],[nr]])=8,"komórkowy","zagraniczny"))</f>
        <v>stacjonarny</v>
      </c>
    </row>
    <row r="1353" spans="1:5" x14ac:dyDescent="0.25">
      <c r="A1353" s="7">
        <v>1747389</v>
      </c>
      <c r="B1353" s="1">
        <v>42936</v>
      </c>
      <c r="C1353" s="2">
        <v>0.45795138888888887</v>
      </c>
      <c r="D1353" s="2">
        <v>0.46004629629629629</v>
      </c>
      <c r="E1353" t="str">
        <f>IF(LEN(telefony34[[#This Row],[nr]])=7,"stacjonarny",IF(LEN(telefony34[[#This Row],[nr]])=8,"komórkowy","zagraniczny"))</f>
        <v>stacjonarny</v>
      </c>
    </row>
    <row r="1354" spans="1:5" x14ac:dyDescent="0.25">
      <c r="A1354" s="7">
        <v>5526425146</v>
      </c>
      <c r="B1354" s="1">
        <v>42936</v>
      </c>
      <c r="C1354" s="2">
        <v>0.46164351851851854</v>
      </c>
      <c r="D1354" s="2">
        <v>0.46197916666666666</v>
      </c>
      <c r="E1354" t="str">
        <f>IF(LEN(telefony34[[#This Row],[nr]])=7,"stacjonarny",IF(LEN(telefony34[[#This Row],[nr]])=8,"komórkowy","zagraniczny"))</f>
        <v>zagraniczny</v>
      </c>
    </row>
    <row r="1355" spans="1:5" x14ac:dyDescent="0.25">
      <c r="A1355" s="7">
        <v>93050839</v>
      </c>
      <c r="B1355" s="1">
        <v>42936</v>
      </c>
      <c r="C1355" s="2">
        <v>0.46225694444444443</v>
      </c>
      <c r="D1355" s="2">
        <v>0.46591435185185187</v>
      </c>
      <c r="E1355" t="str">
        <f>IF(LEN(telefony34[[#This Row],[nr]])=7,"stacjonarny",IF(LEN(telefony34[[#This Row],[nr]])=8,"komórkowy","zagraniczny"))</f>
        <v>komórkowy</v>
      </c>
    </row>
    <row r="1356" spans="1:5" x14ac:dyDescent="0.25">
      <c r="A1356" s="7">
        <v>1288318920</v>
      </c>
      <c r="B1356" s="1">
        <v>42936</v>
      </c>
      <c r="C1356" s="2">
        <v>0.46606481481481482</v>
      </c>
      <c r="D1356" s="2">
        <v>0.47375</v>
      </c>
      <c r="E1356" t="str">
        <f>IF(LEN(telefony34[[#This Row],[nr]])=7,"stacjonarny",IF(LEN(telefony34[[#This Row],[nr]])=8,"komórkowy","zagraniczny"))</f>
        <v>zagraniczny</v>
      </c>
    </row>
    <row r="1357" spans="1:5" x14ac:dyDescent="0.25">
      <c r="A1357" s="7">
        <v>5613566</v>
      </c>
      <c r="B1357" s="1">
        <v>42936</v>
      </c>
      <c r="C1357" s="2">
        <v>0.47105324074074073</v>
      </c>
      <c r="D1357" s="2">
        <v>0.47146990740740741</v>
      </c>
      <c r="E1357" t="str">
        <f>IF(LEN(telefony34[[#This Row],[nr]])=7,"stacjonarny",IF(LEN(telefony34[[#This Row],[nr]])=8,"komórkowy","zagraniczny"))</f>
        <v>stacjonarny</v>
      </c>
    </row>
    <row r="1358" spans="1:5" x14ac:dyDescent="0.25">
      <c r="A1358" s="7">
        <v>2406196</v>
      </c>
      <c r="B1358" s="1">
        <v>42936</v>
      </c>
      <c r="C1358" s="2">
        <v>0.47244212962962961</v>
      </c>
      <c r="D1358" s="2">
        <v>0.48127314814814814</v>
      </c>
      <c r="E1358" t="str">
        <f>IF(LEN(telefony34[[#This Row],[nr]])=7,"stacjonarny",IF(LEN(telefony34[[#This Row],[nr]])=8,"komórkowy","zagraniczny"))</f>
        <v>stacjonarny</v>
      </c>
    </row>
    <row r="1359" spans="1:5" x14ac:dyDescent="0.25">
      <c r="A1359" s="7">
        <v>9046365</v>
      </c>
      <c r="B1359" s="1">
        <v>42936</v>
      </c>
      <c r="C1359" s="2">
        <v>0.47531250000000003</v>
      </c>
      <c r="D1359" s="2">
        <v>0.47684027777777777</v>
      </c>
      <c r="E1359" t="str">
        <f>IF(LEN(telefony34[[#This Row],[nr]])=7,"stacjonarny",IF(LEN(telefony34[[#This Row],[nr]])=8,"komórkowy","zagraniczny"))</f>
        <v>stacjonarny</v>
      </c>
    </row>
    <row r="1360" spans="1:5" x14ac:dyDescent="0.25">
      <c r="A1360" s="7">
        <v>5019634</v>
      </c>
      <c r="B1360" s="1">
        <v>42936</v>
      </c>
      <c r="C1360" s="2">
        <v>0.48032407407407407</v>
      </c>
      <c r="D1360" s="2">
        <v>0.4916550925925926</v>
      </c>
      <c r="E1360" t="str">
        <f>IF(LEN(telefony34[[#This Row],[nr]])=7,"stacjonarny",IF(LEN(telefony34[[#This Row],[nr]])=8,"komórkowy","zagraniczny"))</f>
        <v>stacjonarny</v>
      </c>
    </row>
    <row r="1361" spans="1:5" x14ac:dyDescent="0.25">
      <c r="A1361" s="7">
        <v>90993861</v>
      </c>
      <c r="B1361" s="1">
        <v>42936</v>
      </c>
      <c r="C1361" s="2">
        <v>0.48280092592592594</v>
      </c>
      <c r="D1361" s="2">
        <v>0.48798611111111112</v>
      </c>
      <c r="E1361" t="str">
        <f>IF(LEN(telefony34[[#This Row],[nr]])=7,"stacjonarny",IF(LEN(telefony34[[#This Row],[nr]])=8,"komórkowy","zagraniczny"))</f>
        <v>komórkowy</v>
      </c>
    </row>
    <row r="1362" spans="1:5" x14ac:dyDescent="0.25">
      <c r="A1362" s="7">
        <v>4034491</v>
      </c>
      <c r="B1362" s="1">
        <v>42936</v>
      </c>
      <c r="C1362" s="2">
        <v>0.48813657407407407</v>
      </c>
      <c r="D1362" s="2">
        <v>0.49116898148148147</v>
      </c>
      <c r="E1362" t="str">
        <f>IF(LEN(telefony34[[#This Row],[nr]])=7,"stacjonarny",IF(LEN(telefony34[[#This Row],[nr]])=8,"komórkowy","zagraniczny"))</f>
        <v>stacjonarny</v>
      </c>
    </row>
    <row r="1363" spans="1:5" x14ac:dyDescent="0.25">
      <c r="A1363" s="7">
        <v>57395204</v>
      </c>
      <c r="B1363" s="1">
        <v>42936</v>
      </c>
      <c r="C1363" s="2">
        <v>0.49015046296296294</v>
      </c>
      <c r="D1363" s="2">
        <v>0.49456018518518519</v>
      </c>
      <c r="E1363" t="str">
        <f>IF(LEN(telefony34[[#This Row],[nr]])=7,"stacjonarny",IF(LEN(telefony34[[#This Row],[nr]])=8,"komórkowy","zagraniczny"))</f>
        <v>komórkowy</v>
      </c>
    </row>
    <row r="1364" spans="1:5" x14ac:dyDescent="0.25">
      <c r="A1364" s="7">
        <v>9156106</v>
      </c>
      <c r="B1364" s="1">
        <v>42936</v>
      </c>
      <c r="C1364" s="2">
        <v>0.49103009259259262</v>
      </c>
      <c r="D1364" s="2">
        <v>0.4937037037037037</v>
      </c>
      <c r="E1364" t="str">
        <f>IF(LEN(telefony34[[#This Row],[nr]])=7,"stacjonarny",IF(LEN(telefony34[[#This Row],[nr]])=8,"komórkowy","zagraniczny"))</f>
        <v>stacjonarny</v>
      </c>
    </row>
    <row r="1365" spans="1:5" x14ac:dyDescent="0.25">
      <c r="A1365" s="7">
        <v>7076463</v>
      </c>
      <c r="B1365" s="1">
        <v>42936</v>
      </c>
      <c r="C1365" s="2">
        <v>0.49519675925925927</v>
      </c>
      <c r="D1365" s="2">
        <v>0.49532407407407408</v>
      </c>
      <c r="E1365" t="str">
        <f>IF(LEN(telefony34[[#This Row],[nr]])=7,"stacjonarny",IF(LEN(telefony34[[#This Row],[nr]])=8,"komórkowy","zagraniczny"))</f>
        <v>stacjonarny</v>
      </c>
    </row>
    <row r="1366" spans="1:5" x14ac:dyDescent="0.25">
      <c r="A1366" s="7">
        <v>3136675</v>
      </c>
      <c r="B1366" s="1">
        <v>42936</v>
      </c>
      <c r="C1366" s="2">
        <v>0.49833333333333335</v>
      </c>
      <c r="D1366" s="2">
        <v>0.50942129629629629</v>
      </c>
      <c r="E1366" t="str">
        <f>IF(LEN(telefony34[[#This Row],[nr]])=7,"stacjonarny",IF(LEN(telefony34[[#This Row],[nr]])=8,"komórkowy","zagraniczny"))</f>
        <v>stacjonarny</v>
      </c>
    </row>
    <row r="1367" spans="1:5" x14ac:dyDescent="0.25">
      <c r="A1367" s="7">
        <v>7826456</v>
      </c>
      <c r="B1367" s="1">
        <v>42936</v>
      </c>
      <c r="C1367" s="2">
        <v>0.50298611111111113</v>
      </c>
      <c r="D1367" s="2">
        <v>0.50312500000000004</v>
      </c>
      <c r="E1367" t="str">
        <f>IF(LEN(telefony34[[#This Row],[nr]])=7,"stacjonarny",IF(LEN(telefony34[[#This Row],[nr]])=8,"komórkowy","zagraniczny"))</f>
        <v>stacjonarny</v>
      </c>
    </row>
    <row r="1368" spans="1:5" x14ac:dyDescent="0.25">
      <c r="A1368" s="7">
        <v>4094662</v>
      </c>
      <c r="B1368" s="1">
        <v>42936</v>
      </c>
      <c r="C1368" s="2">
        <v>0.50581018518518517</v>
      </c>
      <c r="D1368" s="2">
        <v>0.51442129629629629</v>
      </c>
      <c r="E1368" t="str">
        <f>IF(LEN(telefony34[[#This Row],[nr]])=7,"stacjonarny",IF(LEN(telefony34[[#This Row],[nr]])=8,"komórkowy","zagraniczny"))</f>
        <v>stacjonarny</v>
      </c>
    </row>
    <row r="1369" spans="1:5" x14ac:dyDescent="0.25">
      <c r="A1369" s="7">
        <v>3134379</v>
      </c>
      <c r="B1369" s="1">
        <v>42936</v>
      </c>
      <c r="C1369" s="2">
        <v>0.508275462962963</v>
      </c>
      <c r="D1369" s="2">
        <v>0.51652777777777781</v>
      </c>
      <c r="E1369" t="str">
        <f>IF(LEN(telefony34[[#This Row],[nr]])=7,"stacjonarny",IF(LEN(telefony34[[#This Row],[nr]])=8,"komórkowy","zagraniczny"))</f>
        <v>stacjonarny</v>
      </c>
    </row>
    <row r="1370" spans="1:5" x14ac:dyDescent="0.25">
      <c r="A1370" s="7">
        <v>1119016</v>
      </c>
      <c r="B1370" s="1">
        <v>42936</v>
      </c>
      <c r="C1370" s="2">
        <v>0.50880787037037034</v>
      </c>
      <c r="D1370" s="2">
        <v>0.51409722222222221</v>
      </c>
      <c r="E1370" t="str">
        <f>IF(LEN(telefony34[[#This Row],[nr]])=7,"stacjonarny",IF(LEN(telefony34[[#This Row],[nr]])=8,"komórkowy","zagraniczny"))</f>
        <v>stacjonarny</v>
      </c>
    </row>
    <row r="1371" spans="1:5" x14ac:dyDescent="0.25">
      <c r="A1371" s="7">
        <v>3539762</v>
      </c>
      <c r="B1371" s="1">
        <v>42936</v>
      </c>
      <c r="C1371" s="2">
        <v>0.51028935185185187</v>
      </c>
      <c r="D1371" s="2">
        <v>0.52089120370370368</v>
      </c>
      <c r="E1371" t="str">
        <f>IF(LEN(telefony34[[#This Row],[nr]])=7,"stacjonarny",IF(LEN(telefony34[[#This Row],[nr]])=8,"komórkowy","zagraniczny"))</f>
        <v>stacjonarny</v>
      </c>
    </row>
    <row r="1372" spans="1:5" x14ac:dyDescent="0.25">
      <c r="A1372" s="7">
        <v>28601187</v>
      </c>
      <c r="B1372" s="1">
        <v>42936</v>
      </c>
      <c r="C1372" s="2">
        <v>0.51511574074074074</v>
      </c>
      <c r="D1372" s="2">
        <v>0.51787037037037043</v>
      </c>
      <c r="E1372" t="str">
        <f>IF(LEN(telefony34[[#This Row],[nr]])=7,"stacjonarny",IF(LEN(telefony34[[#This Row],[nr]])=8,"komórkowy","zagraniczny"))</f>
        <v>komórkowy</v>
      </c>
    </row>
    <row r="1373" spans="1:5" x14ac:dyDescent="0.25">
      <c r="A1373" s="7">
        <v>2841969</v>
      </c>
      <c r="B1373" s="1">
        <v>42936</v>
      </c>
      <c r="C1373" s="2">
        <v>0.51512731481481477</v>
      </c>
      <c r="D1373" s="2">
        <v>0.51556712962962958</v>
      </c>
      <c r="E1373" t="str">
        <f>IF(LEN(telefony34[[#This Row],[nr]])=7,"stacjonarny",IF(LEN(telefony34[[#This Row],[nr]])=8,"komórkowy","zagraniczny"))</f>
        <v>stacjonarny</v>
      </c>
    </row>
    <row r="1374" spans="1:5" x14ac:dyDescent="0.25">
      <c r="A1374" s="7">
        <v>57957786</v>
      </c>
      <c r="B1374" s="1">
        <v>42936</v>
      </c>
      <c r="C1374" s="2">
        <v>0.51928240740740739</v>
      </c>
      <c r="D1374" s="2">
        <v>0.53030092592592593</v>
      </c>
      <c r="E1374" t="str">
        <f>IF(LEN(telefony34[[#This Row],[nr]])=7,"stacjonarny",IF(LEN(telefony34[[#This Row],[nr]])=8,"komórkowy","zagraniczny"))</f>
        <v>komórkowy</v>
      </c>
    </row>
    <row r="1375" spans="1:5" x14ac:dyDescent="0.25">
      <c r="A1375" s="7">
        <v>6068132</v>
      </c>
      <c r="B1375" s="1">
        <v>42936</v>
      </c>
      <c r="C1375" s="2">
        <v>0.52225694444444448</v>
      </c>
      <c r="D1375" s="2">
        <v>0.5236574074074074</v>
      </c>
      <c r="E1375" t="str">
        <f>IF(LEN(telefony34[[#This Row],[nr]])=7,"stacjonarny",IF(LEN(telefony34[[#This Row],[nr]])=8,"komórkowy","zagraniczny"))</f>
        <v>stacjonarny</v>
      </c>
    </row>
    <row r="1376" spans="1:5" x14ac:dyDescent="0.25">
      <c r="A1376" s="7">
        <v>8195842</v>
      </c>
      <c r="B1376" s="1">
        <v>42936</v>
      </c>
      <c r="C1376" s="2">
        <v>0.52240740740740743</v>
      </c>
      <c r="D1376" s="2">
        <v>0.53074074074074074</v>
      </c>
      <c r="E1376" t="str">
        <f>IF(LEN(telefony34[[#This Row],[nr]])=7,"stacjonarny",IF(LEN(telefony34[[#This Row],[nr]])=8,"komórkowy","zagraniczny"))</f>
        <v>stacjonarny</v>
      </c>
    </row>
    <row r="1377" spans="1:5" x14ac:dyDescent="0.25">
      <c r="A1377" s="7">
        <v>98737794</v>
      </c>
      <c r="B1377" s="1">
        <v>42936</v>
      </c>
      <c r="C1377" s="2">
        <v>0.52379629629629632</v>
      </c>
      <c r="D1377" s="2">
        <v>0.52883101851851855</v>
      </c>
      <c r="E1377" t="str">
        <f>IF(LEN(telefony34[[#This Row],[nr]])=7,"stacjonarny",IF(LEN(telefony34[[#This Row],[nr]])=8,"komórkowy","zagraniczny"))</f>
        <v>komórkowy</v>
      </c>
    </row>
    <row r="1378" spans="1:5" x14ac:dyDescent="0.25">
      <c r="A1378" s="7">
        <v>6523054</v>
      </c>
      <c r="B1378" s="1">
        <v>42936</v>
      </c>
      <c r="C1378" s="2">
        <v>0.52813657407407411</v>
      </c>
      <c r="D1378" s="2">
        <v>0.53877314814814814</v>
      </c>
      <c r="E1378" t="str">
        <f>IF(LEN(telefony34[[#This Row],[nr]])=7,"stacjonarny",IF(LEN(telefony34[[#This Row],[nr]])=8,"komórkowy","zagraniczny"))</f>
        <v>stacjonarny</v>
      </c>
    </row>
    <row r="1379" spans="1:5" x14ac:dyDescent="0.25">
      <c r="A1379" s="7">
        <v>26895957</v>
      </c>
      <c r="B1379" s="1">
        <v>42936</v>
      </c>
      <c r="C1379" s="2">
        <v>0.53083333333333338</v>
      </c>
      <c r="D1379" s="2">
        <v>0.53511574074074075</v>
      </c>
      <c r="E1379" t="str">
        <f>IF(LEN(telefony34[[#This Row],[nr]])=7,"stacjonarny",IF(LEN(telefony34[[#This Row],[nr]])=8,"komórkowy","zagraniczny"))</f>
        <v>komórkowy</v>
      </c>
    </row>
    <row r="1380" spans="1:5" x14ac:dyDescent="0.25">
      <c r="A1380" s="7">
        <v>5254694</v>
      </c>
      <c r="B1380" s="1">
        <v>42936</v>
      </c>
      <c r="C1380" s="2">
        <v>0.5330555555555555</v>
      </c>
      <c r="D1380" s="2">
        <v>0.54049768518518515</v>
      </c>
      <c r="E1380" t="str">
        <f>IF(LEN(telefony34[[#This Row],[nr]])=7,"stacjonarny",IF(LEN(telefony34[[#This Row],[nr]])=8,"komórkowy","zagraniczny"))</f>
        <v>stacjonarny</v>
      </c>
    </row>
    <row r="1381" spans="1:5" x14ac:dyDescent="0.25">
      <c r="A1381" s="7">
        <v>3979680</v>
      </c>
      <c r="B1381" s="1">
        <v>42936</v>
      </c>
      <c r="C1381" s="2">
        <v>0.53820601851851857</v>
      </c>
      <c r="D1381" s="2">
        <v>0.54369212962962965</v>
      </c>
      <c r="E1381" t="str">
        <f>IF(LEN(telefony34[[#This Row],[nr]])=7,"stacjonarny",IF(LEN(telefony34[[#This Row],[nr]])=8,"komórkowy","zagraniczny"))</f>
        <v>stacjonarny</v>
      </c>
    </row>
    <row r="1382" spans="1:5" x14ac:dyDescent="0.25">
      <c r="A1382" s="7">
        <v>96424596</v>
      </c>
      <c r="B1382" s="1">
        <v>42936</v>
      </c>
      <c r="C1382" s="2">
        <v>0.53964120370370372</v>
      </c>
      <c r="D1382" s="2">
        <v>0.54423611111111114</v>
      </c>
      <c r="E1382" t="str">
        <f>IF(LEN(telefony34[[#This Row],[nr]])=7,"stacjonarny",IF(LEN(telefony34[[#This Row],[nr]])=8,"komórkowy","zagraniczny"))</f>
        <v>komórkowy</v>
      </c>
    </row>
    <row r="1383" spans="1:5" x14ac:dyDescent="0.25">
      <c r="A1383" s="7">
        <v>4923459</v>
      </c>
      <c r="B1383" s="1">
        <v>42936</v>
      </c>
      <c r="C1383" s="2">
        <v>0.54450231481481481</v>
      </c>
      <c r="D1383" s="2">
        <v>0.55406250000000001</v>
      </c>
      <c r="E1383" t="str">
        <f>IF(LEN(telefony34[[#This Row],[nr]])=7,"stacjonarny",IF(LEN(telefony34[[#This Row],[nr]])=8,"komórkowy","zagraniczny"))</f>
        <v>stacjonarny</v>
      </c>
    </row>
    <row r="1384" spans="1:5" x14ac:dyDescent="0.25">
      <c r="A1384" s="7">
        <v>6719542</v>
      </c>
      <c r="B1384" s="1">
        <v>42936</v>
      </c>
      <c r="C1384" s="2">
        <v>0.54556712962962961</v>
      </c>
      <c r="D1384" s="2">
        <v>0.54894675925925929</v>
      </c>
      <c r="E1384" t="str">
        <f>IF(LEN(telefony34[[#This Row],[nr]])=7,"stacjonarny",IF(LEN(telefony34[[#This Row],[nr]])=8,"komórkowy","zagraniczny"))</f>
        <v>stacjonarny</v>
      </c>
    </row>
    <row r="1385" spans="1:5" x14ac:dyDescent="0.25">
      <c r="A1385" s="7">
        <v>81218024</v>
      </c>
      <c r="B1385" s="1">
        <v>42936</v>
      </c>
      <c r="C1385" s="2">
        <v>0.54946759259259259</v>
      </c>
      <c r="D1385" s="2">
        <v>0.55583333333333329</v>
      </c>
      <c r="E1385" t="str">
        <f>IF(LEN(telefony34[[#This Row],[nr]])=7,"stacjonarny",IF(LEN(telefony34[[#This Row],[nr]])=8,"komórkowy","zagraniczny"))</f>
        <v>komórkowy</v>
      </c>
    </row>
    <row r="1386" spans="1:5" x14ac:dyDescent="0.25">
      <c r="A1386" s="7">
        <v>6552755</v>
      </c>
      <c r="B1386" s="1">
        <v>42936</v>
      </c>
      <c r="C1386" s="2">
        <v>0.55306712962962967</v>
      </c>
      <c r="D1386" s="2">
        <v>0.56304398148148149</v>
      </c>
      <c r="E1386" t="str">
        <f>IF(LEN(telefony34[[#This Row],[nr]])=7,"stacjonarny",IF(LEN(telefony34[[#This Row],[nr]])=8,"komórkowy","zagraniczny"))</f>
        <v>stacjonarny</v>
      </c>
    </row>
    <row r="1387" spans="1:5" x14ac:dyDescent="0.25">
      <c r="A1387" s="7">
        <v>44017210</v>
      </c>
      <c r="B1387" s="1">
        <v>42936</v>
      </c>
      <c r="C1387" s="2">
        <v>0.55476851851851849</v>
      </c>
      <c r="D1387" s="2">
        <v>0.56596064814814817</v>
      </c>
      <c r="E1387" t="str">
        <f>IF(LEN(telefony34[[#This Row],[nr]])=7,"stacjonarny",IF(LEN(telefony34[[#This Row],[nr]])=8,"komórkowy","zagraniczny"))</f>
        <v>komórkowy</v>
      </c>
    </row>
    <row r="1388" spans="1:5" x14ac:dyDescent="0.25">
      <c r="A1388" s="7">
        <v>8679036</v>
      </c>
      <c r="B1388" s="1">
        <v>42936</v>
      </c>
      <c r="C1388" s="2">
        <v>0.55827546296296293</v>
      </c>
      <c r="D1388" s="2">
        <v>0.55864583333333329</v>
      </c>
      <c r="E1388" t="str">
        <f>IF(LEN(telefony34[[#This Row],[nr]])=7,"stacjonarny",IF(LEN(telefony34[[#This Row],[nr]])=8,"komórkowy","zagraniczny"))</f>
        <v>stacjonarny</v>
      </c>
    </row>
    <row r="1389" spans="1:5" x14ac:dyDescent="0.25">
      <c r="A1389" s="7">
        <v>64733982</v>
      </c>
      <c r="B1389" s="1">
        <v>42936</v>
      </c>
      <c r="C1389" s="2">
        <v>0.56180555555555556</v>
      </c>
      <c r="D1389" s="2">
        <v>0.56400462962962961</v>
      </c>
      <c r="E1389" t="str">
        <f>IF(LEN(telefony34[[#This Row],[nr]])=7,"stacjonarny",IF(LEN(telefony34[[#This Row],[nr]])=8,"komórkowy","zagraniczny"))</f>
        <v>komórkowy</v>
      </c>
    </row>
    <row r="1390" spans="1:5" x14ac:dyDescent="0.25">
      <c r="A1390" s="7">
        <v>2289072</v>
      </c>
      <c r="B1390" s="1">
        <v>42936</v>
      </c>
      <c r="C1390" s="2">
        <v>0.56320601851851848</v>
      </c>
      <c r="D1390" s="2">
        <v>0.57020833333333332</v>
      </c>
      <c r="E1390" t="str">
        <f>IF(LEN(telefony34[[#This Row],[nr]])=7,"stacjonarny",IF(LEN(telefony34[[#This Row],[nr]])=8,"komórkowy","zagraniczny"))</f>
        <v>stacjonarny</v>
      </c>
    </row>
    <row r="1391" spans="1:5" x14ac:dyDescent="0.25">
      <c r="A1391" s="7">
        <v>71730854</v>
      </c>
      <c r="B1391" s="1">
        <v>42936</v>
      </c>
      <c r="C1391" s="2">
        <v>0.56537037037037041</v>
      </c>
      <c r="D1391" s="2">
        <v>0.57611111111111113</v>
      </c>
      <c r="E1391" t="str">
        <f>IF(LEN(telefony34[[#This Row],[nr]])=7,"stacjonarny",IF(LEN(telefony34[[#This Row],[nr]])=8,"komórkowy","zagraniczny"))</f>
        <v>komórkowy</v>
      </c>
    </row>
    <row r="1392" spans="1:5" x14ac:dyDescent="0.25">
      <c r="A1392" s="7">
        <v>3757504</v>
      </c>
      <c r="B1392" s="1">
        <v>42936</v>
      </c>
      <c r="C1392" s="2">
        <v>0.57105324074074071</v>
      </c>
      <c r="D1392" s="2">
        <v>0.57465277777777779</v>
      </c>
      <c r="E1392" t="str">
        <f>IF(LEN(telefony34[[#This Row],[nr]])=7,"stacjonarny",IF(LEN(telefony34[[#This Row],[nr]])=8,"komórkowy","zagraniczny"))</f>
        <v>stacjonarny</v>
      </c>
    </row>
    <row r="1393" spans="1:5" x14ac:dyDescent="0.25">
      <c r="A1393" s="7">
        <v>8501225</v>
      </c>
      <c r="B1393" s="1">
        <v>42936</v>
      </c>
      <c r="C1393" s="2">
        <v>0.57517361111111109</v>
      </c>
      <c r="D1393" s="2">
        <v>0.57784722222222218</v>
      </c>
      <c r="E1393" t="str">
        <f>IF(LEN(telefony34[[#This Row],[nr]])=7,"stacjonarny",IF(LEN(telefony34[[#This Row],[nr]])=8,"komórkowy","zagraniczny"))</f>
        <v>stacjonarny</v>
      </c>
    </row>
    <row r="1394" spans="1:5" x14ac:dyDescent="0.25">
      <c r="A1394" s="7">
        <v>3704193</v>
      </c>
      <c r="B1394" s="1">
        <v>42936</v>
      </c>
      <c r="C1394" s="2">
        <v>0.57671296296296293</v>
      </c>
      <c r="D1394" s="2">
        <v>0.58539351851851851</v>
      </c>
      <c r="E1394" t="str">
        <f>IF(LEN(telefony34[[#This Row],[nr]])=7,"stacjonarny",IF(LEN(telefony34[[#This Row],[nr]])=8,"komórkowy","zagraniczny"))</f>
        <v>stacjonarny</v>
      </c>
    </row>
    <row r="1395" spans="1:5" x14ac:dyDescent="0.25">
      <c r="A1395" s="7">
        <v>4577789</v>
      </c>
      <c r="B1395" s="1">
        <v>42936</v>
      </c>
      <c r="C1395" s="2">
        <v>0.57781249999999995</v>
      </c>
      <c r="D1395" s="2">
        <v>0.57953703703703707</v>
      </c>
      <c r="E1395" t="str">
        <f>IF(LEN(telefony34[[#This Row],[nr]])=7,"stacjonarny",IF(LEN(telefony34[[#This Row],[nr]])=8,"komórkowy","zagraniczny"))</f>
        <v>stacjonarny</v>
      </c>
    </row>
    <row r="1396" spans="1:5" x14ac:dyDescent="0.25">
      <c r="A1396" s="7">
        <v>5730350</v>
      </c>
      <c r="B1396" s="1">
        <v>42936</v>
      </c>
      <c r="C1396" s="2">
        <v>0.58206018518518521</v>
      </c>
      <c r="D1396" s="2">
        <v>0.59037037037037032</v>
      </c>
      <c r="E1396" t="str">
        <f>IF(LEN(telefony34[[#This Row],[nr]])=7,"stacjonarny",IF(LEN(telefony34[[#This Row],[nr]])=8,"komórkowy","zagraniczny"))</f>
        <v>stacjonarny</v>
      </c>
    </row>
    <row r="1397" spans="1:5" x14ac:dyDescent="0.25">
      <c r="A1397" s="7">
        <v>8953850</v>
      </c>
      <c r="B1397" s="1">
        <v>42936</v>
      </c>
      <c r="C1397" s="2">
        <v>0.58328703703703699</v>
      </c>
      <c r="D1397" s="2">
        <v>0.5920023148148148</v>
      </c>
      <c r="E1397" t="str">
        <f>IF(LEN(telefony34[[#This Row],[nr]])=7,"stacjonarny",IF(LEN(telefony34[[#This Row],[nr]])=8,"komórkowy","zagraniczny"))</f>
        <v>stacjonarny</v>
      </c>
    </row>
    <row r="1398" spans="1:5" x14ac:dyDescent="0.25">
      <c r="A1398" s="7">
        <v>3109133</v>
      </c>
      <c r="B1398" s="1">
        <v>42936</v>
      </c>
      <c r="C1398" s="2">
        <v>0.58564814814814814</v>
      </c>
      <c r="D1398" s="2">
        <v>0.58964120370370365</v>
      </c>
      <c r="E1398" t="str">
        <f>IF(LEN(telefony34[[#This Row],[nr]])=7,"stacjonarny",IF(LEN(telefony34[[#This Row],[nr]])=8,"komórkowy","zagraniczny"))</f>
        <v>stacjonarny</v>
      </c>
    </row>
    <row r="1399" spans="1:5" x14ac:dyDescent="0.25">
      <c r="A1399" s="7">
        <v>3382699</v>
      </c>
      <c r="B1399" s="1">
        <v>42936</v>
      </c>
      <c r="C1399" s="2">
        <v>0.59053240740740742</v>
      </c>
      <c r="D1399" s="2">
        <v>0.59318287037037032</v>
      </c>
      <c r="E1399" t="str">
        <f>IF(LEN(telefony34[[#This Row],[nr]])=7,"stacjonarny",IF(LEN(telefony34[[#This Row],[nr]])=8,"komórkowy","zagraniczny"))</f>
        <v>stacjonarny</v>
      </c>
    </row>
    <row r="1400" spans="1:5" x14ac:dyDescent="0.25">
      <c r="A1400" s="7">
        <v>9132555</v>
      </c>
      <c r="B1400" s="1">
        <v>42936</v>
      </c>
      <c r="C1400" s="2">
        <v>0.59621527777777783</v>
      </c>
      <c r="D1400" s="2">
        <v>0.59906250000000005</v>
      </c>
      <c r="E1400" t="str">
        <f>IF(LEN(telefony34[[#This Row],[nr]])=7,"stacjonarny",IF(LEN(telefony34[[#This Row],[nr]])=8,"komórkowy","zagraniczny"))</f>
        <v>stacjonarny</v>
      </c>
    </row>
    <row r="1401" spans="1:5" x14ac:dyDescent="0.25">
      <c r="A1401" s="7">
        <v>5016981</v>
      </c>
      <c r="B1401" s="1">
        <v>42936</v>
      </c>
      <c r="C1401" s="2">
        <v>0.59693287037037035</v>
      </c>
      <c r="D1401" s="2">
        <v>0.59743055555555558</v>
      </c>
      <c r="E1401" t="str">
        <f>IF(LEN(telefony34[[#This Row],[nr]])=7,"stacjonarny",IF(LEN(telefony34[[#This Row],[nr]])=8,"komórkowy","zagraniczny"))</f>
        <v>stacjonarny</v>
      </c>
    </row>
    <row r="1402" spans="1:5" x14ac:dyDescent="0.25">
      <c r="A1402" s="7">
        <v>1294973</v>
      </c>
      <c r="B1402" s="1">
        <v>42936</v>
      </c>
      <c r="C1402" s="2">
        <v>0.59783564814814816</v>
      </c>
      <c r="D1402" s="2">
        <v>0.60715277777777776</v>
      </c>
      <c r="E1402" t="str">
        <f>IF(LEN(telefony34[[#This Row],[nr]])=7,"stacjonarny",IF(LEN(telefony34[[#This Row],[nr]])=8,"komórkowy","zagraniczny"))</f>
        <v>stacjonarny</v>
      </c>
    </row>
    <row r="1403" spans="1:5" x14ac:dyDescent="0.25">
      <c r="A1403" s="7">
        <v>7769531</v>
      </c>
      <c r="B1403" s="1">
        <v>42936</v>
      </c>
      <c r="C1403" s="2">
        <v>0.60048611111111116</v>
      </c>
      <c r="D1403" s="2">
        <v>0.60371527777777778</v>
      </c>
      <c r="E1403" t="str">
        <f>IF(LEN(telefony34[[#This Row],[nr]])=7,"stacjonarny",IF(LEN(telefony34[[#This Row],[nr]])=8,"komórkowy","zagraniczny"))</f>
        <v>stacjonarny</v>
      </c>
    </row>
    <row r="1404" spans="1:5" x14ac:dyDescent="0.25">
      <c r="A1404" s="7">
        <v>1068000</v>
      </c>
      <c r="B1404" s="1">
        <v>42936</v>
      </c>
      <c r="C1404" s="2">
        <v>0.60251157407407407</v>
      </c>
      <c r="D1404" s="2">
        <v>0.60608796296296297</v>
      </c>
      <c r="E1404" t="str">
        <f>IF(LEN(telefony34[[#This Row],[nr]])=7,"stacjonarny",IF(LEN(telefony34[[#This Row],[nr]])=8,"komórkowy","zagraniczny"))</f>
        <v>stacjonarny</v>
      </c>
    </row>
    <row r="1405" spans="1:5" x14ac:dyDescent="0.25">
      <c r="A1405" s="7">
        <v>1467591</v>
      </c>
      <c r="B1405" s="1">
        <v>42936</v>
      </c>
      <c r="C1405" s="2">
        <v>0.60277777777777775</v>
      </c>
      <c r="D1405" s="2">
        <v>0.61222222222222222</v>
      </c>
      <c r="E1405" t="str">
        <f>IF(LEN(telefony34[[#This Row],[nr]])=7,"stacjonarny",IF(LEN(telefony34[[#This Row],[nr]])=8,"komórkowy","zagraniczny"))</f>
        <v>stacjonarny</v>
      </c>
    </row>
    <row r="1406" spans="1:5" x14ac:dyDescent="0.25">
      <c r="A1406" s="7">
        <v>5980925</v>
      </c>
      <c r="B1406" s="1">
        <v>42936</v>
      </c>
      <c r="C1406" s="2">
        <v>0.60282407407407412</v>
      </c>
      <c r="D1406" s="2">
        <v>0.61041666666666672</v>
      </c>
      <c r="E1406" t="str">
        <f>IF(LEN(telefony34[[#This Row],[nr]])=7,"stacjonarny",IF(LEN(telefony34[[#This Row],[nr]])=8,"komórkowy","zagraniczny"))</f>
        <v>stacjonarny</v>
      </c>
    </row>
    <row r="1407" spans="1:5" x14ac:dyDescent="0.25">
      <c r="A1407" s="7">
        <v>9905075</v>
      </c>
      <c r="B1407" s="1">
        <v>42936</v>
      </c>
      <c r="C1407" s="2">
        <v>0.60693287037037036</v>
      </c>
      <c r="D1407" s="2">
        <v>0.61001157407407403</v>
      </c>
      <c r="E1407" t="str">
        <f>IF(LEN(telefony34[[#This Row],[nr]])=7,"stacjonarny",IF(LEN(telefony34[[#This Row],[nr]])=8,"komórkowy","zagraniczny"))</f>
        <v>stacjonarny</v>
      </c>
    </row>
    <row r="1408" spans="1:5" x14ac:dyDescent="0.25">
      <c r="A1408" s="7">
        <v>1043289</v>
      </c>
      <c r="B1408" s="1">
        <v>42936</v>
      </c>
      <c r="C1408" s="2">
        <v>0.60990740740740745</v>
      </c>
      <c r="D1408" s="2">
        <v>0.61383101851851851</v>
      </c>
      <c r="E1408" t="str">
        <f>IF(LEN(telefony34[[#This Row],[nr]])=7,"stacjonarny",IF(LEN(telefony34[[#This Row],[nr]])=8,"komórkowy","zagraniczny"))</f>
        <v>stacjonarny</v>
      </c>
    </row>
    <row r="1409" spans="1:5" x14ac:dyDescent="0.25">
      <c r="A1409" s="7">
        <v>8252939</v>
      </c>
      <c r="B1409" s="1">
        <v>42936</v>
      </c>
      <c r="C1409" s="2">
        <v>0.61320601851851853</v>
      </c>
      <c r="D1409" s="2">
        <v>0.62115740740740744</v>
      </c>
      <c r="E1409" t="str">
        <f>IF(LEN(telefony34[[#This Row],[nr]])=7,"stacjonarny",IF(LEN(telefony34[[#This Row],[nr]])=8,"komórkowy","zagraniczny"))</f>
        <v>stacjonarny</v>
      </c>
    </row>
    <row r="1410" spans="1:5" x14ac:dyDescent="0.25">
      <c r="A1410" s="7">
        <v>67748426</v>
      </c>
      <c r="B1410" s="1">
        <v>42936</v>
      </c>
      <c r="C1410" s="2">
        <v>0.61535879629629631</v>
      </c>
      <c r="D1410" s="2">
        <v>0.62503472222222223</v>
      </c>
      <c r="E1410" t="str">
        <f>IF(LEN(telefony34[[#This Row],[nr]])=7,"stacjonarny",IF(LEN(telefony34[[#This Row],[nr]])=8,"komórkowy","zagraniczny"))</f>
        <v>komórkowy</v>
      </c>
    </row>
    <row r="1411" spans="1:5" x14ac:dyDescent="0.25">
      <c r="A1411" s="7">
        <v>4376637</v>
      </c>
      <c r="B1411" s="1">
        <v>42936</v>
      </c>
      <c r="C1411" s="2">
        <v>0.61559027777777775</v>
      </c>
      <c r="D1411" s="2">
        <v>0.62532407407407409</v>
      </c>
      <c r="E1411" t="str">
        <f>IF(LEN(telefony34[[#This Row],[nr]])=7,"stacjonarny",IF(LEN(telefony34[[#This Row],[nr]])=8,"komórkowy","zagraniczny"))</f>
        <v>stacjonarny</v>
      </c>
    </row>
    <row r="1412" spans="1:5" x14ac:dyDescent="0.25">
      <c r="A1412" s="7">
        <v>6426011</v>
      </c>
      <c r="B1412" s="1">
        <v>42936</v>
      </c>
      <c r="C1412" s="2">
        <v>0.62078703703703708</v>
      </c>
      <c r="D1412" s="2">
        <v>0.62863425925925931</v>
      </c>
      <c r="E1412" t="str">
        <f>IF(LEN(telefony34[[#This Row],[nr]])=7,"stacjonarny",IF(LEN(telefony34[[#This Row],[nr]])=8,"komórkowy","zagraniczny"))</f>
        <v>stacjonarny</v>
      </c>
    </row>
    <row r="1413" spans="1:5" x14ac:dyDescent="0.25">
      <c r="A1413" s="7">
        <v>9137235</v>
      </c>
      <c r="B1413" s="1">
        <v>42936</v>
      </c>
      <c r="C1413" s="2">
        <v>0.62524305555555559</v>
      </c>
      <c r="D1413" s="2">
        <v>0.62846064814814817</v>
      </c>
      <c r="E1413" t="str">
        <f>IF(LEN(telefony34[[#This Row],[nr]])=7,"stacjonarny",IF(LEN(telefony34[[#This Row],[nr]])=8,"komórkowy","zagraniczny"))</f>
        <v>stacjonarny</v>
      </c>
    </row>
    <row r="1414" spans="1:5" x14ac:dyDescent="0.25">
      <c r="A1414" s="7">
        <v>6735390</v>
      </c>
      <c r="B1414" s="1">
        <v>42937</v>
      </c>
      <c r="C1414" s="2">
        <v>0.33421296296296299</v>
      </c>
      <c r="D1414" s="2">
        <v>0.33674768518518516</v>
      </c>
      <c r="E1414" t="str">
        <f>IF(LEN(telefony34[[#This Row],[nr]])=7,"stacjonarny",IF(LEN(telefony34[[#This Row],[nr]])=8,"komórkowy","zagraniczny"))</f>
        <v>stacjonarny</v>
      </c>
    </row>
    <row r="1415" spans="1:5" x14ac:dyDescent="0.25">
      <c r="A1415" s="7">
        <v>7151490</v>
      </c>
      <c r="B1415" s="1">
        <v>42937</v>
      </c>
      <c r="C1415" s="2">
        <v>0.33513888888888888</v>
      </c>
      <c r="D1415" s="2">
        <v>0.33787037037037038</v>
      </c>
      <c r="E1415" t="str">
        <f>IF(LEN(telefony34[[#This Row],[nr]])=7,"stacjonarny",IF(LEN(telefony34[[#This Row],[nr]])=8,"komórkowy","zagraniczny"))</f>
        <v>stacjonarny</v>
      </c>
    </row>
    <row r="1416" spans="1:5" x14ac:dyDescent="0.25">
      <c r="A1416" s="7">
        <v>5138547</v>
      </c>
      <c r="B1416" s="1">
        <v>42937</v>
      </c>
      <c r="C1416" s="2">
        <v>0.33642361111111113</v>
      </c>
      <c r="D1416" s="2">
        <v>0.33778935185185183</v>
      </c>
      <c r="E1416" t="str">
        <f>IF(LEN(telefony34[[#This Row],[nr]])=7,"stacjonarny",IF(LEN(telefony34[[#This Row],[nr]])=8,"komórkowy","zagraniczny"))</f>
        <v>stacjonarny</v>
      </c>
    </row>
    <row r="1417" spans="1:5" x14ac:dyDescent="0.25">
      <c r="A1417" s="7">
        <v>79212542</v>
      </c>
      <c r="B1417" s="1">
        <v>42937</v>
      </c>
      <c r="C1417" s="2">
        <v>0.34157407407407409</v>
      </c>
      <c r="D1417" s="2">
        <v>0.34684027777777776</v>
      </c>
      <c r="E1417" t="str">
        <f>IF(LEN(telefony34[[#This Row],[nr]])=7,"stacjonarny",IF(LEN(telefony34[[#This Row],[nr]])=8,"komórkowy","zagraniczny"))</f>
        <v>komórkowy</v>
      </c>
    </row>
    <row r="1418" spans="1:5" x14ac:dyDescent="0.25">
      <c r="A1418" s="7">
        <v>1507196</v>
      </c>
      <c r="B1418" s="1">
        <v>42937</v>
      </c>
      <c r="C1418" s="2">
        <v>0.34197916666666667</v>
      </c>
      <c r="D1418" s="2">
        <v>0.3460300925925926</v>
      </c>
      <c r="E1418" t="str">
        <f>IF(LEN(telefony34[[#This Row],[nr]])=7,"stacjonarny",IF(LEN(telefony34[[#This Row],[nr]])=8,"komórkowy","zagraniczny"))</f>
        <v>stacjonarny</v>
      </c>
    </row>
    <row r="1419" spans="1:5" x14ac:dyDescent="0.25">
      <c r="A1419" s="7">
        <v>8362094</v>
      </c>
      <c r="B1419" s="1">
        <v>42937</v>
      </c>
      <c r="C1419" s="2">
        <v>0.34567129629629628</v>
      </c>
      <c r="D1419" s="2">
        <v>0.34745370370370371</v>
      </c>
      <c r="E1419" t="str">
        <f>IF(LEN(telefony34[[#This Row],[nr]])=7,"stacjonarny",IF(LEN(telefony34[[#This Row],[nr]])=8,"komórkowy","zagraniczny"))</f>
        <v>stacjonarny</v>
      </c>
    </row>
    <row r="1420" spans="1:5" x14ac:dyDescent="0.25">
      <c r="A1420" s="7">
        <v>5379981</v>
      </c>
      <c r="B1420" s="1">
        <v>42937</v>
      </c>
      <c r="C1420" s="2">
        <v>0.34690972222222222</v>
      </c>
      <c r="D1420" s="2">
        <v>0.35206018518518517</v>
      </c>
      <c r="E1420" t="str">
        <f>IF(LEN(telefony34[[#This Row],[nr]])=7,"stacjonarny",IF(LEN(telefony34[[#This Row],[nr]])=8,"komórkowy","zagraniczny"))</f>
        <v>stacjonarny</v>
      </c>
    </row>
    <row r="1421" spans="1:5" x14ac:dyDescent="0.25">
      <c r="A1421" s="7">
        <v>4960672</v>
      </c>
      <c r="B1421" s="1">
        <v>42937</v>
      </c>
      <c r="C1421" s="2">
        <v>0.34745370370370371</v>
      </c>
      <c r="D1421" s="2">
        <v>0.3526273148148148</v>
      </c>
      <c r="E1421" t="str">
        <f>IF(LEN(telefony34[[#This Row],[nr]])=7,"stacjonarny",IF(LEN(telefony34[[#This Row],[nr]])=8,"komórkowy","zagraniczny"))</f>
        <v>stacjonarny</v>
      </c>
    </row>
    <row r="1422" spans="1:5" x14ac:dyDescent="0.25">
      <c r="A1422" s="7">
        <v>9052582</v>
      </c>
      <c r="B1422" s="1">
        <v>42937</v>
      </c>
      <c r="C1422" s="2">
        <v>0.34961805555555553</v>
      </c>
      <c r="D1422" s="2">
        <v>0.3535300925925926</v>
      </c>
      <c r="E1422" t="str">
        <f>IF(LEN(telefony34[[#This Row],[nr]])=7,"stacjonarny",IF(LEN(telefony34[[#This Row],[nr]])=8,"komórkowy","zagraniczny"))</f>
        <v>stacjonarny</v>
      </c>
    </row>
    <row r="1423" spans="1:5" x14ac:dyDescent="0.25">
      <c r="A1423" s="7">
        <v>2054346</v>
      </c>
      <c r="B1423" s="1">
        <v>42937</v>
      </c>
      <c r="C1423" s="2">
        <v>0.35003472222222221</v>
      </c>
      <c r="D1423" s="2">
        <v>0.35540509259259262</v>
      </c>
      <c r="E1423" t="str">
        <f>IF(LEN(telefony34[[#This Row],[nr]])=7,"stacjonarny",IF(LEN(telefony34[[#This Row],[nr]])=8,"komórkowy","zagraniczny"))</f>
        <v>stacjonarny</v>
      </c>
    </row>
    <row r="1424" spans="1:5" x14ac:dyDescent="0.25">
      <c r="A1424" s="7">
        <v>6070136</v>
      </c>
      <c r="B1424" s="1">
        <v>42937</v>
      </c>
      <c r="C1424" s="2">
        <v>0.3515625</v>
      </c>
      <c r="D1424" s="2">
        <v>0.35299768518518521</v>
      </c>
      <c r="E1424" t="str">
        <f>IF(LEN(telefony34[[#This Row],[nr]])=7,"stacjonarny",IF(LEN(telefony34[[#This Row],[nr]])=8,"komórkowy","zagraniczny"))</f>
        <v>stacjonarny</v>
      </c>
    </row>
    <row r="1425" spans="1:5" x14ac:dyDescent="0.25">
      <c r="A1425" s="7">
        <v>3086185</v>
      </c>
      <c r="B1425" s="1">
        <v>42937</v>
      </c>
      <c r="C1425" s="2">
        <v>0.35401620370370368</v>
      </c>
      <c r="D1425" s="2">
        <v>0.35944444444444446</v>
      </c>
      <c r="E1425" t="str">
        <f>IF(LEN(telefony34[[#This Row],[nr]])=7,"stacjonarny",IF(LEN(telefony34[[#This Row],[nr]])=8,"komórkowy","zagraniczny"))</f>
        <v>stacjonarny</v>
      </c>
    </row>
    <row r="1426" spans="1:5" x14ac:dyDescent="0.25">
      <c r="A1426" s="7">
        <v>6949463</v>
      </c>
      <c r="B1426" s="1">
        <v>42937</v>
      </c>
      <c r="C1426" s="2">
        <v>0.35912037037037037</v>
      </c>
      <c r="D1426" s="2">
        <v>0.36318287037037039</v>
      </c>
      <c r="E1426" t="str">
        <f>IF(LEN(telefony34[[#This Row],[nr]])=7,"stacjonarny",IF(LEN(telefony34[[#This Row],[nr]])=8,"komórkowy","zagraniczny"))</f>
        <v>stacjonarny</v>
      </c>
    </row>
    <row r="1427" spans="1:5" x14ac:dyDescent="0.25">
      <c r="A1427" s="7">
        <v>1626862</v>
      </c>
      <c r="B1427" s="1">
        <v>42937</v>
      </c>
      <c r="C1427" s="2">
        <v>0.36155092592592591</v>
      </c>
      <c r="D1427" s="2">
        <v>0.36355324074074075</v>
      </c>
      <c r="E1427" t="str">
        <f>IF(LEN(telefony34[[#This Row],[nr]])=7,"stacjonarny",IF(LEN(telefony34[[#This Row],[nr]])=8,"komórkowy","zagraniczny"))</f>
        <v>stacjonarny</v>
      </c>
    </row>
    <row r="1428" spans="1:5" x14ac:dyDescent="0.25">
      <c r="A1428" s="7">
        <v>99905503</v>
      </c>
      <c r="B1428" s="1">
        <v>42937</v>
      </c>
      <c r="C1428" s="2">
        <v>0.36631944444444442</v>
      </c>
      <c r="D1428" s="2">
        <v>0.37376157407407407</v>
      </c>
      <c r="E1428" t="str">
        <f>IF(LEN(telefony34[[#This Row],[nr]])=7,"stacjonarny",IF(LEN(telefony34[[#This Row],[nr]])=8,"komórkowy","zagraniczny"))</f>
        <v>komórkowy</v>
      </c>
    </row>
    <row r="1429" spans="1:5" x14ac:dyDescent="0.25">
      <c r="A1429" s="7">
        <v>2753778</v>
      </c>
      <c r="B1429" s="1">
        <v>42937</v>
      </c>
      <c r="C1429" s="2">
        <v>0.37133101851851852</v>
      </c>
      <c r="D1429" s="2">
        <v>0.38075231481481481</v>
      </c>
      <c r="E1429" t="str">
        <f>IF(LEN(telefony34[[#This Row],[nr]])=7,"stacjonarny",IF(LEN(telefony34[[#This Row],[nr]])=8,"komórkowy","zagraniczny"))</f>
        <v>stacjonarny</v>
      </c>
    </row>
    <row r="1430" spans="1:5" x14ac:dyDescent="0.25">
      <c r="A1430" s="7">
        <v>3508755</v>
      </c>
      <c r="B1430" s="1">
        <v>42937</v>
      </c>
      <c r="C1430" s="2">
        <v>0.37569444444444444</v>
      </c>
      <c r="D1430" s="2">
        <v>0.38611111111111113</v>
      </c>
      <c r="E1430" t="str">
        <f>IF(LEN(telefony34[[#This Row],[nr]])=7,"stacjonarny",IF(LEN(telefony34[[#This Row],[nr]])=8,"komórkowy","zagraniczny"))</f>
        <v>stacjonarny</v>
      </c>
    </row>
    <row r="1431" spans="1:5" x14ac:dyDescent="0.25">
      <c r="A1431" s="7">
        <v>14783929</v>
      </c>
      <c r="B1431" s="1">
        <v>42937</v>
      </c>
      <c r="C1431" s="2">
        <v>0.37891203703703702</v>
      </c>
      <c r="D1431" s="2">
        <v>0.38443287037037038</v>
      </c>
      <c r="E1431" t="str">
        <f>IF(LEN(telefony34[[#This Row],[nr]])=7,"stacjonarny",IF(LEN(telefony34[[#This Row],[nr]])=8,"komórkowy","zagraniczny"))</f>
        <v>komórkowy</v>
      </c>
    </row>
    <row r="1432" spans="1:5" x14ac:dyDescent="0.25">
      <c r="A1432" s="7">
        <v>1409543</v>
      </c>
      <c r="B1432" s="1">
        <v>42937</v>
      </c>
      <c r="C1432" s="2">
        <v>0.38086805555555553</v>
      </c>
      <c r="D1432" s="2">
        <v>0.38918981481481479</v>
      </c>
      <c r="E1432" t="str">
        <f>IF(LEN(telefony34[[#This Row],[nr]])=7,"stacjonarny",IF(LEN(telefony34[[#This Row],[nr]])=8,"komórkowy","zagraniczny"))</f>
        <v>stacjonarny</v>
      </c>
    </row>
    <row r="1433" spans="1:5" x14ac:dyDescent="0.25">
      <c r="A1433" s="7">
        <v>6891636</v>
      </c>
      <c r="B1433" s="1">
        <v>42937</v>
      </c>
      <c r="C1433" s="2">
        <v>0.38633101851851853</v>
      </c>
      <c r="D1433" s="2">
        <v>0.38923611111111112</v>
      </c>
      <c r="E1433" t="str">
        <f>IF(LEN(telefony34[[#This Row],[nr]])=7,"stacjonarny",IF(LEN(telefony34[[#This Row],[nr]])=8,"komórkowy","zagraniczny"))</f>
        <v>stacjonarny</v>
      </c>
    </row>
    <row r="1434" spans="1:5" x14ac:dyDescent="0.25">
      <c r="A1434" s="7">
        <v>8541151</v>
      </c>
      <c r="B1434" s="1">
        <v>42937</v>
      </c>
      <c r="C1434" s="2">
        <v>0.38848379629629631</v>
      </c>
      <c r="D1434" s="2">
        <v>0.39874999999999999</v>
      </c>
      <c r="E1434" t="str">
        <f>IF(LEN(telefony34[[#This Row],[nr]])=7,"stacjonarny",IF(LEN(telefony34[[#This Row],[nr]])=8,"komórkowy","zagraniczny"))</f>
        <v>stacjonarny</v>
      </c>
    </row>
    <row r="1435" spans="1:5" x14ac:dyDescent="0.25">
      <c r="A1435" s="7">
        <v>8322802</v>
      </c>
      <c r="B1435" s="1">
        <v>42937</v>
      </c>
      <c r="C1435" s="2">
        <v>0.39089120370370373</v>
      </c>
      <c r="D1435" s="2">
        <v>0.39620370370370372</v>
      </c>
      <c r="E1435" t="str">
        <f>IF(LEN(telefony34[[#This Row],[nr]])=7,"stacjonarny",IF(LEN(telefony34[[#This Row],[nr]])=8,"komórkowy","zagraniczny"))</f>
        <v>stacjonarny</v>
      </c>
    </row>
    <row r="1436" spans="1:5" x14ac:dyDescent="0.25">
      <c r="A1436" s="7">
        <v>30678431</v>
      </c>
      <c r="B1436" s="1">
        <v>42937</v>
      </c>
      <c r="C1436" s="2">
        <v>0.39469907407407406</v>
      </c>
      <c r="D1436" s="2">
        <v>0.40141203703703704</v>
      </c>
      <c r="E1436" t="str">
        <f>IF(LEN(telefony34[[#This Row],[nr]])=7,"stacjonarny",IF(LEN(telefony34[[#This Row],[nr]])=8,"komórkowy","zagraniczny"))</f>
        <v>komórkowy</v>
      </c>
    </row>
    <row r="1437" spans="1:5" x14ac:dyDescent="0.25">
      <c r="A1437" s="7">
        <v>41837828</v>
      </c>
      <c r="B1437" s="1">
        <v>42937</v>
      </c>
      <c r="C1437" s="2">
        <v>0.39953703703703702</v>
      </c>
      <c r="D1437" s="2">
        <v>0.40038194444444447</v>
      </c>
      <c r="E1437" t="str">
        <f>IF(LEN(telefony34[[#This Row],[nr]])=7,"stacjonarny",IF(LEN(telefony34[[#This Row],[nr]])=8,"komórkowy","zagraniczny"))</f>
        <v>komórkowy</v>
      </c>
    </row>
    <row r="1438" spans="1:5" x14ac:dyDescent="0.25">
      <c r="A1438" s="7">
        <v>13639748</v>
      </c>
      <c r="B1438" s="1">
        <v>42937</v>
      </c>
      <c r="C1438" s="2">
        <v>0.40379629629629632</v>
      </c>
      <c r="D1438" s="2">
        <v>0.40822916666666664</v>
      </c>
      <c r="E1438" t="str">
        <f>IF(LEN(telefony34[[#This Row],[nr]])=7,"stacjonarny",IF(LEN(telefony34[[#This Row],[nr]])=8,"komórkowy","zagraniczny"))</f>
        <v>komórkowy</v>
      </c>
    </row>
    <row r="1439" spans="1:5" x14ac:dyDescent="0.25">
      <c r="A1439" s="7">
        <v>8972366</v>
      </c>
      <c r="B1439" s="1">
        <v>42937</v>
      </c>
      <c r="C1439" s="2">
        <v>0.40462962962962962</v>
      </c>
      <c r="D1439" s="2">
        <v>0.40875</v>
      </c>
      <c r="E1439" t="str">
        <f>IF(LEN(telefony34[[#This Row],[nr]])=7,"stacjonarny",IF(LEN(telefony34[[#This Row],[nr]])=8,"komórkowy","zagraniczny"))</f>
        <v>stacjonarny</v>
      </c>
    </row>
    <row r="1440" spans="1:5" x14ac:dyDescent="0.25">
      <c r="A1440" s="7">
        <v>5233531</v>
      </c>
      <c r="B1440" s="1">
        <v>42937</v>
      </c>
      <c r="C1440" s="2">
        <v>0.40465277777777775</v>
      </c>
      <c r="D1440" s="2">
        <v>0.40887731481481482</v>
      </c>
      <c r="E1440" t="str">
        <f>IF(LEN(telefony34[[#This Row],[nr]])=7,"stacjonarny",IF(LEN(telefony34[[#This Row],[nr]])=8,"komórkowy","zagraniczny"))</f>
        <v>stacjonarny</v>
      </c>
    </row>
    <row r="1441" spans="1:5" x14ac:dyDescent="0.25">
      <c r="A1441" s="7">
        <v>3691176</v>
      </c>
      <c r="B1441" s="1">
        <v>42937</v>
      </c>
      <c r="C1441" s="2">
        <v>0.40505787037037039</v>
      </c>
      <c r="D1441" s="2">
        <v>0.40561342592592592</v>
      </c>
      <c r="E1441" t="str">
        <f>IF(LEN(telefony34[[#This Row],[nr]])=7,"stacjonarny",IF(LEN(telefony34[[#This Row],[nr]])=8,"komórkowy","zagraniczny"))</f>
        <v>stacjonarny</v>
      </c>
    </row>
    <row r="1442" spans="1:5" x14ac:dyDescent="0.25">
      <c r="A1442" s="7">
        <v>66377806</v>
      </c>
      <c r="B1442" s="1">
        <v>42937</v>
      </c>
      <c r="C1442" s="2">
        <v>0.40694444444444444</v>
      </c>
      <c r="D1442" s="2">
        <v>0.40991898148148148</v>
      </c>
      <c r="E1442" t="str">
        <f>IF(LEN(telefony34[[#This Row],[nr]])=7,"stacjonarny",IF(LEN(telefony34[[#This Row],[nr]])=8,"komórkowy","zagraniczny"))</f>
        <v>komórkowy</v>
      </c>
    </row>
    <row r="1443" spans="1:5" x14ac:dyDescent="0.25">
      <c r="A1443" s="7">
        <v>6357818</v>
      </c>
      <c r="B1443" s="1">
        <v>42937</v>
      </c>
      <c r="C1443" s="2">
        <v>0.41228009259259257</v>
      </c>
      <c r="D1443" s="2">
        <v>0.41648148148148151</v>
      </c>
      <c r="E1443" t="str">
        <f>IF(LEN(telefony34[[#This Row],[nr]])=7,"stacjonarny",IF(LEN(telefony34[[#This Row],[nr]])=8,"komórkowy","zagraniczny"))</f>
        <v>stacjonarny</v>
      </c>
    </row>
    <row r="1444" spans="1:5" x14ac:dyDescent="0.25">
      <c r="A1444" s="7">
        <v>7123731</v>
      </c>
      <c r="B1444" s="1">
        <v>42937</v>
      </c>
      <c r="C1444" s="2">
        <v>0.41494212962962962</v>
      </c>
      <c r="D1444" s="2">
        <v>0.41641203703703705</v>
      </c>
      <c r="E1444" t="str">
        <f>IF(LEN(telefony34[[#This Row],[nr]])=7,"stacjonarny",IF(LEN(telefony34[[#This Row],[nr]])=8,"komórkowy","zagraniczny"))</f>
        <v>stacjonarny</v>
      </c>
    </row>
    <row r="1445" spans="1:5" x14ac:dyDescent="0.25">
      <c r="A1445" s="7">
        <v>91907883</v>
      </c>
      <c r="B1445" s="1">
        <v>42937</v>
      </c>
      <c r="C1445" s="2">
        <v>0.42054398148148148</v>
      </c>
      <c r="D1445" s="2">
        <v>0.42721064814814813</v>
      </c>
      <c r="E1445" t="str">
        <f>IF(LEN(telefony34[[#This Row],[nr]])=7,"stacjonarny",IF(LEN(telefony34[[#This Row],[nr]])=8,"komórkowy","zagraniczny"))</f>
        <v>komórkowy</v>
      </c>
    </row>
    <row r="1446" spans="1:5" x14ac:dyDescent="0.25">
      <c r="A1446" s="7">
        <v>69734527</v>
      </c>
      <c r="B1446" s="1">
        <v>42937</v>
      </c>
      <c r="C1446" s="2">
        <v>0.42084490740740743</v>
      </c>
      <c r="D1446" s="2">
        <v>0.43167824074074074</v>
      </c>
      <c r="E1446" t="str">
        <f>IF(LEN(telefony34[[#This Row],[nr]])=7,"stacjonarny",IF(LEN(telefony34[[#This Row],[nr]])=8,"komórkowy","zagraniczny"))</f>
        <v>komórkowy</v>
      </c>
    </row>
    <row r="1447" spans="1:5" x14ac:dyDescent="0.25">
      <c r="A1447" s="7">
        <v>7536096</v>
      </c>
      <c r="B1447" s="1">
        <v>42937</v>
      </c>
      <c r="C1447" s="2">
        <v>0.42357638888888888</v>
      </c>
      <c r="D1447" s="2">
        <v>0.4322685185185185</v>
      </c>
      <c r="E1447" t="str">
        <f>IF(LEN(telefony34[[#This Row],[nr]])=7,"stacjonarny",IF(LEN(telefony34[[#This Row],[nr]])=8,"komórkowy","zagraniczny"))</f>
        <v>stacjonarny</v>
      </c>
    </row>
    <row r="1448" spans="1:5" x14ac:dyDescent="0.25">
      <c r="A1448" s="7">
        <v>60158843</v>
      </c>
      <c r="B1448" s="1">
        <v>42937</v>
      </c>
      <c r="C1448" s="2">
        <v>0.42814814814814817</v>
      </c>
      <c r="D1448" s="2">
        <v>0.43784722222222222</v>
      </c>
      <c r="E1448" t="str">
        <f>IF(LEN(telefony34[[#This Row],[nr]])=7,"stacjonarny",IF(LEN(telefony34[[#This Row],[nr]])=8,"komórkowy","zagraniczny"))</f>
        <v>komórkowy</v>
      </c>
    </row>
    <row r="1449" spans="1:5" x14ac:dyDescent="0.25">
      <c r="A1449" s="7">
        <v>6942059</v>
      </c>
      <c r="B1449" s="1">
        <v>42937</v>
      </c>
      <c r="C1449" s="2">
        <v>0.43002314814814813</v>
      </c>
      <c r="D1449" s="2">
        <v>0.43030092592592595</v>
      </c>
      <c r="E1449" t="str">
        <f>IF(LEN(telefony34[[#This Row],[nr]])=7,"stacjonarny",IF(LEN(telefony34[[#This Row],[nr]])=8,"komórkowy","zagraniczny"))</f>
        <v>stacjonarny</v>
      </c>
    </row>
    <row r="1450" spans="1:5" x14ac:dyDescent="0.25">
      <c r="A1450" s="7">
        <v>28282891</v>
      </c>
      <c r="B1450" s="1">
        <v>42937</v>
      </c>
      <c r="C1450" s="2">
        <v>0.4307523148148148</v>
      </c>
      <c r="D1450" s="2">
        <v>0.4412847222222222</v>
      </c>
      <c r="E1450" t="str">
        <f>IF(LEN(telefony34[[#This Row],[nr]])=7,"stacjonarny",IF(LEN(telefony34[[#This Row],[nr]])=8,"komórkowy","zagraniczny"))</f>
        <v>komórkowy</v>
      </c>
    </row>
    <row r="1451" spans="1:5" x14ac:dyDescent="0.25">
      <c r="A1451" s="7">
        <v>1617146</v>
      </c>
      <c r="B1451" s="1">
        <v>42937</v>
      </c>
      <c r="C1451" s="2">
        <v>0.43400462962962966</v>
      </c>
      <c r="D1451" s="2">
        <v>0.44041666666666668</v>
      </c>
      <c r="E1451" t="str">
        <f>IF(LEN(telefony34[[#This Row],[nr]])=7,"stacjonarny",IF(LEN(telefony34[[#This Row],[nr]])=8,"komórkowy","zagraniczny"))</f>
        <v>stacjonarny</v>
      </c>
    </row>
    <row r="1452" spans="1:5" x14ac:dyDescent="0.25">
      <c r="A1452" s="7">
        <v>2186880</v>
      </c>
      <c r="B1452" s="1">
        <v>42937</v>
      </c>
      <c r="C1452" s="2">
        <v>0.43582175925925926</v>
      </c>
      <c r="D1452" s="2">
        <v>0.44550925925925927</v>
      </c>
      <c r="E1452" t="str">
        <f>IF(LEN(telefony34[[#This Row],[nr]])=7,"stacjonarny",IF(LEN(telefony34[[#This Row],[nr]])=8,"komórkowy","zagraniczny"))</f>
        <v>stacjonarny</v>
      </c>
    </row>
    <row r="1453" spans="1:5" x14ac:dyDescent="0.25">
      <c r="A1453" s="7">
        <v>92461001</v>
      </c>
      <c r="B1453" s="1">
        <v>42937</v>
      </c>
      <c r="C1453" s="2">
        <v>0.43730324074074073</v>
      </c>
      <c r="D1453" s="2">
        <v>0.44869212962962962</v>
      </c>
      <c r="E1453" t="str">
        <f>IF(LEN(telefony34[[#This Row],[nr]])=7,"stacjonarny",IF(LEN(telefony34[[#This Row],[nr]])=8,"komórkowy","zagraniczny"))</f>
        <v>komórkowy</v>
      </c>
    </row>
    <row r="1454" spans="1:5" x14ac:dyDescent="0.25">
      <c r="A1454" s="7">
        <v>4657345</v>
      </c>
      <c r="B1454" s="1">
        <v>42937</v>
      </c>
      <c r="C1454" s="2">
        <v>0.44291666666666668</v>
      </c>
      <c r="D1454" s="2">
        <v>0.45256944444444447</v>
      </c>
      <c r="E1454" t="str">
        <f>IF(LEN(telefony34[[#This Row],[nr]])=7,"stacjonarny",IF(LEN(telefony34[[#This Row],[nr]])=8,"komórkowy","zagraniczny"))</f>
        <v>stacjonarny</v>
      </c>
    </row>
    <row r="1455" spans="1:5" x14ac:dyDescent="0.25">
      <c r="A1455" s="7">
        <v>16775888</v>
      </c>
      <c r="B1455" s="1">
        <v>42937</v>
      </c>
      <c r="C1455" s="2">
        <v>0.4478240740740741</v>
      </c>
      <c r="D1455" s="2">
        <v>0.45548611111111109</v>
      </c>
      <c r="E1455" t="str">
        <f>IF(LEN(telefony34[[#This Row],[nr]])=7,"stacjonarny",IF(LEN(telefony34[[#This Row],[nr]])=8,"komórkowy","zagraniczny"))</f>
        <v>komórkowy</v>
      </c>
    </row>
    <row r="1456" spans="1:5" x14ac:dyDescent="0.25">
      <c r="A1456" s="7">
        <v>97953696</v>
      </c>
      <c r="B1456" s="1">
        <v>42937</v>
      </c>
      <c r="C1456" s="2">
        <v>0.45187500000000003</v>
      </c>
      <c r="D1456" s="2">
        <v>0.45925925925925926</v>
      </c>
      <c r="E1456" t="str">
        <f>IF(LEN(telefony34[[#This Row],[nr]])=7,"stacjonarny",IF(LEN(telefony34[[#This Row],[nr]])=8,"komórkowy","zagraniczny"))</f>
        <v>komórkowy</v>
      </c>
    </row>
    <row r="1457" spans="1:5" x14ac:dyDescent="0.25">
      <c r="A1457" s="7">
        <v>1166111</v>
      </c>
      <c r="B1457" s="1">
        <v>42937</v>
      </c>
      <c r="C1457" s="2">
        <v>0.45458333333333334</v>
      </c>
      <c r="D1457" s="2">
        <v>0.46295138888888887</v>
      </c>
      <c r="E1457" t="str">
        <f>IF(LEN(telefony34[[#This Row],[nr]])=7,"stacjonarny",IF(LEN(telefony34[[#This Row],[nr]])=8,"komórkowy","zagraniczny"))</f>
        <v>stacjonarny</v>
      </c>
    </row>
    <row r="1458" spans="1:5" x14ac:dyDescent="0.25">
      <c r="A1458" s="7">
        <v>91907883</v>
      </c>
      <c r="B1458" s="1">
        <v>42937</v>
      </c>
      <c r="C1458" s="2">
        <v>0.45689814814814816</v>
      </c>
      <c r="D1458" s="2">
        <v>0.4574537037037037</v>
      </c>
      <c r="E1458" t="str">
        <f>IF(LEN(telefony34[[#This Row],[nr]])=7,"stacjonarny",IF(LEN(telefony34[[#This Row],[nr]])=8,"komórkowy","zagraniczny"))</f>
        <v>komórkowy</v>
      </c>
    </row>
    <row r="1459" spans="1:5" x14ac:dyDescent="0.25">
      <c r="A1459" s="7">
        <v>9225043</v>
      </c>
      <c r="B1459" s="1">
        <v>42937</v>
      </c>
      <c r="C1459" s="2">
        <v>0.4612384259259259</v>
      </c>
      <c r="D1459" s="2">
        <v>0.46285879629629628</v>
      </c>
      <c r="E1459" t="str">
        <f>IF(LEN(telefony34[[#This Row],[nr]])=7,"stacjonarny",IF(LEN(telefony34[[#This Row],[nr]])=8,"komórkowy","zagraniczny"))</f>
        <v>stacjonarny</v>
      </c>
    </row>
    <row r="1460" spans="1:5" x14ac:dyDescent="0.25">
      <c r="A1460" s="7">
        <v>6408952</v>
      </c>
      <c r="B1460" s="1">
        <v>42937</v>
      </c>
      <c r="C1460" s="2">
        <v>0.46553240740740742</v>
      </c>
      <c r="D1460" s="2">
        <v>0.47234953703703703</v>
      </c>
      <c r="E1460" t="str">
        <f>IF(LEN(telefony34[[#This Row],[nr]])=7,"stacjonarny",IF(LEN(telefony34[[#This Row],[nr]])=8,"komórkowy","zagraniczny"))</f>
        <v>stacjonarny</v>
      </c>
    </row>
    <row r="1461" spans="1:5" x14ac:dyDescent="0.25">
      <c r="A1461" s="7">
        <v>81010250</v>
      </c>
      <c r="B1461" s="1">
        <v>42937</v>
      </c>
      <c r="C1461" s="2">
        <v>0.47075231481481483</v>
      </c>
      <c r="D1461" s="2">
        <v>0.47239583333333335</v>
      </c>
      <c r="E1461" t="str">
        <f>IF(LEN(telefony34[[#This Row],[nr]])=7,"stacjonarny",IF(LEN(telefony34[[#This Row],[nr]])=8,"komórkowy","zagraniczny"))</f>
        <v>komórkowy</v>
      </c>
    </row>
    <row r="1462" spans="1:5" x14ac:dyDescent="0.25">
      <c r="A1462" s="7">
        <v>8596442</v>
      </c>
      <c r="B1462" s="1">
        <v>42937</v>
      </c>
      <c r="C1462" s="2">
        <v>0.47105324074074073</v>
      </c>
      <c r="D1462" s="2">
        <v>0.48011574074074076</v>
      </c>
      <c r="E1462" t="str">
        <f>IF(LEN(telefony34[[#This Row],[nr]])=7,"stacjonarny",IF(LEN(telefony34[[#This Row],[nr]])=8,"komórkowy","zagraniczny"))</f>
        <v>stacjonarny</v>
      </c>
    </row>
    <row r="1463" spans="1:5" x14ac:dyDescent="0.25">
      <c r="A1463" s="7">
        <v>79890857</v>
      </c>
      <c r="B1463" s="1">
        <v>42937</v>
      </c>
      <c r="C1463" s="2">
        <v>0.47285879629629629</v>
      </c>
      <c r="D1463" s="2">
        <v>0.47846064814814815</v>
      </c>
      <c r="E1463" t="str">
        <f>IF(LEN(telefony34[[#This Row],[nr]])=7,"stacjonarny",IF(LEN(telefony34[[#This Row],[nr]])=8,"komórkowy","zagraniczny"))</f>
        <v>komórkowy</v>
      </c>
    </row>
    <row r="1464" spans="1:5" x14ac:dyDescent="0.25">
      <c r="A1464" s="7">
        <v>3804078</v>
      </c>
      <c r="B1464" s="1">
        <v>42937</v>
      </c>
      <c r="C1464" s="2">
        <v>0.4729976851851852</v>
      </c>
      <c r="D1464" s="2">
        <v>0.48243055555555553</v>
      </c>
      <c r="E1464" t="str">
        <f>IF(LEN(telefony34[[#This Row],[nr]])=7,"stacjonarny",IF(LEN(telefony34[[#This Row],[nr]])=8,"komórkowy","zagraniczny"))</f>
        <v>stacjonarny</v>
      </c>
    </row>
    <row r="1465" spans="1:5" x14ac:dyDescent="0.25">
      <c r="A1465" s="7">
        <v>6312012</v>
      </c>
      <c r="B1465" s="1">
        <v>42937</v>
      </c>
      <c r="C1465" s="2">
        <v>0.47697916666666668</v>
      </c>
      <c r="D1465" s="2">
        <v>0.48678240740740741</v>
      </c>
      <c r="E1465" t="str">
        <f>IF(LEN(telefony34[[#This Row],[nr]])=7,"stacjonarny",IF(LEN(telefony34[[#This Row],[nr]])=8,"komórkowy","zagraniczny"))</f>
        <v>stacjonarny</v>
      </c>
    </row>
    <row r="1466" spans="1:5" x14ac:dyDescent="0.25">
      <c r="A1466" s="7">
        <v>7322741</v>
      </c>
      <c r="B1466" s="1">
        <v>42937</v>
      </c>
      <c r="C1466" s="2">
        <v>0.47833333333333333</v>
      </c>
      <c r="D1466" s="2">
        <v>0.48989583333333331</v>
      </c>
      <c r="E1466" t="str">
        <f>IF(LEN(telefony34[[#This Row],[nr]])=7,"stacjonarny",IF(LEN(telefony34[[#This Row],[nr]])=8,"komórkowy","zagraniczny"))</f>
        <v>stacjonarny</v>
      </c>
    </row>
    <row r="1467" spans="1:5" x14ac:dyDescent="0.25">
      <c r="A1467" s="7">
        <v>2354992</v>
      </c>
      <c r="B1467" s="1">
        <v>42937</v>
      </c>
      <c r="C1467" s="2">
        <v>0.4828587962962963</v>
      </c>
      <c r="D1467" s="2">
        <v>0.48295138888888889</v>
      </c>
      <c r="E1467" t="str">
        <f>IF(LEN(telefony34[[#This Row],[nr]])=7,"stacjonarny",IF(LEN(telefony34[[#This Row],[nr]])=8,"komórkowy","zagraniczny"))</f>
        <v>stacjonarny</v>
      </c>
    </row>
    <row r="1468" spans="1:5" x14ac:dyDescent="0.25">
      <c r="A1468" s="7">
        <v>1766133</v>
      </c>
      <c r="B1468" s="1">
        <v>42937</v>
      </c>
      <c r="C1468" s="2">
        <v>0.48439814814814813</v>
      </c>
      <c r="D1468" s="2">
        <v>0.4878587962962963</v>
      </c>
      <c r="E1468" t="str">
        <f>IF(LEN(telefony34[[#This Row],[nr]])=7,"stacjonarny",IF(LEN(telefony34[[#This Row],[nr]])=8,"komórkowy","zagraniczny"))</f>
        <v>stacjonarny</v>
      </c>
    </row>
    <row r="1469" spans="1:5" x14ac:dyDescent="0.25">
      <c r="A1469" s="7">
        <v>2922327</v>
      </c>
      <c r="B1469" s="1">
        <v>42937</v>
      </c>
      <c r="C1469" s="2">
        <v>0.48690972222222223</v>
      </c>
      <c r="D1469" s="2">
        <v>0.49665509259259261</v>
      </c>
      <c r="E1469" t="str">
        <f>IF(LEN(telefony34[[#This Row],[nr]])=7,"stacjonarny",IF(LEN(telefony34[[#This Row],[nr]])=8,"komórkowy","zagraniczny"))</f>
        <v>stacjonarny</v>
      </c>
    </row>
    <row r="1470" spans="1:5" x14ac:dyDescent="0.25">
      <c r="A1470" s="7">
        <v>8679036</v>
      </c>
      <c r="B1470" s="1">
        <v>42937</v>
      </c>
      <c r="C1470" s="2">
        <v>0.4924189814814815</v>
      </c>
      <c r="D1470" s="2">
        <v>0.49381944444444442</v>
      </c>
      <c r="E1470" t="str">
        <f>IF(LEN(telefony34[[#This Row],[nr]])=7,"stacjonarny",IF(LEN(telefony34[[#This Row],[nr]])=8,"komórkowy","zagraniczny"))</f>
        <v>stacjonarny</v>
      </c>
    </row>
    <row r="1471" spans="1:5" x14ac:dyDescent="0.25">
      <c r="A1471" s="7">
        <v>1469705</v>
      </c>
      <c r="B1471" s="1">
        <v>42937</v>
      </c>
      <c r="C1471" s="2">
        <v>0.49327546296296299</v>
      </c>
      <c r="D1471" s="2">
        <v>0.50351851851851848</v>
      </c>
      <c r="E1471" t="str">
        <f>IF(LEN(telefony34[[#This Row],[nr]])=7,"stacjonarny",IF(LEN(telefony34[[#This Row],[nr]])=8,"komórkowy","zagraniczny"))</f>
        <v>stacjonarny</v>
      </c>
    </row>
    <row r="1472" spans="1:5" x14ac:dyDescent="0.25">
      <c r="A1472" s="7">
        <v>8079505</v>
      </c>
      <c r="B1472" s="1">
        <v>42937</v>
      </c>
      <c r="C1472" s="2">
        <v>0.49811342592592595</v>
      </c>
      <c r="D1472" s="2">
        <v>0.5065277777777778</v>
      </c>
      <c r="E1472" t="str">
        <f>IF(LEN(telefony34[[#This Row],[nr]])=7,"stacjonarny",IF(LEN(telefony34[[#This Row],[nr]])=8,"komórkowy","zagraniczny"))</f>
        <v>stacjonarny</v>
      </c>
    </row>
    <row r="1473" spans="1:5" x14ac:dyDescent="0.25">
      <c r="A1473" s="7">
        <v>4661635</v>
      </c>
      <c r="B1473" s="1">
        <v>42937</v>
      </c>
      <c r="C1473" s="2">
        <v>0.50016203703703699</v>
      </c>
      <c r="D1473" s="2">
        <v>0.50506944444444446</v>
      </c>
      <c r="E1473" t="str">
        <f>IF(LEN(telefony34[[#This Row],[nr]])=7,"stacjonarny",IF(LEN(telefony34[[#This Row],[nr]])=8,"komórkowy","zagraniczny"))</f>
        <v>stacjonarny</v>
      </c>
    </row>
    <row r="1474" spans="1:5" x14ac:dyDescent="0.25">
      <c r="A1474" s="7">
        <v>4497624</v>
      </c>
      <c r="B1474" s="1">
        <v>42937</v>
      </c>
      <c r="C1474" s="2">
        <v>0.50284722222222222</v>
      </c>
      <c r="D1474" s="2">
        <v>0.51432870370370365</v>
      </c>
      <c r="E1474" t="str">
        <f>IF(LEN(telefony34[[#This Row],[nr]])=7,"stacjonarny",IF(LEN(telefony34[[#This Row],[nr]])=8,"komórkowy","zagraniczny"))</f>
        <v>stacjonarny</v>
      </c>
    </row>
    <row r="1475" spans="1:5" x14ac:dyDescent="0.25">
      <c r="A1475" s="7">
        <v>52468382</v>
      </c>
      <c r="B1475" s="1">
        <v>42937</v>
      </c>
      <c r="C1475" s="2">
        <v>0.50840277777777776</v>
      </c>
      <c r="D1475" s="2">
        <v>0.50968749999999996</v>
      </c>
      <c r="E1475" t="str">
        <f>IF(LEN(telefony34[[#This Row],[nr]])=7,"stacjonarny",IF(LEN(telefony34[[#This Row],[nr]])=8,"komórkowy","zagraniczny"))</f>
        <v>komórkowy</v>
      </c>
    </row>
    <row r="1476" spans="1:5" x14ac:dyDescent="0.25">
      <c r="A1476" s="7">
        <v>5687077</v>
      </c>
      <c r="B1476" s="1">
        <v>42937</v>
      </c>
      <c r="C1476" s="2">
        <v>0.51200231481481484</v>
      </c>
      <c r="D1476" s="2">
        <v>0.52253472222222219</v>
      </c>
      <c r="E1476" t="str">
        <f>IF(LEN(telefony34[[#This Row],[nr]])=7,"stacjonarny",IF(LEN(telefony34[[#This Row],[nr]])=8,"komórkowy","zagraniczny"))</f>
        <v>stacjonarny</v>
      </c>
    </row>
    <row r="1477" spans="1:5" x14ac:dyDescent="0.25">
      <c r="A1477" s="7">
        <v>3914070</v>
      </c>
      <c r="B1477" s="1">
        <v>42937</v>
      </c>
      <c r="C1477" s="2">
        <v>0.51249999999999996</v>
      </c>
      <c r="D1477" s="2">
        <v>0.51405092592592594</v>
      </c>
      <c r="E1477" t="str">
        <f>IF(LEN(telefony34[[#This Row],[nr]])=7,"stacjonarny",IF(LEN(telefony34[[#This Row],[nr]])=8,"komórkowy","zagraniczny"))</f>
        <v>stacjonarny</v>
      </c>
    </row>
    <row r="1478" spans="1:5" x14ac:dyDescent="0.25">
      <c r="A1478" s="7">
        <v>84684423</v>
      </c>
      <c r="B1478" s="1">
        <v>42937</v>
      </c>
      <c r="C1478" s="2">
        <v>0.51520833333333338</v>
      </c>
      <c r="D1478" s="2">
        <v>0.51918981481481485</v>
      </c>
      <c r="E1478" t="str">
        <f>IF(LEN(telefony34[[#This Row],[nr]])=7,"stacjonarny",IF(LEN(telefony34[[#This Row],[nr]])=8,"komórkowy","zagraniczny"))</f>
        <v>komórkowy</v>
      </c>
    </row>
    <row r="1479" spans="1:5" x14ac:dyDescent="0.25">
      <c r="A1479" s="7">
        <v>6493406</v>
      </c>
      <c r="B1479" s="1">
        <v>42937</v>
      </c>
      <c r="C1479" s="2">
        <v>0.51936342592592588</v>
      </c>
      <c r="D1479" s="2">
        <v>0.52559027777777778</v>
      </c>
      <c r="E1479" t="str">
        <f>IF(LEN(telefony34[[#This Row],[nr]])=7,"stacjonarny",IF(LEN(telefony34[[#This Row],[nr]])=8,"komórkowy","zagraniczny"))</f>
        <v>stacjonarny</v>
      </c>
    </row>
    <row r="1480" spans="1:5" x14ac:dyDescent="0.25">
      <c r="A1480" s="7">
        <v>1563816</v>
      </c>
      <c r="B1480" s="1">
        <v>42937</v>
      </c>
      <c r="C1480" s="2">
        <v>0.52243055555555551</v>
      </c>
      <c r="D1480" s="2">
        <v>0.52681712962962968</v>
      </c>
      <c r="E1480" t="str">
        <f>IF(LEN(telefony34[[#This Row],[nr]])=7,"stacjonarny",IF(LEN(telefony34[[#This Row],[nr]])=8,"komórkowy","zagraniczny"))</f>
        <v>stacjonarny</v>
      </c>
    </row>
    <row r="1481" spans="1:5" x14ac:dyDescent="0.25">
      <c r="A1481" s="7">
        <v>7779935</v>
      </c>
      <c r="B1481" s="1">
        <v>42937</v>
      </c>
      <c r="C1481" s="2">
        <v>0.52469907407407412</v>
      </c>
      <c r="D1481" s="2">
        <v>0.53218750000000004</v>
      </c>
      <c r="E1481" t="str">
        <f>IF(LEN(telefony34[[#This Row],[nr]])=7,"stacjonarny",IF(LEN(telefony34[[#This Row],[nr]])=8,"komórkowy","zagraniczny"))</f>
        <v>stacjonarny</v>
      </c>
    </row>
    <row r="1482" spans="1:5" x14ac:dyDescent="0.25">
      <c r="A1482" s="7">
        <v>4429479</v>
      </c>
      <c r="B1482" s="1">
        <v>42937</v>
      </c>
      <c r="C1482" s="2">
        <v>0.52749999999999997</v>
      </c>
      <c r="D1482" s="2">
        <v>0.53034722222222219</v>
      </c>
      <c r="E1482" t="str">
        <f>IF(LEN(telefony34[[#This Row],[nr]])=7,"stacjonarny",IF(LEN(telefony34[[#This Row],[nr]])=8,"komórkowy","zagraniczny"))</f>
        <v>stacjonarny</v>
      </c>
    </row>
    <row r="1483" spans="1:5" x14ac:dyDescent="0.25">
      <c r="A1483" s="7">
        <v>2963652</v>
      </c>
      <c r="B1483" s="1">
        <v>42937</v>
      </c>
      <c r="C1483" s="2">
        <v>0.53240740740740744</v>
      </c>
      <c r="D1483" s="2">
        <v>0.53785879629629629</v>
      </c>
      <c r="E1483" t="str">
        <f>IF(LEN(telefony34[[#This Row],[nr]])=7,"stacjonarny",IF(LEN(telefony34[[#This Row],[nr]])=8,"komórkowy","zagraniczny"))</f>
        <v>stacjonarny</v>
      </c>
    </row>
    <row r="1484" spans="1:5" x14ac:dyDescent="0.25">
      <c r="A1484" s="7">
        <v>91032395</v>
      </c>
      <c r="B1484" s="1">
        <v>42937</v>
      </c>
      <c r="C1484" s="2">
        <v>0.53811342592592593</v>
      </c>
      <c r="D1484" s="2">
        <v>0.54365740740740742</v>
      </c>
      <c r="E1484" t="str">
        <f>IF(LEN(telefony34[[#This Row],[nr]])=7,"stacjonarny",IF(LEN(telefony34[[#This Row],[nr]])=8,"komórkowy","zagraniczny"))</f>
        <v>komórkowy</v>
      </c>
    </row>
    <row r="1485" spans="1:5" x14ac:dyDescent="0.25">
      <c r="A1485" s="7">
        <v>6999348</v>
      </c>
      <c r="B1485" s="1">
        <v>42937</v>
      </c>
      <c r="C1485" s="2">
        <v>0.53831018518518514</v>
      </c>
      <c r="D1485" s="2">
        <v>0.53998842592592589</v>
      </c>
      <c r="E1485" t="str">
        <f>IF(LEN(telefony34[[#This Row],[nr]])=7,"stacjonarny",IF(LEN(telefony34[[#This Row],[nr]])=8,"komórkowy","zagraniczny"))</f>
        <v>stacjonarny</v>
      </c>
    </row>
    <row r="1486" spans="1:5" x14ac:dyDescent="0.25">
      <c r="A1486" s="7">
        <v>4424322</v>
      </c>
      <c r="B1486" s="1">
        <v>42937</v>
      </c>
      <c r="C1486" s="2">
        <v>0.54233796296296299</v>
      </c>
      <c r="D1486" s="2">
        <v>0.55148148148148146</v>
      </c>
      <c r="E1486" t="str">
        <f>IF(LEN(telefony34[[#This Row],[nr]])=7,"stacjonarny",IF(LEN(telefony34[[#This Row],[nr]])=8,"komórkowy","zagraniczny"))</f>
        <v>stacjonarny</v>
      </c>
    </row>
    <row r="1487" spans="1:5" x14ac:dyDescent="0.25">
      <c r="A1487" s="7">
        <v>9500083</v>
      </c>
      <c r="B1487" s="1">
        <v>42937</v>
      </c>
      <c r="C1487" s="2">
        <v>0.54631944444444447</v>
      </c>
      <c r="D1487" s="2">
        <v>0.55652777777777773</v>
      </c>
      <c r="E1487" t="str">
        <f>IF(LEN(telefony34[[#This Row],[nr]])=7,"stacjonarny",IF(LEN(telefony34[[#This Row],[nr]])=8,"komórkowy","zagraniczny"))</f>
        <v>stacjonarny</v>
      </c>
    </row>
    <row r="1488" spans="1:5" x14ac:dyDescent="0.25">
      <c r="A1488" s="7">
        <v>2912297</v>
      </c>
      <c r="B1488" s="1">
        <v>42937</v>
      </c>
      <c r="C1488" s="2">
        <v>0.54761574074074071</v>
      </c>
      <c r="D1488" s="2">
        <v>0.55443287037037037</v>
      </c>
      <c r="E1488" t="str">
        <f>IF(LEN(telefony34[[#This Row],[nr]])=7,"stacjonarny",IF(LEN(telefony34[[#This Row],[nr]])=8,"komórkowy","zagraniczny"))</f>
        <v>stacjonarny</v>
      </c>
    </row>
    <row r="1489" spans="1:5" x14ac:dyDescent="0.25">
      <c r="A1489" s="7">
        <v>4303945</v>
      </c>
      <c r="B1489" s="1">
        <v>42937</v>
      </c>
      <c r="C1489" s="2">
        <v>0.54953703703703705</v>
      </c>
      <c r="D1489" s="2">
        <v>0.55783564814814812</v>
      </c>
      <c r="E1489" t="str">
        <f>IF(LEN(telefony34[[#This Row],[nr]])=7,"stacjonarny",IF(LEN(telefony34[[#This Row],[nr]])=8,"komórkowy","zagraniczny"))</f>
        <v>stacjonarny</v>
      </c>
    </row>
    <row r="1490" spans="1:5" x14ac:dyDescent="0.25">
      <c r="A1490" s="7">
        <v>3264546470</v>
      </c>
      <c r="B1490" s="1">
        <v>42937</v>
      </c>
      <c r="C1490" s="2">
        <v>0.55311342592592594</v>
      </c>
      <c r="D1490" s="2">
        <v>0.55469907407407404</v>
      </c>
      <c r="E1490" t="str">
        <f>IF(LEN(telefony34[[#This Row],[nr]])=7,"stacjonarny",IF(LEN(telefony34[[#This Row],[nr]])=8,"komórkowy","zagraniczny"))</f>
        <v>zagraniczny</v>
      </c>
    </row>
    <row r="1491" spans="1:5" x14ac:dyDescent="0.25">
      <c r="A1491" s="7">
        <v>7275091</v>
      </c>
      <c r="B1491" s="1">
        <v>42937</v>
      </c>
      <c r="C1491" s="2">
        <v>0.55652777777777773</v>
      </c>
      <c r="D1491" s="2">
        <v>0.56657407407407412</v>
      </c>
      <c r="E1491" t="str">
        <f>IF(LEN(telefony34[[#This Row],[nr]])=7,"stacjonarny",IF(LEN(telefony34[[#This Row],[nr]])=8,"komórkowy","zagraniczny"))</f>
        <v>stacjonarny</v>
      </c>
    </row>
    <row r="1492" spans="1:5" x14ac:dyDescent="0.25">
      <c r="A1492" s="7">
        <v>9021766</v>
      </c>
      <c r="B1492" s="1">
        <v>42937</v>
      </c>
      <c r="C1492" s="2">
        <v>0.5575</v>
      </c>
      <c r="D1492" s="2">
        <v>0.56418981481481478</v>
      </c>
      <c r="E1492" t="str">
        <f>IF(LEN(telefony34[[#This Row],[nr]])=7,"stacjonarny",IF(LEN(telefony34[[#This Row],[nr]])=8,"komórkowy","zagraniczny"))</f>
        <v>stacjonarny</v>
      </c>
    </row>
    <row r="1493" spans="1:5" x14ac:dyDescent="0.25">
      <c r="A1493" s="7">
        <v>1500342</v>
      </c>
      <c r="B1493" s="1">
        <v>42937</v>
      </c>
      <c r="C1493" s="2">
        <v>0.56297453703703704</v>
      </c>
      <c r="D1493" s="2">
        <v>0.56752314814814819</v>
      </c>
      <c r="E1493" t="str">
        <f>IF(LEN(telefony34[[#This Row],[nr]])=7,"stacjonarny",IF(LEN(telefony34[[#This Row],[nr]])=8,"komórkowy","zagraniczny"))</f>
        <v>stacjonarny</v>
      </c>
    </row>
    <row r="1494" spans="1:5" x14ac:dyDescent="0.25">
      <c r="A1494" s="7">
        <v>7295667</v>
      </c>
      <c r="B1494" s="1">
        <v>42937</v>
      </c>
      <c r="C1494" s="2">
        <v>0.56578703703703703</v>
      </c>
      <c r="D1494" s="2">
        <v>0.57518518518518513</v>
      </c>
      <c r="E1494" t="str">
        <f>IF(LEN(telefony34[[#This Row],[nr]])=7,"stacjonarny",IF(LEN(telefony34[[#This Row],[nr]])=8,"komórkowy","zagraniczny"))</f>
        <v>stacjonarny</v>
      </c>
    </row>
    <row r="1495" spans="1:5" x14ac:dyDescent="0.25">
      <c r="A1495" s="7">
        <v>5512237</v>
      </c>
      <c r="B1495" s="1">
        <v>42937</v>
      </c>
      <c r="C1495" s="2">
        <v>0.5713773148148148</v>
      </c>
      <c r="D1495" s="2">
        <v>0.58107638888888891</v>
      </c>
      <c r="E1495" t="str">
        <f>IF(LEN(telefony34[[#This Row],[nr]])=7,"stacjonarny",IF(LEN(telefony34[[#This Row],[nr]])=8,"komórkowy","zagraniczny"))</f>
        <v>stacjonarny</v>
      </c>
    </row>
    <row r="1496" spans="1:5" x14ac:dyDescent="0.25">
      <c r="A1496" s="7">
        <v>22266436</v>
      </c>
      <c r="B1496" s="1">
        <v>42937</v>
      </c>
      <c r="C1496" s="2">
        <v>0.57549768518518518</v>
      </c>
      <c r="D1496" s="2">
        <v>0.57925925925925925</v>
      </c>
      <c r="E1496" t="str">
        <f>IF(LEN(telefony34[[#This Row],[nr]])=7,"stacjonarny",IF(LEN(telefony34[[#This Row],[nr]])=8,"komórkowy","zagraniczny"))</f>
        <v>komórkowy</v>
      </c>
    </row>
    <row r="1497" spans="1:5" x14ac:dyDescent="0.25">
      <c r="A1497" s="7">
        <v>60885211</v>
      </c>
      <c r="B1497" s="1">
        <v>42937</v>
      </c>
      <c r="C1497" s="2">
        <v>0.57828703703703699</v>
      </c>
      <c r="D1497" s="2">
        <v>0.58940972222222221</v>
      </c>
      <c r="E1497" t="str">
        <f>IF(LEN(telefony34[[#This Row],[nr]])=7,"stacjonarny",IF(LEN(telefony34[[#This Row],[nr]])=8,"komórkowy","zagraniczny"))</f>
        <v>komórkowy</v>
      </c>
    </row>
    <row r="1498" spans="1:5" x14ac:dyDescent="0.25">
      <c r="A1498" s="7">
        <v>4379415</v>
      </c>
      <c r="B1498" s="1">
        <v>42937</v>
      </c>
      <c r="C1498" s="2">
        <v>0.57983796296296297</v>
      </c>
      <c r="D1498" s="2">
        <v>0.58756944444444448</v>
      </c>
      <c r="E1498" t="str">
        <f>IF(LEN(telefony34[[#This Row],[nr]])=7,"stacjonarny",IF(LEN(telefony34[[#This Row],[nr]])=8,"komórkowy","zagraniczny"))</f>
        <v>stacjonarny</v>
      </c>
    </row>
    <row r="1499" spans="1:5" x14ac:dyDescent="0.25">
      <c r="A1499" s="7">
        <v>22747425</v>
      </c>
      <c r="B1499" s="1">
        <v>42937</v>
      </c>
      <c r="C1499" s="2">
        <v>0.58520833333333333</v>
      </c>
      <c r="D1499" s="2">
        <v>0.59646990740740746</v>
      </c>
      <c r="E1499" t="str">
        <f>IF(LEN(telefony34[[#This Row],[nr]])=7,"stacjonarny",IF(LEN(telefony34[[#This Row],[nr]])=8,"komórkowy","zagraniczny"))</f>
        <v>komórkowy</v>
      </c>
    </row>
    <row r="1500" spans="1:5" x14ac:dyDescent="0.25">
      <c r="A1500" s="7">
        <v>3858766</v>
      </c>
      <c r="B1500" s="1">
        <v>42937</v>
      </c>
      <c r="C1500" s="2">
        <v>0.59026620370370375</v>
      </c>
      <c r="D1500" s="2">
        <v>0.59652777777777777</v>
      </c>
      <c r="E1500" t="str">
        <f>IF(LEN(telefony34[[#This Row],[nr]])=7,"stacjonarny",IF(LEN(telefony34[[#This Row],[nr]])=8,"komórkowy","zagraniczny"))</f>
        <v>stacjonarny</v>
      </c>
    </row>
    <row r="1501" spans="1:5" x14ac:dyDescent="0.25">
      <c r="A1501" s="7">
        <v>6231537</v>
      </c>
      <c r="B1501" s="1">
        <v>42937</v>
      </c>
      <c r="C1501" s="2">
        <v>0.59401620370370367</v>
      </c>
      <c r="D1501" s="2">
        <v>0.60012731481481485</v>
      </c>
      <c r="E1501" t="str">
        <f>IF(LEN(telefony34[[#This Row],[nr]])=7,"stacjonarny",IF(LEN(telefony34[[#This Row],[nr]])=8,"komórkowy","zagraniczny"))</f>
        <v>stacjonarny</v>
      </c>
    </row>
    <row r="1502" spans="1:5" x14ac:dyDescent="0.25">
      <c r="A1502" s="7">
        <v>1296262</v>
      </c>
      <c r="B1502" s="1">
        <v>42937</v>
      </c>
      <c r="C1502" s="2">
        <v>0.59712962962962968</v>
      </c>
      <c r="D1502" s="2">
        <v>0.6026273148148148</v>
      </c>
      <c r="E1502" t="str">
        <f>IF(LEN(telefony34[[#This Row],[nr]])=7,"stacjonarny",IF(LEN(telefony34[[#This Row],[nr]])=8,"komórkowy","zagraniczny"))</f>
        <v>stacjonarny</v>
      </c>
    </row>
    <row r="1503" spans="1:5" x14ac:dyDescent="0.25">
      <c r="A1503" s="7">
        <v>6175467</v>
      </c>
      <c r="B1503" s="1">
        <v>42937</v>
      </c>
      <c r="C1503" s="2">
        <v>0.60185185185185186</v>
      </c>
      <c r="D1503" s="2">
        <v>0.61021990740740739</v>
      </c>
      <c r="E1503" t="str">
        <f>IF(LEN(telefony34[[#This Row],[nr]])=7,"stacjonarny",IF(LEN(telefony34[[#This Row],[nr]])=8,"komórkowy","zagraniczny"))</f>
        <v>stacjonarny</v>
      </c>
    </row>
    <row r="1504" spans="1:5" x14ac:dyDescent="0.25">
      <c r="A1504" s="7">
        <v>6434255</v>
      </c>
      <c r="B1504" s="1">
        <v>42937</v>
      </c>
      <c r="C1504" s="2">
        <v>0.60196759259259258</v>
      </c>
      <c r="D1504" s="2">
        <v>0.60356481481481483</v>
      </c>
      <c r="E1504" t="str">
        <f>IF(LEN(telefony34[[#This Row],[nr]])=7,"stacjonarny",IF(LEN(telefony34[[#This Row],[nr]])=8,"komórkowy","zagraniczny"))</f>
        <v>stacjonarny</v>
      </c>
    </row>
    <row r="1505" spans="1:5" x14ac:dyDescent="0.25">
      <c r="A1505" s="7">
        <v>2723614</v>
      </c>
      <c r="B1505" s="1">
        <v>42937</v>
      </c>
      <c r="C1505" s="2">
        <v>0.60465277777777782</v>
      </c>
      <c r="D1505" s="2">
        <v>0.60886574074074074</v>
      </c>
      <c r="E1505" t="str">
        <f>IF(LEN(telefony34[[#This Row],[nr]])=7,"stacjonarny",IF(LEN(telefony34[[#This Row],[nr]])=8,"komórkowy","zagraniczny"))</f>
        <v>stacjonarny</v>
      </c>
    </row>
    <row r="1506" spans="1:5" x14ac:dyDescent="0.25">
      <c r="A1506" s="7">
        <v>92326393</v>
      </c>
      <c r="B1506" s="1">
        <v>42937</v>
      </c>
      <c r="C1506" s="2">
        <v>0.60782407407407413</v>
      </c>
      <c r="D1506" s="2">
        <v>0.61331018518518521</v>
      </c>
      <c r="E1506" t="str">
        <f>IF(LEN(telefony34[[#This Row],[nr]])=7,"stacjonarny",IF(LEN(telefony34[[#This Row],[nr]])=8,"komórkowy","zagraniczny"))</f>
        <v>komórkowy</v>
      </c>
    </row>
    <row r="1507" spans="1:5" x14ac:dyDescent="0.25">
      <c r="A1507" s="7">
        <v>5039266</v>
      </c>
      <c r="B1507" s="1">
        <v>42937</v>
      </c>
      <c r="C1507" s="2">
        <v>0.6121875</v>
      </c>
      <c r="D1507" s="2">
        <v>0.6181712962962963</v>
      </c>
      <c r="E1507" t="str">
        <f>IF(LEN(telefony34[[#This Row],[nr]])=7,"stacjonarny",IF(LEN(telefony34[[#This Row],[nr]])=8,"komórkowy","zagraniczny"))</f>
        <v>stacjonarny</v>
      </c>
    </row>
    <row r="1508" spans="1:5" x14ac:dyDescent="0.25">
      <c r="A1508" s="7">
        <v>3861280</v>
      </c>
      <c r="B1508" s="1">
        <v>42937</v>
      </c>
      <c r="C1508" s="2">
        <v>0.6147569444444444</v>
      </c>
      <c r="D1508" s="2">
        <v>0.62420138888888888</v>
      </c>
      <c r="E1508" t="str">
        <f>IF(LEN(telefony34[[#This Row],[nr]])=7,"stacjonarny",IF(LEN(telefony34[[#This Row],[nr]])=8,"komórkowy","zagraniczny"))</f>
        <v>stacjonarny</v>
      </c>
    </row>
    <row r="1509" spans="1:5" x14ac:dyDescent="0.25">
      <c r="A1509" s="7">
        <v>3982833</v>
      </c>
      <c r="B1509" s="1">
        <v>42937</v>
      </c>
      <c r="C1509" s="2">
        <v>0.61690972222222218</v>
      </c>
      <c r="D1509" s="2">
        <v>0.62290509259259264</v>
      </c>
      <c r="E1509" t="str">
        <f>IF(LEN(telefony34[[#This Row],[nr]])=7,"stacjonarny",IF(LEN(telefony34[[#This Row],[nr]])=8,"komórkowy","zagraniczny"))</f>
        <v>stacjonarny</v>
      </c>
    </row>
    <row r="1510" spans="1:5" x14ac:dyDescent="0.25">
      <c r="A1510" s="7">
        <v>5835972</v>
      </c>
      <c r="B1510" s="1">
        <v>42937</v>
      </c>
      <c r="C1510" s="2">
        <v>0.6206828703703704</v>
      </c>
      <c r="D1510" s="2">
        <v>0.62291666666666667</v>
      </c>
      <c r="E1510" t="str">
        <f>IF(LEN(telefony34[[#This Row],[nr]])=7,"stacjonarny",IF(LEN(telefony34[[#This Row],[nr]])=8,"komórkowy","zagraniczny"))</f>
        <v>stacjonarny</v>
      </c>
    </row>
    <row r="1511" spans="1:5" x14ac:dyDescent="0.25">
      <c r="A1511" s="7">
        <v>98382147</v>
      </c>
      <c r="B1511" s="1">
        <v>42937</v>
      </c>
      <c r="C1511" s="2">
        <v>0.62484953703703705</v>
      </c>
      <c r="D1511" s="2">
        <v>0.62848379629629625</v>
      </c>
      <c r="E1511" t="str">
        <f>IF(LEN(telefony34[[#This Row],[nr]])=7,"stacjonarny",IF(LEN(telefony34[[#This Row],[nr]])=8,"komórkowy","zagraniczny"))</f>
        <v>komórkowy</v>
      </c>
    </row>
    <row r="1512" spans="1:5" x14ac:dyDescent="0.25">
      <c r="A1512" s="7">
        <v>9427353</v>
      </c>
      <c r="B1512" s="1">
        <v>42937</v>
      </c>
      <c r="C1512" s="2">
        <v>0.62612268518518521</v>
      </c>
      <c r="D1512" s="2">
        <v>0.62835648148148149</v>
      </c>
      <c r="E1512" t="str">
        <f>IF(LEN(telefony34[[#This Row],[nr]])=7,"stacjonarny",IF(LEN(telefony34[[#This Row],[nr]])=8,"komórkowy","zagraniczny"))</f>
        <v>stacjonarny</v>
      </c>
    </row>
    <row r="1513" spans="1:5" x14ac:dyDescent="0.25">
      <c r="A1513" s="7">
        <v>11274735</v>
      </c>
      <c r="B1513" s="1">
        <v>42940</v>
      </c>
      <c r="C1513" s="2">
        <v>0.33624999999999999</v>
      </c>
      <c r="D1513" s="2">
        <v>0.34670138888888891</v>
      </c>
      <c r="E1513" t="str">
        <f>IF(LEN(telefony34[[#This Row],[nr]])=7,"stacjonarny",IF(LEN(telefony34[[#This Row],[nr]])=8,"komórkowy","zagraniczny"))</f>
        <v>komórkowy</v>
      </c>
    </row>
    <row r="1514" spans="1:5" x14ac:dyDescent="0.25">
      <c r="A1514" s="7">
        <v>9727873</v>
      </c>
      <c r="B1514" s="1">
        <v>42940</v>
      </c>
      <c r="C1514" s="2">
        <v>0.33728009259259262</v>
      </c>
      <c r="D1514" s="2">
        <v>0.34291666666666665</v>
      </c>
      <c r="E1514" t="str">
        <f>IF(LEN(telefony34[[#This Row],[nr]])=7,"stacjonarny",IF(LEN(telefony34[[#This Row],[nr]])=8,"komórkowy","zagraniczny"))</f>
        <v>stacjonarny</v>
      </c>
    </row>
    <row r="1515" spans="1:5" x14ac:dyDescent="0.25">
      <c r="A1515" s="7">
        <v>4804872</v>
      </c>
      <c r="B1515" s="1">
        <v>42940</v>
      </c>
      <c r="C1515" s="2">
        <v>0.3402662037037037</v>
      </c>
      <c r="D1515" s="2">
        <v>0.34250000000000003</v>
      </c>
      <c r="E1515" t="str">
        <f>IF(LEN(telefony34[[#This Row],[nr]])=7,"stacjonarny",IF(LEN(telefony34[[#This Row],[nr]])=8,"komórkowy","zagraniczny"))</f>
        <v>stacjonarny</v>
      </c>
    </row>
    <row r="1516" spans="1:5" x14ac:dyDescent="0.25">
      <c r="A1516" s="7">
        <v>22583033</v>
      </c>
      <c r="B1516" s="1">
        <v>42940</v>
      </c>
      <c r="C1516" s="2">
        <v>0.34495370370370371</v>
      </c>
      <c r="D1516" s="2">
        <v>0.3467824074074074</v>
      </c>
      <c r="E1516" t="str">
        <f>IF(LEN(telefony34[[#This Row],[nr]])=7,"stacjonarny",IF(LEN(telefony34[[#This Row],[nr]])=8,"komórkowy","zagraniczny"))</f>
        <v>komórkowy</v>
      </c>
    </row>
    <row r="1517" spans="1:5" x14ac:dyDescent="0.25">
      <c r="A1517" s="7">
        <v>4056070</v>
      </c>
      <c r="B1517" s="1">
        <v>42940</v>
      </c>
      <c r="C1517" s="2">
        <v>0.3480787037037037</v>
      </c>
      <c r="D1517" s="2">
        <v>0.35413194444444446</v>
      </c>
      <c r="E1517" t="str">
        <f>IF(LEN(telefony34[[#This Row],[nr]])=7,"stacjonarny",IF(LEN(telefony34[[#This Row],[nr]])=8,"komórkowy","zagraniczny"))</f>
        <v>stacjonarny</v>
      </c>
    </row>
    <row r="1518" spans="1:5" x14ac:dyDescent="0.25">
      <c r="A1518" s="7">
        <v>2701816</v>
      </c>
      <c r="B1518" s="1">
        <v>42940</v>
      </c>
      <c r="C1518" s="2">
        <v>0.34879629629629627</v>
      </c>
      <c r="D1518" s="2">
        <v>0.35699074074074072</v>
      </c>
      <c r="E1518" t="str">
        <f>IF(LEN(telefony34[[#This Row],[nr]])=7,"stacjonarny",IF(LEN(telefony34[[#This Row],[nr]])=8,"komórkowy","zagraniczny"))</f>
        <v>stacjonarny</v>
      </c>
    </row>
    <row r="1519" spans="1:5" x14ac:dyDescent="0.25">
      <c r="A1519" s="7">
        <v>20735440</v>
      </c>
      <c r="B1519" s="1">
        <v>42940</v>
      </c>
      <c r="C1519" s="2">
        <v>0.35041666666666665</v>
      </c>
      <c r="D1519" s="2">
        <v>0.35834490740740743</v>
      </c>
      <c r="E1519" t="str">
        <f>IF(LEN(telefony34[[#This Row],[nr]])=7,"stacjonarny",IF(LEN(telefony34[[#This Row],[nr]])=8,"komórkowy","zagraniczny"))</f>
        <v>komórkowy</v>
      </c>
    </row>
    <row r="1520" spans="1:5" x14ac:dyDescent="0.25">
      <c r="A1520" s="7">
        <v>9076015</v>
      </c>
      <c r="B1520" s="1">
        <v>42940</v>
      </c>
      <c r="C1520" s="2">
        <v>0.35129629629629627</v>
      </c>
      <c r="D1520" s="2">
        <v>0.35626157407407405</v>
      </c>
      <c r="E1520" t="str">
        <f>IF(LEN(telefony34[[#This Row],[nr]])=7,"stacjonarny",IF(LEN(telefony34[[#This Row],[nr]])=8,"komórkowy","zagraniczny"))</f>
        <v>stacjonarny</v>
      </c>
    </row>
    <row r="1521" spans="1:5" x14ac:dyDescent="0.25">
      <c r="A1521" s="7">
        <v>11070759</v>
      </c>
      <c r="B1521" s="1">
        <v>42940</v>
      </c>
      <c r="C1521" s="2">
        <v>0.35653935185185187</v>
      </c>
      <c r="D1521" s="2">
        <v>0.35864583333333333</v>
      </c>
      <c r="E1521" t="str">
        <f>IF(LEN(telefony34[[#This Row],[nr]])=7,"stacjonarny",IF(LEN(telefony34[[#This Row],[nr]])=8,"komórkowy","zagraniczny"))</f>
        <v>komórkowy</v>
      </c>
    </row>
    <row r="1522" spans="1:5" x14ac:dyDescent="0.25">
      <c r="A1522" s="7">
        <v>22176115</v>
      </c>
      <c r="B1522" s="1">
        <v>42940</v>
      </c>
      <c r="C1522" s="2">
        <v>0.35991898148148149</v>
      </c>
      <c r="D1522" s="2">
        <v>0.36880787037037038</v>
      </c>
      <c r="E1522" t="str">
        <f>IF(LEN(telefony34[[#This Row],[nr]])=7,"stacjonarny",IF(LEN(telefony34[[#This Row],[nr]])=8,"komórkowy","zagraniczny"))</f>
        <v>komórkowy</v>
      </c>
    </row>
    <row r="1523" spans="1:5" x14ac:dyDescent="0.25">
      <c r="A1523" s="7">
        <v>7456918</v>
      </c>
      <c r="B1523" s="1">
        <v>42940</v>
      </c>
      <c r="C1523" s="2">
        <v>0.36061342592592593</v>
      </c>
      <c r="D1523" s="2">
        <v>0.36667824074074074</v>
      </c>
      <c r="E1523" t="str">
        <f>IF(LEN(telefony34[[#This Row],[nr]])=7,"stacjonarny",IF(LEN(telefony34[[#This Row],[nr]])=8,"komórkowy","zagraniczny"))</f>
        <v>stacjonarny</v>
      </c>
    </row>
    <row r="1524" spans="1:5" x14ac:dyDescent="0.25">
      <c r="A1524" s="7">
        <v>6896787</v>
      </c>
      <c r="B1524" s="1">
        <v>42940</v>
      </c>
      <c r="C1524" s="2">
        <v>0.36243055555555553</v>
      </c>
      <c r="D1524" s="2">
        <v>0.36993055555555554</v>
      </c>
      <c r="E1524" t="str">
        <f>IF(LEN(telefony34[[#This Row],[nr]])=7,"stacjonarny",IF(LEN(telefony34[[#This Row],[nr]])=8,"komórkowy","zagraniczny"))</f>
        <v>stacjonarny</v>
      </c>
    </row>
    <row r="1525" spans="1:5" x14ac:dyDescent="0.25">
      <c r="A1525" s="7">
        <v>6561564994</v>
      </c>
      <c r="B1525" s="1">
        <v>42940</v>
      </c>
      <c r="C1525" s="2">
        <v>0.36334490740740738</v>
      </c>
      <c r="D1525" s="2">
        <v>0.3696875</v>
      </c>
      <c r="E1525" t="str">
        <f>IF(LEN(telefony34[[#This Row],[nr]])=7,"stacjonarny",IF(LEN(telefony34[[#This Row],[nr]])=8,"komórkowy","zagraniczny"))</f>
        <v>zagraniczny</v>
      </c>
    </row>
    <row r="1526" spans="1:5" x14ac:dyDescent="0.25">
      <c r="A1526" s="7">
        <v>8414788</v>
      </c>
      <c r="B1526" s="1">
        <v>42940</v>
      </c>
      <c r="C1526" s="2">
        <v>0.36887731481481484</v>
      </c>
      <c r="D1526" s="2">
        <v>0.37443287037037037</v>
      </c>
      <c r="E1526" t="str">
        <f>IF(LEN(telefony34[[#This Row],[nr]])=7,"stacjonarny",IF(LEN(telefony34[[#This Row],[nr]])=8,"komórkowy","zagraniczny"))</f>
        <v>stacjonarny</v>
      </c>
    </row>
    <row r="1527" spans="1:5" x14ac:dyDescent="0.25">
      <c r="A1527" s="7">
        <v>7896629</v>
      </c>
      <c r="B1527" s="1">
        <v>42940</v>
      </c>
      <c r="C1527" s="2">
        <v>0.37025462962962963</v>
      </c>
      <c r="D1527" s="2">
        <v>0.3785648148148148</v>
      </c>
      <c r="E1527" t="str">
        <f>IF(LEN(telefony34[[#This Row],[nr]])=7,"stacjonarny",IF(LEN(telefony34[[#This Row],[nr]])=8,"komórkowy","zagraniczny"))</f>
        <v>stacjonarny</v>
      </c>
    </row>
    <row r="1528" spans="1:5" x14ac:dyDescent="0.25">
      <c r="A1528" s="7">
        <v>5970183</v>
      </c>
      <c r="B1528" s="1">
        <v>42940</v>
      </c>
      <c r="C1528" s="2">
        <v>0.37150462962962966</v>
      </c>
      <c r="D1528" s="2">
        <v>0.37246527777777777</v>
      </c>
      <c r="E1528" t="str">
        <f>IF(LEN(telefony34[[#This Row],[nr]])=7,"stacjonarny",IF(LEN(telefony34[[#This Row],[nr]])=8,"komórkowy","zagraniczny"))</f>
        <v>stacjonarny</v>
      </c>
    </row>
    <row r="1529" spans="1:5" x14ac:dyDescent="0.25">
      <c r="A1529" s="7">
        <v>57891628</v>
      </c>
      <c r="B1529" s="1">
        <v>42940</v>
      </c>
      <c r="C1529" s="2">
        <v>0.37296296296296294</v>
      </c>
      <c r="D1529" s="2">
        <v>0.38413194444444443</v>
      </c>
      <c r="E1529" t="str">
        <f>IF(LEN(telefony34[[#This Row],[nr]])=7,"stacjonarny",IF(LEN(telefony34[[#This Row],[nr]])=8,"komórkowy","zagraniczny"))</f>
        <v>komórkowy</v>
      </c>
    </row>
    <row r="1530" spans="1:5" x14ac:dyDescent="0.25">
      <c r="A1530" s="7">
        <v>53378457</v>
      </c>
      <c r="B1530" s="1">
        <v>42940</v>
      </c>
      <c r="C1530" s="2">
        <v>0.3777314814814815</v>
      </c>
      <c r="D1530" s="2">
        <v>0.38680555555555557</v>
      </c>
      <c r="E1530" t="str">
        <f>IF(LEN(telefony34[[#This Row],[nr]])=7,"stacjonarny",IF(LEN(telefony34[[#This Row],[nr]])=8,"komórkowy","zagraniczny"))</f>
        <v>komórkowy</v>
      </c>
    </row>
    <row r="1531" spans="1:5" x14ac:dyDescent="0.25">
      <c r="A1531" s="7">
        <v>88666908</v>
      </c>
      <c r="B1531" s="1">
        <v>42940</v>
      </c>
      <c r="C1531" s="2">
        <v>0.37983796296296296</v>
      </c>
      <c r="D1531" s="2">
        <v>0.38929398148148148</v>
      </c>
      <c r="E1531" t="str">
        <f>IF(LEN(telefony34[[#This Row],[nr]])=7,"stacjonarny",IF(LEN(telefony34[[#This Row],[nr]])=8,"komórkowy","zagraniczny"))</f>
        <v>komórkowy</v>
      </c>
    </row>
    <row r="1532" spans="1:5" x14ac:dyDescent="0.25">
      <c r="A1532" s="7">
        <v>9279730</v>
      </c>
      <c r="B1532" s="1">
        <v>42940</v>
      </c>
      <c r="C1532" s="2">
        <v>0.38046296296296295</v>
      </c>
      <c r="D1532" s="2">
        <v>0.38836805555555554</v>
      </c>
      <c r="E1532" t="str">
        <f>IF(LEN(telefony34[[#This Row],[nr]])=7,"stacjonarny",IF(LEN(telefony34[[#This Row],[nr]])=8,"komórkowy","zagraniczny"))</f>
        <v>stacjonarny</v>
      </c>
    </row>
    <row r="1533" spans="1:5" x14ac:dyDescent="0.25">
      <c r="A1533" s="7">
        <v>2928766</v>
      </c>
      <c r="B1533" s="1">
        <v>42940</v>
      </c>
      <c r="C1533" s="2">
        <v>0.38156250000000003</v>
      </c>
      <c r="D1533" s="2">
        <v>0.3893402777777778</v>
      </c>
      <c r="E1533" t="str">
        <f>IF(LEN(telefony34[[#This Row],[nr]])=7,"stacjonarny",IF(LEN(telefony34[[#This Row],[nr]])=8,"komórkowy","zagraniczny"))</f>
        <v>stacjonarny</v>
      </c>
    </row>
    <row r="1534" spans="1:5" x14ac:dyDescent="0.25">
      <c r="A1534" s="7">
        <v>4334364</v>
      </c>
      <c r="B1534" s="1">
        <v>42940</v>
      </c>
      <c r="C1534" s="2">
        <v>0.3837962962962963</v>
      </c>
      <c r="D1534" s="2">
        <v>0.39385416666666667</v>
      </c>
      <c r="E1534" t="str">
        <f>IF(LEN(telefony34[[#This Row],[nr]])=7,"stacjonarny",IF(LEN(telefony34[[#This Row],[nr]])=8,"komórkowy","zagraniczny"))</f>
        <v>stacjonarny</v>
      </c>
    </row>
    <row r="1535" spans="1:5" x14ac:dyDescent="0.25">
      <c r="A1535" s="7">
        <v>8405292</v>
      </c>
      <c r="B1535" s="1">
        <v>42940</v>
      </c>
      <c r="C1535" s="2">
        <v>0.38635416666666667</v>
      </c>
      <c r="D1535" s="2">
        <v>0.39378472222222222</v>
      </c>
      <c r="E1535" t="str">
        <f>IF(LEN(telefony34[[#This Row],[nr]])=7,"stacjonarny",IF(LEN(telefony34[[#This Row],[nr]])=8,"komórkowy","zagraniczny"))</f>
        <v>stacjonarny</v>
      </c>
    </row>
    <row r="1536" spans="1:5" x14ac:dyDescent="0.25">
      <c r="A1536" s="7">
        <v>9870841</v>
      </c>
      <c r="B1536" s="1">
        <v>42940</v>
      </c>
      <c r="C1536" s="2">
        <v>0.39209490740740743</v>
      </c>
      <c r="D1536" s="2">
        <v>0.39672453703703703</v>
      </c>
      <c r="E1536" t="str">
        <f>IF(LEN(telefony34[[#This Row],[nr]])=7,"stacjonarny",IF(LEN(telefony34[[#This Row],[nr]])=8,"komórkowy","zagraniczny"))</f>
        <v>stacjonarny</v>
      </c>
    </row>
    <row r="1537" spans="1:5" x14ac:dyDescent="0.25">
      <c r="A1537" s="7">
        <v>9722484</v>
      </c>
      <c r="B1537" s="1">
        <v>42940</v>
      </c>
      <c r="C1537" s="2">
        <v>0.39383101851851854</v>
      </c>
      <c r="D1537" s="2">
        <v>0.39630787037037035</v>
      </c>
      <c r="E1537" t="str">
        <f>IF(LEN(telefony34[[#This Row],[nr]])=7,"stacjonarny",IF(LEN(telefony34[[#This Row],[nr]])=8,"komórkowy","zagraniczny"))</f>
        <v>stacjonarny</v>
      </c>
    </row>
    <row r="1538" spans="1:5" x14ac:dyDescent="0.25">
      <c r="A1538" s="7">
        <v>1159432</v>
      </c>
      <c r="B1538" s="1">
        <v>42940</v>
      </c>
      <c r="C1538" s="2">
        <v>0.39391203703703703</v>
      </c>
      <c r="D1538" s="2">
        <v>0.39478009259259261</v>
      </c>
      <c r="E1538" t="str">
        <f>IF(LEN(telefony34[[#This Row],[nr]])=7,"stacjonarny",IF(LEN(telefony34[[#This Row],[nr]])=8,"komórkowy","zagraniczny"))</f>
        <v>stacjonarny</v>
      </c>
    </row>
    <row r="1539" spans="1:5" x14ac:dyDescent="0.25">
      <c r="A1539" s="7">
        <v>25194612</v>
      </c>
      <c r="B1539" s="1">
        <v>42940</v>
      </c>
      <c r="C1539" s="2">
        <v>0.39516203703703706</v>
      </c>
      <c r="D1539" s="2">
        <v>0.4057986111111111</v>
      </c>
      <c r="E1539" t="str">
        <f>IF(LEN(telefony34[[#This Row],[nr]])=7,"stacjonarny",IF(LEN(telefony34[[#This Row],[nr]])=8,"komórkowy","zagraniczny"))</f>
        <v>komórkowy</v>
      </c>
    </row>
    <row r="1540" spans="1:5" x14ac:dyDescent="0.25">
      <c r="A1540" s="7">
        <v>1117628</v>
      </c>
      <c r="B1540" s="1">
        <v>42940</v>
      </c>
      <c r="C1540" s="2">
        <v>0.39614583333333331</v>
      </c>
      <c r="D1540" s="2">
        <v>0.39976851851851852</v>
      </c>
      <c r="E1540" t="str">
        <f>IF(LEN(telefony34[[#This Row],[nr]])=7,"stacjonarny",IF(LEN(telefony34[[#This Row],[nr]])=8,"komórkowy","zagraniczny"))</f>
        <v>stacjonarny</v>
      </c>
    </row>
    <row r="1541" spans="1:5" x14ac:dyDescent="0.25">
      <c r="A1541" s="7">
        <v>3624713</v>
      </c>
      <c r="B1541" s="1">
        <v>42940</v>
      </c>
      <c r="C1541" s="2">
        <v>0.39864583333333331</v>
      </c>
      <c r="D1541" s="2">
        <v>0.40440972222222221</v>
      </c>
      <c r="E1541" t="str">
        <f>IF(LEN(telefony34[[#This Row],[nr]])=7,"stacjonarny",IF(LEN(telefony34[[#This Row],[nr]])=8,"komórkowy","zagraniczny"))</f>
        <v>stacjonarny</v>
      </c>
    </row>
    <row r="1542" spans="1:5" x14ac:dyDescent="0.25">
      <c r="A1542" s="7">
        <v>5616210</v>
      </c>
      <c r="B1542" s="1">
        <v>42940</v>
      </c>
      <c r="C1542" s="2">
        <v>0.39956018518518521</v>
      </c>
      <c r="D1542" s="2">
        <v>0.40803240740740743</v>
      </c>
      <c r="E1542" t="str">
        <f>IF(LEN(telefony34[[#This Row],[nr]])=7,"stacjonarny",IF(LEN(telefony34[[#This Row],[nr]])=8,"komórkowy","zagraniczny"))</f>
        <v>stacjonarny</v>
      </c>
    </row>
    <row r="1543" spans="1:5" x14ac:dyDescent="0.25">
      <c r="A1543" s="7">
        <v>6772052</v>
      </c>
      <c r="B1543" s="1">
        <v>42940</v>
      </c>
      <c r="C1543" s="2">
        <v>0.40263888888888888</v>
      </c>
      <c r="D1543" s="2">
        <v>0.40825231481481483</v>
      </c>
      <c r="E1543" t="str">
        <f>IF(LEN(telefony34[[#This Row],[nr]])=7,"stacjonarny",IF(LEN(telefony34[[#This Row],[nr]])=8,"komórkowy","zagraniczny"))</f>
        <v>stacjonarny</v>
      </c>
    </row>
    <row r="1544" spans="1:5" x14ac:dyDescent="0.25">
      <c r="A1544" s="7">
        <v>3305212</v>
      </c>
      <c r="B1544" s="1">
        <v>42940</v>
      </c>
      <c r="C1544" s="2">
        <v>0.40641203703703704</v>
      </c>
      <c r="D1544" s="2">
        <v>0.41187499999999999</v>
      </c>
      <c r="E1544" t="str">
        <f>IF(LEN(telefony34[[#This Row],[nr]])=7,"stacjonarny",IF(LEN(telefony34[[#This Row],[nr]])=8,"komórkowy","zagraniczny"))</f>
        <v>stacjonarny</v>
      </c>
    </row>
    <row r="1545" spans="1:5" x14ac:dyDescent="0.25">
      <c r="A1545" s="7">
        <v>72701808</v>
      </c>
      <c r="B1545" s="1">
        <v>42940</v>
      </c>
      <c r="C1545" s="2">
        <v>0.40930555555555553</v>
      </c>
      <c r="D1545" s="2">
        <v>0.41968749999999999</v>
      </c>
      <c r="E1545" t="str">
        <f>IF(LEN(telefony34[[#This Row],[nr]])=7,"stacjonarny",IF(LEN(telefony34[[#This Row],[nr]])=8,"komórkowy","zagraniczny"))</f>
        <v>komórkowy</v>
      </c>
    </row>
    <row r="1546" spans="1:5" x14ac:dyDescent="0.25">
      <c r="A1546" s="7">
        <v>4285095</v>
      </c>
      <c r="B1546" s="1">
        <v>42940</v>
      </c>
      <c r="C1546" s="2">
        <v>0.41351851851851851</v>
      </c>
      <c r="D1546" s="2">
        <v>0.41790509259259262</v>
      </c>
      <c r="E1546" t="str">
        <f>IF(LEN(telefony34[[#This Row],[nr]])=7,"stacjonarny",IF(LEN(telefony34[[#This Row],[nr]])=8,"komórkowy","zagraniczny"))</f>
        <v>stacjonarny</v>
      </c>
    </row>
    <row r="1547" spans="1:5" x14ac:dyDescent="0.25">
      <c r="A1547" s="7">
        <v>2585298</v>
      </c>
      <c r="B1547" s="1">
        <v>42940</v>
      </c>
      <c r="C1547" s="2">
        <v>0.41853009259259261</v>
      </c>
      <c r="D1547" s="2">
        <v>0.42252314814814818</v>
      </c>
      <c r="E1547" t="str">
        <f>IF(LEN(telefony34[[#This Row],[nr]])=7,"stacjonarny",IF(LEN(telefony34[[#This Row],[nr]])=8,"komórkowy","zagraniczny"))</f>
        <v>stacjonarny</v>
      </c>
    </row>
    <row r="1548" spans="1:5" x14ac:dyDescent="0.25">
      <c r="A1548" s="7">
        <v>2947035</v>
      </c>
      <c r="B1548" s="1">
        <v>42940</v>
      </c>
      <c r="C1548" s="2">
        <v>0.42241898148148149</v>
      </c>
      <c r="D1548" s="2">
        <v>0.42863425925925924</v>
      </c>
      <c r="E1548" t="str">
        <f>IF(LEN(telefony34[[#This Row],[nr]])=7,"stacjonarny",IF(LEN(telefony34[[#This Row],[nr]])=8,"komórkowy","zagraniczny"))</f>
        <v>stacjonarny</v>
      </c>
    </row>
    <row r="1549" spans="1:5" x14ac:dyDescent="0.25">
      <c r="A1549" s="7">
        <v>6615729</v>
      </c>
      <c r="B1549" s="1">
        <v>42940</v>
      </c>
      <c r="C1549" s="2">
        <v>0.42561342592592594</v>
      </c>
      <c r="D1549" s="2">
        <v>0.42799768518518516</v>
      </c>
      <c r="E1549" t="str">
        <f>IF(LEN(telefony34[[#This Row],[nr]])=7,"stacjonarny",IF(LEN(telefony34[[#This Row],[nr]])=8,"komórkowy","zagraniczny"))</f>
        <v>stacjonarny</v>
      </c>
    </row>
    <row r="1550" spans="1:5" x14ac:dyDescent="0.25">
      <c r="A1550" s="7">
        <v>2135609</v>
      </c>
      <c r="B1550" s="1">
        <v>42940</v>
      </c>
      <c r="C1550" s="2">
        <v>0.42563657407407407</v>
      </c>
      <c r="D1550" s="2">
        <v>0.42670138888888887</v>
      </c>
      <c r="E1550" t="str">
        <f>IF(LEN(telefony34[[#This Row],[nr]])=7,"stacjonarny",IF(LEN(telefony34[[#This Row],[nr]])=8,"komórkowy","zagraniczny"))</f>
        <v>stacjonarny</v>
      </c>
    </row>
    <row r="1551" spans="1:5" x14ac:dyDescent="0.25">
      <c r="A1551" s="7">
        <v>2697566</v>
      </c>
      <c r="B1551" s="1">
        <v>42940</v>
      </c>
      <c r="C1551" s="2">
        <v>0.42951388888888886</v>
      </c>
      <c r="D1551" s="2">
        <v>0.44059027777777776</v>
      </c>
      <c r="E1551" t="str">
        <f>IF(LEN(telefony34[[#This Row],[nr]])=7,"stacjonarny",IF(LEN(telefony34[[#This Row],[nr]])=8,"komórkowy","zagraniczny"))</f>
        <v>stacjonarny</v>
      </c>
    </row>
    <row r="1552" spans="1:5" x14ac:dyDescent="0.25">
      <c r="A1552" s="7">
        <v>2569721</v>
      </c>
      <c r="B1552" s="1">
        <v>42940</v>
      </c>
      <c r="C1552" s="2">
        <v>0.43133101851851852</v>
      </c>
      <c r="D1552" s="2">
        <v>0.43762731481481482</v>
      </c>
      <c r="E1552" t="str">
        <f>IF(LEN(telefony34[[#This Row],[nr]])=7,"stacjonarny",IF(LEN(telefony34[[#This Row],[nr]])=8,"komórkowy","zagraniczny"))</f>
        <v>stacjonarny</v>
      </c>
    </row>
    <row r="1553" spans="1:5" x14ac:dyDescent="0.25">
      <c r="A1553" s="7">
        <v>96375379</v>
      </c>
      <c r="B1553" s="1">
        <v>42940</v>
      </c>
      <c r="C1553" s="2">
        <v>0.43637731481481479</v>
      </c>
      <c r="D1553" s="2">
        <v>0.44526620370370368</v>
      </c>
      <c r="E1553" t="str">
        <f>IF(LEN(telefony34[[#This Row],[nr]])=7,"stacjonarny",IF(LEN(telefony34[[#This Row],[nr]])=8,"komórkowy","zagraniczny"))</f>
        <v>komórkowy</v>
      </c>
    </row>
    <row r="1554" spans="1:5" x14ac:dyDescent="0.25">
      <c r="A1554" s="7">
        <v>3968528766</v>
      </c>
      <c r="B1554" s="1">
        <v>42940</v>
      </c>
      <c r="C1554" s="2">
        <v>0.44081018518518517</v>
      </c>
      <c r="D1554" s="2">
        <v>0.44767361111111109</v>
      </c>
      <c r="E1554" t="str">
        <f>IF(LEN(telefony34[[#This Row],[nr]])=7,"stacjonarny",IF(LEN(telefony34[[#This Row],[nr]])=8,"komórkowy","zagraniczny"))</f>
        <v>zagraniczny</v>
      </c>
    </row>
    <row r="1555" spans="1:5" x14ac:dyDescent="0.25">
      <c r="A1555" s="7">
        <v>8133585</v>
      </c>
      <c r="B1555" s="1">
        <v>42940</v>
      </c>
      <c r="C1555" s="2">
        <v>0.44185185185185183</v>
      </c>
      <c r="D1555" s="2">
        <v>0.44634259259259257</v>
      </c>
      <c r="E1555" t="str">
        <f>IF(LEN(telefony34[[#This Row],[nr]])=7,"stacjonarny",IF(LEN(telefony34[[#This Row],[nr]])=8,"komórkowy","zagraniczny"))</f>
        <v>stacjonarny</v>
      </c>
    </row>
    <row r="1556" spans="1:5" x14ac:dyDescent="0.25">
      <c r="A1556" s="7">
        <v>45232967</v>
      </c>
      <c r="B1556" s="1">
        <v>42940</v>
      </c>
      <c r="C1556" s="2">
        <v>0.4462962962962963</v>
      </c>
      <c r="D1556" s="2">
        <v>0.44753472222222224</v>
      </c>
      <c r="E1556" t="str">
        <f>IF(LEN(telefony34[[#This Row],[nr]])=7,"stacjonarny",IF(LEN(telefony34[[#This Row],[nr]])=8,"komórkowy","zagraniczny"))</f>
        <v>komórkowy</v>
      </c>
    </row>
    <row r="1557" spans="1:5" x14ac:dyDescent="0.25">
      <c r="A1557" s="7">
        <v>8900603</v>
      </c>
      <c r="B1557" s="1">
        <v>42940</v>
      </c>
      <c r="C1557" s="2">
        <v>0.44680555555555557</v>
      </c>
      <c r="D1557" s="2">
        <v>0.45518518518518519</v>
      </c>
      <c r="E1557" t="str">
        <f>IF(LEN(telefony34[[#This Row],[nr]])=7,"stacjonarny",IF(LEN(telefony34[[#This Row],[nr]])=8,"komórkowy","zagraniczny"))</f>
        <v>stacjonarny</v>
      </c>
    </row>
    <row r="1558" spans="1:5" x14ac:dyDescent="0.25">
      <c r="A1558" s="7">
        <v>9413315</v>
      </c>
      <c r="B1558" s="1">
        <v>42940</v>
      </c>
      <c r="C1558" s="2">
        <v>0.4490277777777778</v>
      </c>
      <c r="D1558" s="2">
        <v>0.45984953703703701</v>
      </c>
      <c r="E1558" t="str">
        <f>IF(LEN(telefony34[[#This Row],[nr]])=7,"stacjonarny",IF(LEN(telefony34[[#This Row],[nr]])=8,"komórkowy","zagraniczny"))</f>
        <v>stacjonarny</v>
      </c>
    </row>
    <row r="1559" spans="1:5" x14ac:dyDescent="0.25">
      <c r="A1559" s="7">
        <v>9781981</v>
      </c>
      <c r="B1559" s="1">
        <v>42940</v>
      </c>
      <c r="C1559" s="2">
        <v>0.45392361111111112</v>
      </c>
      <c r="D1559" s="2">
        <v>0.4582060185185185</v>
      </c>
      <c r="E1559" t="str">
        <f>IF(LEN(telefony34[[#This Row],[nr]])=7,"stacjonarny",IF(LEN(telefony34[[#This Row],[nr]])=8,"komórkowy","zagraniczny"))</f>
        <v>stacjonarny</v>
      </c>
    </row>
    <row r="1560" spans="1:5" x14ac:dyDescent="0.25">
      <c r="A1560" s="7">
        <v>9527543</v>
      </c>
      <c r="B1560" s="1">
        <v>42940</v>
      </c>
      <c r="C1560" s="2">
        <v>0.45481481481481484</v>
      </c>
      <c r="D1560" s="2">
        <v>0.45863425925925927</v>
      </c>
      <c r="E1560" t="str">
        <f>IF(LEN(telefony34[[#This Row],[nr]])=7,"stacjonarny",IF(LEN(telefony34[[#This Row],[nr]])=8,"komórkowy","zagraniczny"))</f>
        <v>stacjonarny</v>
      </c>
    </row>
    <row r="1561" spans="1:5" x14ac:dyDescent="0.25">
      <c r="A1561" s="7">
        <v>91626903</v>
      </c>
      <c r="B1561" s="1">
        <v>42940</v>
      </c>
      <c r="C1561" s="2">
        <v>0.45930555555555558</v>
      </c>
      <c r="D1561" s="2">
        <v>0.46885416666666668</v>
      </c>
      <c r="E1561" t="str">
        <f>IF(LEN(telefony34[[#This Row],[nr]])=7,"stacjonarny",IF(LEN(telefony34[[#This Row],[nr]])=8,"komórkowy","zagraniczny"))</f>
        <v>komórkowy</v>
      </c>
    </row>
    <row r="1562" spans="1:5" x14ac:dyDescent="0.25">
      <c r="A1562" s="7">
        <v>1475008</v>
      </c>
      <c r="B1562" s="1">
        <v>42940</v>
      </c>
      <c r="C1562" s="2">
        <v>0.46489583333333334</v>
      </c>
      <c r="D1562" s="2">
        <v>0.47530092592592593</v>
      </c>
      <c r="E1562" t="str">
        <f>IF(LEN(telefony34[[#This Row],[nr]])=7,"stacjonarny",IF(LEN(telefony34[[#This Row],[nr]])=8,"komórkowy","zagraniczny"))</f>
        <v>stacjonarny</v>
      </c>
    </row>
    <row r="1563" spans="1:5" x14ac:dyDescent="0.25">
      <c r="A1563" s="7">
        <v>4767842</v>
      </c>
      <c r="B1563" s="1">
        <v>42940</v>
      </c>
      <c r="C1563" s="2">
        <v>0.46971064814814817</v>
      </c>
      <c r="D1563" s="2">
        <v>0.47116898148148151</v>
      </c>
      <c r="E1563" t="str">
        <f>IF(LEN(telefony34[[#This Row],[nr]])=7,"stacjonarny",IF(LEN(telefony34[[#This Row],[nr]])=8,"komórkowy","zagraniczny"))</f>
        <v>stacjonarny</v>
      </c>
    </row>
    <row r="1564" spans="1:5" x14ac:dyDescent="0.25">
      <c r="A1564" s="7">
        <v>64586869</v>
      </c>
      <c r="B1564" s="1">
        <v>42940</v>
      </c>
      <c r="C1564" s="2">
        <v>0.47188657407407408</v>
      </c>
      <c r="D1564" s="2">
        <v>0.47260416666666666</v>
      </c>
      <c r="E1564" t="str">
        <f>IF(LEN(telefony34[[#This Row],[nr]])=7,"stacjonarny",IF(LEN(telefony34[[#This Row],[nr]])=8,"komórkowy","zagraniczny"))</f>
        <v>komórkowy</v>
      </c>
    </row>
    <row r="1565" spans="1:5" x14ac:dyDescent="0.25">
      <c r="A1565" s="7">
        <v>7066389</v>
      </c>
      <c r="B1565" s="1">
        <v>42940</v>
      </c>
      <c r="C1565" s="2">
        <v>0.47590277777777779</v>
      </c>
      <c r="D1565" s="2">
        <v>0.47621527777777778</v>
      </c>
      <c r="E1565" t="str">
        <f>IF(LEN(telefony34[[#This Row],[nr]])=7,"stacjonarny",IF(LEN(telefony34[[#This Row],[nr]])=8,"komórkowy","zagraniczny"))</f>
        <v>stacjonarny</v>
      </c>
    </row>
    <row r="1566" spans="1:5" x14ac:dyDescent="0.25">
      <c r="A1566" s="7">
        <v>28791070</v>
      </c>
      <c r="B1566" s="1">
        <v>42940</v>
      </c>
      <c r="C1566" s="2">
        <v>0.48082175925925924</v>
      </c>
      <c r="D1566" s="2">
        <v>0.49135416666666665</v>
      </c>
      <c r="E1566" t="str">
        <f>IF(LEN(telefony34[[#This Row],[nr]])=7,"stacjonarny",IF(LEN(telefony34[[#This Row],[nr]])=8,"komórkowy","zagraniczny"))</f>
        <v>komórkowy</v>
      </c>
    </row>
    <row r="1567" spans="1:5" x14ac:dyDescent="0.25">
      <c r="A1567" s="7">
        <v>5094248</v>
      </c>
      <c r="B1567" s="1">
        <v>42940</v>
      </c>
      <c r="C1567" s="2">
        <v>0.48358796296296297</v>
      </c>
      <c r="D1567" s="2">
        <v>0.48965277777777777</v>
      </c>
      <c r="E1567" t="str">
        <f>IF(LEN(telefony34[[#This Row],[nr]])=7,"stacjonarny",IF(LEN(telefony34[[#This Row],[nr]])=8,"komórkowy","zagraniczny"))</f>
        <v>stacjonarny</v>
      </c>
    </row>
    <row r="1568" spans="1:5" x14ac:dyDescent="0.25">
      <c r="A1568" s="7">
        <v>44882393</v>
      </c>
      <c r="B1568" s="1">
        <v>42940</v>
      </c>
      <c r="C1568" s="2">
        <v>0.4866550925925926</v>
      </c>
      <c r="D1568" s="2">
        <v>0.49528935185185186</v>
      </c>
      <c r="E1568" t="str">
        <f>IF(LEN(telefony34[[#This Row],[nr]])=7,"stacjonarny",IF(LEN(telefony34[[#This Row],[nr]])=8,"komórkowy","zagraniczny"))</f>
        <v>komórkowy</v>
      </c>
    </row>
    <row r="1569" spans="1:5" x14ac:dyDescent="0.25">
      <c r="A1569" s="7">
        <v>29391132</v>
      </c>
      <c r="B1569" s="1">
        <v>42940</v>
      </c>
      <c r="C1569" s="2">
        <v>0.48770833333333335</v>
      </c>
      <c r="D1569" s="2">
        <v>0.49613425925925925</v>
      </c>
      <c r="E1569" t="str">
        <f>IF(LEN(telefony34[[#This Row],[nr]])=7,"stacjonarny",IF(LEN(telefony34[[#This Row],[nr]])=8,"komórkowy","zagraniczny"))</f>
        <v>komórkowy</v>
      </c>
    </row>
    <row r="1570" spans="1:5" x14ac:dyDescent="0.25">
      <c r="A1570" s="7">
        <v>9892639</v>
      </c>
      <c r="B1570" s="1">
        <v>42940</v>
      </c>
      <c r="C1570" s="2">
        <v>0.48836805555555557</v>
      </c>
      <c r="D1570" s="2">
        <v>0.48893518518518519</v>
      </c>
      <c r="E1570" t="str">
        <f>IF(LEN(telefony34[[#This Row],[nr]])=7,"stacjonarny",IF(LEN(telefony34[[#This Row],[nr]])=8,"komórkowy","zagraniczny"))</f>
        <v>stacjonarny</v>
      </c>
    </row>
    <row r="1571" spans="1:5" x14ac:dyDescent="0.25">
      <c r="A1571" s="7">
        <v>3979295</v>
      </c>
      <c r="B1571" s="1">
        <v>42940</v>
      </c>
      <c r="C1571" s="2">
        <v>0.49062499999999998</v>
      </c>
      <c r="D1571" s="2">
        <v>0.49767361111111114</v>
      </c>
      <c r="E1571" t="str">
        <f>IF(LEN(telefony34[[#This Row],[nr]])=7,"stacjonarny",IF(LEN(telefony34[[#This Row],[nr]])=8,"komórkowy","zagraniczny"))</f>
        <v>stacjonarny</v>
      </c>
    </row>
    <row r="1572" spans="1:5" x14ac:dyDescent="0.25">
      <c r="A1572" s="7">
        <v>8471219</v>
      </c>
      <c r="B1572" s="1">
        <v>42940</v>
      </c>
      <c r="C1572" s="2">
        <v>0.49229166666666668</v>
      </c>
      <c r="D1572" s="2">
        <v>0.49554398148148149</v>
      </c>
      <c r="E1572" t="str">
        <f>IF(LEN(telefony34[[#This Row],[nr]])=7,"stacjonarny",IF(LEN(telefony34[[#This Row],[nr]])=8,"komórkowy","zagraniczny"))</f>
        <v>stacjonarny</v>
      </c>
    </row>
    <row r="1573" spans="1:5" x14ac:dyDescent="0.25">
      <c r="A1573" s="7">
        <v>5631380</v>
      </c>
      <c r="B1573" s="1">
        <v>42940</v>
      </c>
      <c r="C1573" s="2">
        <v>0.49274305555555553</v>
      </c>
      <c r="D1573" s="2">
        <v>0.50315972222222227</v>
      </c>
      <c r="E1573" t="str">
        <f>IF(LEN(telefony34[[#This Row],[nr]])=7,"stacjonarny",IF(LEN(telefony34[[#This Row],[nr]])=8,"komórkowy","zagraniczny"))</f>
        <v>stacjonarny</v>
      </c>
    </row>
    <row r="1574" spans="1:5" x14ac:dyDescent="0.25">
      <c r="A1574" s="7">
        <v>6309138</v>
      </c>
      <c r="B1574" s="1">
        <v>42940</v>
      </c>
      <c r="C1574" s="2">
        <v>0.49416666666666664</v>
      </c>
      <c r="D1574" s="2">
        <v>0.49465277777777777</v>
      </c>
      <c r="E1574" t="str">
        <f>IF(LEN(telefony34[[#This Row],[nr]])=7,"stacjonarny",IF(LEN(telefony34[[#This Row],[nr]])=8,"komórkowy","zagraniczny"))</f>
        <v>stacjonarny</v>
      </c>
    </row>
    <row r="1575" spans="1:5" x14ac:dyDescent="0.25">
      <c r="A1575" s="7">
        <v>72287838</v>
      </c>
      <c r="B1575" s="1">
        <v>42940</v>
      </c>
      <c r="C1575" s="2">
        <v>0.49633101851851852</v>
      </c>
      <c r="D1575" s="2">
        <v>0.50209490740740736</v>
      </c>
      <c r="E1575" t="str">
        <f>IF(LEN(telefony34[[#This Row],[nr]])=7,"stacjonarny",IF(LEN(telefony34[[#This Row],[nr]])=8,"komórkowy","zagraniczny"))</f>
        <v>komórkowy</v>
      </c>
    </row>
    <row r="1576" spans="1:5" x14ac:dyDescent="0.25">
      <c r="A1576" s="7">
        <v>2515441</v>
      </c>
      <c r="B1576" s="1">
        <v>42940</v>
      </c>
      <c r="C1576" s="2">
        <v>0.49857638888888889</v>
      </c>
      <c r="D1576" s="2">
        <v>0.50195601851851857</v>
      </c>
      <c r="E1576" t="str">
        <f>IF(LEN(telefony34[[#This Row],[nr]])=7,"stacjonarny",IF(LEN(telefony34[[#This Row],[nr]])=8,"komórkowy","zagraniczny"))</f>
        <v>stacjonarny</v>
      </c>
    </row>
    <row r="1577" spans="1:5" x14ac:dyDescent="0.25">
      <c r="A1577" s="7">
        <v>8056387</v>
      </c>
      <c r="B1577" s="1">
        <v>42940</v>
      </c>
      <c r="C1577" s="2">
        <v>0.50306712962962963</v>
      </c>
      <c r="D1577" s="2">
        <v>0.51333333333333331</v>
      </c>
      <c r="E1577" t="str">
        <f>IF(LEN(telefony34[[#This Row],[nr]])=7,"stacjonarny",IF(LEN(telefony34[[#This Row],[nr]])=8,"komórkowy","zagraniczny"))</f>
        <v>stacjonarny</v>
      </c>
    </row>
    <row r="1578" spans="1:5" x14ac:dyDescent="0.25">
      <c r="A1578" s="7">
        <v>5489867</v>
      </c>
      <c r="B1578" s="1">
        <v>42940</v>
      </c>
      <c r="C1578" s="2">
        <v>0.50583333333333336</v>
      </c>
      <c r="D1578" s="2">
        <v>0.51407407407407413</v>
      </c>
      <c r="E1578" t="str">
        <f>IF(LEN(telefony34[[#This Row],[nr]])=7,"stacjonarny",IF(LEN(telefony34[[#This Row],[nr]])=8,"komórkowy","zagraniczny"))</f>
        <v>stacjonarny</v>
      </c>
    </row>
    <row r="1579" spans="1:5" x14ac:dyDescent="0.25">
      <c r="A1579" s="7">
        <v>5528648</v>
      </c>
      <c r="B1579" s="1">
        <v>42940</v>
      </c>
      <c r="C1579" s="2">
        <v>0.50611111111111107</v>
      </c>
      <c r="D1579" s="2">
        <v>0.51354166666666667</v>
      </c>
      <c r="E1579" t="str">
        <f>IF(LEN(telefony34[[#This Row],[nr]])=7,"stacjonarny",IF(LEN(telefony34[[#This Row],[nr]])=8,"komórkowy","zagraniczny"))</f>
        <v>stacjonarny</v>
      </c>
    </row>
    <row r="1580" spans="1:5" x14ac:dyDescent="0.25">
      <c r="A1580" s="7">
        <v>4293872</v>
      </c>
      <c r="B1580" s="1">
        <v>42940</v>
      </c>
      <c r="C1580" s="2">
        <v>0.50714120370370375</v>
      </c>
      <c r="D1580" s="2">
        <v>0.51232638888888893</v>
      </c>
      <c r="E1580" t="str">
        <f>IF(LEN(telefony34[[#This Row],[nr]])=7,"stacjonarny",IF(LEN(telefony34[[#This Row],[nr]])=8,"komórkowy","zagraniczny"))</f>
        <v>stacjonarny</v>
      </c>
    </row>
    <row r="1581" spans="1:5" x14ac:dyDescent="0.25">
      <c r="A1581" s="7">
        <v>99625946</v>
      </c>
      <c r="B1581" s="1">
        <v>42940</v>
      </c>
      <c r="C1581" s="2">
        <v>0.51270833333333332</v>
      </c>
      <c r="D1581" s="2">
        <v>0.52407407407407403</v>
      </c>
      <c r="E1581" t="str">
        <f>IF(LEN(telefony34[[#This Row],[nr]])=7,"stacjonarny",IF(LEN(telefony34[[#This Row],[nr]])=8,"komórkowy","zagraniczny"))</f>
        <v>komórkowy</v>
      </c>
    </row>
    <row r="1582" spans="1:5" x14ac:dyDescent="0.25">
      <c r="A1582" s="7">
        <v>9827875</v>
      </c>
      <c r="B1582" s="1">
        <v>42940</v>
      </c>
      <c r="C1582" s="2">
        <v>0.51512731481481477</v>
      </c>
      <c r="D1582" s="2">
        <v>0.51954861111111106</v>
      </c>
      <c r="E1582" t="str">
        <f>IF(LEN(telefony34[[#This Row],[nr]])=7,"stacjonarny",IF(LEN(telefony34[[#This Row],[nr]])=8,"komórkowy","zagraniczny"))</f>
        <v>stacjonarny</v>
      </c>
    </row>
    <row r="1583" spans="1:5" x14ac:dyDescent="0.25">
      <c r="A1583" s="7">
        <v>40120881</v>
      </c>
      <c r="B1583" s="1">
        <v>42940</v>
      </c>
      <c r="C1583" s="2">
        <v>0.51746527777777773</v>
      </c>
      <c r="D1583" s="2">
        <v>0.52686342592592594</v>
      </c>
      <c r="E1583" t="str">
        <f>IF(LEN(telefony34[[#This Row],[nr]])=7,"stacjonarny",IF(LEN(telefony34[[#This Row],[nr]])=8,"komórkowy","zagraniczny"))</f>
        <v>komórkowy</v>
      </c>
    </row>
    <row r="1584" spans="1:5" x14ac:dyDescent="0.25">
      <c r="A1584" s="7">
        <v>42373338</v>
      </c>
      <c r="B1584" s="1">
        <v>42940</v>
      </c>
      <c r="C1584" s="2">
        <v>0.51962962962962966</v>
      </c>
      <c r="D1584" s="2">
        <v>0.53030092592592593</v>
      </c>
      <c r="E1584" t="str">
        <f>IF(LEN(telefony34[[#This Row],[nr]])=7,"stacjonarny",IF(LEN(telefony34[[#This Row],[nr]])=8,"komórkowy","zagraniczny"))</f>
        <v>komórkowy</v>
      </c>
    </row>
    <row r="1585" spans="1:5" x14ac:dyDescent="0.25">
      <c r="A1585" s="7">
        <v>39697250</v>
      </c>
      <c r="B1585" s="1">
        <v>42940</v>
      </c>
      <c r="C1585" s="2">
        <v>0.52520833333333339</v>
      </c>
      <c r="D1585" s="2">
        <v>0.52866898148148145</v>
      </c>
      <c r="E1585" t="str">
        <f>IF(LEN(telefony34[[#This Row],[nr]])=7,"stacjonarny",IF(LEN(telefony34[[#This Row],[nr]])=8,"komórkowy","zagraniczny"))</f>
        <v>komórkowy</v>
      </c>
    </row>
    <row r="1586" spans="1:5" x14ac:dyDescent="0.25">
      <c r="A1586" s="7">
        <v>55464931</v>
      </c>
      <c r="B1586" s="1">
        <v>42940</v>
      </c>
      <c r="C1586" s="2">
        <v>0.5285185185185185</v>
      </c>
      <c r="D1586" s="2">
        <v>0.53349537037037043</v>
      </c>
      <c r="E1586" t="str">
        <f>IF(LEN(telefony34[[#This Row],[nr]])=7,"stacjonarny",IF(LEN(telefony34[[#This Row],[nr]])=8,"komórkowy","zagraniczny"))</f>
        <v>komórkowy</v>
      </c>
    </row>
    <row r="1587" spans="1:5" x14ac:dyDescent="0.25">
      <c r="A1587" s="7">
        <v>3616291</v>
      </c>
      <c r="B1587" s="1">
        <v>42940</v>
      </c>
      <c r="C1587" s="2">
        <v>0.53403935185185181</v>
      </c>
      <c r="D1587" s="2">
        <v>0.54538194444444443</v>
      </c>
      <c r="E1587" t="str">
        <f>IF(LEN(telefony34[[#This Row],[nr]])=7,"stacjonarny",IF(LEN(telefony34[[#This Row],[nr]])=8,"komórkowy","zagraniczny"))</f>
        <v>stacjonarny</v>
      </c>
    </row>
    <row r="1588" spans="1:5" x14ac:dyDescent="0.25">
      <c r="A1588" s="7">
        <v>3473734</v>
      </c>
      <c r="B1588" s="1">
        <v>42940</v>
      </c>
      <c r="C1588" s="2">
        <v>0.53949074074074077</v>
      </c>
      <c r="D1588" s="2">
        <v>0.54844907407407406</v>
      </c>
      <c r="E1588" t="str">
        <f>IF(LEN(telefony34[[#This Row],[nr]])=7,"stacjonarny",IF(LEN(telefony34[[#This Row],[nr]])=8,"komórkowy","zagraniczny"))</f>
        <v>stacjonarny</v>
      </c>
    </row>
    <row r="1589" spans="1:5" x14ac:dyDescent="0.25">
      <c r="A1589" s="7">
        <v>63492662</v>
      </c>
      <c r="B1589" s="1">
        <v>42940</v>
      </c>
      <c r="C1589" s="2">
        <v>0.54060185185185183</v>
      </c>
      <c r="D1589" s="2">
        <v>0.54240740740740745</v>
      </c>
      <c r="E1589" t="str">
        <f>IF(LEN(telefony34[[#This Row],[nr]])=7,"stacjonarny",IF(LEN(telefony34[[#This Row],[nr]])=8,"komórkowy","zagraniczny"))</f>
        <v>komórkowy</v>
      </c>
    </row>
    <row r="1590" spans="1:5" x14ac:dyDescent="0.25">
      <c r="A1590" s="7">
        <v>2104331</v>
      </c>
      <c r="B1590" s="1">
        <v>42940</v>
      </c>
      <c r="C1590" s="2">
        <v>0.54410879629629627</v>
      </c>
      <c r="D1590" s="2">
        <v>0.55207175925925922</v>
      </c>
      <c r="E1590" t="str">
        <f>IF(LEN(telefony34[[#This Row],[nr]])=7,"stacjonarny",IF(LEN(telefony34[[#This Row],[nr]])=8,"komórkowy","zagraniczny"))</f>
        <v>stacjonarny</v>
      </c>
    </row>
    <row r="1591" spans="1:5" x14ac:dyDescent="0.25">
      <c r="A1591" s="7">
        <v>9555643</v>
      </c>
      <c r="B1591" s="1">
        <v>42940</v>
      </c>
      <c r="C1591" s="2">
        <v>0.54478009259259264</v>
      </c>
      <c r="D1591" s="2">
        <v>0.55106481481481484</v>
      </c>
      <c r="E1591" t="str">
        <f>IF(LEN(telefony34[[#This Row],[nr]])=7,"stacjonarny",IF(LEN(telefony34[[#This Row],[nr]])=8,"komórkowy","zagraniczny"))</f>
        <v>stacjonarny</v>
      </c>
    </row>
    <row r="1592" spans="1:5" x14ac:dyDescent="0.25">
      <c r="A1592" s="7">
        <v>5220235</v>
      </c>
      <c r="B1592" s="1">
        <v>42940</v>
      </c>
      <c r="C1592" s="2">
        <v>0.54741898148148149</v>
      </c>
      <c r="D1592" s="2">
        <v>0.54915509259259254</v>
      </c>
      <c r="E1592" t="str">
        <f>IF(LEN(telefony34[[#This Row],[nr]])=7,"stacjonarny",IF(LEN(telefony34[[#This Row],[nr]])=8,"komórkowy","zagraniczny"))</f>
        <v>stacjonarny</v>
      </c>
    </row>
    <row r="1593" spans="1:5" x14ac:dyDescent="0.25">
      <c r="A1593" s="7">
        <v>26254490</v>
      </c>
      <c r="B1593" s="1">
        <v>42940</v>
      </c>
      <c r="C1593" s="2">
        <v>0.54773148148148143</v>
      </c>
      <c r="D1593" s="2">
        <v>0.55074074074074075</v>
      </c>
      <c r="E1593" t="str">
        <f>IF(LEN(telefony34[[#This Row],[nr]])=7,"stacjonarny",IF(LEN(telefony34[[#This Row],[nr]])=8,"komórkowy","zagraniczny"))</f>
        <v>komórkowy</v>
      </c>
    </row>
    <row r="1594" spans="1:5" x14ac:dyDescent="0.25">
      <c r="A1594" s="7">
        <v>26463662</v>
      </c>
      <c r="B1594" s="1">
        <v>42940</v>
      </c>
      <c r="C1594" s="2">
        <v>0.55153935185185188</v>
      </c>
      <c r="D1594" s="2">
        <v>0.56090277777777775</v>
      </c>
      <c r="E1594" t="str">
        <f>IF(LEN(telefony34[[#This Row],[nr]])=7,"stacjonarny",IF(LEN(telefony34[[#This Row],[nr]])=8,"komórkowy","zagraniczny"))</f>
        <v>komórkowy</v>
      </c>
    </row>
    <row r="1595" spans="1:5" x14ac:dyDescent="0.25">
      <c r="A1595" s="7">
        <v>2853860</v>
      </c>
      <c r="B1595" s="1">
        <v>42940</v>
      </c>
      <c r="C1595" s="2">
        <v>0.55491898148148144</v>
      </c>
      <c r="D1595" s="2">
        <v>0.55787037037037035</v>
      </c>
      <c r="E1595" t="str">
        <f>IF(LEN(telefony34[[#This Row],[nr]])=7,"stacjonarny",IF(LEN(telefony34[[#This Row],[nr]])=8,"komórkowy","zagraniczny"))</f>
        <v>stacjonarny</v>
      </c>
    </row>
    <row r="1596" spans="1:5" x14ac:dyDescent="0.25">
      <c r="A1596" s="7">
        <v>1829028</v>
      </c>
      <c r="B1596" s="1">
        <v>42940</v>
      </c>
      <c r="C1596" s="2">
        <v>0.5602893518518518</v>
      </c>
      <c r="D1596" s="2">
        <v>0.57128472222222226</v>
      </c>
      <c r="E1596" t="str">
        <f>IF(LEN(telefony34[[#This Row],[nr]])=7,"stacjonarny",IF(LEN(telefony34[[#This Row],[nr]])=8,"komórkowy","zagraniczny"))</f>
        <v>stacjonarny</v>
      </c>
    </row>
    <row r="1597" spans="1:5" x14ac:dyDescent="0.25">
      <c r="A1597" s="7">
        <v>1365581</v>
      </c>
      <c r="B1597" s="1">
        <v>42940</v>
      </c>
      <c r="C1597" s="2">
        <v>0.56196759259259255</v>
      </c>
      <c r="D1597" s="2">
        <v>0.57019675925925928</v>
      </c>
      <c r="E1597" t="str">
        <f>IF(LEN(telefony34[[#This Row],[nr]])=7,"stacjonarny",IF(LEN(telefony34[[#This Row],[nr]])=8,"komórkowy","zagraniczny"))</f>
        <v>stacjonarny</v>
      </c>
    </row>
    <row r="1598" spans="1:5" x14ac:dyDescent="0.25">
      <c r="A1598" s="7">
        <v>66800387</v>
      </c>
      <c r="B1598" s="1">
        <v>42940</v>
      </c>
      <c r="C1598" s="2">
        <v>0.5634837962962963</v>
      </c>
      <c r="D1598" s="2">
        <v>0.56763888888888892</v>
      </c>
      <c r="E1598" t="str">
        <f>IF(LEN(telefony34[[#This Row],[nr]])=7,"stacjonarny",IF(LEN(telefony34[[#This Row],[nr]])=8,"komórkowy","zagraniczny"))</f>
        <v>komórkowy</v>
      </c>
    </row>
    <row r="1599" spans="1:5" x14ac:dyDescent="0.25">
      <c r="A1599" s="7">
        <v>9282666</v>
      </c>
      <c r="B1599" s="1">
        <v>42940</v>
      </c>
      <c r="C1599" s="2">
        <v>0.56879629629629624</v>
      </c>
      <c r="D1599" s="2">
        <v>0.56934027777777774</v>
      </c>
      <c r="E1599" t="str">
        <f>IF(LEN(telefony34[[#This Row],[nr]])=7,"stacjonarny",IF(LEN(telefony34[[#This Row],[nr]])=8,"komórkowy","zagraniczny"))</f>
        <v>stacjonarny</v>
      </c>
    </row>
    <row r="1600" spans="1:5" x14ac:dyDescent="0.25">
      <c r="A1600" s="7">
        <v>7994769</v>
      </c>
      <c r="B1600" s="1">
        <v>42940</v>
      </c>
      <c r="C1600" s="2">
        <v>0.56980324074074074</v>
      </c>
      <c r="D1600" s="2">
        <v>0.57826388888888891</v>
      </c>
      <c r="E1600" t="str">
        <f>IF(LEN(telefony34[[#This Row],[nr]])=7,"stacjonarny",IF(LEN(telefony34[[#This Row],[nr]])=8,"komórkowy","zagraniczny"))</f>
        <v>stacjonarny</v>
      </c>
    </row>
    <row r="1601" spans="1:5" x14ac:dyDescent="0.25">
      <c r="A1601" s="7">
        <v>3638038</v>
      </c>
      <c r="B1601" s="1">
        <v>42940</v>
      </c>
      <c r="C1601" s="2">
        <v>0.57262731481481477</v>
      </c>
      <c r="D1601" s="2">
        <v>0.57846064814814813</v>
      </c>
      <c r="E1601" t="str">
        <f>IF(LEN(telefony34[[#This Row],[nr]])=7,"stacjonarny",IF(LEN(telefony34[[#This Row],[nr]])=8,"komórkowy","zagraniczny"))</f>
        <v>stacjonarny</v>
      </c>
    </row>
    <row r="1602" spans="1:5" x14ac:dyDescent="0.25">
      <c r="A1602" s="7">
        <v>5221005</v>
      </c>
      <c r="B1602" s="1">
        <v>42940</v>
      </c>
      <c r="C1602" s="2">
        <v>0.57321759259259264</v>
      </c>
      <c r="D1602" s="2">
        <v>0.57461805555555556</v>
      </c>
      <c r="E1602" t="str">
        <f>IF(LEN(telefony34[[#This Row],[nr]])=7,"stacjonarny",IF(LEN(telefony34[[#This Row],[nr]])=8,"komórkowy","zagraniczny"))</f>
        <v>stacjonarny</v>
      </c>
    </row>
    <row r="1603" spans="1:5" x14ac:dyDescent="0.25">
      <c r="A1603" s="7">
        <v>3150344</v>
      </c>
      <c r="B1603" s="1">
        <v>42940</v>
      </c>
      <c r="C1603" s="2">
        <v>0.57322916666666668</v>
      </c>
      <c r="D1603" s="2">
        <v>0.58089120370370373</v>
      </c>
      <c r="E1603" t="str">
        <f>IF(LEN(telefony34[[#This Row],[nr]])=7,"stacjonarny",IF(LEN(telefony34[[#This Row],[nr]])=8,"komórkowy","zagraniczny"))</f>
        <v>stacjonarny</v>
      </c>
    </row>
    <row r="1604" spans="1:5" x14ac:dyDescent="0.25">
      <c r="A1604" s="7">
        <v>2780765</v>
      </c>
      <c r="B1604" s="1">
        <v>42940</v>
      </c>
      <c r="C1604" s="2">
        <v>0.57582175925925927</v>
      </c>
      <c r="D1604" s="2">
        <v>0.57693287037037033</v>
      </c>
      <c r="E1604" t="str">
        <f>IF(LEN(telefony34[[#This Row],[nr]])=7,"stacjonarny",IF(LEN(telefony34[[#This Row],[nr]])=8,"komórkowy","zagraniczny"))</f>
        <v>stacjonarny</v>
      </c>
    </row>
    <row r="1605" spans="1:5" x14ac:dyDescent="0.25">
      <c r="A1605" s="7">
        <v>3720500</v>
      </c>
      <c r="B1605" s="1">
        <v>42940</v>
      </c>
      <c r="C1605" s="2">
        <v>0.57660879629629624</v>
      </c>
      <c r="D1605" s="2">
        <v>0.58250000000000002</v>
      </c>
      <c r="E1605" t="str">
        <f>IF(LEN(telefony34[[#This Row],[nr]])=7,"stacjonarny",IF(LEN(telefony34[[#This Row],[nr]])=8,"komórkowy","zagraniczny"))</f>
        <v>stacjonarny</v>
      </c>
    </row>
    <row r="1606" spans="1:5" x14ac:dyDescent="0.25">
      <c r="A1606" s="7">
        <v>89419064</v>
      </c>
      <c r="B1606" s="1">
        <v>42940</v>
      </c>
      <c r="C1606" s="2">
        <v>0.57850694444444439</v>
      </c>
      <c r="D1606" s="2">
        <v>0.58456018518518515</v>
      </c>
      <c r="E1606" t="str">
        <f>IF(LEN(telefony34[[#This Row],[nr]])=7,"stacjonarny",IF(LEN(telefony34[[#This Row],[nr]])=8,"komórkowy","zagraniczny"))</f>
        <v>komórkowy</v>
      </c>
    </row>
    <row r="1607" spans="1:5" x14ac:dyDescent="0.25">
      <c r="A1607" s="7">
        <v>9961121</v>
      </c>
      <c r="B1607" s="1">
        <v>42940</v>
      </c>
      <c r="C1607" s="2">
        <v>0.58304398148148151</v>
      </c>
      <c r="D1607" s="2">
        <v>0.58518518518518514</v>
      </c>
      <c r="E1607" t="str">
        <f>IF(LEN(telefony34[[#This Row],[nr]])=7,"stacjonarny",IF(LEN(telefony34[[#This Row],[nr]])=8,"komórkowy","zagraniczny"))</f>
        <v>stacjonarny</v>
      </c>
    </row>
    <row r="1608" spans="1:5" x14ac:dyDescent="0.25">
      <c r="A1608" s="7">
        <v>5303411</v>
      </c>
      <c r="B1608" s="1">
        <v>42940</v>
      </c>
      <c r="C1608" s="2">
        <v>0.58652777777777776</v>
      </c>
      <c r="D1608" s="2">
        <v>0.5917824074074074</v>
      </c>
      <c r="E1608" t="str">
        <f>IF(LEN(telefony34[[#This Row],[nr]])=7,"stacjonarny",IF(LEN(telefony34[[#This Row],[nr]])=8,"komórkowy","zagraniczny"))</f>
        <v>stacjonarny</v>
      </c>
    </row>
    <row r="1609" spans="1:5" x14ac:dyDescent="0.25">
      <c r="A1609" s="7">
        <v>4657345</v>
      </c>
      <c r="B1609" s="1">
        <v>42940</v>
      </c>
      <c r="C1609" s="2">
        <v>0.58981481481481479</v>
      </c>
      <c r="D1609" s="2">
        <v>0.59037037037037032</v>
      </c>
      <c r="E1609" t="str">
        <f>IF(LEN(telefony34[[#This Row],[nr]])=7,"stacjonarny",IF(LEN(telefony34[[#This Row],[nr]])=8,"komórkowy","zagraniczny"))</f>
        <v>stacjonarny</v>
      </c>
    </row>
    <row r="1610" spans="1:5" x14ac:dyDescent="0.25">
      <c r="A1610" s="7">
        <v>5850216</v>
      </c>
      <c r="B1610" s="1">
        <v>42940</v>
      </c>
      <c r="C1610" s="2">
        <v>0.59325231481481477</v>
      </c>
      <c r="D1610" s="2">
        <v>0.59866898148148151</v>
      </c>
      <c r="E1610" t="str">
        <f>IF(LEN(telefony34[[#This Row],[nr]])=7,"stacjonarny",IF(LEN(telefony34[[#This Row],[nr]])=8,"komórkowy","zagraniczny"))</f>
        <v>stacjonarny</v>
      </c>
    </row>
    <row r="1611" spans="1:5" x14ac:dyDescent="0.25">
      <c r="A1611" s="7">
        <v>4927402</v>
      </c>
      <c r="B1611" s="1">
        <v>42940</v>
      </c>
      <c r="C1611" s="2">
        <v>0.59351851851851856</v>
      </c>
      <c r="D1611" s="2">
        <v>0.60163194444444446</v>
      </c>
      <c r="E1611" t="str">
        <f>IF(LEN(telefony34[[#This Row],[nr]])=7,"stacjonarny",IF(LEN(telefony34[[#This Row],[nr]])=8,"komórkowy","zagraniczny"))</f>
        <v>stacjonarny</v>
      </c>
    </row>
    <row r="1612" spans="1:5" x14ac:dyDescent="0.25">
      <c r="A1612" s="7">
        <v>60113139</v>
      </c>
      <c r="B1612" s="1">
        <v>42940</v>
      </c>
      <c r="C1612" s="2">
        <v>0.59663194444444445</v>
      </c>
      <c r="D1612" s="2">
        <v>0.60359953703703706</v>
      </c>
      <c r="E1612" t="str">
        <f>IF(LEN(telefony34[[#This Row],[nr]])=7,"stacjonarny",IF(LEN(telefony34[[#This Row],[nr]])=8,"komórkowy","zagraniczny"))</f>
        <v>komórkowy</v>
      </c>
    </row>
    <row r="1613" spans="1:5" x14ac:dyDescent="0.25">
      <c r="A1613" s="7">
        <v>2644526</v>
      </c>
      <c r="B1613" s="1">
        <v>42940</v>
      </c>
      <c r="C1613" s="2">
        <v>0.59864583333333332</v>
      </c>
      <c r="D1613" s="2">
        <v>0.6056597222222222</v>
      </c>
      <c r="E1613" t="str">
        <f>IF(LEN(telefony34[[#This Row],[nr]])=7,"stacjonarny",IF(LEN(telefony34[[#This Row],[nr]])=8,"komórkowy","zagraniczny"))</f>
        <v>stacjonarny</v>
      </c>
    </row>
    <row r="1614" spans="1:5" x14ac:dyDescent="0.25">
      <c r="A1614" s="7">
        <v>7226610</v>
      </c>
      <c r="B1614" s="1">
        <v>42940</v>
      </c>
      <c r="C1614" s="2">
        <v>0.6005787037037037</v>
      </c>
      <c r="D1614" s="2">
        <v>0.6107407407407407</v>
      </c>
      <c r="E1614" t="str">
        <f>IF(LEN(telefony34[[#This Row],[nr]])=7,"stacjonarny",IF(LEN(telefony34[[#This Row],[nr]])=8,"komórkowy","zagraniczny"))</f>
        <v>stacjonarny</v>
      </c>
    </row>
    <row r="1615" spans="1:5" x14ac:dyDescent="0.25">
      <c r="A1615" s="7">
        <v>9328179</v>
      </c>
      <c r="B1615" s="1">
        <v>42940</v>
      </c>
      <c r="C1615" s="2">
        <v>0.60211805555555553</v>
      </c>
      <c r="D1615" s="2">
        <v>0.60282407407407412</v>
      </c>
      <c r="E1615" t="str">
        <f>IF(LEN(telefony34[[#This Row],[nr]])=7,"stacjonarny",IF(LEN(telefony34[[#This Row],[nr]])=8,"komórkowy","zagraniczny"))</f>
        <v>stacjonarny</v>
      </c>
    </row>
    <row r="1616" spans="1:5" x14ac:dyDescent="0.25">
      <c r="A1616" s="7">
        <v>7457716</v>
      </c>
      <c r="B1616" s="1">
        <v>42940</v>
      </c>
      <c r="C1616" s="2">
        <v>0.6068634259259259</v>
      </c>
      <c r="D1616" s="2">
        <v>0.61152777777777778</v>
      </c>
      <c r="E1616" t="str">
        <f>IF(LEN(telefony34[[#This Row],[nr]])=7,"stacjonarny",IF(LEN(telefony34[[#This Row],[nr]])=8,"komórkowy","zagraniczny"))</f>
        <v>stacjonarny</v>
      </c>
    </row>
    <row r="1617" spans="1:5" x14ac:dyDescent="0.25">
      <c r="A1617" s="7">
        <v>1739364</v>
      </c>
      <c r="B1617" s="1">
        <v>42940</v>
      </c>
      <c r="C1617" s="2">
        <v>0.61100694444444448</v>
      </c>
      <c r="D1617" s="2">
        <v>0.62071759259259263</v>
      </c>
      <c r="E1617" t="str">
        <f>IF(LEN(telefony34[[#This Row],[nr]])=7,"stacjonarny",IF(LEN(telefony34[[#This Row],[nr]])=8,"komórkowy","zagraniczny"))</f>
        <v>stacjonarny</v>
      </c>
    </row>
    <row r="1618" spans="1:5" x14ac:dyDescent="0.25">
      <c r="A1618" s="7">
        <v>1677537</v>
      </c>
      <c r="B1618" s="1">
        <v>42940</v>
      </c>
      <c r="C1618" s="2">
        <v>0.61471064814814813</v>
      </c>
      <c r="D1618" s="2">
        <v>0.62232638888888892</v>
      </c>
      <c r="E1618" t="str">
        <f>IF(LEN(telefony34[[#This Row],[nr]])=7,"stacjonarny",IF(LEN(telefony34[[#This Row],[nr]])=8,"komórkowy","zagraniczny"))</f>
        <v>stacjonarny</v>
      </c>
    </row>
    <row r="1619" spans="1:5" x14ac:dyDescent="0.25">
      <c r="A1619" s="7">
        <v>55614678</v>
      </c>
      <c r="B1619" s="1">
        <v>42940</v>
      </c>
      <c r="C1619" s="2">
        <v>0.61826388888888884</v>
      </c>
      <c r="D1619" s="2">
        <v>0.62091435185185184</v>
      </c>
      <c r="E1619" t="str">
        <f>IF(LEN(telefony34[[#This Row],[nr]])=7,"stacjonarny",IF(LEN(telefony34[[#This Row],[nr]])=8,"komórkowy","zagraniczny"))</f>
        <v>komórkowy</v>
      </c>
    </row>
    <row r="1620" spans="1:5" x14ac:dyDescent="0.25">
      <c r="A1620" s="7">
        <v>4272221</v>
      </c>
      <c r="B1620" s="1">
        <v>42940</v>
      </c>
      <c r="C1620" s="2">
        <v>0.62152777777777779</v>
      </c>
      <c r="D1620" s="2">
        <v>0.62572916666666667</v>
      </c>
      <c r="E1620" t="str">
        <f>IF(LEN(telefony34[[#This Row],[nr]])=7,"stacjonarny",IF(LEN(telefony34[[#This Row],[nr]])=8,"komórkowy","zagraniczny"))</f>
        <v>stacjonarny</v>
      </c>
    </row>
    <row r="1621" spans="1:5" x14ac:dyDescent="0.25">
      <c r="A1621" s="7">
        <v>1740380</v>
      </c>
      <c r="B1621" s="1">
        <v>42940</v>
      </c>
      <c r="C1621" s="2">
        <v>0.62605324074074076</v>
      </c>
      <c r="D1621" s="2">
        <v>0.63655092592592588</v>
      </c>
      <c r="E1621" t="str">
        <f>IF(LEN(telefony34[[#This Row],[nr]])=7,"stacjonarny",IF(LEN(telefony34[[#This Row],[nr]])=8,"komórkowy","zagraniczny"))</f>
        <v>stacjonarny</v>
      </c>
    </row>
    <row r="1622" spans="1:5" x14ac:dyDescent="0.25">
      <c r="A1622" s="7">
        <v>6005355</v>
      </c>
      <c r="B1622" s="1">
        <v>42941</v>
      </c>
      <c r="C1622" s="2">
        <v>0.33688657407407407</v>
      </c>
      <c r="D1622" s="2">
        <v>0.34452546296296294</v>
      </c>
      <c r="E1622" t="str">
        <f>IF(LEN(telefony34[[#This Row],[nr]])=7,"stacjonarny",IF(LEN(telefony34[[#This Row],[nr]])=8,"komórkowy","zagraniczny"))</f>
        <v>stacjonarny</v>
      </c>
    </row>
    <row r="1623" spans="1:5" x14ac:dyDescent="0.25">
      <c r="A1623" s="7">
        <v>2400590</v>
      </c>
      <c r="B1623" s="1">
        <v>42941</v>
      </c>
      <c r="C1623" s="2">
        <v>0.34145833333333331</v>
      </c>
      <c r="D1623" s="2">
        <v>0.34645833333333331</v>
      </c>
      <c r="E1623" t="str">
        <f>IF(LEN(telefony34[[#This Row],[nr]])=7,"stacjonarny",IF(LEN(telefony34[[#This Row],[nr]])=8,"komórkowy","zagraniczny"))</f>
        <v>stacjonarny</v>
      </c>
    </row>
    <row r="1624" spans="1:5" x14ac:dyDescent="0.25">
      <c r="A1624" s="7">
        <v>7918038</v>
      </c>
      <c r="B1624" s="1">
        <v>42941</v>
      </c>
      <c r="C1624" s="2">
        <v>0.34278935185185183</v>
      </c>
      <c r="D1624" s="2">
        <v>0.34370370370370368</v>
      </c>
      <c r="E1624" t="str">
        <f>IF(LEN(telefony34[[#This Row],[nr]])=7,"stacjonarny",IF(LEN(telefony34[[#This Row],[nr]])=8,"komórkowy","zagraniczny"))</f>
        <v>stacjonarny</v>
      </c>
    </row>
    <row r="1625" spans="1:5" x14ac:dyDescent="0.25">
      <c r="A1625" s="7">
        <v>7969038</v>
      </c>
      <c r="B1625" s="1">
        <v>42941</v>
      </c>
      <c r="C1625" s="2">
        <v>0.34605324074074073</v>
      </c>
      <c r="D1625" s="2">
        <v>0.35744212962962962</v>
      </c>
      <c r="E1625" t="str">
        <f>IF(LEN(telefony34[[#This Row],[nr]])=7,"stacjonarny",IF(LEN(telefony34[[#This Row],[nr]])=8,"komórkowy","zagraniczny"))</f>
        <v>stacjonarny</v>
      </c>
    </row>
    <row r="1626" spans="1:5" x14ac:dyDescent="0.25">
      <c r="A1626" s="7">
        <v>5833452</v>
      </c>
      <c r="B1626" s="1">
        <v>42941</v>
      </c>
      <c r="C1626" s="2">
        <v>0.34989583333333335</v>
      </c>
      <c r="D1626" s="2">
        <v>0.35214120370370372</v>
      </c>
      <c r="E1626" t="str">
        <f>IF(LEN(telefony34[[#This Row],[nr]])=7,"stacjonarny",IF(LEN(telefony34[[#This Row],[nr]])=8,"komórkowy","zagraniczny"))</f>
        <v>stacjonarny</v>
      </c>
    </row>
    <row r="1627" spans="1:5" x14ac:dyDescent="0.25">
      <c r="A1627" s="7">
        <v>11425383</v>
      </c>
      <c r="B1627" s="1">
        <v>42941</v>
      </c>
      <c r="C1627" s="2">
        <v>0.35267361111111112</v>
      </c>
      <c r="D1627" s="2">
        <v>0.36171296296296296</v>
      </c>
      <c r="E1627" t="str">
        <f>IF(LEN(telefony34[[#This Row],[nr]])=7,"stacjonarny",IF(LEN(telefony34[[#This Row],[nr]])=8,"komórkowy","zagraniczny"))</f>
        <v>komórkowy</v>
      </c>
    </row>
    <row r="1628" spans="1:5" x14ac:dyDescent="0.25">
      <c r="A1628" s="7">
        <v>2900584</v>
      </c>
      <c r="B1628" s="1">
        <v>42941</v>
      </c>
      <c r="C1628" s="2">
        <v>0.35335648148148147</v>
      </c>
      <c r="D1628" s="2">
        <v>0.36329861111111111</v>
      </c>
      <c r="E1628" t="str">
        <f>IF(LEN(telefony34[[#This Row],[nr]])=7,"stacjonarny",IF(LEN(telefony34[[#This Row],[nr]])=8,"komórkowy","zagraniczny"))</f>
        <v>stacjonarny</v>
      </c>
    </row>
    <row r="1629" spans="1:5" x14ac:dyDescent="0.25">
      <c r="A1629" s="7">
        <v>77705897</v>
      </c>
      <c r="B1629" s="1">
        <v>42941</v>
      </c>
      <c r="C1629" s="2">
        <v>0.35603009259259261</v>
      </c>
      <c r="D1629" s="2">
        <v>0.35928240740740741</v>
      </c>
      <c r="E1629" t="str">
        <f>IF(LEN(telefony34[[#This Row],[nr]])=7,"stacjonarny",IF(LEN(telefony34[[#This Row],[nr]])=8,"komórkowy","zagraniczny"))</f>
        <v>komórkowy</v>
      </c>
    </row>
    <row r="1630" spans="1:5" x14ac:dyDescent="0.25">
      <c r="A1630" s="7">
        <v>48497496</v>
      </c>
      <c r="B1630" s="1">
        <v>42941</v>
      </c>
      <c r="C1630" s="2">
        <v>0.35881944444444447</v>
      </c>
      <c r="D1630" s="2">
        <v>0.36379629629629628</v>
      </c>
      <c r="E1630" t="str">
        <f>IF(LEN(telefony34[[#This Row],[nr]])=7,"stacjonarny",IF(LEN(telefony34[[#This Row],[nr]])=8,"komórkowy","zagraniczny"))</f>
        <v>komórkowy</v>
      </c>
    </row>
    <row r="1631" spans="1:5" x14ac:dyDescent="0.25">
      <c r="A1631" s="7">
        <v>98695684</v>
      </c>
      <c r="B1631" s="1">
        <v>42941</v>
      </c>
      <c r="C1631" s="2">
        <v>0.3634722222222222</v>
      </c>
      <c r="D1631" s="2">
        <v>0.37498842592592591</v>
      </c>
      <c r="E1631" t="str">
        <f>IF(LEN(telefony34[[#This Row],[nr]])=7,"stacjonarny",IF(LEN(telefony34[[#This Row],[nr]])=8,"komórkowy","zagraniczny"))</f>
        <v>komórkowy</v>
      </c>
    </row>
    <row r="1632" spans="1:5" x14ac:dyDescent="0.25">
      <c r="A1632" s="7">
        <v>7712618</v>
      </c>
      <c r="B1632" s="1">
        <v>42941</v>
      </c>
      <c r="C1632" s="2">
        <v>0.36773148148148149</v>
      </c>
      <c r="D1632" s="2">
        <v>0.37118055555555557</v>
      </c>
      <c r="E1632" t="str">
        <f>IF(LEN(telefony34[[#This Row],[nr]])=7,"stacjonarny",IF(LEN(telefony34[[#This Row],[nr]])=8,"komórkowy","zagraniczny"))</f>
        <v>stacjonarny</v>
      </c>
    </row>
    <row r="1633" spans="1:5" x14ac:dyDescent="0.25">
      <c r="A1633" s="7">
        <v>8872311</v>
      </c>
      <c r="B1633" s="1">
        <v>42941</v>
      </c>
      <c r="C1633" s="2">
        <v>0.36854166666666666</v>
      </c>
      <c r="D1633" s="2">
        <v>0.37072916666666667</v>
      </c>
      <c r="E1633" t="str">
        <f>IF(LEN(telefony34[[#This Row],[nr]])=7,"stacjonarny",IF(LEN(telefony34[[#This Row],[nr]])=8,"komórkowy","zagraniczny"))</f>
        <v>stacjonarny</v>
      </c>
    </row>
    <row r="1634" spans="1:5" x14ac:dyDescent="0.25">
      <c r="A1634" s="7">
        <v>6056372</v>
      </c>
      <c r="B1634" s="1">
        <v>42941</v>
      </c>
      <c r="C1634" s="2">
        <v>0.36930555555555555</v>
      </c>
      <c r="D1634" s="2">
        <v>0.37615740740740738</v>
      </c>
      <c r="E1634" t="str">
        <f>IF(LEN(telefony34[[#This Row],[nr]])=7,"stacjonarny",IF(LEN(telefony34[[#This Row],[nr]])=8,"komórkowy","zagraniczny"))</f>
        <v>stacjonarny</v>
      </c>
    </row>
    <row r="1635" spans="1:5" x14ac:dyDescent="0.25">
      <c r="A1635" s="7">
        <v>8936656</v>
      </c>
      <c r="B1635" s="1">
        <v>42941</v>
      </c>
      <c r="C1635" s="2">
        <v>0.37222222222222223</v>
      </c>
      <c r="D1635" s="2">
        <v>0.37883101851851853</v>
      </c>
      <c r="E1635" t="str">
        <f>IF(LEN(telefony34[[#This Row],[nr]])=7,"stacjonarny",IF(LEN(telefony34[[#This Row],[nr]])=8,"komórkowy","zagraniczny"))</f>
        <v>stacjonarny</v>
      </c>
    </row>
    <row r="1636" spans="1:5" x14ac:dyDescent="0.25">
      <c r="A1636" s="7">
        <v>22966872</v>
      </c>
      <c r="B1636" s="1">
        <v>42941</v>
      </c>
      <c r="C1636" s="2">
        <v>0.37277777777777776</v>
      </c>
      <c r="D1636" s="2">
        <v>0.37791666666666668</v>
      </c>
      <c r="E1636" t="str">
        <f>IF(LEN(telefony34[[#This Row],[nr]])=7,"stacjonarny",IF(LEN(telefony34[[#This Row],[nr]])=8,"komórkowy","zagraniczny"))</f>
        <v>komórkowy</v>
      </c>
    </row>
    <row r="1637" spans="1:5" x14ac:dyDescent="0.25">
      <c r="A1637" s="7">
        <v>3908162</v>
      </c>
      <c r="B1637" s="1">
        <v>42941</v>
      </c>
      <c r="C1637" s="2">
        <v>0.37805555555555553</v>
      </c>
      <c r="D1637" s="2">
        <v>0.38770833333333332</v>
      </c>
      <c r="E1637" t="str">
        <f>IF(LEN(telefony34[[#This Row],[nr]])=7,"stacjonarny",IF(LEN(telefony34[[#This Row],[nr]])=8,"komórkowy","zagraniczny"))</f>
        <v>stacjonarny</v>
      </c>
    </row>
    <row r="1638" spans="1:5" x14ac:dyDescent="0.25">
      <c r="A1638" s="7">
        <v>20485333</v>
      </c>
      <c r="B1638" s="1">
        <v>42941</v>
      </c>
      <c r="C1638" s="2">
        <v>0.38230324074074074</v>
      </c>
      <c r="D1638" s="2">
        <v>0.39293981481481483</v>
      </c>
      <c r="E1638" t="str">
        <f>IF(LEN(telefony34[[#This Row],[nr]])=7,"stacjonarny",IF(LEN(telefony34[[#This Row],[nr]])=8,"komórkowy","zagraniczny"))</f>
        <v>komórkowy</v>
      </c>
    </row>
    <row r="1639" spans="1:5" x14ac:dyDescent="0.25">
      <c r="A1639" s="7">
        <v>78709747</v>
      </c>
      <c r="B1639" s="1">
        <v>42941</v>
      </c>
      <c r="C1639" s="2">
        <v>0.38638888888888889</v>
      </c>
      <c r="D1639" s="2">
        <v>0.38983796296296297</v>
      </c>
      <c r="E1639" t="str">
        <f>IF(LEN(telefony34[[#This Row],[nr]])=7,"stacjonarny",IF(LEN(telefony34[[#This Row],[nr]])=8,"komórkowy","zagraniczny"))</f>
        <v>komórkowy</v>
      </c>
    </row>
    <row r="1640" spans="1:5" x14ac:dyDescent="0.25">
      <c r="A1640" s="7">
        <v>1859884</v>
      </c>
      <c r="B1640" s="1">
        <v>42941</v>
      </c>
      <c r="C1640" s="2">
        <v>0.38668981481481479</v>
      </c>
      <c r="D1640" s="2">
        <v>0.3913773148148148</v>
      </c>
      <c r="E1640" t="str">
        <f>IF(LEN(telefony34[[#This Row],[nr]])=7,"stacjonarny",IF(LEN(telefony34[[#This Row],[nr]])=8,"komórkowy","zagraniczny"))</f>
        <v>stacjonarny</v>
      </c>
    </row>
    <row r="1641" spans="1:5" x14ac:dyDescent="0.25">
      <c r="A1641" s="7">
        <v>2866546</v>
      </c>
      <c r="B1641" s="1">
        <v>42941</v>
      </c>
      <c r="C1641" s="2">
        <v>0.39038194444444446</v>
      </c>
      <c r="D1641" s="2">
        <v>0.39797453703703706</v>
      </c>
      <c r="E1641" t="str">
        <f>IF(LEN(telefony34[[#This Row],[nr]])=7,"stacjonarny",IF(LEN(telefony34[[#This Row],[nr]])=8,"komórkowy","zagraniczny"))</f>
        <v>stacjonarny</v>
      </c>
    </row>
    <row r="1642" spans="1:5" x14ac:dyDescent="0.25">
      <c r="A1642" s="7">
        <v>23715237</v>
      </c>
      <c r="B1642" s="1">
        <v>42941</v>
      </c>
      <c r="C1642" s="2">
        <v>0.39152777777777775</v>
      </c>
      <c r="D1642" s="2">
        <v>0.39559027777777778</v>
      </c>
      <c r="E1642" t="str">
        <f>IF(LEN(telefony34[[#This Row],[nr]])=7,"stacjonarny",IF(LEN(telefony34[[#This Row],[nr]])=8,"komórkowy","zagraniczny"))</f>
        <v>komórkowy</v>
      </c>
    </row>
    <row r="1643" spans="1:5" x14ac:dyDescent="0.25">
      <c r="A1643" s="7">
        <v>6013508</v>
      </c>
      <c r="B1643" s="1">
        <v>42941</v>
      </c>
      <c r="C1643" s="2">
        <v>0.39195601851851852</v>
      </c>
      <c r="D1643" s="2">
        <v>0.39401620370370372</v>
      </c>
      <c r="E1643" t="str">
        <f>IF(LEN(telefony34[[#This Row],[nr]])=7,"stacjonarny",IF(LEN(telefony34[[#This Row],[nr]])=8,"komórkowy","zagraniczny"))</f>
        <v>stacjonarny</v>
      </c>
    </row>
    <row r="1644" spans="1:5" x14ac:dyDescent="0.25">
      <c r="A1644" s="7">
        <v>6175467</v>
      </c>
      <c r="B1644" s="1">
        <v>42941</v>
      </c>
      <c r="C1644" s="2">
        <v>0.39753472222222225</v>
      </c>
      <c r="D1644" s="2">
        <v>0.40424768518518517</v>
      </c>
      <c r="E1644" t="str">
        <f>IF(LEN(telefony34[[#This Row],[nr]])=7,"stacjonarny",IF(LEN(telefony34[[#This Row],[nr]])=8,"komórkowy","zagraniczny"))</f>
        <v>stacjonarny</v>
      </c>
    </row>
    <row r="1645" spans="1:5" x14ac:dyDescent="0.25">
      <c r="A1645" s="7">
        <v>22416837</v>
      </c>
      <c r="B1645" s="1">
        <v>42941</v>
      </c>
      <c r="C1645" s="2">
        <v>0.39881944444444445</v>
      </c>
      <c r="D1645" s="2">
        <v>0.40244212962962961</v>
      </c>
      <c r="E1645" t="str">
        <f>IF(LEN(telefony34[[#This Row],[nr]])=7,"stacjonarny",IF(LEN(telefony34[[#This Row],[nr]])=8,"komórkowy","zagraniczny"))</f>
        <v>komórkowy</v>
      </c>
    </row>
    <row r="1646" spans="1:5" x14ac:dyDescent="0.25">
      <c r="A1646" s="7">
        <v>9065927</v>
      </c>
      <c r="B1646" s="1">
        <v>42941</v>
      </c>
      <c r="C1646" s="2">
        <v>0.3991898148148148</v>
      </c>
      <c r="D1646" s="2">
        <v>0.40934027777777776</v>
      </c>
      <c r="E1646" t="str">
        <f>IF(LEN(telefony34[[#This Row],[nr]])=7,"stacjonarny",IF(LEN(telefony34[[#This Row],[nr]])=8,"komórkowy","zagraniczny"))</f>
        <v>stacjonarny</v>
      </c>
    </row>
    <row r="1647" spans="1:5" x14ac:dyDescent="0.25">
      <c r="A1647" s="7">
        <v>8849918</v>
      </c>
      <c r="B1647" s="1">
        <v>42941</v>
      </c>
      <c r="C1647" s="2">
        <v>0.40263888888888888</v>
      </c>
      <c r="D1647" s="2">
        <v>0.40636574074074072</v>
      </c>
      <c r="E1647" t="str">
        <f>IF(LEN(telefony34[[#This Row],[nr]])=7,"stacjonarny",IF(LEN(telefony34[[#This Row],[nr]])=8,"komórkowy","zagraniczny"))</f>
        <v>stacjonarny</v>
      </c>
    </row>
    <row r="1648" spans="1:5" x14ac:dyDescent="0.25">
      <c r="A1648" s="7">
        <v>8250018</v>
      </c>
      <c r="B1648" s="1">
        <v>42941</v>
      </c>
      <c r="C1648" s="2">
        <v>0.40552083333333333</v>
      </c>
      <c r="D1648" s="2">
        <v>0.41104166666666669</v>
      </c>
      <c r="E1648" t="str">
        <f>IF(LEN(telefony34[[#This Row],[nr]])=7,"stacjonarny",IF(LEN(telefony34[[#This Row],[nr]])=8,"komórkowy","zagraniczny"))</f>
        <v>stacjonarny</v>
      </c>
    </row>
    <row r="1649" spans="1:5" x14ac:dyDescent="0.25">
      <c r="A1649" s="7">
        <v>20349502</v>
      </c>
      <c r="B1649" s="1">
        <v>42941</v>
      </c>
      <c r="C1649" s="2">
        <v>0.40979166666666667</v>
      </c>
      <c r="D1649" s="2">
        <v>0.41252314814814817</v>
      </c>
      <c r="E1649" t="str">
        <f>IF(LEN(telefony34[[#This Row],[nr]])=7,"stacjonarny",IF(LEN(telefony34[[#This Row],[nr]])=8,"komórkowy","zagraniczny"))</f>
        <v>komórkowy</v>
      </c>
    </row>
    <row r="1650" spans="1:5" x14ac:dyDescent="0.25">
      <c r="A1650" s="7">
        <v>9894723</v>
      </c>
      <c r="B1650" s="1">
        <v>42941</v>
      </c>
      <c r="C1650" s="2">
        <v>0.40988425925925925</v>
      </c>
      <c r="D1650" s="2">
        <v>0.41157407407407409</v>
      </c>
      <c r="E1650" t="str">
        <f>IF(LEN(telefony34[[#This Row],[nr]])=7,"stacjonarny",IF(LEN(telefony34[[#This Row],[nr]])=8,"komórkowy","zagraniczny"))</f>
        <v>stacjonarny</v>
      </c>
    </row>
    <row r="1651" spans="1:5" x14ac:dyDescent="0.25">
      <c r="A1651" s="7">
        <v>9458504</v>
      </c>
      <c r="B1651" s="1">
        <v>42941</v>
      </c>
      <c r="C1651" s="2">
        <v>0.41054398148148147</v>
      </c>
      <c r="D1651" s="2">
        <v>0.41620370370370369</v>
      </c>
      <c r="E1651" t="str">
        <f>IF(LEN(telefony34[[#This Row],[nr]])=7,"stacjonarny",IF(LEN(telefony34[[#This Row],[nr]])=8,"komórkowy","zagraniczny"))</f>
        <v>stacjonarny</v>
      </c>
    </row>
    <row r="1652" spans="1:5" x14ac:dyDescent="0.25">
      <c r="A1652" s="7">
        <v>6741642</v>
      </c>
      <c r="B1652" s="1">
        <v>42941</v>
      </c>
      <c r="C1652" s="2">
        <v>0.41449074074074072</v>
      </c>
      <c r="D1652" s="2">
        <v>0.42371527777777779</v>
      </c>
      <c r="E1652" t="str">
        <f>IF(LEN(telefony34[[#This Row],[nr]])=7,"stacjonarny",IF(LEN(telefony34[[#This Row],[nr]])=8,"komórkowy","zagraniczny"))</f>
        <v>stacjonarny</v>
      </c>
    </row>
    <row r="1653" spans="1:5" x14ac:dyDescent="0.25">
      <c r="A1653" s="7">
        <v>4824710</v>
      </c>
      <c r="B1653" s="1">
        <v>42941</v>
      </c>
      <c r="C1653" s="2">
        <v>0.42008101851851853</v>
      </c>
      <c r="D1653" s="2">
        <v>0.4206597222222222</v>
      </c>
      <c r="E1653" t="str">
        <f>IF(LEN(telefony34[[#This Row],[nr]])=7,"stacjonarny",IF(LEN(telefony34[[#This Row],[nr]])=8,"komórkowy","zagraniczny"))</f>
        <v>stacjonarny</v>
      </c>
    </row>
    <row r="1654" spans="1:5" x14ac:dyDescent="0.25">
      <c r="A1654" s="7">
        <v>6465122</v>
      </c>
      <c r="B1654" s="1">
        <v>42941</v>
      </c>
      <c r="C1654" s="2">
        <v>0.42188657407407409</v>
      </c>
      <c r="D1654" s="2">
        <v>0.43138888888888888</v>
      </c>
      <c r="E1654" t="str">
        <f>IF(LEN(telefony34[[#This Row],[nr]])=7,"stacjonarny",IF(LEN(telefony34[[#This Row],[nr]])=8,"komórkowy","zagraniczny"))</f>
        <v>stacjonarny</v>
      </c>
    </row>
    <row r="1655" spans="1:5" x14ac:dyDescent="0.25">
      <c r="A1655" s="7">
        <v>6940373</v>
      </c>
      <c r="B1655" s="1">
        <v>42941</v>
      </c>
      <c r="C1655" s="2">
        <v>0.42711805555555554</v>
      </c>
      <c r="D1655" s="2">
        <v>0.43450231481481483</v>
      </c>
      <c r="E1655" t="str">
        <f>IF(LEN(telefony34[[#This Row],[nr]])=7,"stacjonarny",IF(LEN(telefony34[[#This Row],[nr]])=8,"komórkowy","zagraniczny"))</f>
        <v>stacjonarny</v>
      </c>
    </row>
    <row r="1656" spans="1:5" x14ac:dyDescent="0.25">
      <c r="A1656" s="7">
        <v>81613163</v>
      </c>
      <c r="B1656" s="1">
        <v>42941</v>
      </c>
      <c r="C1656" s="2">
        <v>0.43004629629629632</v>
      </c>
      <c r="D1656" s="2">
        <v>0.43855324074074076</v>
      </c>
      <c r="E1656" t="str">
        <f>IF(LEN(telefony34[[#This Row],[nr]])=7,"stacjonarny",IF(LEN(telefony34[[#This Row],[nr]])=8,"komórkowy","zagraniczny"))</f>
        <v>komórkowy</v>
      </c>
    </row>
    <row r="1657" spans="1:5" x14ac:dyDescent="0.25">
      <c r="A1657" s="7">
        <v>9894998</v>
      </c>
      <c r="B1657" s="1">
        <v>42941</v>
      </c>
      <c r="C1657" s="2">
        <v>0.4344675925925926</v>
      </c>
      <c r="D1657" s="2">
        <v>0.44442129629629629</v>
      </c>
      <c r="E1657" t="str">
        <f>IF(LEN(telefony34[[#This Row],[nr]])=7,"stacjonarny",IF(LEN(telefony34[[#This Row],[nr]])=8,"komórkowy","zagraniczny"))</f>
        <v>stacjonarny</v>
      </c>
    </row>
    <row r="1658" spans="1:5" x14ac:dyDescent="0.25">
      <c r="A1658" s="7">
        <v>7663988</v>
      </c>
      <c r="B1658" s="1">
        <v>42941</v>
      </c>
      <c r="C1658" s="2">
        <v>0.43884259259259262</v>
      </c>
      <c r="D1658" s="2">
        <v>0.44464120370370369</v>
      </c>
      <c r="E1658" t="str">
        <f>IF(LEN(telefony34[[#This Row],[nr]])=7,"stacjonarny",IF(LEN(telefony34[[#This Row],[nr]])=8,"komórkowy","zagraniczny"))</f>
        <v>stacjonarny</v>
      </c>
    </row>
    <row r="1659" spans="1:5" x14ac:dyDescent="0.25">
      <c r="A1659" s="7">
        <v>29555837</v>
      </c>
      <c r="B1659" s="1">
        <v>42941</v>
      </c>
      <c r="C1659" s="2">
        <v>0.44231481481481483</v>
      </c>
      <c r="D1659" s="2">
        <v>0.45185185185185184</v>
      </c>
      <c r="E1659" t="str">
        <f>IF(LEN(telefony34[[#This Row],[nr]])=7,"stacjonarny",IF(LEN(telefony34[[#This Row],[nr]])=8,"komórkowy","zagraniczny"))</f>
        <v>komórkowy</v>
      </c>
    </row>
    <row r="1660" spans="1:5" x14ac:dyDescent="0.25">
      <c r="A1660" s="7">
        <v>6890486</v>
      </c>
      <c r="B1660" s="1">
        <v>42941</v>
      </c>
      <c r="C1660" s="2">
        <v>0.44594907407407408</v>
      </c>
      <c r="D1660" s="2">
        <v>0.45099537037037035</v>
      </c>
      <c r="E1660" t="str">
        <f>IF(LEN(telefony34[[#This Row],[nr]])=7,"stacjonarny",IF(LEN(telefony34[[#This Row],[nr]])=8,"komórkowy","zagraniczny"))</f>
        <v>stacjonarny</v>
      </c>
    </row>
    <row r="1661" spans="1:5" x14ac:dyDescent="0.25">
      <c r="A1661" s="7">
        <v>1992079</v>
      </c>
      <c r="B1661" s="1">
        <v>42941</v>
      </c>
      <c r="C1661" s="2">
        <v>0.45004629629629628</v>
      </c>
      <c r="D1661" s="2">
        <v>0.45568287037037036</v>
      </c>
      <c r="E1661" t="str">
        <f>IF(LEN(telefony34[[#This Row],[nr]])=7,"stacjonarny",IF(LEN(telefony34[[#This Row],[nr]])=8,"komórkowy","zagraniczny"))</f>
        <v>stacjonarny</v>
      </c>
    </row>
    <row r="1662" spans="1:5" x14ac:dyDescent="0.25">
      <c r="A1662" s="7">
        <v>7599611</v>
      </c>
      <c r="B1662" s="1">
        <v>42941</v>
      </c>
      <c r="C1662" s="2">
        <v>0.45217592592592593</v>
      </c>
      <c r="D1662" s="2">
        <v>0.4568402777777778</v>
      </c>
      <c r="E1662" t="str">
        <f>IF(LEN(telefony34[[#This Row],[nr]])=7,"stacjonarny",IF(LEN(telefony34[[#This Row],[nr]])=8,"komórkowy","zagraniczny"))</f>
        <v>stacjonarny</v>
      </c>
    </row>
    <row r="1663" spans="1:5" x14ac:dyDescent="0.25">
      <c r="A1663" s="7">
        <v>1418351</v>
      </c>
      <c r="B1663" s="1">
        <v>42941</v>
      </c>
      <c r="C1663" s="2">
        <v>0.45377314814814818</v>
      </c>
      <c r="D1663" s="2">
        <v>0.45409722222222221</v>
      </c>
      <c r="E1663" t="str">
        <f>IF(LEN(telefony34[[#This Row],[nr]])=7,"stacjonarny",IF(LEN(telefony34[[#This Row],[nr]])=8,"komórkowy","zagraniczny"))</f>
        <v>stacjonarny</v>
      </c>
    </row>
    <row r="1664" spans="1:5" x14ac:dyDescent="0.25">
      <c r="A1664" s="7">
        <v>5883714</v>
      </c>
      <c r="B1664" s="1">
        <v>42941</v>
      </c>
      <c r="C1664" s="2">
        <v>0.45886574074074077</v>
      </c>
      <c r="D1664" s="2">
        <v>0.46630787037037036</v>
      </c>
      <c r="E1664" t="str">
        <f>IF(LEN(telefony34[[#This Row],[nr]])=7,"stacjonarny",IF(LEN(telefony34[[#This Row],[nr]])=8,"komórkowy","zagraniczny"))</f>
        <v>stacjonarny</v>
      </c>
    </row>
    <row r="1665" spans="1:5" x14ac:dyDescent="0.25">
      <c r="A1665" s="7">
        <v>1457083</v>
      </c>
      <c r="B1665" s="1">
        <v>42941</v>
      </c>
      <c r="C1665" s="2">
        <v>0.46381944444444445</v>
      </c>
      <c r="D1665" s="2">
        <v>0.47520833333333334</v>
      </c>
      <c r="E1665" t="str">
        <f>IF(LEN(telefony34[[#This Row],[nr]])=7,"stacjonarny",IF(LEN(telefony34[[#This Row],[nr]])=8,"komórkowy","zagraniczny"))</f>
        <v>stacjonarny</v>
      </c>
    </row>
    <row r="1666" spans="1:5" x14ac:dyDescent="0.25">
      <c r="A1666" s="7">
        <v>9948096</v>
      </c>
      <c r="B1666" s="1">
        <v>42941</v>
      </c>
      <c r="C1666" s="2">
        <v>0.46564814814814814</v>
      </c>
      <c r="D1666" s="2">
        <v>0.47028935185185183</v>
      </c>
      <c r="E1666" t="str">
        <f>IF(LEN(telefony34[[#This Row],[nr]])=7,"stacjonarny",IF(LEN(telefony34[[#This Row],[nr]])=8,"komórkowy","zagraniczny"))</f>
        <v>stacjonarny</v>
      </c>
    </row>
    <row r="1667" spans="1:5" x14ac:dyDescent="0.25">
      <c r="A1667" s="7">
        <v>2567031</v>
      </c>
      <c r="B1667" s="1">
        <v>42941</v>
      </c>
      <c r="C1667" s="2">
        <v>0.47077546296296297</v>
      </c>
      <c r="D1667" s="2">
        <v>0.47538194444444443</v>
      </c>
      <c r="E1667" t="str">
        <f>IF(LEN(telefony34[[#This Row],[nr]])=7,"stacjonarny",IF(LEN(telefony34[[#This Row],[nr]])=8,"komórkowy","zagraniczny"))</f>
        <v>stacjonarny</v>
      </c>
    </row>
    <row r="1668" spans="1:5" x14ac:dyDescent="0.25">
      <c r="A1668" s="7">
        <v>5952625</v>
      </c>
      <c r="B1668" s="1">
        <v>42941</v>
      </c>
      <c r="C1668" s="2">
        <v>0.4729976851851852</v>
      </c>
      <c r="D1668" s="2">
        <v>0.47553240740740743</v>
      </c>
      <c r="E1668" t="str">
        <f>IF(LEN(telefony34[[#This Row],[nr]])=7,"stacjonarny",IF(LEN(telefony34[[#This Row],[nr]])=8,"komórkowy","zagraniczny"))</f>
        <v>stacjonarny</v>
      </c>
    </row>
    <row r="1669" spans="1:5" x14ac:dyDescent="0.25">
      <c r="A1669" s="7">
        <v>8284495</v>
      </c>
      <c r="B1669" s="1">
        <v>42941</v>
      </c>
      <c r="C1669" s="2">
        <v>0.47385416666666669</v>
      </c>
      <c r="D1669" s="2">
        <v>0.47505787037037039</v>
      </c>
      <c r="E1669" t="str">
        <f>IF(LEN(telefony34[[#This Row],[nr]])=7,"stacjonarny",IF(LEN(telefony34[[#This Row],[nr]])=8,"komórkowy","zagraniczny"))</f>
        <v>stacjonarny</v>
      </c>
    </row>
    <row r="1670" spans="1:5" x14ac:dyDescent="0.25">
      <c r="A1670" s="7">
        <v>5354141</v>
      </c>
      <c r="B1670" s="1">
        <v>42941</v>
      </c>
      <c r="C1670" s="2">
        <v>0.47591435185185182</v>
      </c>
      <c r="D1670" s="2">
        <v>0.47734953703703703</v>
      </c>
      <c r="E1670" t="str">
        <f>IF(LEN(telefony34[[#This Row],[nr]])=7,"stacjonarny",IF(LEN(telefony34[[#This Row],[nr]])=8,"komórkowy","zagraniczny"))</f>
        <v>stacjonarny</v>
      </c>
    </row>
    <row r="1671" spans="1:5" x14ac:dyDescent="0.25">
      <c r="A1671" s="7">
        <v>5713477</v>
      </c>
      <c r="B1671" s="1">
        <v>42941</v>
      </c>
      <c r="C1671" s="2">
        <v>0.4770138888888889</v>
      </c>
      <c r="D1671" s="2">
        <v>0.48685185185185187</v>
      </c>
      <c r="E1671" t="str">
        <f>IF(LEN(telefony34[[#This Row],[nr]])=7,"stacjonarny",IF(LEN(telefony34[[#This Row],[nr]])=8,"komórkowy","zagraniczny"))</f>
        <v>stacjonarny</v>
      </c>
    </row>
    <row r="1672" spans="1:5" x14ac:dyDescent="0.25">
      <c r="A1672" s="7">
        <v>6865322</v>
      </c>
      <c r="B1672" s="1">
        <v>42941</v>
      </c>
      <c r="C1672" s="2">
        <v>0.47781249999999997</v>
      </c>
      <c r="D1672" s="2">
        <v>0.48425925925925928</v>
      </c>
      <c r="E1672" t="str">
        <f>IF(LEN(telefony34[[#This Row],[nr]])=7,"stacjonarny",IF(LEN(telefony34[[#This Row],[nr]])=8,"komórkowy","zagraniczny"))</f>
        <v>stacjonarny</v>
      </c>
    </row>
    <row r="1673" spans="1:5" x14ac:dyDescent="0.25">
      <c r="A1673" s="7">
        <v>9007177570</v>
      </c>
      <c r="B1673" s="1">
        <v>42941</v>
      </c>
      <c r="C1673" s="2">
        <v>0.47957175925925927</v>
      </c>
      <c r="D1673" s="2">
        <v>0.48254629629629631</v>
      </c>
      <c r="E1673" t="str">
        <f>IF(LEN(telefony34[[#This Row],[nr]])=7,"stacjonarny",IF(LEN(telefony34[[#This Row],[nr]])=8,"komórkowy","zagraniczny"))</f>
        <v>zagraniczny</v>
      </c>
    </row>
    <row r="1674" spans="1:5" x14ac:dyDescent="0.25">
      <c r="A1674" s="7">
        <v>49920930</v>
      </c>
      <c r="B1674" s="1">
        <v>42941</v>
      </c>
      <c r="C1674" s="2">
        <v>0.48457175925925927</v>
      </c>
      <c r="D1674" s="2">
        <v>0.48851851851851852</v>
      </c>
      <c r="E1674" t="str">
        <f>IF(LEN(telefony34[[#This Row],[nr]])=7,"stacjonarny",IF(LEN(telefony34[[#This Row],[nr]])=8,"komórkowy","zagraniczny"))</f>
        <v>komórkowy</v>
      </c>
    </row>
    <row r="1675" spans="1:5" x14ac:dyDescent="0.25">
      <c r="A1675" s="7">
        <v>3624713</v>
      </c>
      <c r="B1675" s="1">
        <v>42941</v>
      </c>
      <c r="C1675" s="2">
        <v>0.48563657407407407</v>
      </c>
      <c r="D1675" s="2">
        <v>0.49687500000000001</v>
      </c>
      <c r="E1675" t="str">
        <f>IF(LEN(telefony34[[#This Row],[nr]])=7,"stacjonarny",IF(LEN(telefony34[[#This Row],[nr]])=8,"komórkowy","zagraniczny"))</f>
        <v>stacjonarny</v>
      </c>
    </row>
    <row r="1676" spans="1:5" x14ac:dyDescent="0.25">
      <c r="A1676" s="7">
        <v>39848401</v>
      </c>
      <c r="B1676" s="1">
        <v>42941</v>
      </c>
      <c r="C1676" s="2">
        <v>0.48615740740740743</v>
      </c>
      <c r="D1676" s="2">
        <v>0.49478009259259259</v>
      </c>
      <c r="E1676" t="str">
        <f>IF(LEN(telefony34[[#This Row],[nr]])=7,"stacjonarny",IF(LEN(telefony34[[#This Row],[nr]])=8,"komórkowy","zagraniczny"))</f>
        <v>komórkowy</v>
      </c>
    </row>
    <row r="1677" spans="1:5" x14ac:dyDescent="0.25">
      <c r="A1677" s="7">
        <v>4131448</v>
      </c>
      <c r="B1677" s="1">
        <v>42941</v>
      </c>
      <c r="C1677" s="2">
        <v>0.48975694444444445</v>
      </c>
      <c r="D1677" s="2">
        <v>0.49530092592592595</v>
      </c>
      <c r="E1677" t="str">
        <f>IF(LEN(telefony34[[#This Row],[nr]])=7,"stacjonarny",IF(LEN(telefony34[[#This Row],[nr]])=8,"komórkowy","zagraniczny"))</f>
        <v>stacjonarny</v>
      </c>
    </row>
    <row r="1678" spans="1:5" x14ac:dyDescent="0.25">
      <c r="A1678" s="7">
        <v>2239958</v>
      </c>
      <c r="B1678" s="1">
        <v>42941</v>
      </c>
      <c r="C1678" s="2">
        <v>0.49523148148148149</v>
      </c>
      <c r="D1678" s="2">
        <v>0.49962962962962965</v>
      </c>
      <c r="E1678" t="str">
        <f>IF(LEN(telefony34[[#This Row],[nr]])=7,"stacjonarny",IF(LEN(telefony34[[#This Row],[nr]])=8,"komórkowy","zagraniczny"))</f>
        <v>stacjonarny</v>
      </c>
    </row>
    <row r="1679" spans="1:5" x14ac:dyDescent="0.25">
      <c r="A1679" s="7">
        <v>3680149</v>
      </c>
      <c r="B1679" s="1">
        <v>42941</v>
      </c>
      <c r="C1679" s="2">
        <v>0.49556712962962962</v>
      </c>
      <c r="D1679" s="2">
        <v>0.49927083333333333</v>
      </c>
      <c r="E1679" t="str">
        <f>IF(LEN(telefony34[[#This Row],[nr]])=7,"stacjonarny",IF(LEN(telefony34[[#This Row],[nr]])=8,"komórkowy","zagraniczny"))</f>
        <v>stacjonarny</v>
      </c>
    </row>
    <row r="1680" spans="1:5" x14ac:dyDescent="0.25">
      <c r="A1680" s="7">
        <v>3654212</v>
      </c>
      <c r="B1680" s="1">
        <v>42941</v>
      </c>
      <c r="C1680" s="2">
        <v>0.49739583333333331</v>
      </c>
      <c r="D1680" s="2">
        <v>0.49787037037037035</v>
      </c>
      <c r="E1680" t="str">
        <f>IF(LEN(telefony34[[#This Row],[nr]])=7,"stacjonarny",IF(LEN(telefony34[[#This Row],[nr]])=8,"komórkowy","zagraniczny"))</f>
        <v>stacjonarny</v>
      </c>
    </row>
    <row r="1681" spans="1:5" x14ac:dyDescent="0.25">
      <c r="A1681" s="7">
        <v>3192053</v>
      </c>
      <c r="B1681" s="1">
        <v>42941</v>
      </c>
      <c r="C1681" s="2">
        <v>0.49796296296296294</v>
      </c>
      <c r="D1681" s="2">
        <v>0.5053009259259259</v>
      </c>
      <c r="E1681" t="str">
        <f>IF(LEN(telefony34[[#This Row],[nr]])=7,"stacjonarny",IF(LEN(telefony34[[#This Row],[nr]])=8,"komórkowy","zagraniczny"))</f>
        <v>stacjonarny</v>
      </c>
    </row>
    <row r="1682" spans="1:5" x14ac:dyDescent="0.25">
      <c r="A1682" s="7">
        <v>2355456</v>
      </c>
      <c r="B1682" s="1">
        <v>42941</v>
      </c>
      <c r="C1682" s="2">
        <v>0.50027777777777782</v>
      </c>
      <c r="D1682" s="2">
        <v>0.50983796296296291</v>
      </c>
      <c r="E1682" t="str">
        <f>IF(LEN(telefony34[[#This Row],[nr]])=7,"stacjonarny",IF(LEN(telefony34[[#This Row],[nr]])=8,"komórkowy","zagraniczny"))</f>
        <v>stacjonarny</v>
      </c>
    </row>
    <row r="1683" spans="1:5" x14ac:dyDescent="0.25">
      <c r="A1683" s="7">
        <v>64932677</v>
      </c>
      <c r="B1683" s="1">
        <v>42941</v>
      </c>
      <c r="C1683" s="2">
        <v>0.50436342592592598</v>
      </c>
      <c r="D1683" s="2">
        <v>0.51339120370370372</v>
      </c>
      <c r="E1683" t="str">
        <f>IF(LEN(telefony34[[#This Row],[nr]])=7,"stacjonarny",IF(LEN(telefony34[[#This Row],[nr]])=8,"komórkowy","zagraniczny"))</f>
        <v>komórkowy</v>
      </c>
    </row>
    <row r="1684" spans="1:5" x14ac:dyDescent="0.25">
      <c r="A1684" s="7">
        <v>9419117</v>
      </c>
      <c r="B1684" s="1">
        <v>42941</v>
      </c>
      <c r="C1684" s="2">
        <v>0.50545138888888885</v>
      </c>
      <c r="D1684" s="2">
        <v>0.50761574074074078</v>
      </c>
      <c r="E1684" t="str">
        <f>IF(LEN(telefony34[[#This Row],[nr]])=7,"stacjonarny",IF(LEN(telefony34[[#This Row],[nr]])=8,"komórkowy","zagraniczny"))</f>
        <v>stacjonarny</v>
      </c>
    </row>
    <row r="1685" spans="1:5" x14ac:dyDescent="0.25">
      <c r="A1685" s="7">
        <v>2509631</v>
      </c>
      <c r="B1685" s="1">
        <v>42941</v>
      </c>
      <c r="C1685" s="2">
        <v>0.51025462962962964</v>
      </c>
      <c r="D1685" s="2">
        <v>0.52134259259259264</v>
      </c>
      <c r="E1685" t="str">
        <f>IF(LEN(telefony34[[#This Row],[nr]])=7,"stacjonarny",IF(LEN(telefony34[[#This Row],[nr]])=8,"komórkowy","zagraniczny"))</f>
        <v>stacjonarny</v>
      </c>
    </row>
    <row r="1686" spans="1:5" x14ac:dyDescent="0.25">
      <c r="A1686" s="7">
        <v>4505950</v>
      </c>
      <c r="B1686" s="1">
        <v>42941</v>
      </c>
      <c r="C1686" s="2">
        <v>0.51373842592592589</v>
      </c>
      <c r="D1686" s="2">
        <v>0.52304398148148146</v>
      </c>
      <c r="E1686" t="str">
        <f>IF(LEN(telefony34[[#This Row],[nr]])=7,"stacjonarny",IF(LEN(telefony34[[#This Row],[nr]])=8,"komórkowy","zagraniczny"))</f>
        <v>stacjonarny</v>
      </c>
    </row>
    <row r="1687" spans="1:5" x14ac:dyDescent="0.25">
      <c r="A1687" s="7">
        <v>39663331</v>
      </c>
      <c r="B1687" s="1">
        <v>42941</v>
      </c>
      <c r="C1687" s="2">
        <v>0.51447916666666671</v>
      </c>
      <c r="D1687" s="2">
        <v>0.51800925925925922</v>
      </c>
      <c r="E1687" t="str">
        <f>IF(LEN(telefony34[[#This Row],[nr]])=7,"stacjonarny",IF(LEN(telefony34[[#This Row],[nr]])=8,"komórkowy","zagraniczny"))</f>
        <v>komórkowy</v>
      </c>
    </row>
    <row r="1688" spans="1:5" x14ac:dyDescent="0.25">
      <c r="A1688" s="7">
        <v>73350537</v>
      </c>
      <c r="B1688" s="1">
        <v>42941</v>
      </c>
      <c r="C1688" s="2">
        <v>0.51847222222222222</v>
      </c>
      <c r="D1688" s="2">
        <v>0.5267708333333333</v>
      </c>
      <c r="E1688" t="str">
        <f>IF(LEN(telefony34[[#This Row],[nr]])=7,"stacjonarny",IF(LEN(telefony34[[#This Row],[nr]])=8,"komórkowy","zagraniczny"))</f>
        <v>komórkowy</v>
      </c>
    </row>
    <row r="1689" spans="1:5" x14ac:dyDescent="0.25">
      <c r="A1689" s="7">
        <v>36929553</v>
      </c>
      <c r="B1689" s="1">
        <v>42941</v>
      </c>
      <c r="C1689" s="2">
        <v>0.52155092592592589</v>
      </c>
      <c r="D1689" s="2">
        <v>0.52667824074074077</v>
      </c>
      <c r="E1689" t="str">
        <f>IF(LEN(telefony34[[#This Row],[nr]])=7,"stacjonarny",IF(LEN(telefony34[[#This Row],[nr]])=8,"komórkowy","zagraniczny"))</f>
        <v>komórkowy</v>
      </c>
    </row>
    <row r="1690" spans="1:5" x14ac:dyDescent="0.25">
      <c r="A1690" s="7">
        <v>74135093</v>
      </c>
      <c r="B1690" s="1">
        <v>42941</v>
      </c>
      <c r="C1690" s="2">
        <v>0.52232638888888894</v>
      </c>
      <c r="D1690" s="2">
        <v>0.52666666666666662</v>
      </c>
      <c r="E1690" t="str">
        <f>IF(LEN(telefony34[[#This Row],[nr]])=7,"stacjonarny",IF(LEN(telefony34[[#This Row],[nr]])=8,"komórkowy","zagraniczny"))</f>
        <v>komórkowy</v>
      </c>
    </row>
    <row r="1691" spans="1:5" x14ac:dyDescent="0.25">
      <c r="A1691" s="7">
        <v>3505978</v>
      </c>
      <c r="B1691" s="1">
        <v>42941</v>
      </c>
      <c r="C1691" s="2">
        <v>0.52393518518518523</v>
      </c>
      <c r="D1691" s="2">
        <v>0.53479166666666667</v>
      </c>
      <c r="E1691" t="str">
        <f>IF(LEN(telefony34[[#This Row],[nr]])=7,"stacjonarny",IF(LEN(telefony34[[#This Row],[nr]])=8,"komórkowy","zagraniczny"))</f>
        <v>stacjonarny</v>
      </c>
    </row>
    <row r="1692" spans="1:5" x14ac:dyDescent="0.25">
      <c r="A1692" s="7">
        <v>4483996</v>
      </c>
      <c r="B1692" s="1">
        <v>42941</v>
      </c>
      <c r="C1692" s="2">
        <v>0.52584490740740741</v>
      </c>
      <c r="D1692" s="2">
        <v>0.53660879629629632</v>
      </c>
      <c r="E1692" t="str">
        <f>IF(LEN(telefony34[[#This Row],[nr]])=7,"stacjonarny",IF(LEN(telefony34[[#This Row],[nr]])=8,"komórkowy","zagraniczny"))</f>
        <v>stacjonarny</v>
      </c>
    </row>
    <row r="1693" spans="1:5" x14ac:dyDescent="0.25">
      <c r="A1693" s="7">
        <v>6264844</v>
      </c>
      <c r="B1693" s="1">
        <v>42941</v>
      </c>
      <c r="C1693" s="2">
        <v>0.52655092592592589</v>
      </c>
      <c r="D1693" s="2">
        <v>0.52703703703703708</v>
      </c>
      <c r="E1693" t="str">
        <f>IF(LEN(telefony34[[#This Row],[nr]])=7,"stacjonarny",IF(LEN(telefony34[[#This Row],[nr]])=8,"komórkowy","zagraniczny"))</f>
        <v>stacjonarny</v>
      </c>
    </row>
    <row r="1694" spans="1:5" x14ac:dyDescent="0.25">
      <c r="A1694" s="7">
        <v>92127966</v>
      </c>
      <c r="B1694" s="1">
        <v>42941</v>
      </c>
      <c r="C1694" s="2">
        <v>0.5317708333333333</v>
      </c>
      <c r="D1694" s="2">
        <v>0.53724537037037035</v>
      </c>
      <c r="E1694" t="str">
        <f>IF(LEN(telefony34[[#This Row],[nr]])=7,"stacjonarny",IF(LEN(telefony34[[#This Row],[nr]])=8,"komórkowy","zagraniczny"))</f>
        <v>komórkowy</v>
      </c>
    </row>
    <row r="1695" spans="1:5" x14ac:dyDescent="0.25">
      <c r="A1695" s="7">
        <v>7353916</v>
      </c>
      <c r="B1695" s="1">
        <v>42941</v>
      </c>
      <c r="C1695" s="2">
        <v>0.53456018518518522</v>
      </c>
      <c r="D1695" s="2">
        <v>0.53718750000000004</v>
      </c>
      <c r="E1695" t="str">
        <f>IF(LEN(telefony34[[#This Row],[nr]])=7,"stacjonarny",IF(LEN(telefony34[[#This Row],[nr]])=8,"komórkowy","zagraniczny"))</f>
        <v>stacjonarny</v>
      </c>
    </row>
    <row r="1696" spans="1:5" x14ac:dyDescent="0.25">
      <c r="A1696" s="7">
        <v>5440420</v>
      </c>
      <c r="B1696" s="1">
        <v>42941</v>
      </c>
      <c r="C1696" s="2">
        <v>0.53535879629629635</v>
      </c>
      <c r="D1696" s="2">
        <v>0.54219907407407408</v>
      </c>
      <c r="E1696" t="str">
        <f>IF(LEN(telefony34[[#This Row],[nr]])=7,"stacjonarny",IF(LEN(telefony34[[#This Row],[nr]])=8,"komórkowy","zagraniczny"))</f>
        <v>stacjonarny</v>
      </c>
    </row>
    <row r="1697" spans="1:5" x14ac:dyDescent="0.25">
      <c r="A1697" s="7">
        <v>8840288</v>
      </c>
      <c r="B1697" s="1">
        <v>42941</v>
      </c>
      <c r="C1697" s="2">
        <v>0.53964120370370372</v>
      </c>
      <c r="D1697" s="2">
        <v>0.54101851851851857</v>
      </c>
      <c r="E1697" t="str">
        <f>IF(LEN(telefony34[[#This Row],[nr]])=7,"stacjonarny",IF(LEN(telefony34[[#This Row],[nr]])=8,"komórkowy","zagraniczny"))</f>
        <v>stacjonarny</v>
      </c>
    </row>
    <row r="1698" spans="1:5" x14ac:dyDescent="0.25">
      <c r="A1698" s="7">
        <v>9007177570</v>
      </c>
      <c r="B1698" s="1">
        <v>42941</v>
      </c>
      <c r="C1698" s="2">
        <v>0.54324074074074069</v>
      </c>
      <c r="D1698" s="2">
        <v>0.54956018518518523</v>
      </c>
      <c r="E1698" t="str">
        <f>IF(LEN(telefony34[[#This Row],[nr]])=7,"stacjonarny",IF(LEN(telefony34[[#This Row],[nr]])=8,"komórkowy","zagraniczny"))</f>
        <v>zagraniczny</v>
      </c>
    </row>
    <row r="1699" spans="1:5" x14ac:dyDescent="0.25">
      <c r="A1699" s="7">
        <v>24850212</v>
      </c>
      <c r="B1699" s="1">
        <v>42941</v>
      </c>
      <c r="C1699" s="2">
        <v>0.54350694444444447</v>
      </c>
      <c r="D1699" s="2">
        <v>0.54767361111111112</v>
      </c>
      <c r="E1699" t="str">
        <f>IF(LEN(telefony34[[#This Row],[nr]])=7,"stacjonarny",IF(LEN(telefony34[[#This Row],[nr]])=8,"komórkowy","zagraniczny"))</f>
        <v>komórkowy</v>
      </c>
    </row>
    <row r="1700" spans="1:5" x14ac:dyDescent="0.25">
      <c r="A1700" s="7">
        <v>7857206</v>
      </c>
      <c r="B1700" s="1">
        <v>42941</v>
      </c>
      <c r="C1700" s="2">
        <v>0.54858796296296297</v>
      </c>
      <c r="D1700" s="2">
        <v>0.55077546296296298</v>
      </c>
      <c r="E1700" t="str">
        <f>IF(LEN(telefony34[[#This Row],[nr]])=7,"stacjonarny",IF(LEN(telefony34[[#This Row],[nr]])=8,"komórkowy","zagraniczny"))</f>
        <v>stacjonarny</v>
      </c>
    </row>
    <row r="1701" spans="1:5" x14ac:dyDescent="0.25">
      <c r="A1701" s="7">
        <v>9007177570</v>
      </c>
      <c r="B1701" s="1">
        <v>42941</v>
      </c>
      <c r="C1701" s="2">
        <v>0.5519560185185185</v>
      </c>
      <c r="D1701" s="2">
        <v>0.55625000000000002</v>
      </c>
      <c r="E1701" t="str">
        <f>IF(LEN(telefony34[[#This Row],[nr]])=7,"stacjonarny",IF(LEN(telefony34[[#This Row],[nr]])=8,"komórkowy","zagraniczny"))</f>
        <v>zagraniczny</v>
      </c>
    </row>
    <row r="1702" spans="1:5" x14ac:dyDescent="0.25">
      <c r="A1702" s="7">
        <v>96375379</v>
      </c>
      <c r="B1702" s="1">
        <v>42941</v>
      </c>
      <c r="C1702" s="2">
        <v>0.55320601851851847</v>
      </c>
      <c r="D1702" s="2">
        <v>0.55569444444444449</v>
      </c>
      <c r="E1702" t="str">
        <f>IF(LEN(telefony34[[#This Row],[nr]])=7,"stacjonarny",IF(LEN(telefony34[[#This Row],[nr]])=8,"komórkowy","zagraniczny"))</f>
        <v>komórkowy</v>
      </c>
    </row>
    <row r="1703" spans="1:5" x14ac:dyDescent="0.25">
      <c r="A1703" s="7">
        <v>6146223</v>
      </c>
      <c r="B1703" s="1">
        <v>42941</v>
      </c>
      <c r="C1703" s="2">
        <v>0.55517361111111108</v>
      </c>
      <c r="D1703" s="2">
        <v>0.56013888888888885</v>
      </c>
      <c r="E1703" t="str">
        <f>IF(LEN(telefony34[[#This Row],[nr]])=7,"stacjonarny",IF(LEN(telefony34[[#This Row],[nr]])=8,"komórkowy","zagraniczny"))</f>
        <v>stacjonarny</v>
      </c>
    </row>
    <row r="1704" spans="1:5" x14ac:dyDescent="0.25">
      <c r="A1704" s="7">
        <v>7119239917</v>
      </c>
      <c r="B1704" s="1">
        <v>42941</v>
      </c>
      <c r="C1704" s="2">
        <v>0.56033564814814818</v>
      </c>
      <c r="D1704" s="2">
        <v>0.56570601851851854</v>
      </c>
      <c r="E1704" t="str">
        <f>IF(LEN(telefony34[[#This Row],[nr]])=7,"stacjonarny",IF(LEN(telefony34[[#This Row],[nr]])=8,"komórkowy","zagraniczny"))</f>
        <v>zagraniczny</v>
      </c>
    </row>
    <row r="1705" spans="1:5" x14ac:dyDescent="0.25">
      <c r="A1705" s="7">
        <v>8622421</v>
      </c>
      <c r="B1705" s="1">
        <v>42941</v>
      </c>
      <c r="C1705" s="2">
        <v>0.56459490740740736</v>
      </c>
      <c r="D1705" s="2">
        <v>0.56638888888888894</v>
      </c>
      <c r="E1705" t="str">
        <f>IF(LEN(telefony34[[#This Row],[nr]])=7,"stacjonarny",IF(LEN(telefony34[[#This Row],[nr]])=8,"komórkowy","zagraniczny"))</f>
        <v>stacjonarny</v>
      </c>
    </row>
    <row r="1706" spans="1:5" x14ac:dyDescent="0.25">
      <c r="A1706" s="7">
        <v>2304726</v>
      </c>
      <c r="B1706" s="1">
        <v>42941</v>
      </c>
      <c r="C1706" s="2">
        <v>0.56620370370370365</v>
      </c>
      <c r="D1706" s="2">
        <v>0.57226851851851857</v>
      </c>
      <c r="E1706" t="str">
        <f>IF(LEN(telefony34[[#This Row],[nr]])=7,"stacjonarny",IF(LEN(telefony34[[#This Row],[nr]])=8,"komórkowy","zagraniczny"))</f>
        <v>stacjonarny</v>
      </c>
    </row>
    <row r="1707" spans="1:5" x14ac:dyDescent="0.25">
      <c r="A1707" s="7">
        <v>9183185</v>
      </c>
      <c r="B1707" s="1">
        <v>42941</v>
      </c>
      <c r="C1707" s="2">
        <v>0.56643518518518521</v>
      </c>
      <c r="D1707" s="2">
        <v>0.5687268518518519</v>
      </c>
      <c r="E1707" t="str">
        <f>IF(LEN(telefony34[[#This Row],[nr]])=7,"stacjonarny",IF(LEN(telefony34[[#This Row],[nr]])=8,"komórkowy","zagraniczny"))</f>
        <v>stacjonarny</v>
      </c>
    </row>
    <row r="1708" spans="1:5" x14ac:dyDescent="0.25">
      <c r="A1708" s="7">
        <v>2185216</v>
      </c>
      <c r="B1708" s="1">
        <v>42941</v>
      </c>
      <c r="C1708" s="2">
        <v>0.56959490740740737</v>
      </c>
      <c r="D1708" s="2">
        <v>0.57927083333333329</v>
      </c>
      <c r="E1708" t="str">
        <f>IF(LEN(telefony34[[#This Row],[nr]])=7,"stacjonarny",IF(LEN(telefony34[[#This Row],[nr]])=8,"komórkowy","zagraniczny"))</f>
        <v>stacjonarny</v>
      </c>
    </row>
    <row r="1709" spans="1:5" x14ac:dyDescent="0.25">
      <c r="A1709" s="7">
        <v>9664191</v>
      </c>
      <c r="B1709" s="1">
        <v>42941</v>
      </c>
      <c r="C1709" s="2">
        <v>0.56974537037037032</v>
      </c>
      <c r="D1709" s="2">
        <v>0.57015046296296301</v>
      </c>
      <c r="E1709" t="str">
        <f>IF(LEN(telefony34[[#This Row],[nr]])=7,"stacjonarny",IF(LEN(telefony34[[#This Row],[nr]])=8,"komórkowy","zagraniczny"))</f>
        <v>stacjonarny</v>
      </c>
    </row>
    <row r="1710" spans="1:5" x14ac:dyDescent="0.25">
      <c r="A1710" s="7">
        <v>8743781</v>
      </c>
      <c r="B1710" s="1">
        <v>42941</v>
      </c>
      <c r="C1710" s="2">
        <v>0.57284722222222217</v>
      </c>
      <c r="D1710" s="2">
        <v>0.58149305555555553</v>
      </c>
      <c r="E1710" t="str">
        <f>IF(LEN(telefony34[[#This Row],[nr]])=7,"stacjonarny",IF(LEN(telefony34[[#This Row],[nr]])=8,"komórkowy","zagraniczny"))</f>
        <v>stacjonarny</v>
      </c>
    </row>
    <row r="1711" spans="1:5" x14ac:dyDescent="0.25">
      <c r="A1711" s="7">
        <v>97997759</v>
      </c>
      <c r="B1711" s="1">
        <v>42941</v>
      </c>
      <c r="C1711" s="2">
        <v>0.57335648148148144</v>
      </c>
      <c r="D1711" s="2">
        <v>0.5735069444444445</v>
      </c>
      <c r="E1711" t="str">
        <f>IF(LEN(telefony34[[#This Row],[nr]])=7,"stacjonarny",IF(LEN(telefony34[[#This Row],[nr]])=8,"komórkowy","zagraniczny"))</f>
        <v>komórkowy</v>
      </c>
    </row>
    <row r="1712" spans="1:5" x14ac:dyDescent="0.25">
      <c r="A1712" s="7">
        <v>4100331</v>
      </c>
      <c r="B1712" s="1">
        <v>42941</v>
      </c>
      <c r="C1712" s="2">
        <v>0.57863425925925926</v>
      </c>
      <c r="D1712" s="2">
        <v>0.58030092592592597</v>
      </c>
      <c r="E1712" t="str">
        <f>IF(LEN(telefony34[[#This Row],[nr]])=7,"stacjonarny",IF(LEN(telefony34[[#This Row],[nr]])=8,"komórkowy","zagraniczny"))</f>
        <v>stacjonarny</v>
      </c>
    </row>
    <row r="1713" spans="1:5" x14ac:dyDescent="0.25">
      <c r="A1713" s="7">
        <v>7215284</v>
      </c>
      <c r="B1713" s="1">
        <v>42941</v>
      </c>
      <c r="C1713" s="2">
        <v>0.57974537037037033</v>
      </c>
      <c r="D1713" s="2">
        <v>0.59083333333333332</v>
      </c>
      <c r="E1713" t="str">
        <f>IF(LEN(telefony34[[#This Row],[nr]])=7,"stacjonarny",IF(LEN(telefony34[[#This Row],[nr]])=8,"komórkowy","zagraniczny"))</f>
        <v>stacjonarny</v>
      </c>
    </row>
    <row r="1714" spans="1:5" x14ac:dyDescent="0.25">
      <c r="A1714" s="7">
        <v>9474267</v>
      </c>
      <c r="B1714" s="1">
        <v>42941</v>
      </c>
      <c r="C1714" s="2">
        <v>0.58423611111111107</v>
      </c>
      <c r="D1714" s="2">
        <v>0.59392361111111114</v>
      </c>
      <c r="E1714" t="str">
        <f>IF(LEN(telefony34[[#This Row],[nr]])=7,"stacjonarny",IF(LEN(telefony34[[#This Row],[nr]])=8,"komórkowy","zagraniczny"))</f>
        <v>stacjonarny</v>
      </c>
    </row>
    <row r="1715" spans="1:5" x14ac:dyDescent="0.25">
      <c r="A1715" s="7">
        <v>3200206</v>
      </c>
      <c r="B1715" s="1">
        <v>42941</v>
      </c>
      <c r="C1715" s="2">
        <v>0.58784722222222219</v>
      </c>
      <c r="D1715" s="2">
        <v>0.59894675925925922</v>
      </c>
      <c r="E1715" t="str">
        <f>IF(LEN(telefony34[[#This Row],[nr]])=7,"stacjonarny",IF(LEN(telefony34[[#This Row],[nr]])=8,"komórkowy","zagraniczny"))</f>
        <v>stacjonarny</v>
      </c>
    </row>
    <row r="1716" spans="1:5" x14ac:dyDescent="0.25">
      <c r="A1716" s="7">
        <v>72014227</v>
      </c>
      <c r="B1716" s="1">
        <v>42941</v>
      </c>
      <c r="C1716" s="2">
        <v>0.58899305555555559</v>
      </c>
      <c r="D1716" s="2">
        <v>0.59116898148148145</v>
      </c>
      <c r="E1716" t="str">
        <f>IF(LEN(telefony34[[#This Row],[nr]])=7,"stacjonarny",IF(LEN(telefony34[[#This Row],[nr]])=8,"komórkowy","zagraniczny"))</f>
        <v>komórkowy</v>
      </c>
    </row>
    <row r="1717" spans="1:5" x14ac:dyDescent="0.25">
      <c r="A1717" s="7">
        <v>3976931</v>
      </c>
      <c r="B1717" s="1">
        <v>42941</v>
      </c>
      <c r="C1717" s="2">
        <v>0.59350694444444441</v>
      </c>
      <c r="D1717" s="2">
        <v>0.59811342592592598</v>
      </c>
      <c r="E1717" t="str">
        <f>IF(LEN(telefony34[[#This Row],[nr]])=7,"stacjonarny",IF(LEN(telefony34[[#This Row],[nr]])=8,"komórkowy","zagraniczny"))</f>
        <v>stacjonarny</v>
      </c>
    </row>
    <row r="1718" spans="1:5" x14ac:dyDescent="0.25">
      <c r="A1718" s="7">
        <v>6717763</v>
      </c>
      <c r="B1718" s="1">
        <v>42941</v>
      </c>
      <c r="C1718" s="2">
        <v>0.596099537037037</v>
      </c>
      <c r="D1718" s="2">
        <v>0.60069444444444442</v>
      </c>
      <c r="E1718" t="str">
        <f>IF(LEN(telefony34[[#This Row],[nr]])=7,"stacjonarny",IF(LEN(telefony34[[#This Row],[nr]])=8,"komórkowy","zagraniczny"))</f>
        <v>stacjonarny</v>
      </c>
    </row>
    <row r="1719" spans="1:5" x14ac:dyDescent="0.25">
      <c r="A1719" s="7">
        <v>2117176</v>
      </c>
      <c r="B1719" s="1">
        <v>42941</v>
      </c>
      <c r="C1719" s="2">
        <v>0.5995138888888889</v>
      </c>
      <c r="D1719" s="2">
        <v>0.60322916666666671</v>
      </c>
      <c r="E1719" t="str">
        <f>IF(LEN(telefony34[[#This Row],[nr]])=7,"stacjonarny",IF(LEN(telefony34[[#This Row],[nr]])=8,"komórkowy","zagraniczny"))</f>
        <v>stacjonarny</v>
      </c>
    </row>
    <row r="1720" spans="1:5" x14ac:dyDescent="0.25">
      <c r="A1720" s="7">
        <v>67688044</v>
      </c>
      <c r="B1720" s="1">
        <v>42941</v>
      </c>
      <c r="C1720" s="2">
        <v>0.60341435185185188</v>
      </c>
      <c r="D1720" s="2">
        <v>0.60423611111111108</v>
      </c>
      <c r="E1720" t="str">
        <f>IF(LEN(telefony34[[#This Row],[nr]])=7,"stacjonarny",IF(LEN(telefony34[[#This Row],[nr]])=8,"komórkowy","zagraniczny"))</f>
        <v>komórkowy</v>
      </c>
    </row>
    <row r="1721" spans="1:5" x14ac:dyDescent="0.25">
      <c r="A1721" s="7">
        <v>3824371</v>
      </c>
      <c r="B1721" s="1">
        <v>42941</v>
      </c>
      <c r="C1721" s="2">
        <v>0.60442129629629626</v>
      </c>
      <c r="D1721" s="2">
        <v>0.61266203703703703</v>
      </c>
      <c r="E1721" t="str">
        <f>IF(LEN(telefony34[[#This Row],[nr]])=7,"stacjonarny",IF(LEN(telefony34[[#This Row],[nr]])=8,"komórkowy","zagraniczny"))</f>
        <v>stacjonarny</v>
      </c>
    </row>
    <row r="1722" spans="1:5" x14ac:dyDescent="0.25">
      <c r="A1722" s="7">
        <v>3025855</v>
      </c>
      <c r="B1722" s="1">
        <v>42941</v>
      </c>
      <c r="C1722" s="2">
        <v>0.60601851851851851</v>
      </c>
      <c r="D1722" s="2">
        <v>0.60782407407407413</v>
      </c>
      <c r="E1722" t="str">
        <f>IF(LEN(telefony34[[#This Row],[nr]])=7,"stacjonarny",IF(LEN(telefony34[[#This Row],[nr]])=8,"komórkowy","zagraniczny"))</f>
        <v>stacjonarny</v>
      </c>
    </row>
    <row r="1723" spans="1:5" x14ac:dyDescent="0.25">
      <c r="A1723" s="7">
        <v>8773356</v>
      </c>
      <c r="B1723" s="1">
        <v>42941</v>
      </c>
      <c r="C1723" s="2">
        <v>0.60879629629629628</v>
      </c>
      <c r="D1723" s="2">
        <v>0.61106481481481478</v>
      </c>
      <c r="E1723" t="str">
        <f>IF(LEN(telefony34[[#This Row],[nr]])=7,"stacjonarny",IF(LEN(telefony34[[#This Row],[nr]])=8,"komórkowy","zagraniczny"))</f>
        <v>stacjonarny</v>
      </c>
    </row>
    <row r="1724" spans="1:5" x14ac:dyDescent="0.25">
      <c r="A1724" s="7">
        <v>1211446</v>
      </c>
      <c r="B1724" s="1">
        <v>42941</v>
      </c>
      <c r="C1724" s="2">
        <v>0.61202546296296301</v>
      </c>
      <c r="D1724" s="2">
        <v>0.62135416666666665</v>
      </c>
      <c r="E1724" t="str">
        <f>IF(LEN(telefony34[[#This Row],[nr]])=7,"stacjonarny",IF(LEN(telefony34[[#This Row],[nr]])=8,"komórkowy","zagraniczny"))</f>
        <v>stacjonarny</v>
      </c>
    </row>
    <row r="1725" spans="1:5" x14ac:dyDescent="0.25">
      <c r="A1725" s="7">
        <v>3607585</v>
      </c>
      <c r="B1725" s="1">
        <v>42941</v>
      </c>
      <c r="C1725" s="2">
        <v>0.61460648148148145</v>
      </c>
      <c r="D1725" s="2">
        <v>0.62116898148148147</v>
      </c>
      <c r="E1725" t="str">
        <f>IF(LEN(telefony34[[#This Row],[nr]])=7,"stacjonarny",IF(LEN(telefony34[[#This Row],[nr]])=8,"komórkowy","zagraniczny"))</f>
        <v>stacjonarny</v>
      </c>
    </row>
    <row r="1726" spans="1:5" x14ac:dyDescent="0.25">
      <c r="A1726" s="7">
        <v>5492379</v>
      </c>
      <c r="B1726" s="1">
        <v>42941</v>
      </c>
      <c r="C1726" s="2">
        <v>0.61895833333333339</v>
      </c>
      <c r="D1726" s="2">
        <v>0.61971064814814814</v>
      </c>
      <c r="E1726" t="str">
        <f>IF(LEN(telefony34[[#This Row],[nr]])=7,"stacjonarny",IF(LEN(telefony34[[#This Row],[nr]])=8,"komórkowy","zagraniczny"))</f>
        <v>stacjonarny</v>
      </c>
    </row>
    <row r="1727" spans="1:5" x14ac:dyDescent="0.25">
      <c r="A1727" s="7">
        <v>84589848</v>
      </c>
      <c r="B1727" s="1">
        <v>42941</v>
      </c>
      <c r="C1727" s="2">
        <v>0.61971064814814814</v>
      </c>
      <c r="D1727" s="2">
        <v>0.62334490740740744</v>
      </c>
      <c r="E1727" t="str">
        <f>IF(LEN(telefony34[[#This Row],[nr]])=7,"stacjonarny",IF(LEN(telefony34[[#This Row],[nr]])=8,"komórkowy","zagraniczny"))</f>
        <v>komórkowy</v>
      </c>
    </row>
    <row r="1728" spans="1:5" x14ac:dyDescent="0.25">
      <c r="A1728" s="7">
        <v>7622848</v>
      </c>
      <c r="B1728" s="1">
        <v>42941</v>
      </c>
      <c r="C1728" s="2">
        <v>0.62008101851851849</v>
      </c>
      <c r="D1728" s="2">
        <v>0.62776620370370373</v>
      </c>
      <c r="E1728" t="str">
        <f>IF(LEN(telefony34[[#This Row],[nr]])=7,"stacjonarny",IF(LEN(telefony34[[#This Row],[nr]])=8,"komórkowy","zagraniczny"))</f>
        <v>stacjonarny</v>
      </c>
    </row>
    <row r="1729" spans="1:5" x14ac:dyDescent="0.25">
      <c r="A1729" s="7">
        <v>7883595</v>
      </c>
      <c r="B1729" s="1">
        <v>42941</v>
      </c>
      <c r="C1729" s="2">
        <v>0.62149305555555556</v>
      </c>
      <c r="D1729" s="2">
        <v>0.624537037037037</v>
      </c>
      <c r="E1729" t="str">
        <f>IF(LEN(telefony34[[#This Row],[nr]])=7,"stacjonarny",IF(LEN(telefony34[[#This Row],[nr]])=8,"komórkowy","zagraniczny"))</f>
        <v>stacjonarny</v>
      </c>
    </row>
    <row r="1730" spans="1:5" x14ac:dyDescent="0.25">
      <c r="A1730" s="7">
        <v>4804872</v>
      </c>
      <c r="B1730" s="1">
        <v>42941</v>
      </c>
      <c r="C1730" s="2">
        <v>0.62472222222222218</v>
      </c>
      <c r="D1730" s="2">
        <v>0.6360069444444445</v>
      </c>
      <c r="E1730" t="str">
        <f>IF(LEN(telefony34[[#This Row],[nr]])=7,"stacjonarny",IF(LEN(telefony34[[#This Row],[nr]])=8,"komórkowy","zagraniczny"))</f>
        <v>stacjonarny</v>
      </c>
    </row>
    <row r="1731" spans="1:5" x14ac:dyDescent="0.25">
      <c r="A1731" s="7">
        <v>61812355</v>
      </c>
      <c r="B1731" s="1">
        <v>42941</v>
      </c>
      <c r="C1731" s="2">
        <v>0.6292592592592593</v>
      </c>
      <c r="D1731" s="2">
        <v>0.63806712962962964</v>
      </c>
      <c r="E1731" t="str">
        <f>IF(LEN(telefony34[[#This Row],[nr]])=7,"stacjonarny",IF(LEN(telefony34[[#This Row],[nr]])=8,"komórkowy","zagraniczny"))</f>
        <v>komórkowy</v>
      </c>
    </row>
    <row r="1732" spans="1:5" x14ac:dyDescent="0.25">
      <c r="A1732" s="7">
        <v>6493766</v>
      </c>
      <c r="B1732" s="1">
        <v>42942</v>
      </c>
      <c r="C1732" s="2">
        <v>0.33584490740740741</v>
      </c>
      <c r="D1732" s="2">
        <v>0.33677083333333335</v>
      </c>
      <c r="E1732" t="str">
        <f>IF(LEN(telefony34[[#This Row],[nr]])=7,"stacjonarny",IF(LEN(telefony34[[#This Row],[nr]])=8,"komórkowy","zagraniczny"))</f>
        <v>stacjonarny</v>
      </c>
    </row>
    <row r="1733" spans="1:5" x14ac:dyDescent="0.25">
      <c r="A1733" s="7">
        <v>4965118</v>
      </c>
      <c r="B1733" s="1">
        <v>42942</v>
      </c>
      <c r="C1733" s="2">
        <v>0.33710648148148148</v>
      </c>
      <c r="D1733" s="2">
        <v>0.34759259259259262</v>
      </c>
      <c r="E1733" t="str">
        <f>IF(LEN(telefony34[[#This Row],[nr]])=7,"stacjonarny",IF(LEN(telefony34[[#This Row],[nr]])=8,"komórkowy","zagraniczny"))</f>
        <v>stacjonarny</v>
      </c>
    </row>
    <row r="1734" spans="1:5" x14ac:dyDescent="0.25">
      <c r="A1734" s="7">
        <v>7973476</v>
      </c>
      <c r="B1734" s="1">
        <v>42942</v>
      </c>
      <c r="C1734" s="2">
        <v>0.34250000000000003</v>
      </c>
      <c r="D1734" s="2">
        <v>0.35003472222222221</v>
      </c>
      <c r="E1734" t="str">
        <f>IF(LEN(telefony34[[#This Row],[nr]])=7,"stacjonarny",IF(LEN(telefony34[[#This Row],[nr]])=8,"komórkowy","zagraniczny"))</f>
        <v>stacjonarny</v>
      </c>
    </row>
    <row r="1735" spans="1:5" x14ac:dyDescent="0.25">
      <c r="A1735" s="7">
        <v>6642574</v>
      </c>
      <c r="B1735" s="1">
        <v>42942</v>
      </c>
      <c r="C1735" s="2">
        <v>0.34575231481481483</v>
      </c>
      <c r="D1735" s="2">
        <v>0.35645833333333332</v>
      </c>
      <c r="E1735" t="str">
        <f>IF(LEN(telefony34[[#This Row],[nr]])=7,"stacjonarny",IF(LEN(telefony34[[#This Row],[nr]])=8,"komórkowy","zagraniczny"))</f>
        <v>stacjonarny</v>
      </c>
    </row>
    <row r="1736" spans="1:5" x14ac:dyDescent="0.25">
      <c r="A1736" s="7">
        <v>2325155</v>
      </c>
      <c r="B1736" s="1">
        <v>42942</v>
      </c>
      <c r="C1736" s="2">
        <v>0.34759259259259262</v>
      </c>
      <c r="D1736" s="2">
        <v>0.35511574074074076</v>
      </c>
      <c r="E1736" t="str">
        <f>IF(LEN(telefony34[[#This Row],[nr]])=7,"stacjonarny",IF(LEN(telefony34[[#This Row],[nr]])=8,"komórkowy","zagraniczny"))</f>
        <v>stacjonarny</v>
      </c>
    </row>
    <row r="1737" spans="1:5" x14ac:dyDescent="0.25">
      <c r="A1737" s="7">
        <v>1340323</v>
      </c>
      <c r="B1737" s="1">
        <v>42942</v>
      </c>
      <c r="C1737" s="2">
        <v>0.34994212962962962</v>
      </c>
      <c r="D1737" s="2">
        <v>0.35781249999999998</v>
      </c>
      <c r="E1737" t="str">
        <f>IF(LEN(telefony34[[#This Row],[nr]])=7,"stacjonarny",IF(LEN(telefony34[[#This Row],[nr]])=8,"komórkowy","zagraniczny"))</f>
        <v>stacjonarny</v>
      </c>
    </row>
    <row r="1738" spans="1:5" x14ac:dyDescent="0.25">
      <c r="A1738" s="7">
        <v>8957203</v>
      </c>
      <c r="B1738" s="1">
        <v>42942</v>
      </c>
      <c r="C1738" s="2">
        <v>0.35454861111111113</v>
      </c>
      <c r="D1738" s="2">
        <v>0.3629398148148148</v>
      </c>
      <c r="E1738" t="str">
        <f>IF(LEN(telefony34[[#This Row],[nr]])=7,"stacjonarny",IF(LEN(telefony34[[#This Row],[nr]])=8,"komórkowy","zagraniczny"))</f>
        <v>stacjonarny</v>
      </c>
    </row>
    <row r="1739" spans="1:5" x14ac:dyDescent="0.25">
      <c r="A1739" s="7">
        <v>8276893</v>
      </c>
      <c r="B1739" s="1">
        <v>42942</v>
      </c>
      <c r="C1739" s="2">
        <v>0.3590740740740741</v>
      </c>
      <c r="D1739" s="2">
        <v>0.36600694444444443</v>
      </c>
      <c r="E1739" t="str">
        <f>IF(LEN(telefony34[[#This Row],[nr]])=7,"stacjonarny",IF(LEN(telefony34[[#This Row],[nr]])=8,"komórkowy","zagraniczny"))</f>
        <v>stacjonarny</v>
      </c>
    </row>
    <row r="1740" spans="1:5" x14ac:dyDescent="0.25">
      <c r="A1740" s="7">
        <v>7894591002</v>
      </c>
      <c r="B1740" s="1">
        <v>42942</v>
      </c>
      <c r="C1740" s="2">
        <v>0.36476851851851849</v>
      </c>
      <c r="D1740" s="2">
        <v>0.37505787037037036</v>
      </c>
      <c r="E1740" t="str">
        <f>IF(LEN(telefony34[[#This Row],[nr]])=7,"stacjonarny",IF(LEN(telefony34[[#This Row],[nr]])=8,"komórkowy","zagraniczny"))</f>
        <v>zagraniczny</v>
      </c>
    </row>
    <row r="1741" spans="1:5" x14ac:dyDescent="0.25">
      <c r="A1741" s="7">
        <v>26891502</v>
      </c>
      <c r="B1741" s="1">
        <v>42942</v>
      </c>
      <c r="C1741" s="2">
        <v>0.3697685185185185</v>
      </c>
      <c r="D1741" s="2">
        <v>0.37656250000000002</v>
      </c>
      <c r="E1741" t="str">
        <f>IF(LEN(telefony34[[#This Row],[nr]])=7,"stacjonarny",IF(LEN(telefony34[[#This Row],[nr]])=8,"komórkowy","zagraniczny"))</f>
        <v>komórkowy</v>
      </c>
    </row>
    <row r="1742" spans="1:5" x14ac:dyDescent="0.25">
      <c r="A1742" s="7">
        <v>71021004</v>
      </c>
      <c r="B1742" s="1">
        <v>42942</v>
      </c>
      <c r="C1742" s="2">
        <v>0.37305555555555553</v>
      </c>
      <c r="D1742" s="2">
        <v>0.38090277777777776</v>
      </c>
      <c r="E1742" t="str">
        <f>IF(LEN(telefony34[[#This Row],[nr]])=7,"stacjonarny",IF(LEN(telefony34[[#This Row],[nr]])=8,"komórkowy","zagraniczny"))</f>
        <v>komórkowy</v>
      </c>
    </row>
    <row r="1743" spans="1:5" x14ac:dyDescent="0.25">
      <c r="A1743" s="7">
        <v>17314583</v>
      </c>
      <c r="B1743" s="1">
        <v>42942</v>
      </c>
      <c r="C1743" s="2">
        <v>0.37843749999999998</v>
      </c>
      <c r="D1743" s="2">
        <v>0.38879629629629631</v>
      </c>
      <c r="E1743" t="str">
        <f>IF(LEN(telefony34[[#This Row],[nr]])=7,"stacjonarny",IF(LEN(telefony34[[#This Row],[nr]])=8,"komórkowy","zagraniczny"))</f>
        <v>komórkowy</v>
      </c>
    </row>
    <row r="1744" spans="1:5" x14ac:dyDescent="0.25">
      <c r="A1744" s="7">
        <v>3972159</v>
      </c>
      <c r="B1744" s="1">
        <v>42942</v>
      </c>
      <c r="C1744" s="2">
        <v>0.37895833333333334</v>
      </c>
      <c r="D1744" s="2">
        <v>0.38263888888888886</v>
      </c>
      <c r="E1744" t="str">
        <f>IF(LEN(telefony34[[#This Row],[nr]])=7,"stacjonarny",IF(LEN(telefony34[[#This Row],[nr]])=8,"komórkowy","zagraniczny"))</f>
        <v>stacjonarny</v>
      </c>
    </row>
    <row r="1745" spans="1:5" x14ac:dyDescent="0.25">
      <c r="A1745" s="7">
        <v>94989369</v>
      </c>
      <c r="B1745" s="1">
        <v>42942</v>
      </c>
      <c r="C1745" s="2">
        <v>0.37965277777777778</v>
      </c>
      <c r="D1745" s="2">
        <v>0.39068287037037036</v>
      </c>
      <c r="E1745" t="str">
        <f>IF(LEN(telefony34[[#This Row],[nr]])=7,"stacjonarny",IF(LEN(telefony34[[#This Row],[nr]])=8,"komórkowy","zagraniczny"))</f>
        <v>komórkowy</v>
      </c>
    </row>
    <row r="1746" spans="1:5" x14ac:dyDescent="0.25">
      <c r="A1746" s="7">
        <v>4857453</v>
      </c>
      <c r="B1746" s="1">
        <v>42942</v>
      </c>
      <c r="C1746" s="2">
        <v>0.38013888888888892</v>
      </c>
      <c r="D1746" s="2">
        <v>0.385625</v>
      </c>
      <c r="E1746" t="str">
        <f>IF(LEN(telefony34[[#This Row],[nr]])=7,"stacjonarny",IF(LEN(telefony34[[#This Row],[nr]])=8,"komórkowy","zagraniczny"))</f>
        <v>stacjonarny</v>
      </c>
    </row>
    <row r="1747" spans="1:5" x14ac:dyDescent="0.25">
      <c r="A1747" s="7">
        <v>7980513</v>
      </c>
      <c r="B1747" s="1">
        <v>42942</v>
      </c>
      <c r="C1747" s="2">
        <v>0.38197916666666665</v>
      </c>
      <c r="D1747" s="2">
        <v>0.38288194444444446</v>
      </c>
      <c r="E1747" t="str">
        <f>IF(LEN(telefony34[[#This Row],[nr]])=7,"stacjonarny",IF(LEN(telefony34[[#This Row],[nr]])=8,"komórkowy","zagraniczny"))</f>
        <v>stacjonarny</v>
      </c>
    </row>
    <row r="1748" spans="1:5" x14ac:dyDescent="0.25">
      <c r="A1748" s="7">
        <v>6896175</v>
      </c>
      <c r="B1748" s="1">
        <v>42942</v>
      </c>
      <c r="C1748" s="2">
        <v>0.38309027777777777</v>
      </c>
      <c r="D1748" s="2">
        <v>0.38425925925925924</v>
      </c>
      <c r="E1748" t="str">
        <f>IF(LEN(telefony34[[#This Row],[nr]])=7,"stacjonarny",IF(LEN(telefony34[[#This Row],[nr]])=8,"komórkowy","zagraniczny"))</f>
        <v>stacjonarny</v>
      </c>
    </row>
    <row r="1749" spans="1:5" x14ac:dyDescent="0.25">
      <c r="A1749" s="7">
        <v>1689993</v>
      </c>
      <c r="B1749" s="1">
        <v>42942</v>
      </c>
      <c r="C1749" s="2">
        <v>0.38337962962962963</v>
      </c>
      <c r="D1749" s="2">
        <v>0.38748842592592592</v>
      </c>
      <c r="E1749" t="str">
        <f>IF(LEN(telefony34[[#This Row],[nr]])=7,"stacjonarny",IF(LEN(telefony34[[#This Row],[nr]])=8,"komórkowy","zagraniczny"))</f>
        <v>stacjonarny</v>
      </c>
    </row>
    <row r="1750" spans="1:5" x14ac:dyDescent="0.25">
      <c r="A1750" s="7">
        <v>1183006</v>
      </c>
      <c r="B1750" s="1">
        <v>42942</v>
      </c>
      <c r="C1750" s="2">
        <v>0.38601851851851854</v>
      </c>
      <c r="D1750" s="2">
        <v>0.39283564814814814</v>
      </c>
      <c r="E1750" t="str">
        <f>IF(LEN(telefony34[[#This Row],[nr]])=7,"stacjonarny",IF(LEN(telefony34[[#This Row],[nr]])=8,"komórkowy","zagraniczny"))</f>
        <v>stacjonarny</v>
      </c>
    </row>
    <row r="1751" spans="1:5" x14ac:dyDescent="0.25">
      <c r="A1751" s="7">
        <v>9446278</v>
      </c>
      <c r="B1751" s="1">
        <v>42942</v>
      </c>
      <c r="C1751" s="2">
        <v>0.38871527777777776</v>
      </c>
      <c r="D1751" s="2">
        <v>0.38982638888888888</v>
      </c>
      <c r="E1751" t="str">
        <f>IF(LEN(telefony34[[#This Row],[nr]])=7,"stacjonarny",IF(LEN(telefony34[[#This Row],[nr]])=8,"komórkowy","zagraniczny"))</f>
        <v>stacjonarny</v>
      </c>
    </row>
    <row r="1752" spans="1:5" x14ac:dyDescent="0.25">
      <c r="A1752" s="7">
        <v>2445944</v>
      </c>
      <c r="B1752" s="1">
        <v>42942</v>
      </c>
      <c r="C1752" s="2">
        <v>0.3895601851851852</v>
      </c>
      <c r="D1752" s="2">
        <v>0.39548611111111109</v>
      </c>
      <c r="E1752" t="str">
        <f>IF(LEN(telefony34[[#This Row],[nr]])=7,"stacjonarny",IF(LEN(telefony34[[#This Row],[nr]])=8,"komórkowy","zagraniczny"))</f>
        <v>stacjonarny</v>
      </c>
    </row>
    <row r="1753" spans="1:5" x14ac:dyDescent="0.25">
      <c r="A1753" s="7">
        <v>4404713</v>
      </c>
      <c r="B1753" s="1">
        <v>42942</v>
      </c>
      <c r="C1753" s="2">
        <v>0.39533564814814814</v>
      </c>
      <c r="D1753" s="2">
        <v>0.39599537037037036</v>
      </c>
      <c r="E1753" t="str">
        <f>IF(LEN(telefony34[[#This Row],[nr]])=7,"stacjonarny",IF(LEN(telefony34[[#This Row],[nr]])=8,"komórkowy","zagraniczny"))</f>
        <v>stacjonarny</v>
      </c>
    </row>
    <row r="1754" spans="1:5" x14ac:dyDescent="0.25">
      <c r="A1754" s="7">
        <v>6495153</v>
      </c>
      <c r="B1754" s="1">
        <v>42942</v>
      </c>
      <c r="C1754" s="2">
        <v>0.4001736111111111</v>
      </c>
      <c r="D1754" s="2">
        <v>0.40406249999999999</v>
      </c>
      <c r="E1754" t="str">
        <f>IF(LEN(telefony34[[#This Row],[nr]])=7,"stacjonarny",IF(LEN(telefony34[[#This Row],[nr]])=8,"komórkowy","zagraniczny"))</f>
        <v>stacjonarny</v>
      </c>
    </row>
    <row r="1755" spans="1:5" x14ac:dyDescent="0.25">
      <c r="A1755" s="7">
        <v>2684831</v>
      </c>
      <c r="B1755" s="1">
        <v>42942</v>
      </c>
      <c r="C1755" s="2">
        <v>0.40130787037037036</v>
      </c>
      <c r="D1755" s="2">
        <v>0.40658564814814813</v>
      </c>
      <c r="E1755" t="str">
        <f>IF(LEN(telefony34[[#This Row],[nr]])=7,"stacjonarny",IF(LEN(telefony34[[#This Row],[nr]])=8,"komórkowy","zagraniczny"))</f>
        <v>stacjonarny</v>
      </c>
    </row>
    <row r="1756" spans="1:5" x14ac:dyDescent="0.25">
      <c r="A1756" s="7">
        <v>8748493</v>
      </c>
      <c r="B1756" s="1">
        <v>42942</v>
      </c>
      <c r="C1756" s="2">
        <v>0.40415509259259258</v>
      </c>
      <c r="D1756" s="2">
        <v>0.40443287037037035</v>
      </c>
      <c r="E1756" t="str">
        <f>IF(LEN(telefony34[[#This Row],[nr]])=7,"stacjonarny",IF(LEN(telefony34[[#This Row],[nr]])=8,"komórkowy","zagraniczny"))</f>
        <v>stacjonarny</v>
      </c>
    </row>
    <row r="1757" spans="1:5" x14ac:dyDescent="0.25">
      <c r="A1757" s="7">
        <v>7230252</v>
      </c>
      <c r="B1757" s="1">
        <v>42942</v>
      </c>
      <c r="C1757" s="2">
        <v>0.40771990740740743</v>
      </c>
      <c r="D1757" s="2">
        <v>0.41290509259259262</v>
      </c>
      <c r="E1757" t="str">
        <f>IF(LEN(telefony34[[#This Row],[nr]])=7,"stacjonarny",IF(LEN(telefony34[[#This Row],[nr]])=8,"komórkowy","zagraniczny"))</f>
        <v>stacjonarny</v>
      </c>
    </row>
    <row r="1758" spans="1:5" x14ac:dyDescent="0.25">
      <c r="A1758" s="7">
        <v>5082463</v>
      </c>
      <c r="B1758" s="1">
        <v>42942</v>
      </c>
      <c r="C1758" s="2">
        <v>0.41269675925925925</v>
      </c>
      <c r="D1758" s="2">
        <v>0.42046296296296298</v>
      </c>
      <c r="E1758" t="str">
        <f>IF(LEN(telefony34[[#This Row],[nr]])=7,"stacjonarny",IF(LEN(telefony34[[#This Row],[nr]])=8,"komórkowy","zagraniczny"))</f>
        <v>stacjonarny</v>
      </c>
    </row>
    <row r="1759" spans="1:5" x14ac:dyDescent="0.25">
      <c r="A1759" s="7">
        <v>1830054</v>
      </c>
      <c r="B1759" s="1">
        <v>42942</v>
      </c>
      <c r="C1759" s="2">
        <v>0.41390046296296296</v>
      </c>
      <c r="D1759" s="2">
        <v>0.42016203703703703</v>
      </c>
      <c r="E1759" t="str">
        <f>IF(LEN(telefony34[[#This Row],[nr]])=7,"stacjonarny",IF(LEN(telefony34[[#This Row],[nr]])=8,"komórkowy","zagraniczny"))</f>
        <v>stacjonarny</v>
      </c>
    </row>
    <row r="1760" spans="1:5" x14ac:dyDescent="0.25">
      <c r="A1760" s="7">
        <v>5223970</v>
      </c>
      <c r="B1760" s="1">
        <v>42942</v>
      </c>
      <c r="C1760" s="2">
        <v>0.41413194444444446</v>
      </c>
      <c r="D1760" s="2">
        <v>0.41684027777777777</v>
      </c>
      <c r="E1760" t="str">
        <f>IF(LEN(telefony34[[#This Row],[nr]])=7,"stacjonarny",IF(LEN(telefony34[[#This Row],[nr]])=8,"komórkowy","zagraniczny"))</f>
        <v>stacjonarny</v>
      </c>
    </row>
    <row r="1761" spans="1:5" x14ac:dyDescent="0.25">
      <c r="A1761" s="7">
        <v>8369071681</v>
      </c>
      <c r="B1761" s="1">
        <v>42942</v>
      </c>
      <c r="C1761" s="2">
        <v>0.41935185185185186</v>
      </c>
      <c r="D1761" s="2">
        <v>0.42133101851851851</v>
      </c>
      <c r="E1761" t="str">
        <f>IF(LEN(telefony34[[#This Row],[nr]])=7,"stacjonarny",IF(LEN(telefony34[[#This Row],[nr]])=8,"komórkowy","zagraniczny"))</f>
        <v>zagraniczny</v>
      </c>
    </row>
    <row r="1762" spans="1:5" x14ac:dyDescent="0.25">
      <c r="A1762" s="7">
        <v>5582631</v>
      </c>
      <c r="B1762" s="1">
        <v>42942</v>
      </c>
      <c r="C1762" s="2">
        <v>0.42229166666666668</v>
      </c>
      <c r="D1762" s="2">
        <v>0.42271990740740739</v>
      </c>
      <c r="E1762" t="str">
        <f>IF(LEN(telefony34[[#This Row],[nr]])=7,"stacjonarny",IF(LEN(telefony34[[#This Row],[nr]])=8,"komórkowy","zagraniczny"))</f>
        <v>stacjonarny</v>
      </c>
    </row>
    <row r="1763" spans="1:5" x14ac:dyDescent="0.25">
      <c r="A1763" s="7">
        <v>68043713</v>
      </c>
      <c r="B1763" s="1">
        <v>42942</v>
      </c>
      <c r="C1763" s="2">
        <v>0.42366898148148147</v>
      </c>
      <c r="D1763" s="2">
        <v>0.42792824074074076</v>
      </c>
      <c r="E1763" t="str">
        <f>IF(LEN(telefony34[[#This Row],[nr]])=7,"stacjonarny",IF(LEN(telefony34[[#This Row],[nr]])=8,"komórkowy","zagraniczny"))</f>
        <v>komórkowy</v>
      </c>
    </row>
    <row r="1764" spans="1:5" x14ac:dyDescent="0.25">
      <c r="A1764" s="7">
        <v>89263578</v>
      </c>
      <c r="B1764" s="1">
        <v>42942</v>
      </c>
      <c r="C1764" s="2">
        <v>0.42912037037037037</v>
      </c>
      <c r="D1764" s="2">
        <v>0.43753472222222223</v>
      </c>
      <c r="E1764" t="str">
        <f>IF(LEN(telefony34[[#This Row],[nr]])=7,"stacjonarny",IF(LEN(telefony34[[#This Row],[nr]])=8,"komórkowy","zagraniczny"))</f>
        <v>komórkowy</v>
      </c>
    </row>
    <row r="1765" spans="1:5" x14ac:dyDescent="0.25">
      <c r="A1765" s="7">
        <v>7511410</v>
      </c>
      <c r="B1765" s="1">
        <v>42942</v>
      </c>
      <c r="C1765" s="2">
        <v>0.43304398148148149</v>
      </c>
      <c r="D1765" s="2">
        <v>0.43761574074074072</v>
      </c>
      <c r="E1765" t="str">
        <f>IF(LEN(telefony34[[#This Row],[nr]])=7,"stacjonarny",IF(LEN(telefony34[[#This Row],[nr]])=8,"komórkowy","zagraniczny"))</f>
        <v>stacjonarny</v>
      </c>
    </row>
    <row r="1766" spans="1:5" x14ac:dyDescent="0.25">
      <c r="A1766" s="7">
        <v>2128803</v>
      </c>
      <c r="B1766" s="1">
        <v>42942</v>
      </c>
      <c r="C1766" s="2">
        <v>0.43815972222222221</v>
      </c>
      <c r="D1766" s="2">
        <v>0.44572916666666668</v>
      </c>
      <c r="E1766" t="str">
        <f>IF(LEN(telefony34[[#This Row],[nr]])=7,"stacjonarny",IF(LEN(telefony34[[#This Row],[nr]])=8,"komórkowy","zagraniczny"))</f>
        <v>stacjonarny</v>
      </c>
    </row>
    <row r="1767" spans="1:5" x14ac:dyDescent="0.25">
      <c r="A1767" s="7">
        <v>3135285</v>
      </c>
      <c r="B1767" s="1">
        <v>42942</v>
      </c>
      <c r="C1767" s="2">
        <v>0.43896990740740743</v>
      </c>
      <c r="D1767" s="2">
        <v>0.44863425925925926</v>
      </c>
      <c r="E1767" t="str">
        <f>IF(LEN(telefony34[[#This Row],[nr]])=7,"stacjonarny",IF(LEN(telefony34[[#This Row],[nr]])=8,"komórkowy","zagraniczny"))</f>
        <v>stacjonarny</v>
      </c>
    </row>
    <row r="1768" spans="1:5" x14ac:dyDescent="0.25">
      <c r="A1768" s="7">
        <v>5231877</v>
      </c>
      <c r="B1768" s="1">
        <v>42942</v>
      </c>
      <c r="C1768" s="2">
        <v>0.44265046296296295</v>
      </c>
      <c r="D1768" s="2">
        <v>0.45337962962962963</v>
      </c>
      <c r="E1768" t="str">
        <f>IF(LEN(telefony34[[#This Row],[nr]])=7,"stacjonarny",IF(LEN(telefony34[[#This Row],[nr]])=8,"komórkowy","zagraniczny"))</f>
        <v>stacjonarny</v>
      </c>
    </row>
    <row r="1769" spans="1:5" x14ac:dyDescent="0.25">
      <c r="A1769" s="7">
        <v>98391891</v>
      </c>
      <c r="B1769" s="1">
        <v>42942</v>
      </c>
      <c r="C1769" s="2">
        <v>0.44289351851851849</v>
      </c>
      <c r="D1769" s="2">
        <v>0.44364583333333335</v>
      </c>
      <c r="E1769" t="str">
        <f>IF(LEN(telefony34[[#This Row],[nr]])=7,"stacjonarny",IF(LEN(telefony34[[#This Row],[nr]])=8,"komórkowy","zagraniczny"))</f>
        <v>komórkowy</v>
      </c>
    </row>
    <row r="1770" spans="1:5" x14ac:dyDescent="0.25">
      <c r="A1770" s="7">
        <v>9865524</v>
      </c>
      <c r="B1770" s="1">
        <v>42942</v>
      </c>
      <c r="C1770" s="2">
        <v>0.44298611111111114</v>
      </c>
      <c r="D1770" s="2">
        <v>0.45023148148148145</v>
      </c>
      <c r="E1770" t="str">
        <f>IF(LEN(telefony34[[#This Row],[nr]])=7,"stacjonarny",IF(LEN(telefony34[[#This Row],[nr]])=8,"komórkowy","zagraniczny"))</f>
        <v>stacjonarny</v>
      </c>
    </row>
    <row r="1771" spans="1:5" x14ac:dyDescent="0.25">
      <c r="A1771" s="7">
        <v>7988607</v>
      </c>
      <c r="B1771" s="1">
        <v>42942</v>
      </c>
      <c r="C1771" s="2">
        <v>0.44300925925925927</v>
      </c>
      <c r="D1771" s="2">
        <v>0.4513773148148148</v>
      </c>
      <c r="E1771" t="str">
        <f>IF(LEN(telefony34[[#This Row],[nr]])=7,"stacjonarny",IF(LEN(telefony34[[#This Row],[nr]])=8,"komórkowy","zagraniczny"))</f>
        <v>stacjonarny</v>
      </c>
    </row>
    <row r="1772" spans="1:5" x14ac:dyDescent="0.25">
      <c r="A1772" s="7">
        <v>4599598</v>
      </c>
      <c r="B1772" s="1">
        <v>42942</v>
      </c>
      <c r="C1772" s="2">
        <v>0.44710648148148147</v>
      </c>
      <c r="D1772" s="2">
        <v>0.45658564814814817</v>
      </c>
      <c r="E1772" t="str">
        <f>IF(LEN(telefony34[[#This Row],[nr]])=7,"stacjonarny",IF(LEN(telefony34[[#This Row],[nr]])=8,"komórkowy","zagraniczny"))</f>
        <v>stacjonarny</v>
      </c>
    </row>
    <row r="1773" spans="1:5" x14ac:dyDescent="0.25">
      <c r="A1773" s="7">
        <v>59984179</v>
      </c>
      <c r="B1773" s="1">
        <v>42942</v>
      </c>
      <c r="C1773" s="2">
        <v>0.44815972222222222</v>
      </c>
      <c r="D1773" s="2">
        <v>0.45435185185185184</v>
      </c>
      <c r="E1773" t="str">
        <f>IF(LEN(telefony34[[#This Row],[nr]])=7,"stacjonarny",IF(LEN(telefony34[[#This Row],[nr]])=8,"komórkowy","zagraniczny"))</f>
        <v>komórkowy</v>
      </c>
    </row>
    <row r="1774" spans="1:5" x14ac:dyDescent="0.25">
      <c r="A1774" s="7">
        <v>9763924</v>
      </c>
      <c r="B1774" s="1">
        <v>42942</v>
      </c>
      <c r="C1774" s="2">
        <v>0.44972222222222225</v>
      </c>
      <c r="D1774" s="2">
        <v>0.45559027777777777</v>
      </c>
      <c r="E1774" t="str">
        <f>IF(LEN(telefony34[[#This Row],[nr]])=7,"stacjonarny",IF(LEN(telefony34[[#This Row],[nr]])=8,"komórkowy","zagraniczny"))</f>
        <v>stacjonarny</v>
      </c>
    </row>
    <row r="1775" spans="1:5" x14ac:dyDescent="0.25">
      <c r="A1775" s="7">
        <v>1531672</v>
      </c>
      <c r="B1775" s="1">
        <v>42942</v>
      </c>
      <c r="C1775" s="2">
        <v>0.45021990740740742</v>
      </c>
      <c r="D1775" s="2">
        <v>0.46079861111111109</v>
      </c>
      <c r="E1775" t="str">
        <f>IF(LEN(telefony34[[#This Row],[nr]])=7,"stacjonarny",IF(LEN(telefony34[[#This Row],[nr]])=8,"komórkowy","zagraniczny"))</f>
        <v>stacjonarny</v>
      </c>
    </row>
    <row r="1776" spans="1:5" x14ac:dyDescent="0.25">
      <c r="A1776" s="7">
        <v>59723258</v>
      </c>
      <c r="B1776" s="1">
        <v>42942</v>
      </c>
      <c r="C1776" s="2">
        <v>0.4503125</v>
      </c>
      <c r="D1776" s="2">
        <v>0.4601736111111111</v>
      </c>
      <c r="E1776" t="str">
        <f>IF(LEN(telefony34[[#This Row],[nr]])=7,"stacjonarny",IF(LEN(telefony34[[#This Row],[nr]])=8,"komórkowy","zagraniczny"))</f>
        <v>komórkowy</v>
      </c>
    </row>
    <row r="1777" spans="1:5" x14ac:dyDescent="0.25">
      <c r="A1777" s="7">
        <v>6878722</v>
      </c>
      <c r="B1777" s="1">
        <v>42942</v>
      </c>
      <c r="C1777" s="2">
        <v>0.45333333333333331</v>
      </c>
      <c r="D1777" s="2">
        <v>0.45443287037037039</v>
      </c>
      <c r="E1777" t="str">
        <f>IF(LEN(telefony34[[#This Row],[nr]])=7,"stacjonarny",IF(LEN(telefony34[[#This Row],[nr]])=8,"komórkowy","zagraniczny"))</f>
        <v>stacjonarny</v>
      </c>
    </row>
    <row r="1778" spans="1:5" x14ac:dyDescent="0.25">
      <c r="A1778" s="7">
        <v>49278984</v>
      </c>
      <c r="B1778" s="1">
        <v>42942</v>
      </c>
      <c r="C1778" s="2">
        <v>0.45531250000000001</v>
      </c>
      <c r="D1778" s="2">
        <v>0.45717592592592593</v>
      </c>
      <c r="E1778" t="str">
        <f>IF(LEN(telefony34[[#This Row],[nr]])=7,"stacjonarny",IF(LEN(telefony34[[#This Row],[nr]])=8,"komórkowy","zagraniczny"))</f>
        <v>komórkowy</v>
      </c>
    </row>
    <row r="1779" spans="1:5" x14ac:dyDescent="0.25">
      <c r="A1779" s="7">
        <v>5672312</v>
      </c>
      <c r="B1779" s="1">
        <v>42942</v>
      </c>
      <c r="C1779" s="2">
        <v>0.45554398148148151</v>
      </c>
      <c r="D1779" s="2">
        <v>0.45913194444444444</v>
      </c>
      <c r="E1779" t="str">
        <f>IF(LEN(telefony34[[#This Row],[nr]])=7,"stacjonarny",IF(LEN(telefony34[[#This Row],[nr]])=8,"komórkowy","zagraniczny"))</f>
        <v>stacjonarny</v>
      </c>
    </row>
    <row r="1780" spans="1:5" x14ac:dyDescent="0.25">
      <c r="A1780" s="7">
        <v>9716545</v>
      </c>
      <c r="B1780" s="1">
        <v>42942</v>
      </c>
      <c r="C1780" s="2">
        <v>0.45726851851851852</v>
      </c>
      <c r="D1780" s="2">
        <v>0.46751157407407407</v>
      </c>
      <c r="E1780" t="str">
        <f>IF(LEN(telefony34[[#This Row],[nr]])=7,"stacjonarny",IF(LEN(telefony34[[#This Row],[nr]])=8,"komórkowy","zagraniczny"))</f>
        <v>stacjonarny</v>
      </c>
    </row>
    <row r="1781" spans="1:5" x14ac:dyDescent="0.25">
      <c r="A1781" s="7">
        <v>97953696</v>
      </c>
      <c r="B1781" s="1">
        <v>42942</v>
      </c>
      <c r="C1781" s="2">
        <v>0.46297453703703706</v>
      </c>
      <c r="D1781" s="2">
        <v>0.47129629629629627</v>
      </c>
      <c r="E1781" t="str">
        <f>IF(LEN(telefony34[[#This Row],[nr]])=7,"stacjonarny",IF(LEN(telefony34[[#This Row],[nr]])=8,"komórkowy","zagraniczny"))</f>
        <v>komórkowy</v>
      </c>
    </row>
    <row r="1782" spans="1:5" x14ac:dyDescent="0.25">
      <c r="A1782" s="7">
        <v>18636086</v>
      </c>
      <c r="B1782" s="1">
        <v>42942</v>
      </c>
      <c r="C1782" s="2">
        <v>0.46431712962962962</v>
      </c>
      <c r="D1782" s="2">
        <v>0.47060185185185183</v>
      </c>
      <c r="E1782" t="str">
        <f>IF(LEN(telefony34[[#This Row],[nr]])=7,"stacjonarny",IF(LEN(telefony34[[#This Row],[nr]])=8,"komórkowy","zagraniczny"))</f>
        <v>komórkowy</v>
      </c>
    </row>
    <row r="1783" spans="1:5" x14ac:dyDescent="0.25">
      <c r="A1783" s="7">
        <v>2071691</v>
      </c>
      <c r="B1783" s="1">
        <v>42942</v>
      </c>
      <c r="C1783" s="2">
        <v>0.46703703703703703</v>
      </c>
      <c r="D1783" s="2">
        <v>0.47262731481481479</v>
      </c>
      <c r="E1783" t="str">
        <f>IF(LEN(telefony34[[#This Row],[nr]])=7,"stacjonarny",IF(LEN(telefony34[[#This Row],[nr]])=8,"komórkowy","zagraniczny"))</f>
        <v>stacjonarny</v>
      </c>
    </row>
    <row r="1784" spans="1:5" x14ac:dyDescent="0.25">
      <c r="A1784" s="7">
        <v>8023179</v>
      </c>
      <c r="B1784" s="1">
        <v>42942</v>
      </c>
      <c r="C1784" s="2">
        <v>0.46703703703703703</v>
      </c>
      <c r="D1784" s="2">
        <v>0.47568287037037038</v>
      </c>
      <c r="E1784" t="str">
        <f>IF(LEN(telefony34[[#This Row],[nr]])=7,"stacjonarny",IF(LEN(telefony34[[#This Row],[nr]])=8,"komórkowy","zagraniczny"))</f>
        <v>stacjonarny</v>
      </c>
    </row>
    <row r="1785" spans="1:5" x14ac:dyDescent="0.25">
      <c r="A1785" s="7">
        <v>3533421</v>
      </c>
      <c r="B1785" s="1">
        <v>42942</v>
      </c>
      <c r="C1785" s="2">
        <v>0.47266203703703702</v>
      </c>
      <c r="D1785" s="2">
        <v>0.48297453703703702</v>
      </c>
      <c r="E1785" t="str">
        <f>IF(LEN(telefony34[[#This Row],[nr]])=7,"stacjonarny",IF(LEN(telefony34[[#This Row],[nr]])=8,"komórkowy","zagraniczny"))</f>
        <v>stacjonarny</v>
      </c>
    </row>
    <row r="1786" spans="1:5" x14ac:dyDescent="0.25">
      <c r="A1786" s="7">
        <v>1160932</v>
      </c>
      <c r="B1786" s="1">
        <v>42942</v>
      </c>
      <c r="C1786" s="2">
        <v>0.47515046296296298</v>
      </c>
      <c r="D1786" s="2">
        <v>0.47552083333333334</v>
      </c>
      <c r="E1786" t="str">
        <f>IF(LEN(telefony34[[#This Row],[nr]])=7,"stacjonarny",IF(LEN(telefony34[[#This Row],[nr]])=8,"komórkowy","zagraniczny"))</f>
        <v>stacjonarny</v>
      </c>
    </row>
    <row r="1787" spans="1:5" x14ac:dyDescent="0.25">
      <c r="A1787" s="7">
        <v>6320579</v>
      </c>
      <c r="B1787" s="1">
        <v>42942</v>
      </c>
      <c r="C1787" s="2">
        <v>0.48082175925925924</v>
      </c>
      <c r="D1787" s="2">
        <v>0.48585648148148147</v>
      </c>
      <c r="E1787" t="str">
        <f>IF(LEN(telefony34[[#This Row],[nr]])=7,"stacjonarny",IF(LEN(telefony34[[#This Row],[nr]])=8,"komórkowy","zagraniczny"))</f>
        <v>stacjonarny</v>
      </c>
    </row>
    <row r="1788" spans="1:5" x14ac:dyDescent="0.25">
      <c r="A1788" s="7">
        <v>6021417</v>
      </c>
      <c r="B1788" s="1">
        <v>42942</v>
      </c>
      <c r="C1788" s="2">
        <v>0.48534722222222221</v>
      </c>
      <c r="D1788" s="2">
        <v>0.48814814814814816</v>
      </c>
      <c r="E1788" t="str">
        <f>IF(LEN(telefony34[[#This Row],[nr]])=7,"stacjonarny",IF(LEN(telefony34[[#This Row],[nr]])=8,"komórkowy","zagraniczny"))</f>
        <v>stacjonarny</v>
      </c>
    </row>
    <row r="1789" spans="1:5" x14ac:dyDescent="0.25">
      <c r="A1789" s="7">
        <v>3638658</v>
      </c>
      <c r="B1789" s="1">
        <v>42942</v>
      </c>
      <c r="C1789" s="2">
        <v>0.48700231481481482</v>
      </c>
      <c r="D1789" s="2">
        <v>0.49305555555555558</v>
      </c>
      <c r="E1789" t="str">
        <f>IF(LEN(telefony34[[#This Row],[nr]])=7,"stacjonarny",IF(LEN(telefony34[[#This Row],[nr]])=8,"komórkowy","zagraniczny"))</f>
        <v>stacjonarny</v>
      </c>
    </row>
    <row r="1790" spans="1:5" x14ac:dyDescent="0.25">
      <c r="A1790" s="7">
        <v>7595348</v>
      </c>
      <c r="B1790" s="1">
        <v>42942</v>
      </c>
      <c r="C1790" s="2">
        <v>0.48849537037037039</v>
      </c>
      <c r="D1790" s="2">
        <v>0.49665509259259261</v>
      </c>
      <c r="E1790" t="str">
        <f>IF(LEN(telefony34[[#This Row],[nr]])=7,"stacjonarny",IF(LEN(telefony34[[#This Row],[nr]])=8,"komórkowy","zagraniczny"))</f>
        <v>stacjonarny</v>
      </c>
    </row>
    <row r="1791" spans="1:5" x14ac:dyDescent="0.25">
      <c r="A1791" s="7">
        <v>6637746981</v>
      </c>
      <c r="B1791" s="1">
        <v>42942</v>
      </c>
      <c r="C1791" s="2">
        <v>0.49020833333333336</v>
      </c>
      <c r="D1791" s="2">
        <v>0.49932870370370369</v>
      </c>
      <c r="E1791" t="str">
        <f>IF(LEN(telefony34[[#This Row],[nr]])=7,"stacjonarny",IF(LEN(telefony34[[#This Row],[nr]])=8,"komórkowy","zagraniczny"))</f>
        <v>zagraniczny</v>
      </c>
    </row>
    <row r="1792" spans="1:5" x14ac:dyDescent="0.25">
      <c r="A1792" s="7">
        <v>8501947</v>
      </c>
      <c r="B1792" s="1">
        <v>42942</v>
      </c>
      <c r="C1792" s="2">
        <v>0.49135416666666665</v>
      </c>
      <c r="D1792" s="2">
        <v>0.49472222222222223</v>
      </c>
      <c r="E1792" t="str">
        <f>IF(LEN(telefony34[[#This Row],[nr]])=7,"stacjonarny",IF(LEN(telefony34[[#This Row],[nr]])=8,"komórkowy","zagraniczny"))</f>
        <v>stacjonarny</v>
      </c>
    </row>
    <row r="1793" spans="1:5" x14ac:dyDescent="0.25">
      <c r="A1793" s="7">
        <v>85666950</v>
      </c>
      <c r="B1793" s="1">
        <v>42942</v>
      </c>
      <c r="C1793" s="2">
        <v>0.49417824074074074</v>
      </c>
      <c r="D1793" s="2">
        <v>0.50312500000000004</v>
      </c>
      <c r="E1793" t="str">
        <f>IF(LEN(telefony34[[#This Row],[nr]])=7,"stacjonarny",IF(LEN(telefony34[[#This Row],[nr]])=8,"komórkowy","zagraniczny"))</f>
        <v>komórkowy</v>
      </c>
    </row>
    <row r="1794" spans="1:5" x14ac:dyDescent="0.25">
      <c r="A1794" s="7">
        <v>72289518</v>
      </c>
      <c r="B1794" s="1">
        <v>42942</v>
      </c>
      <c r="C1794" s="2">
        <v>0.49541666666666667</v>
      </c>
      <c r="D1794" s="2">
        <v>0.49947916666666664</v>
      </c>
      <c r="E1794" t="str">
        <f>IF(LEN(telefony34[[#This Row],[nr]])=7,"stacjonarny",IF(LEN(telefony34[[#This Row],[nr]])=8,"komórkowy","zagraniczny"))</f>
        <v>komórkowy</v>
      </c>
    </row>
    <row r="1795" spans="1:5" x14ac:dyDescent="0.25">
      <c r="A1795" s="7">
        <v>4419123</v>
      </c>
      <c r="B1795" s="1">
        <v>42942</v>
      </c>
      <c r="C1795" s="2">
        <v>0.49952546296296296</v>
      </c>
      <c r="D1795" s="2">
        <v>0.50207175925925929</v>
      </c>
      <c r="E1795" t="str">
        <f>IF(LEN(telefony34[[#This Row],[nr]])=7,"stacjonarny",IF(LEN(telefony34[[#This Row],[nr]])=8,"komórkowy","zagraniczny"))</f>
        <v>stacjonarny</v>
      </c>
    </row>
    <row r="1796" spans="1:5" x14ac:dyDescent="0.25">
      <c r="A1796" s="7">
        <v>75645195</v>
      </c>
      <c r="B1796" s="1">
        <v>42942</v>
      </c>
      <c r="C1796" s="2">
        <v>0.5046180555555555</v>
      </c>
      <c r="D1796" s="2">
        <v>0.50491898148148151</v>
      </c>
      <c r="E1796" t="str">
        <f>IF(LEN(telefony34[[#This Row],[nr]])=7,"stacjonarny",IF(LEN(telefony34[[#This Row],[nr]])=8,"komórkowy","zagraniczny"))</f>
        <v>komórkowy</v>
      </c>
    </row>
    <row r="1797" spans="1:5" x14ac:dyDescent="0.25">
      <c r="A1797" s="7">
        <v>4305960</v>
      </c>
      <c r="B1797" s="1">
        <v>42942</v>
      </c>
      <c r="C1797" s="2">
        <v>0.50671296296296298</v>
      </c>
      <c r="D1797" s="2">
        <v>0.51233796296296297</v>
      </c>
      <c r="E1797" t="str">
        <f>IF(LEN(telefony34[[#This Row],[nr]])=7,"stacjonarny",IF(LEN(telefony34[[#This Row],[nr]])=8,"komórkowy","zagraniczny"))</f>
        <v>stacjonarny</v>
      </c>
    </row>
    <row r="1798" spans="1:5" x14ac:dyDescent="0.25">
      <c r="A1798" s="7">
        <v>21681406</v>
      </c>
      <c r="B1798" s="1">
        <v>42942</v>
      </c>
      <c r="C1798" s="2">
        <v>0.50876157407407407</v>
      </c>
      <c r="D1798" s="2">
        <v>0.51472222222222219</v>
      </c>
      <c r="E1798" t="str">
        <f>IF(LEN(telefony34[[#This Row],[nr]])=7,"stacjonarny",IF(LEN(telefony34[[#This Row],[nr]])=8,"komórkowy","zagraniczny"))</f>
        <v>komórkowy</v>
      </c>
    </row>
    <row r="1799" spans="1:5" x14ac:dyDescent="0.25">
      <c r="A1799" s="7">
        <v>6401011</v>
      </c>
      <c r="B1799" s="1">
        <v>42942</v>
      </c>
      <c r="C1799" s="2">
        <v>0.51140046296296293</v>
      </c>
      <c r="D1799" s="2">
        <v>0.5186574074074074</v>
      </c>
      <c r="E1799" t="str">
        <f>IF(LEN(telefony34[[#This Row],[nr]])=7,"stacjonarny",IF(LEN(telefony34[[#This Row],[nr]])=8,"komórkowy","zagraniczny"))</f>
        <v>stacjonarny</v>
      </c>
    </row>
    <row r="1800" spans="1:5" x14ac:dyDescent="0.25">
      <c r="A1800" s="7">
        <v>1879412</v>
      </c>
      <c r="B1800" s="1">
        <v>42942</v>
      </c>
      <c r="C1800" s="2">
        <v>0.51546296296296301</v>
      </c>
      <c r="D1800" s="2">
        <v>0.52481481481481485</v>
      </c>
      <c r="E1800" t="str">
        <f>IF(LEN(telefony34[[#This Row],[nr]])=7,"stacjonarny",IF(LEN(telefony34[[#This Row],[nr]])=8,"komórkowy","zagraniczny"))</f>
        <v>stacjonarny</v>
      </c>
    </row>
    <row r="1801" spans="1:5" x14ac:dyDescent="0.25">
      <c r="A1801" s="7">
        <v>6218089</v>
      </c>
      <c r="B1801" s="1">
        <v>42942</v>
      </c>
      <c r="C1801" s="2">
        <v>0.51712962962962961</v>
      </c>
      <c r="D1801" s="2">
        <v>0.52177083333333329</v>
      </c>
      <c r="E1801" t="str">
        <f>IF(LEN(telefony34[[#This Row],[nr]])=7,"stacjonarny",IF(LEN(telefony34[[#This Row],[nr]])=8,"komórkowy","zagraniczny"))</f>
        <v>stacjonarny</v>
      </c>
    </row>
    <row r="1802" spans="1:5" x14ac:dyDescent="0.25">
      <c r="A1802" s="7">
        <v>3408462348</v>
      </c>
      <c r="B1802" s="1">
        <v>42942</v>
      </c>
      <c r="C1802" s="2">
        <v>0.52173611111111107</v>
      </c>
      <c r="D1802" s="2">
        <v>0.52998842592592588</v>
      </c>
      <c r="E1802" t="str">
        <f>IF(LEN(telefony34[[#This Row],[nr]])=7,"stacjonarny",IF(LEN(telefony34[[#This Row],[nr]])=8,"komórkowy","zagraniczny"))</f>
        <v>zagraniczny</v>
      </c>
    </row>
    <row r="1803" spans="1:5" x14ac:dyDescent="0.25">
      <c r="A1803" s="7">
        <v>9535780</v>
      </c>
      <c r="B1803" s="1">
        <v>42942</v>
      </c>
      <c r="C1803" s="2">
        <v>0.52265046296296291</v>
      </c>
      <c r="D1803" s="2">
        <v>0.53091435185185187</v>
      </c>
      <c r="E1803" t="str">
        <f>IF(LEN(telefony34[[#This Row],[nr]])=7,"stacjonarny",IF(LEN(telefony34[[#This Row],[nr]])=8,"komórkowy","zagraniczny"))</f>
        <v>stacjonarny</v>
      </c>
    </row>
    <row r="1804" spans="1:5" x14ac:dyDescent="0.25">
      <c r="A1804" s="7">
        <v>4945889</v>
      </c>
      <c r="B1804" s="1">
        <v>42942</v>
      </c>
      <c r="C1804" s="2">
        <v>0.52790509259259255</v>
      </c>
      <c r="D1804" s="2">
        <v>0.53581018518518519</v>
      </c>
      <c r="E1804" t="str">
        <f>IF(LEN(telefony34[[#This Row],[nr]])=7,"stacjonarny",IF(LEN(telefony34[[#This Row],[nr]])=8,"komórkowy","zagraniczny"))</f>
        <v>stacjonarny</v>
      </c>
    </row>
    <row r="1805" spans="1:5" x14ac:dyDescent="0.25">
      <c r="A1805" s="7">
        <v>8985437</v>
      </c>
      <c r="B1805" s="1">
        <v>42942</v>
      </c>
      <c r="C1805" s="2">
        <v>0.52937500000000004</v>
      </c>
      <c r="D1805" s="2">
        <v>0.53609953703703705</v>
      </c>
      <c r="E1805" t="str">
        <f>IF(LEN(telefony34[[#This Row],[nr]])=7,"stacjonarny",IF(LEN(telefony34[[#This Row],[nr]])=8,"komórkowy","zagraniczny"))</f>
        <v>stacjonarny</v>
      </c>
    </row>
    <row r="1806" spans="1:5" x14ac:dyDescent="0.25">
      <c r="A1806" s="7">
        <v>57891628</v>
      </c>
      <c r="B1806" s="1">
        <v>42942</v>
      </c>
      <c r="C1806" s="2">
        <v>0.53282407407407406</v>
      </c>
      <c r="D1806" s="2">
        <v>0.53501157407407407</v>
      </c>
      <c r="E1806" t="str">
        <f>IF(LEN(telefony34[[#This Row],[nr]])=7,"stacjonarny",IF(LEN(telefony34[[#This Row],[nr]])=8,"komórkowy","zagraniczny"))</f>
        <v>komórkowy</v>
      </c>
    </row>
    <row r="1807" spans="1:5" x14ac:dyDescent="0.25">
      <c r="A1807" s="7">
        <v>9772824</v>
      </c>
      <c r="B1807" s="1">
        <v>42942</v>
      </c>
      <c r="C1807" s="2">
        <v>0.53344907407407405</v>
      </c>
      <c r="D1807" s="2">
        <v>0.54386574074074079</v>
      </c>
      <c r="E1807" t="str">
        <f>IF(LEN(telefony34[[#This Row],[nr]])=7,"stacjonarny",IF(LEN(telefony34[[#This Row],[nr]])=8,"komórkowy","zagraniczny"))</f>
        <v>stacjonarny</v>
      </c>
    </row>
    <row r="1808" spans="1:5" x14ac:dyDescent="0.25">
      <c r="A1808" s="7">
        <v>4154521</v>
      </c>
      <c r="B1808" s="1">
        <v>42942</v>
      </c>
      <c r="C1808" s="2">
        <v>0.53439814814814812</v>
      </c>
      <c r="D1808" s="2">
        <v>0.53813657407407411</v>
      </c>
      <c r="E1808" t="str">
        <f>IF(LEN(telefony34[[#This Row],[nr]])=7,"stacjonarny",IF(LEN(telefony34[[#This Row],[nr]])=8,"komórkowy","zagraniczny"))</f>
        <v>stacjonarny</v>
      </c>
    </row>
    <row r="1809" spans="1:5" x14ac:dyDescent="0.25">
      <c r="A1809" s="7">
        <v>96977805</v>
      </c>
      <c r="B1809" s="1">
        <v>42942</v>
      </c>
      <c r="C1809" s="2">
        <v>0.53601851851851856</v>
      </c>
      <c r="D1809" s="2">
        <v>0.54394675925925928</v>
      </c>
      <c r="E1809" t="str">
        <f>IF(LEN(telefony34[[#This Row],[nr]])=7,"stacjonarny",IF(LEN(telefony34[[#This Row],[nr]])=8,"komórkowy","zagraniczny"))</f>
        <v>komórkowy</v>
      </c>
    </row>
    <row r="1810" spans="1:5" x14ac:dyDescent="0.25">
      <c r="A1810" s="7">
        <v>24665933</v>
      </c>
      <c r="B1810" s="1">
        <v>42942</v>
      </c>
      <c r="C1810" s="2">
        <v>0.53666666666666663</v>
      </c>
      <c r="D1810" s="2">
        <v>0.5370949074074074</v>
      </c>
      <c r="E1810" t="str">
        <f>IF(LEN(telefony34[[#This Row],[nr]])=7,"stacjonarny",IF(LEN(telefony34[[#This Row],[nr]])=8,"komórkowy","zagraniczny"))</f>
        <v>komórkowy</v>
      </c>
    </row>
    <row r="1811" spans="1:5" x14ac:dyDescent="0.25">
      <c r="A1811" s="7">
        <v>5465004</v>
      </c>
      <c r="B1811" s="1">
        <v>42942</v>
      </c>
      <c r="C1811" s="2">
        <v>0.54017361111111106</v>
      </c>
      <c r="D1811" s="2">
        <v>0.54915509259259254</v>
      </c>
      <c r="E1811" t="str">
        <f>IF(LEN(telefony34[[#This Row],[nr]])=7,"stacjonarny",IF(LEN(telefony34[[#This Row],[nr]])=8,"komórkowy","zagraniczny"))</f>
        <v>stacjonarny</v>
      </c>
    </row>
    <row r="1812" spans="1:5" x14ac:dyDescent="0.25">
      <c r="A1812" s="7">
        <v>9560827</v>
      </c>
      <c r="B1812" s="1">
        <v>42942</v>
      </c>
      <c r="C1812" s="2">
        <v>0.54069444444444448</v>
      </c>
      <c r="D1812" s="2">
        <v>0.55103009259259261</v>
      </c>
      <c r="E1812" t="str">
        <f>IF(LEN(telefony34[[#This Row],[nr]])=7,"stacjonarny",IF(LEN(telefony34[[#This Row],[nr]])=8,"komórkowy","zagraniczny"))</f>
        <v>stacjonarny</v>
      </c>
    </row>
    <row r="1813" spans="1:5" x14ac:dyDescent="0.25">
      <c r="A1813" s="7">
        <v>3443287</v>
      </c>
      <c r="B1813" s="1">
        <v>42942</v>
      </c>
      <c r="C1813" s="2">
        <v>0.54593749999999996</v>
      </c>
      <c r="D1813" s="2">
        <v>0.55622685185185183</v>
      </c>
      <c r="E1813" t="str">
        <f>IF(LEN(telefony34[[#This Row],[nr]])=7,"stacjonarny",IF(LEN(telefony34[[#This Row],[nr]])=8,"komórkowy","zagraniczny"))</f>
        <v>stacjonarny</v>
      </c>
    </row>
    <row r="1814" spans="1:5" x14ac:dyDescent="0.25">
      <c r="A1814" s="7">
        <v>7551668</v>
      </c>
      <c r="B1814" s="1">
        <v>42942</v>
      </c>
      <c r="C1814" s="2">
        <v>0.55053240740740739</v>
      </c>
      <c r="D1814" s="2">
        <v>0.55672453703703706</v>
      </c>
      <c r="E1814" t="str">
        <f>IF(LEN(telefony34[[#This Row],[nr]])=7,"stacjonarny",IF(LEN(telefony34[[#This Row],[nr]])=8,"komórkowy","zagraniczny"))</f>
        <v>stacjonarny</v>
      </c>
    </row>
    <row r="1815" spans="1:5" x14ac:dyDescent="0.25">
      <c r="A1815" s="7">
        <v>3189059</v>
      </c>
      <c r="B1815" s="1">
        <v>42942</v>
      </c>
      <c r="C1815" s="2">
        <v>0.55462962962962958</v>
      </c>
      <c r="D1815" s="2">
        <v>0.56101851851851847</v>
      </c>
      <c r="E1815" t="str">
        <f>IF(LEN(telefony34[[#This Row],[nr]])=7,"stacjonarny",IF(LEN(telefony34[[#This Row],[nr]])=8,"komórkowy","zagraniczny"))</f>
        <v>stacjonarny</v>
      </c>
    </row>
    <row r="1816" spans="1:5" x14ac:dyDescent="0.25">
      <c r="A1816" s="7">
        <v>9061957</v>
      </c>
      <c r="B1816" s="1">
        <v>42942</v>
      </c>
      <c r="C1816" s="2">
        <v>0.55604166666666666</v>
      </c>
      <c r="D1816" s="2">
        <v>0.56381944444444443</v>
      </c>
      <c r="E1816" t="str">
        <f>IF(LEN(telefony34[[#This Row],[nr]])=7,"stacjonarny",IF(LEN(telefony34[[#This Row],[nr]])=8,"komórkowy","zagraniczny"))</f>
        <v>stacjonarny</v>
      </c>
    </row>
    <row r="1817" spans="1:5" x14ac:dyDescent="0.25">
      <c r="A1817" s="7">
        <v>2109147679</v>
      </c>
      <c r="B1817" s="1">
        <v>42942</v>
      </c>
      <c r="C1817" s="2">
        <v>0.56098379629629624</v>
      </c>
      <c r="D1817" s="2">
        <v>0.56753472222222223</v>
      </c>
      <c r="E1817" t="str">
        <f>IF(LEN(telefony34[[#This Row],[nr]])=7,"stacjonarny",IF(LEN(telefony34[[#This Row],[nr]])=8,"komórkowy","zagraniczny"))</f>
        <v>zagraniczny</v>
      </c>
    </row>
    <row r="1818" spans="1:5" x14ac:dyDescent="0.25">
      <c r="A1818" s="7">
        <v>59508384</v>
      </c>
      <c r="B1818" s="1">
        <v>42942</v>
      </c>
      <c r="C1818" s="2">
        <v>0.56232638888888886</v>
      </c>
      <c r="D1818" s="2">
        <v>0.56594907407407402</v>
      </c>
      <c r="E1818" t="str">
        <f>IF(LEN(telefony34[[#This Row],[nr]])=7,"stacjonarny",IF(LEN(telefony34[[#This Row],[nr]])=8,"komórkowy","zagraniczny"))</f>
        <v>komórkowy</v>
      </c>
    </row>
    <row r="1819" spans="1:5" x14ac:dyDescent="0.25">
      <c r="A1819" s="7">
        <v>48529464</v>
      </c>
      <c r="B1819" s="1">
        <v>42942</v>
      </c>
      <c r="C1819" s="2">
        <v>0.56283564814814813</v>
      </c>
      <c r="D1819" s="2">
        <v>0.56427083333333339</v>
      </c>
      <c r="E1819" t="str">
        <f>IF(LEN(telefony34[[#This Row],[nr]])=7,"stacjonarny",IF(LEN(telefony34[[#This Row],[nr]])=8,"komórkowy","zagraniczny"))</f>
        <v>komórkowy</v>
      </c>
    </row>
    <row r="1820" spans="1:5" x14ac:dyDescent="0.25">
      <c r="A1820" s="7">
        <v>4082744</v>
      </c>
      <c r="B1820" s="1">
        <v>42942</v>
      </c>
      <c r="C1820" s="2">
        <v>0.56481481481481477</v>
      </c>
      <c r="D1820" s="2">
        <v>0.57565972222222217</v>
      </c>
      <c r="E1820" t="str">
        <f>IF(LEN(telefony34[[#This Row],[nr]])=7,"stacjonarny",IF(LEN(telefony34[[#This Row],[nr]])=8,"komórkowy","zagraniczny"))</f>
        <v>stacjonarny</v>
      </c>
    </row>
    <row r="1821" spans="1:5" x14ac:dyDescent="0.25">
      <c r="A1821" s="7">
        <v>2395447</v>
      </c>
      <c r="B1821" s="1">
        <v>42942</v>
      </c>
      <c r="C1821" s="2">
        <v>0.56805555555555554</v>
      </c>
      <c r="D1821" s="2">
        <v>0.56937499999999996</v>
      </c>
      <c r="E1821" t="str">
        <f>IF(LEN(telefony34[[#This Row],[nr]])=7,"stacjonarny",IF(LEN(telefony34[[#This Row],[nr]])=8,"komórkowy","zagraniczny"))</f>
        <v>stacjonarny</v>
      </c>
    </row>
    <row r="1822" spans="1:5" x14ac:dyDescent="0.25">
      <c r="A1822" s="7">
        <v>96620804</v>
      </c>
      <c r="B1822" s="1">
        <v>42942</v>
      </c>
      <c r="C1822" s="2">
        <v>0.56945601851851857</v>
      </c>
      <c r="D1822" s="2">
        <v>0.5776041666666667</v>
      </c>
      <c r="E1822" t="str">
        <f>IF(LEN(telefony34[[#This Row],[nr]])=7,"stacjonarny",IF(LEN(telefony34[[#This Row],[nr]])=8,"komórkowy","zagraniczny"))</f>
        <v>komórkowy</v>
      </c>
    </row>
    <row r="1823" spans="1:5" x14ac:dyDescent="0.25">
      <c r="A1823" s="7">
        <v>9489003225</v>
      </c>
      <c r="B1823" s="1">
        <v>42942</v>
      </c>
      <c r="C1823" s="2">
        <v>0.57263888888888892</v>
      </c>
      <c r="D1823" s="2">
        <v>0.57309027777777777</v>
      </c>
      <c r="E1823" t="str">
        <f>IF(LEN(telefony34[[#This Row],[nr]])=7,"stacjonarny",IF(LEN(telefony34[[#This Row],[nr]])=8,"komórkowy","zagraniczny"))</f>
        <v>zagraniczny</v>
      </c>
    </row>
    <row r="1824" spans="1:5" x14ac:dyDescent="0.25">
      <c r="A1824" s="7">
        <v>6897893</v>
      </c>
      <c r="B1824" s="1">
        <v>42942</v>
      </c>
      <c r="C1824" s="2">
        <v>0.57662037037037039</v>
      </c>
      <c r="D1824" s="2">
        <v>0.58204861111111106</v>
      </c>
      <c r="E1824" t="str">
        <f>IF(LEN(telefony34[[#This Row],[nr]])=7,"stacjonarny",IF(LEN(telefony34[[#This Row],[nr]])=8,"komórkowy","zagraniczny"))</f>
        <v>stacjonarny</v>
      </c>
    </row>
    <row r="1825" spans="1:5" x14ac:dyDescent="0.25">
      <c r="A1825" s="7">
        <v>9759222</v>
      </c>
      <c r="B1825" s="1">
        <v>42942</v>
      </c>
      <c r="C1825" s="2">
        <v>0.58021990740740736</v>
      </c>
      <c r="D1825" s="2">
        <v>0.58726851851851847</v>
      </c>
      <c r="E1825" t="str">
        <f>IF(LEN(telefony34[[#This Row],[nr]])=7,"stacjonarny",IF(LEN(telefony34[[#This Row],[nr]])=8,"komórkowy","zagraniczny"))</f>
        <v>stacjonarny</v>
      </c>
    </row>
    <row r="1826" spans="1:5" x14ac:dyDescent="0.25">
      <c r="A1826" s="7">
        <v>39793981</v>
      </c>
      <c r="B1826" s="1">
        <v>42942</v>
      </c>
      <c r="C1826" s="2">
        <v>0.58101851851851849</v>
      </c>
      <c r="D1826" s="2">
        <v>0.58164351851851848</v>
      </c>
      <c r="E1826" t="str">
        <f>IF(LEN(telefony34[[#This Row],[nr]])=7,"stacjonarny",IF(LEN(telefony34[[#This Row],[nr]])=8,"komórkowy","zagraniczny"))</f>
        <v>komórkowy</v>
      </c>
    </row>
    <row r="1827" spans="1:5" x14ac:dyDescent="0.25">
      <c r="A1827" s="7">
        <v>3759991</v>
      </c>
      <c r="B1827" s="1">
        <v>42942</v>
      </c>
      <c r="C1827" s="2">
        <v>0.58408564814814812</v>
      </c>
      <c r="D1827" s="2">
        <v>0.58677083333333335</v>
      </c>
      <c r="E1827" t="str">
        <f>IF(LEN(telefony34[[#This Row],[nr]])=7,"stacjonarny",IF(LEN(telefony34[[#This Row],[nr]])=8,"komórkowy","zagraniczny"))</f>
        <v>stacjonarny</v>
      </c>
    </row>
    <row r="1828" spans="1:5" x14ac:dyDescent="0.25">
      <c r="A1828" s="7">
        <v>37838778</v>
      </c>
      <c r="B1828" s="1">
        <v>42942</v>
      </c>
      <c r="C1828" s="2">
        <v>0.58770833333333339</v>
      </c>
      <c r="D1828" s="2">
        <v>0.59591435185185182</v>
      </c>
      <c r="E1828" t="str">
        <f>IF(LEN(telefony34[[#This Row],[nr]])=7,"stacjonarny",IF(LEN(telefony34[[#This Row],[nr]])=8,"komórkowy","zagraniczny"))</f>
        <v>komórkowy</v>
      </c>
    </row>
    <row r="1829" spans="1:5" x14ac:dyDescent="0.25">
      <c r="A1829" s="7">
        <v>3785540</v>
      </c>
      <c r="B1829" s="1">
        <v>42942</v>
      </c>
      <c r="C1829" s="2">
        <v>0.59261574074074075</v>
      </c>
      <c r="D1829" s="2">
        <v>0.60343749999999996</v>
      </c>
      <c r="E1829" t="str">
        <f>IF(LEN(telefony34[[#This Row],[nr]])=7,"stacjonarny",IF(LEN(telefony34[[#This Row],[nr]])=8,"komórkowy","zagraniczny"))</f>
        <v>stacjonarny</v>
      </c>
    </row>
    <row r="1830" spans="1:5" x14ac:dyDescent="0.25">
      <c r="A1830" s="7">
        <v>9689833</v>
      </c>
      <c r="B1830" s="1">
        <v>42942</v>
      </c>
      <c r="C1830" s="2">
        <v>0.5932291666666667</v>
      </c>
      <c r="D1830" s="2">
        <v>0.59943287037037041</v>
      </c>
      <c r="E1830" t="str">
        <f>IF(LEN(telefony34[[#This Row],[nr]])=7,"stacjonarny",IF(LEN(telefony34[[#This Row],[nr]])=8,"komórkowy","zagraniczny"))</f>
        <v>stacjonarny</v>
      </c>
    </row>
    <row r="1831" spans="1:5" x14ac:dyDescent="0.25">
      <c r="A1831" s="7">
        <v>8136309</v>
      </c>
      <c r="B1831" s="1">
        <v>42942</v>
      </c>
      <c r="C1831" s="2">
        <v>0.59876157407407404</v>
      </c>
      <c r="D1831" s="2">
        <v>0.60951388888888891</v>
      </c>
      <c r="E1831" t="str">
        <f>IF(LEN(telefony34[[#This Row],[nr]])=7,"stacjonarny",IF(LEN(telefony34[[#This Row],[nr]])=8,"komórkowy","zagraniczny"))</f>
        <v>stacjonarny</v>
      </c>
    </row>
    <row r="1832" spans="1:5" x14ac:dyDescent="0.25">
      <c r="A1832" s="7">
        <v>1177203</v>
      </c>
      <c r="B1832" s="1">
        <v>42942</v>
      </c>
      <c r="C1832" s="2">
        <v>0.60384259259259254</v>
      </c>
      <c r="D1832" s="2">
        <v>0.60452546296296295</v>
      </c>
      <c r="E1832" t="str">
        <f>IF(LEN(telefony34[[#This Row],[nr]])=7,"stacjonarny",IF(LEN(telefony34[[#This Row],[nr]])=8,"komórkowy","zagraniczny"))</f>
        <v>stacjonarny</v>
      </c>
    </row>
    <row r="1833" spans="1:5" x14ac:dyDescent="0.25">
      <c r="A1833" s="7">
        <v>6060835</v>
      </c>
      <c r="B1833" s="1">
        <v>42942</v>
      </c>
      <c r="C1833" s="2">
        <v>0.60623842592592592</v>
      </c>
      <c r="D1833" s="2">
        <v>0.61055555555555552</v>
      </c>
      <c r="E1833" t="str">
        <f>IF(LEN(telefony34[[#This Row],[nr]])=7,"stacjonarny",IF(LEN(telefony34[[#This Row],[nr]])=8,"komórkowy","zagraniczny"))</f>
        <v>stacjonarny</v>
      </c>
    </row>
    <row r="1834" spans="1:5" x14ac:dyDescent="0.25">
      <c r="A1834" s="7">
        <v>8534481</v>
      </c>
      <c r="B1834" s="1">
        <v>42942</v>
      </c>
      <c r="C1834" s="2">
        <v>0.60950231481481476</v>
      </c>
      <c r="D1834" s="2">
        <v>0.61940972222222224</v>
      </c>
      <c r="E1834" t="str">
        <f>IF(LEN(telefony34[[#This Row],[nr]])=7,"stacjonarny",IF(LEN(telefony34[[#This Row],[nr]])=8,"komórkowy","zagraniczny"))</f>
        <v>stacjonarny</v>
      </c>
    </row>
    <row r="1835" spans="1:5" x14ac:dyDescent="0.25">
      <c r="A1835" s="7">
        <v>4959594</v>
      </c>
      <c r="B1835" s="1">
        <v>42942</v>
      </c>
      <c r="C1835" s="2">
        <v>0.61371527777777779</v>
      </c>
      <c r="D1835" s="2">
        <v>0.6235532407407407</v>
      </c>
      <c r="E1835" t="str">
        <f>IF(LEN(telefony34[[#This Row],[nr]])=7,"stacjonarny",IF(LEN(telefony34[[#This Row],[nr]])=8,"komórkowy","zagraniczny"))</f>
        <v>stacjonarny</v>
      </c>
    </row>
    <row r="1836" spans="1:5" x14ac:dyDescent="0.25">
      <c r="A1836" s="7">
        <v>1047809</v>
      </c>
      <c r="B1836" s="1">
        <v>42942</v>
      </c>
      <c r="C1836" s="2">
        <v>0.61724537037037042</v>
      </c>
      <c r="D1836" s="2">
        <v>0.62866898148148154</v>
      </c>
      <c r="E1836" t="str">
        <f>IF(LEN(telefony34[[#This Row],[nr]])=7,"stacjonarny",IF(LEN(telefony34[[#This Row],[nr]])=8,"komórkowy","zagraniczny"))</f>
        <v>stacjonarny</v>
      </c>
    </row>
    <row r="1837" spans="1:5" x14ac:dyDescent="0.25">
      <c r="A1837" s="7">
        <v>3437033</v>
      </c>
      <c r="B1837" s="1">
        <v>42942</v>
      </c>
      <c r="C1837" s="2">
        <v>0.62089120370370365</v>
      </c>
      <c r="D1837" s="2">
        <v>0.62159722222222225</v>
      </c>
      <c r="E1837" t="str">
        <f>IF(LEN(telefony34[[#This Row],[nr]])=7,"stacjonarny",IF(LEN(telefony34[[#This Row],[nr]])=8,"komórkowy","zagraniczny"))</f>
        <v>stacjonarny</v>
      </c>
    </row>
    <row r="1838" spans="1:5" x14ac:dyDescent="0.25">
      <c r="A1838" s="7">
        <v>6801890</v>
      </c>
      <c r="B1838" s="1">
        <v>42942</v>
      </c>
      <c r="C1838" s="2">
        <v>0.62467592592592591</v>
      </c>
      <c r="D1838" s="2">
        <v>0.62690972222222219</v>
      </c>
      <c r="E1838" t="str">
        <f>IF(LEN(telefony34[[#This Row],[nr]])=7,"stacjonarny",IF(LEN(telefony34[[#This Row],[nr]])=8,"komórkowy","zagraniczny"))</f>
        <v>stacjonarny</v>
      </c>
    </row>
    <row r="1839" spans="1:5" x14ac:dyDescent="0.25">
      <c r="A1839" s="7">
        <v>2604004</v>
      </c>
      <c r="B1839" s="1">
        <v>42942</v>
      </c>
      <c r="C1839" s="2">
        <v>0.6277314814814815</v>
      </c>
      <c r="D1839" s="2">
        <v>0.63423611111111111</v>
      </c>
      <c r="E1839" t="str">
        <f>IF(LEN(telefony34[[#This Row],[nr]])=7,"stacjonarny",IF(LEN(telefony34[[#This Row],[nr]])=8,"komórkowy","zagraniczny"))</f>
        <v>stacjonarny</v>
      </c>
    </row>
    <row r="1840" spans="1:5" x14ac:dyDescent="0.25">
      <c r="A1840" s="7">
        <v>4379524</v>
      </c>
      <c r="B1840" s="1">
        <v>42943</v>
      </c>
      <c r="C1840" s="2">
        <v>0.33751157407407406</v>
      </c>
      <c r="D1840" s="2">
        <v>0.33754629629629629</v>
      </c>
      <c r="E1840" t="str">
        <f>IF(LEN(telefony34[[#This Row],[nr]])=7,"stacjonarny",IF(LEN(telefony34[[#This Row],[nr]])=8,"komórkowy","zagraniczny"))</f>
        <v>stacjonarny</v>
      </c>
    </row>
    <row r="1841" spans="1:5" x14ac:dyDescent="0.25">
      <c r="A1841" s="7">
        <v>12377650</v>
      </c>
      <c r="B1841" s="1">
        <v>42943</v>
      </c>
      <c r="C1841" s="2">
        <v>0.33943287037037034</v>
      </c>
      <c r="D1841" s="2">
        <v>0.34292824074074074</v>
      </c>
      <c r="E1841" t="str">
        <f>IF(LEN(telefony34[[#This Row],[nr]])=7,"stacjonarny",IF(LEN(telefony34[[#This Row],[nr]])=8,"komórkowy","zagraniczny"))</f>
        <v>komórkowy</v>
      </c>
    </row>
    <row r="1842" spans="1:5" x14ac:dyDescent="0.25">
      <c r="A1842" s="7">
        <v>77869622</v>
      </c>
      <c r="B1842" s="1">
        <v>42943</v>
      </c>
      <c r="C1842" s="2">
        <v>0.34219907407407407</v>
      </c>
      <c r="D1842" s="2">
        <v>0.35170138888888891</v>
      </c>
      <c r="E1842" t="str">
        <f>IF(LEN(telefony34[[#This Row],[nr]])=7,"stacjonarny",IF(LEN(telefony34[[#This Row],[nr]])=8,"komórkowy","zagraniczny"))</f>
        <v>komórkowy</v>
      </c>
    </row>
    <row r="1843" spans="1:5" x14ac:dyDescent="0.25">
      <c r="A1843" s="7">
        <v>3414247278</v>
      </c>
      <c r="B1843" s="1">
        <v>42943</v>
      </c>
      <c r="C1843" s="2">
        <v>0.34658564814814813</v>
      </c>
      <c r="D1843" s="2">
        <v>0.34666666666666668</v>
      </c>
      <c r="E1843" t="str">
        <f>IF(LEN(telefony34[[#This Row],[nr]])=7,"stacjonarny",IF(LEN(telefony34[[#This Row],[nr]])=8,"komórkowy","zagraniczny"))</f>
        <v>zagraniczny</v>
      </c>
    </row>
    <row r="1844" spans="1:5" x14ac:dyDescent="0.25">
      <c r="A1844" s="7">
        <v>5839324907</v>
      </c>
      <c r="B1844" s="1">
        <v>42943</v>
      </c>
      <c r="C1844" s="2">
        <v>0.3490509259259259</v>
      </c>
      <c r="D1844" s="2">
        <v>0.35481481481481481</v>
      </c>
      <c r="E1844" t="str">
        <f>IF(LEN(telefony34[[#This Row],[nr]])=7,"stacjonarny",IF(LEN(telefony34[[#This Row],[nr]])=8,"komórkowy","zagraniczny"))</f>
        <v>zagraniczny</v>
      </c>
    </row>
    <row r="1845" spans="1:5" x14ac:dyDescent="0.25">
      <c r="A1845" s="7">
        <v>4852863</v>
      </c>
      <c r="B1845" s="1">
        <v>42943</v>
      </c>
      <c r="C1845" s="2">
        <v>0.34975694444444444</v>
      </c>
      <c r="D1845" s="2">
        <v>0.35971064814814813</v>
      </c>
      <c r="E1845" t="str">
        <f>IF(LEN(telefony34[[#This Row],[nr]])=7,"stacjonarny",IF(LEN(telefony34[[#This Row],[nr]])=8,"komórkowy","zagraniczny"))</f>
        <v>stacjonarny</v>
      </c>
    </row>
    <row r="1846" spans="1:5" x14ac:dyDescent="0.25">
      <c r="A1846" s="7">
        <v>3245936</v>
      </c>
      <c r="B1846" s="1">
        <v>42943</v>
      </c>
      <c r="C1846" s="2">
        <v>0.35116898148148146</v>
      </c>
      <c r="D1846" s="2">
        <v>0.35408564814814814</v>
      </c>
      <c r="E1846" t="str">
        <f>IF(LEN(telefony34[[#This Row],[nr]])=7,"stacjonarny",IF(LEN(telefony34[[#This Row],[nr]])=8,"komórkowy","zagraniczny"))</f>
        <v>stacjonarny</v>
      </c>
    </row>
    <row r="1847" spans="1:5" x14ac:dyDescent="0.25">
      <c r="A1847" s="7">
        <v>6674505</v>
      </c>
      <c r="B1847" s="1">
        <v>42943</v>
      </c>
      <c r="C1847" s="2">
        <v>0.35136574074074073</v>
      </c>
      <c r="D1847" s="2">
        <v>0.35390046296296296</v>
      </c>
      <c r="E1847" t="str">
        <f>IF(LEN(telefony34[[#This Row],[nr]])=7,"stacjonarny",IF(LEN(telefony34[[#This Row],[nr]])=8,"komórkowy","zagraniczny"))</f>
        <v>stacjonarny</v>
      </c>
    </row>
    <row r="1848" spans="1:5" x14ac:dyDescent="0.25">
      <c r="A1848" s="7">
        <v>9591892</v>
      </c>
      <c r="B1848" s="1">
        <v>42943</v>
      </c>
      <c r="C1848" s="2">
        <v>0.35487268518518517</v>
      </c>
      <c r="D1848" s="2">
        <v>0.36251157407407408</v>
      </c>
      <c r="E1848" t="str">
        <f>IF(LEN(telefony34[[#This Row],[nr]])=7,"stacjonarny",IF(LEN(telefony34[[#This Row],[nr]])=8,"komórkowy","zagraniczny"))</f>
        <v>stacjonarny</v>
      </c>
    </row>
    <row r="1849" spans="1:5" x14ac:dyDescent="0.25">
      <c r="A1849" s="7">
        <v>96404523</v>
      </c>
      <c r="B1849" s="1">
        <v>42943</v>
      </c>
      <c r="C1849" s="2">
        <v>0.35592592592592592</v>
      </c>
      <c r="D1849" s="2">
        <v>0.36366898148148147</v>
      </c>
      <c r="E1849" t="str">
        <f>IF(LEN(telefony34[[#This Row],[nr]])=7,"stacjonarny",IF(LEN(telefony34[[#This Row],[nr]])=8,"komórkowy","zagraniczny"))</f>
        <v>komórkowy</v>
      </c>
    </row>
    <row r="1850" spans="1:5" x14ac:dyDescent="0.25">
      <c r="A1850" s="7">
        <v>1405478</v>
      </c>
      <c r="B1850" s="1">
        <v>42943</v>
      </c>
      <c r="C1850" s="2">
        <v>0.35940972222222223</v>
      </c>
      <c r="D1850" s="2">
        <v>0.36412037037037037</v>
      </c>
      <c r="E1850" t="str">
        <f>IF(LEN(telefony34[[#This Row],[nr]])=7,"stacjonarny",IF(LEN(telefony34[[#This Row],[nr]])=8,"komórkowy","zagraniczny"))</f>
        <v>stacjonarny</v>
      </c>
    </row>
    <row r="1851" spans="1:5" x14ac:dyDescent="0.25">
      <c r="A1851" s="7">
        <v>5900506</v>
      </c>
      <c r="B1851" s="1">
        <v>42943</v>
      </c>
      <c r="C1851" s="2">
        <v>0.36026620370370371</v>
      </c>
      <c r="D1851" s="2">
        <v>0.36319444444444443</v>
      </c>
      <c r="E1851" t="str">
        <f>IF(LEN(telefony34[[#This Row],[nr]])=7,"stacjonarny",IF(LEN(telefony34[[#This Row],[nr]])=8,"komórkowy","zagraniczny"))</f>
        <v>stacjonarny</v>
      </c>
    </row>
    <row r="1852" spans="1:5" x14ac:dyDescent="0.25">
      <c r="A1852" s="7">
        <v>6060835</v>
      </c>
      <c r="B1852" s="1">
        <v>42943</v>
      </c>
      <c r="C1852" s="2">
        <v>0.36148148148148146</v>
      </c>
      <c r="D1852" s="2">
        <v>0.3721990740740741</v>
      </c>
      <c r="E1852" t="str">
        <f>IF(LEN(telefony34[[#This Row],[nr]])=7,"stacjonarny",IF(LEN(telefony34[[#This Row],[nr]])=8,"komórkowy","zagraniczny"))</f>
        <v>stacjonarny</v>
      </c>
    </row>
    <row r="1853" spans="1:5" x14ac:dyDescent="0.25">
      <c r="A1853" s="7">
        <v>8880275</v>
      </c>
      <c r="B1853" s="1">
        <v>42943</v>
      </c>
      <c r="C1853" s="2">
        <v>0.36598379629629629</v>
      </c>
      <c r="D1853" s="2">
        <v>0.37474537037037037</v>
      </c>
      <c r="E1853" t="str">
        <f>IF(LEN(telefony34[[#This Row],[nr]])=7,"stacjonarny",IF(LEN(telefony34[[#This Row],[nr]])=8,"komórkowy","zagraniczny"))</f>
        <v>stacjonarny</v>
      </c>
    </row>
    <row r="1854" spans="1:5" x14ac:dyDescent="0.25">
      <c r="A1854" s="7">
        <v>57101974</v>
      </c>
      <c r="B1854" s="1">
        <v>42943</v>
      </c>
      <c r="C1854" s="2">
        <v>0.37133101851851852</v>
      </c>
      <c r="D1854" s="2">
        <v>0.37923611111111111</v>
      </c>
      <c r="E1854" t="str">
        <f>IF(LEN(telefony34[[#This Row],[nr]])=7,"stacjonarny",IF(LEN(telefony34[[#This Row],[nr]])=8,"komórkowy","zagraniczny"))</f>
        <v>komórkowy</v>
      </c>
    </row>
    <row r="1855" spans="1:5" x14ac:dyDescent="0.25">
      <c r="A1855" s="7">
        <v>2096100</v>
      </c>
      <c r="B1855" s="1">
        <v>42943</v>
      </c>
      <c r="C1855" s="2">
        <v>0.3717361111111111</v>
      </c>
      <c r="D1855" s="2">
        <v>0.37253472222222223</v>
      </c>
      <c r="E1855" t="str">
        <f>IF(LEN(telefony34[[#This Row],[nr]])=7,"stacjonarny",IF(LEN(telefony34[[#This Row],[nr]])=8,"komórkowy","zagraniczny"))</f>
        <v>stacjonarny</v>
      </c>
    </row>
    <row r="1856" spans="1:5" x14ac:dyDescent="0.25">
      <c r="A1856" s="7">
        <v>2366545</v>
      </c>
      <c r="B1856" s="1">
        <v>42943</v>
      </c>
      <c r="C1856" s="2">
        <v>0.3737152777777778</v>
      </c>
      <c r="D1856" s="2">
        <v>0.37967592592592592</v>
      </c>
      <c r="E1856" t="str">
        <f>IF(LEN(telefony34[[#This Row],[nr]])=7,"stacjonarny",IF(LEN(telefony34[[#This Row],[nr]])=8,"komórkowy","zagraniczny"))</f>
        <v>stacjonarny</v>
      </c>
    </row>
    <row r="1857" spans="1:5" x14ac:dyDescent="0.25">
      <c r="A1857" s="7">
        <v>2260131</v>
      </c>
      <c r="B1857" s="1">
        <v>42943</v>
      </c>
      <c r="C1857" s="2">
        <v>0.37664351851851852</v>
      </c>
      <c r="D1857" s="2">
        <v>0.38442129629629629</v>
      </c>
      <c r="E1857" t="str">
        <f>IF(LEN(telefony34[[#This Row],[nr]])=7,"stacjonarny",IF(LEN(telefony34[[#This Row],[nr]])=8,"komórkowy","zagraniczny"))</f>
        <v>stacjonarny</v>
      </c>
    </row>
    <row r="1858" spans="1:5" x14ac:dyDescent="0.25">
      <c r="A1858" s="7">
        <v>75818182</v>
      </c>
      <c r="B1858" s="1">
        <v>42943</v>
      </c>
      <c r="C1858" s="2">
        <v>0.37973379629629628</v>
      </c>
      <c r="D1858" s="2">
        <v>0.38395833333333335</v>
      </c>
      <c r="E1858" t="str">
        <f>IF(LEN(telefony34[[#This Row],[nr]])=7,"stacjonarny",IF(LEN(telefony34[[#This Row],[nr]])=8,"komórkowy","zagraniczny"))</f>
        <v>komórkowy</v>
      </c>
    </row>
    <row r="1859" spans="1:5" x14ac:dyDescent="0.25">
      <c r="A1859" s="7">
        <v>1247125</v>
      </c>
      <c r="B1859" s="1">
        <v>42943</v>
      </c>
      <c r="C1859" s="2">
        <v>0.38461805555555556</v>
      </c>
      <c r="D1859" s="2">
        <v>0.39339120370370373</v>
      </c>
      <c r="E1859" t="str">
        <f>IF(LEN(telefony34[[#This Row],[nr]])=7,"stacjonarny",IF(LEN(telefony34[[#This Row],[nr]])=8,"komórkowy","zagraniczny"))</f>
        <v>stacjonarny</v>
      </c>
    </row>
    <row r="1860" spans="1:5" x14ac:dyDescent="0.25">
      <c r="A1860" s="7">
        <v>3733011</v>
      </c>
      <c r="B1860" s="1">
        <v>42943</v>
      </c>
      <c r="C1860" s="2">
        <v>0.38571759259259258</v>
      </c>
      <c r="D1860" s="2">
        <v>0.39556712962962964</v>
      </c>
      <c r="E1860" t="str">
        <f>IF(LEN(telefony34[[#This Row],[nr]])=7,"stacjonarny",IF(LEN(telefony34[[#This Row],[nr]])=8,"komórkowy","zagraniczny"))</f>
        <v>stacjonarny</v>
      </c>
    </row>
    <row r="1861" spans="1:5" x14ac:dyDescent="0.25">
      <c r="A1861" s="7">
        <v>6615729</v>
      </c>
      <c r="B1861" s="1">
        <v>42943</v>
      </c>
      <c r="C1861" s="2">
        <v>0.38997685185185182</v>
      </c>
      <c r="D1861" s="2">
        <v>0.39743055555555556</v>
      </c>
      <c r="E1861" t="str">
        <f>IF(LEN(telefony34[[#This Row],[nr]])=7,"stacjonarny",IF(LEN(telefony34[[#This Row],[nr]])=8,"komórkowy","zagraniczny"))</f>
        <v>stacjonarny</v>
      </c>
    </row>
    <row r="1862" spans="1:5" x14ac:dyDescent="0.25">
      <c r="A1862" s="7">
        <v>6844342</v>
      </c>
      <c r="B1862" s="1">
        <v>42943</v>
      </c>
      <c r="C1862" s="2">
        <v>0.39451388888888889</v>
      </c>
      <c r="D1862" s="2">
        <v>0.39609953703703704</v>
      </c>
      <c r="E1862" t="str">
        <f>IF(LEN(telefony34[[#This Row],[nr]])=7,"stacjonarny",IF(LEN(telefony34[[#This Row],[nr]])=8,"komórkowy","zagraniczny"))</f>
        <v>stacjonarny</v>
      </c>
    </row>
    <row r="1863" spans="1:5" x14ac:dyDescent="0.25">
      <c r="A1863" s="7">
        <v>8369815</v>
      </c>
      <c r="B1863" s="1">
        <v>42943</v>
      </c>
      <c r="C1863" s="2">
        <v>0.3967013888888889</v>
      </c>
      <c r="D1863" s="2">
        <v>0.40182870370370372</v>
      </c>
      <c r="E1863" t="str">
        <f>IF(LEN(telefony34[[#This Row],[nr]])=7,"stacjonarny",IF(LEN(telefony34[[#This Row],[nr]])=8,"komórkowy","zagraniczny"))</f>
        <v>stacjonarny</v>
      </c>
    </row>
    <row r="1864" spans="1:5" x14ac:dyDescent="0.25">
      <c r="A1864" s="7">
        <v>9304830</v>
      </c>
      <c r="B1864" s="1">
        <v>42943</v>
      </c>
      <c r="C1864" s="2">
        <v>0.39812500000000001</v>
      </c>
      <c r="D1864" s="2">
        <v>0.39895833333333336</v>
      </c>
      <c r="E1864" t="str">
        <f>IF(LEN(telefony34[[#This Row],[nr]])=7,"stacjonarny",IF(LEN(telefony34[[#This Row],[nr]])=8,"komórkowy","zagraniczny"))</f>
        <v>stacjonarny</v>
      </c>
    </row>
    <row r="1865" spans="1:5" x14ac:dyDescent="0.25">
      <c r="A1865" s="7">
        <v>1117708</v>
      </c>
      <c r="B1865" s="1">
        <v>42943</v>
      </c>
      <c r="C1865" s="2">
        <v>0.40266203703703701</v>
      </c>
      <c r="D1865" s="2">
        <v>0.4073148148148148</v>
      </c>
      <c r="E1865" t="str">
        <f>IF(LEN(telefony34[[#This Row],[nr]])=7,"stacjonarny",IF(LEN(telefony34[[#This Row],[nr]])=8,"komórkowy","zagraniczny"))</f>
        <v>stacjonarny</v>
      </c>
    </row>
    <row r="1866" spans="1:5" x14ac:dyDescent="0.25">
      <c r="A1866" s="7">
        <v>6055986</v>
      </c>
      <c r="B1866" s="1">
        <v>42943</v>
      </c>
      <c r="C1866" s="2">
        <v>0.40710648148148149</v>
      </c>
      <c r="D1866" s="2">
        <v>0.40740740740740738</v>
      </c>
      <c r="E1866" t="str">
        <f>IF(LEN(telefony34[[#This Row],[nr]])=7,"stacjonarny",IF(LEN(telefony34[[#This Row],[nr]])=8,"komórkowy","zagraniczny"))</f>
        <v>stacjonarny</v>
      </c>
    </row>
    <row r="1867" spans="1:5" x14ac:dyDescent="0.25">
      <c r="A1867" s="7">
        <v>4569864426</v>
      </c>
      <c r="B1867" s="1">
        <v>42943</v>
      </c>
      <c r="C1867" s="2">
        <v>0.40751157407407407</v>
      </c>
      <c r="D1867" s="2">
        <v>0.41725694444444444</v>
      </c>
      <c r="E1867" t="str">
        <f>IF(LEN(telefony34[[#This Row],[nr]])=7,"stacjonarny",IF(LEN(telefony34[[#This Row],[nr]])=8,"komórkowy","zagraniczny"))</f>
        <v>zagraniczny</v>
      </c>
    </row>
    <row r="1868" spans="1:5" x14ac:dyDescent="0.25">
      <c r="A1868" s="7">
        <v>2781512</v>
      </c>
      <c r="B1868" s="1">
        <v>42943</v>
      </c>
      <c r="C1868" s="2">
        <v>0.41244212962962962</v>
      </c>
      <c r="D1868" s="2">
        <v>0.41619212962962965</v>
      </c>
      <c r="E1868" t="str">
        <f>IF(LEN(telefony34[[#This Row],[nr]])=7,"stacjonarny",IF(LEN(telefony34[[#This Row],[nr]])=8,"komórkowy","zagraniczny"))</f>
        <v>stacjonarny</v>
      </c>
    </row>
    <row r="1869" spans="1:5" x14ac:dyDescent="0.25">
      <c r="A1869" s="7">
        <v>3093964</v>
      </c>
      <c r="B1869" s="1">
        <v>42943</v>
      </c>
      <c r="C1869" s="2">
        <v>0.41363425925925928</v>
      </c>
      <c r="D1869" s="2">
        <v>0.41902777777777778</v>
      </c>
      <c r="E1869" t="str">
        <f>IF(LEN(telefony34[[#This Row],[nr]])=7,"stacjonarny",IF(LEN(telefony34[[#This Row],[nr]])=8,"komórkowy","zagraniczny"))</f>
        <v>stacjonarny</v>
      </c>
    </row>
    <row r="1870" spans="1:5" x14ac:dyDescent="0.25">
      <c r="A1870" s="7">
        <v>9413315</v>
      </c>
      <c r="B1870" s="1">
        <v>42943</v>
      </c>
      <c r="C1870" s="2">
        <v>0.41783564814814816</v>
      </c>
      <c r="D1870" s="2">
        <v>0.42383101851851851</v>
      </c>
      <c r="E1870" t="str">
        <f>IF(LEN(telefony34[[#This Row],[nr]])=7,"stacjonarny",IF(LEN(telefony34[[#This Row],[nr]])=8,"komórkowy","zagraniczny"))</f>
        <v>stacjonarny</v>
      </c>
    </row>
    <row r="1871" spans="1:5" x14ac:dyDescent="0.25">
      <c r="A1871" s="7">
        <v>1890121</v>
      </c>
      <c r="B1871" s="1">
        <v>42943</v>
      </c>
      <c r="C1871" s="2">
        <v>0.42357638888888888</v>
      </c>
      <c r="D1871" s="2">
        <v>0.43</v>
      </c>
      <c r="E1871" t="str">
        <f>IF(LEN(telefony34[[#This Row],[nr]])=7,"stacjonarny",IF(LEN(telefony34[[#This Row],[nr]])=8,"komórkowy","zagraniczny"))</f>
        <v>stacjonarny</v>
      </c>
    </row>
    <row r="1872" spans="1:5" x14ac:dyDescent="0.25">
      <c r="A1872" s="7">
        <v>9906846123</v>
      </c>
      <c r="B1872" s="1">
        <v>42943</v>
      </c>
      <c r="C1872" s="2">
        <v>0.424375</v>
      </c>
      <c r="D1872" s="2">
        <v>0.42505787037037035</v>
      </c>
      <c r="E1872" t="str">
        <f>IF(LEN(telefony34[[#This Row],[nr]])=7,"stacjonarny",IF(LEN(telefony34[[#This Row],[nr]])=8,"komórkowy","zagraniczny"))</f>
        <v>zagraniczny</v>
      </c>
    </row>
    <row r="1873" spans="1:5" x14ac:dyDescent="0.25">
      <c r="A1873" s="7">
        <v>12063341</v>
      </c>
      <c r="B1873" s="1">
        <v>42943</v>
      </c>
      <c r="C1873" s="2">
        <v>0.42849537037037039</v>
      </c>
      <c r="D1873" s="2">
        <v>0.4372800925925926</v>
      </c>
      <c r="E1873" t="str">
        <f>IF(LEN(telefony34[[#This Row],[nr]])=7,"stacjonarny",IF(LEN(telefony34[[#This Row],[nr]])=8,"komórkowy","zagraniczny"))</f>
        <v>komórkowy</v>
      </c>
    </row>
    <row r="1874" spans="1:5" x14ac:dyDescent="0.25">
      <c r="A1874" s="7">
        <v>27798660</v>
      </c>
      <c r="B1874" s="1">
        <v>42943</v>
      </c>
      <c r="C1874" s="2">
        <v>0.42925925925925928</v>
      </c>
      <c r="D1874" s="2">
        <v>0.43239583333333331</v>
      </c>
      <c r="E1874" t="str">
        <f>IF(LEN(telefony34[[#This Row],[nr]])=7,"stacjonarny",IF(LEN(telefony34[[#This Row],[nr]])=8,"komórkowy","zagraniczny"))</f>
        <v>komórkowy</v>
      </c>
    </row>
    <row r="1875" spans="1:5" x14ac:dyDescent="0.25">
      <c r="A1875" s="7">
        <v>37077953</v>
      </c>
      <c r="B1875" s="1">
        <v>42943</v>
      </c>
      <c r="C1875" s="2">
        <v>0.43262731481481481</v>
      </c>
      <c r="D1875" s="2">
        <v>0.43929398148148147</v>
      </c>
      <c r="E1875" t="str">
        <f>IF(LEN(telefony34[[#This Row],[nr]])=7,"stacjonarny",IF(LEN(telefony34[[#This Row],[nr]])=8,"komórkowy","zagraniczny"))</f>
        <v>komórkowy</v>
      </c>
    </row>
    <row r="1876" spans="1:5" x14ac:dyDescent="0.25">
      <c r="A1876" s="7">
        <v>70606958</v>
      </c>
      <c r="B1876" s="1">
        <v>42943</v>
      </c>
      <c r="C1876" s="2">
        <v>0.43387731481481484</v>
      </c>
      <c r="D1876" s="2">
        <v>0.44252314814814814</v>
      </c>
      <c r="E1876" t="str">
        <f>IF(LEN(telefony34[[#This Row],[nr]])=7,"stacjonarny",IF(LEN(telefony34[[#This Row],[nr]])=8,"komórkowy","zagraniczny"))</f>
        <v>komórkowy</v>
      </c>
    </row>
    <row r="1877" spans="1:5" x14ac:dyDescent="0.25">
      <c r="A1877" s="7">
        <v>21303266</v>
      </c>
      <c r="B1877" s="1">
        <v>42943</v>
      </c>
      <c r="C1877" s="2">
        <v>0.4384953703703704</v>
      </c>
      <c r="D1877" s="2">
        <v>0.44209490740740742</v>
      </c>
      <c r="E1877" t="str">
        <f>IF(LEN(telefony34[[#This Row],[nr]])=7,"stacjonarny",IF(LEN(telefony34[[#This Row],[nr]])=8,"komórkowy","zagraniczny"))</f>
        <v>komórkowy</v>
      </c>
    </row>
    <row r="1878" spans="1:5" x14ac:dyDescent="0.25">
      <c r="A1878" s="7">
        <v>66871690</v>
      </c>
      <c r="B1878" s="1">
        <v>42943</v>
      </c>
      <c r="C1878" s="2">
        <v>0.44003472222222223</v>
      </c>
      <c r="D1878" s="2">
        <v>0.44219907407407405</v>
      </c>
      <c r="E1878" t="str">
        <f>IF(LEN(telefony34[[#This Row],[nr]])=7,"stacjonarny",IF(LEN(telefony34[[#This Row],[nr]])=8,"komórkowy","zagraniczny"))</f>
        <v>komórkowy</v>
      </c>
    </row>
    <row r="1879" spans="1:5" x14ac:dyDescent="0.25">
      <c r="A1879" s="7">
        <v>88366261</v>
      </c>
      <c r="B1879" s="1">
        <v>42943</v>
      </c>
      <c r="C1879" s="2">
        <v>0.44006944444444446</v>
      </c>
      <c r="D1879" s="2">
        <v>0.44208333333333333</v>
      </c>
      <c r="E1879" t="str">
        <f>IF(LEN(telefony34[[#This Row],[nr]])=7,"stacjonarny",IF(LEN(telefony34[[#This Row],[nr]])=8,"komórkowy","zagraniczny"))</f>
        <v>komórkowy</v>
      </c>
    </row>
    <row r="1880" spans="1:5" x14ac:dyDescent="0.25">
      <c r="A1880" s="7">
        <v>9506446</v>
      </c>
      <c r="B1880" s="1">
        <v>42943</v>
      </c>
      <c r="C1880" s="2">
        <v>0.44490740740740742</v>
      </c>
      <c r="D1880" s="2">
        <v>0.45071759259259259</v>
      </c>
      <c r="E1880" t="str">
        <f>IF(LEN(telefony34[[#This Row],[nr]])=7,"stacjonarny",IF(LEN(telefony34[[#This Row],[nr]])=8,"komórkowy","zagraniczny"))</f>
        <v>stacjonarny</v>
      </c>
    </row>
    <row r="1881" spans="1:5" x14ac:dyDescent="0.25">
      <c r="A1881" s="7">
        <v>9225807</v>
      </c>
      <c r="B1881" s="1">
        <v>42943</v>
      </c>
      <c r="C1881" s="2">
        <v>0.44996527777777778</v>
      </c>
      <c r="D1881" s="2">
        <v>0.45952546296296298</v>
      </c>
      <c r="E1881" t="str">
        <f>IF(LEN(telefony34[[#This Row],[nr]])=7,"stacjonarny",IF(LEN(telefony34[[#This Row],[nr]])=8,"komórkowy","zagraniczny"))</f>
        <v>stacjonarny</v>
      </c>
    </row>
    <row r="1882" spans="1:5" x14ac:dyDescent="0.25">
      <c r="A1882" s="7">
        <v>6956143</v>
      </c>
      <c r="B1882" s="1">
        <v>42943</v>
      </c>
      <c r="C1882" s="2">
        <v>0.45157407407407407</v>
      </c>
      <c r="D1882" s="2">
        <v>0.455625</v>
      </c>
      <c r="E1882" t="str">
        <f>IF(LEN(telefony34[[#This Row],[nr]])=7,"stacjonarny",IF(LEN(telefony34[[#This Row],[nr]])=8,"komórkowy","zagraniczny"))</f>
        <v>stacjonarny</v>
      </c>
    </row>
    <row r="1883" spans="1:5" x14ac:dyDescent="0.25">
      <c r="A1883" s="7">
        <v>1472253</v>
      </c>
      <c r="B1883" s="1">
        <v>42943</v>
      </c>
      <c r="C1883" s="2">
        <v>0.45729166666666665</v>
      </c>
      <c r="D1883" s="2">
        <v>0.46041666666666664</v>
      </c>
      <c r="E1883" t="str">
        <f>IF(LEN(telefony34[[#This Row],[nr]])=7,"stacjonarny",IF(LEN(telefony34[[#This Row],[nr]])=8,"komórkowy","zagraniczny"))</f>
        <v>stacjonarny</v>
      </c>
    </row>
    <row r="1884" spans="1:5" x14ac:dyDescent="0.25">
      <c r="A1884" s="7">
        <v>4025325</v>
      </c>
      <c r="B1884" s="1">
        <v>42943</v>
      </c>
      <c r="C1884" s="2">
        <v>0.46151620370370372</v>
      </c>
      <c r="D1884" s="2">
        <v>0.46604166666666669</v>
      </c>
      <c r="E1884" t="str">
        <f>IF(LEN(telefony34[[#This Row],[nr]])=7,"stacjonarny",IF(LEN(telefony34[[#This Row],[nr]])=8,"komórkowy","zagraniczny"))</f>
        <v>stacjonarny</v>
      </c>
    </row>
    <row r="1885" spans="1:5" x14ac:dyDescent="0.25">
      <c r="A1885" s="7">
        <v>6220398</v>
      </c>
      <c r="B1885" s="1">
        <v>42943</v>
      </c>
      <c r="C1885" s="2">
        <v>0.46175925925925926</v>
      </c>
      <c r="D1885" s="2">
        <v>0.46263888888888888</v>
      </c>
      <c r="E1885" t="str">
        <f>IF(LEN(telefony34[[#This Row],[nr]])=7,"stacjonarny",IF(LEN(telefony34[[#This Row],[nr]])=8,"komórkowy","zagraniczny"))</f>
        <v>stacjonarny</v>
      </c>
    </row>
    <row r="1886" spans="1:5" x14ac:dyDescent="0.25">
      <c r="A1886" s="7">
        <v>6326108</v>
      </c>
      <c r="B1886" s="1">
        <v>42943</v>
      </c>
      <c r="C1886" s="2">
        <v>0.46474537037037039</v>
      </c>
      <c r="D1886" s="2">
        <v>0.47486111111111112</v>
      </c>
      <c r="E1886" t="str">
        <f>IF(LEN(telefony34[[#This Row],[nr]])=7,"stacjonarny",IF(LEN(telefony34[[#This Row],[nr]])=8,"komórkowy","zagraniczny"))</f>
        <v>stacjonarny</v>
      </c>
    </row>
    <row r="1887" spans="1:5" x14ac:dyDescent="0.25">
      <c r="A1887" s="7">
        <v>88929709</v>
      </c>
      <c r="B1887" s="1">
        <v>42943</v>
      </c>
      <c r="C1887" s="2">
        <v>0.46687499999999998</v>
      </c>
      <c r="D1887" s="2">
        <v>0.47510416666666666</v>
      </c>
      <c r="E1887" t="str">
        <f>IF(LEN(telefony34[[#This Row],[nr]])=7,"stacjonarny",IF(LEN(telefony34[[#This Row],[nr]])=8,"komórkowy","zagraniczny"))</f>
        <v>komórkowy</v>
      </c>
    </row>
    <row r="1888" spans="1:5" x14ac:dyDescent="0.25">
      <c r="A1888" s="7">
        <v>3004967</v>
      </c>
      <c r="B1888" s="1">
        <v>42943</v>
      </c>
      <c r="C1888" s="2">
        <v>0.4707175925925926</v>
      </c>
      <c r="D1888" s="2">
        <v>0.47547453703703701</v>
      </c>
      <c r="E1888" t="str">
        <f>IF(LEN(telefony34[[#This Row],[nr]])=7,"stacjonarny",IF(LEN(telefony34[[#This Row],[nr]])=8,"komórkowy","zagraniczny"))</f>
        <v>stacjonarny</v>
      </c>
    </row>
    <row r="1889" spans="1:5" x14ac:dyDescent="0.25">
      <c r="A1889" s="7">
        <v>1721264</v>
      </c>
      <c r="B1889" s="1">
        <v>42943</v>
      </c>
      <c r="C1889" s="2">
        <v>0.47394675925925928</v>
      </c>
      <c r="D1889" s="2">
        <v>0.47922453703703705</v>
      </c>
      <c r="E1889" t="str">
        <f>IF(LEN(telefony34[[#This Row],[nr]])=7,"stacjonarny",IF(LEN(telefony34[[#This Row],[nr]])=8,"komórkowy","zagraniczny"))</f>
        <v>stacjonarny</v>
      </c>
    </row>
    <row r="1890" spans="1:5" x14ac:dyDescent="0.25">
      <c r="A1890" s="7">
        <v>5231877</v>
      </c>
      <c r="B1890" s="1">
        <v>42943</v>
      </c>
      <c r="C1890" s="2">
        <v>0.47550925925925924</v>
      </c>
      <c r="D1890" s="2">
        <v>0.47930555555555554</v>
      </c>
      <c r="E1890" t="str">
        <f>IF(LEN(telefony34[[#This Row],[nr]])=7,"stacjonarny",IF(LEN(telefony34[[#This Row],[nr]])=8,"komórkowy","zagraniczny"))</f>
        <v>stacjonarny</v>
      </c>
    </row>
    <row r="1891" spans="1:5" x14ac:dyDescent="0.25">
      <c r="A1891" s="7">
        <v>92414932</v>
      </c>
      <c r="B1891" s="1">
        <v>42943</v>
      </c>
      <c r="C1891" s="2">
        <v>0.48085648148148147</v>
      </c>
      <c r="D1891" s="2">
        <v>0.48893518518518519</v>
      </c>
      <c r="E1891" t="str">
        <f>IF(LEN(telefony34[[#This Row],[nr]])=7,"stacjonarny",IF(LEN(telefony34[[#This Row],[nr]])=8,"komórkowy","zagraniczny"))</f>
        <v>komórkowy</v>
      </c>
    </row>
    <row r="1892" spans="1:5" x14ac:dyDescent="0.25">
      <c r="A1892" s="7">
        <v>3202610</v>
      </c>
      <c r="B1892" s="1">
        <v>42943</v>
      </c>
      <c r="C1892" s="2">
        <v>0.48528935185185185</v>
      </c>
      <c r="D1892" s="2">
        <v>0.48694444444444446</v>
      </c>
      <c r="E1892" t="str">
        <f>IF(LEN(telefony34[[#This Row],[nr]])=7,"stacjonarny",IF(LEN(telefony34[[#This Row],[nr]])=8,"komórkowy","zagraniczny"))</f>
        <v>stacjonarny</v>
      </c>
    </row>
    <row r="1893" spans="1:5" x14ac:dyDescent="0.25">
      <c r="A1893" s="7">
        <v>2825289</v>
      </c>
      <c r="B1893" s="1">
        <v>42943</v>
      </c>
      <c r="C1893" s="2">
        <v>0.4855902777777778</v>
      </c>
      <c r="D1893" s="2">
        <v>0.49710648148148145</v>
      </c>
      <c r="E1893" t="str">
        <f>IF(LEN(telefony34[[#This Row],[nr]])=7,"stacjonarny",IF(LEN(telefony34[[#This Row],[nr]])=8,"komórkowy","zagraniczny"))</f>
        <v>stacjonarny</v>
      </c>
    </row>
    <row r="1894" spans="1:5" x14ac:dyDescent="0.25">
      <c r="A1894" s="7">
        <v>7915936</v>
      </c>
      <c r="B1894" s="1">
        <v>42943</v>
      </c>
      <c r="C1894" s="2">
        <v>0.49075231481481479</v>
      </c>
      <c r="D1894" s="2">
        <v>0.49836805555555558</v>
      </c>
      <c r="E1894" t="str">
        <f>IF(LEN(telefony34[[#This Row],[nr]])=7,"stacjonarny",IF(LEN(telefony34[[#This Row],[nr]])=8,"komórkowy","zagraniczny"))</f>
        <v>stacjonarny</v>
      </c>
    </row>
    <row r="1895" spans="1:5" x14ac:dyDescent="0.25">
      <c r="A1895" s="7">
        <v>3680072</v>
      </c>
      <c r="B1895" s="1">
        <v>42943</v>
      </c>
      <c r="C1895" s="2">
        <v>0.49561342592592594</v>
      </c>
      <c r="D1895" s="2">
        <v>0.49716435185185187</v>
      </c>
      <c r="E1895" t="str">
        <f>IF(LEN(telefony34[[#This Row],[nr]])=7,"stacjonarny",IF(LEN(telefony34[[#This Row],[nr]])=8,"komórkowy","zagraniczny"))</f>
        <v>stacjonarny</v>
      </c>
    </row>
    <row r="1896" spans="1:5" x14ac:dyDescent="0.25">
      <c r="A1896" s="7">
        <v>6980867</v>
      </c>
      <c r="B1896" s="1">
        <v>42943</v>
      </c>
      <c r="C1896" s="2">
        <v>0.49716435185185187</v>
      </c>
      <c r="D1896" s="2">
        <v>0.50270833333333331</v>
      </c>
      <c r="E1896" t="str">
        <f>IF(LEN(telefony34[[#This Row],[nr]])=7,"stacjonarny",IF(LEN(telefony34[[#This Row],[nr]])=8,"komórkowy","zagraniczny"))</f>
        <v>stacjonarny</v>
      </c>
    </row>
    <row r="1897" spans="1:5" x14ac:dyDescent="0.25">
      <c r="A1897" s="7">
        <v>3656681</v>
      </c>
      <c r="B1897" s="1">
        <v>42943</v>
      </c>
      <c r="C1897" s="2">
        <v>0.50123842592592593</v>
      </c>
      <c r="D1897" s="2">
        <v>0.5084143518518518</v>
      </c>
      <c r="E1897" t="str">
        <f>IF(LEN(telefony34[[#This Row],[nr]])=7,"stacjonarny",IF(LEN(telefony34[[#This Row],[nr]])=8,"komórkowy","zagraniczny"))</f>
        <v>stacjonarny</v>
      </c>
    </row>
    <row r="1898" spans="1:5" x14ac:dyDescent="0.25">
      <c r="A1898" s="7">
        <v>4445684</v>
      </c>
      <c r="B1898" s="1">
        <v>42943</v>
      </c>
      <c r="C1898" s="2">
        <v>0.50361111111111112</v>
      </c>
      <c r="D1898" s="2">
        <v>0.51285879629629627</v>
      </c>
      <c r="E1898" t="str">
        <f>IF(LEN(telefony34[[#This Row],[nr]])=7,"stacjonarny",IF(LEN(telefony34[[#This Row],[nr]])=8,"komórkowy","zagraniczny"))</f>
        <v>stacjonarny</v>
      </c>
    </row>
    <row r="1899" spans="1:5" x14ac:dyDescent="0.25">
      <c r="A1899" s="7">
        <v>9864502</v>
      </c>
      <c r="B1899" s="1">
        <v>42943</v>
      </c>
      <c r="C1899" s="2">
        <v>0.50722222222222224</v>
      </c>
      <c r="D1899" s="2">
        <v>0.50762731481481482</v>
      </c>
      <c r="E1899" t="str">
        <f>IF(LEN(telefony34[[#This Row],[nr]])=7,"stacjonarny",IF(LEN(telefony34[[#This Row],[nr]])=8,"komórkowy","zagraniczny"))</f>
        <v>stacjonarny</v>
      </c>
    </row>
    <row r="1900" spans="1:5" x14ac:dyDescent="0.25">
      <c r="A1900" s="7">
        <v>5881130</v>
      </c>
      <c r="B1900" s="1">
        <v>42943</v>
      </c>
      <c r="C1900" s="2">
        <v>0.51086805555555559</v>
      </c>
      <c r="D1900" s="2">
        <v>0.516087962962963</v>
      </c>
      <c r="E1900" t="str">
        <f>IF(LEN(telefony34[[#This Row],[nr]])=7,"stacjonarny",IF(LEN(telefony34[[#This Row],[nr]])=8,"komórkowy","zagraniczny"))</f>
        <v>stacjonarny</v>
      </c>
    </row>
    <row r="1901" spans="1:5" x14ac:dyDescent="0.25">
      <c r="A1901" s="7">
        <v>2056567</v>
      </c>
      <c r="B1901" s="1">
        <v>42943</v>
      </c>
      <c r="C1901" s="2">
        <v>0.51563657407407404</v>
      </c>
      <c r="D1901" s="2">
        <v>0.52396990740740745</v>
      </c>
      <c r="E1901" t="str">
        <f>IF(LEN(telefony34[[#This Row],[nr]])=7,"stacjonarny",IF(LEN(telefony34[[#This Row],[nr]])=8,"komórkowy","zagraniczny"))</f>
        <v>stacjonarny</v>
      </c>
    </row>
    <row r="1902" spans="1:5" x14ac:dyDescent="0.25">
      <c r="A1902" s="7">
        <v>62150310</v>
      </c>
      <c r="B1902" s="1">
        <v>42943</v>
      </c>
      <c r="C1902" s="2">
        <v>0.52003472222222225</v>
      </c>
      <c r="D1902" s="2">
        <v>0.52927083333333336</v>
      </c>
      <c r="E1902" t="str">
        <f>IF(LEN(telefony34[[#This Row],[nr]])=7,"stacjonarny",IF(LEN(telefony34[[#This Row],[nr]])=8,"komórkowy","zagraniczny"))</f>
        <v>komórkowy</v>
      </c>
    </row>
    <row r="1903" spans="1:5" x14ac:dyDescent="0.25">
      <c r="A1903" s="7">
        <v>9340299</v>
      </c>
      <c r="B1903" s="1">
        <v>42943</v>
      </c>
      <c r="C1903" s="2">
        <v>0.52034722222222218</v>
      </c>
      <c r="D1903" s="2">
        <v>0.52137731481481486</v>
      </c>
      <c r="E1903" t="str">
        <f>IF(LEN(telefony34[[#This Row],[nr]])=7,"stacjonarny",IF(LEN(telefony34[[#This Row],[nr]])=8,"komórkowy","zagraniczny"))</f>
        <v>stacjonarny</v>
      </c>
    </row>
    <row r="1904" spans="1:5" x14ac:dyDescent="0.25">
      <c r="A1904" s="7">
        <v>3912924</v>
      </c>
      <c r="B1904" s="1">
        <v>42943</v>
      </c>
      <c r="C1904" s="2">
        <v>0.52368055555555559</v>
      </c>
      <c r="D1904" s="2">
        <v>0.52627314814814818</v>
      </c>
      <c r="E1904" t="str">
        <f>IF(LEN(telefony34[[#This Row],[nr]])=7,"stacjonarny",IF(LEN(telefony34[[#This Row],[nr]])=8,"komórkowy","zagraniczny"))</f>
        <v>stacjonarny</v>
      </c>
    </row>
    <row r="1905" spans="1:5" x14ac:dyDescent="0.25">
      <c r="A1905" s="7">
        <v>8159466</v>
      </c>
      <c r="B1905" s="1">
        <v>42943</v>
      </c>
      <c r="C1905" s="2">
        <v>0.52460648148148148</v>
      </c>
      <c r="D1905" s="2">
        <v>0.52971064814814817</v>
      </c>
      <c r="E1905" t="str">
        <f>IF(LEN(telefony34[[#This Row],[nr]])=7,"stacjonarny",IF(LEN(telefony34[[#This Row],[nr]])=8,"komórkowy","zagraniczny"))</f>
        <v>stacjonarny</v>
      </c>
    </row>
    <row r="1906" spans="1:5" x14ac:dyDescent="0.25">
      <c r="A1906" s="7">
        <v>7467198</v>
      </c>
      <c r="B1906" s="1">
        <v>42943</v>
      </c>
      <c r="C1906" s="2">
        <v>0.52993055555555557</v>
      </c>
      <c r="D1906" s="2">
        <v>0.53739583333333329</v>
      </c>
      <c r="E1906" t="str">
        <f>IF(LEN(telefony34[[#This Row],[nr]])=7,"stacjonarny",IF(LEN(telefony34[[#This Row],[nr]])=8,"komórkowy","zagraniczny"))</f>
        <v>stacjonarny</v>
      </c>
    </row>
    <row r="1907" spans="1:5" x14ac:dyDescent="0.25">
      <c r="A1907" s="7">
        <v>4703748</v>
      </c>
      <c r="B1907" s="1">
        <v>42943</v>
      </c>
      <c r="C1907" s="2">
        <v>0.53315972222222219</v>
      </c>
      <c r="D1907" s="2">
        <v>0.53454861111111107</v>
      </c>
      <c r="E1907" t="str">
        <f>IF(LEN(telefony34[[#This Row],[nr]])=7,"stacjonarny",IF(LEN(telefony34[[#This Row],[nr]])=8,"komórkowy","zagraniczny"))</f>
        <v>stacjonarny</v>
      </c>
    </row>
    <row r="1908" spans="1:5" x14ac:dyDescent="0.25">
      <c r="A1908" s="7">
        <v>1165705</v>
      </c>
      <c r="B1908" s="1">
        <v>42943</v>
      </c>
      <c r="C1908" s="2">
        <v>0.53666666666666663</v>
      </c>
      <c r="D1908" s="2">
        <v>0.54100694444444442</v>
      </c>
      <c r="E1908" t="str">
        <f>IF(LEN(telefony34[[#This Row],[nr]])=7,"stacjonarny",IF(LEN(telefony34[[#This Row],[nr]])=8,"komórkowy","zagraniczny"))</f>
        <v>stacjonarny</v>
      </c>
    </row>
    <row r="1909" spans="1:5" x14ac:dyDescent="0.25">
      <c r="A1909" s="7">
        <v>90762334</v>
      </c>
      <c r="B1909" s="1">
        <v>42943</v>
      </c>
      <c r="C1909" s="2">
        <v>0.54144675925925922</v>
      </c>
      <c r="D1909" s="2">
        <v>0.54313657407407412</v>
      </c>
      <c r="E1909" t="str">
        <f>IF(LEN(telefony34[[#This Row],[nr]])=7,"stacjonarny",IF(LEN(telefony34[[#This Row],[nr]])=8,"komórkowy","zagraniczny"))</f>
        <v>komórkowy</v>
      </c>
    </row>
    <row r="1910" spans="1:5" x14ac:dyDescent="0.25">
      <c r="A1910" s="7">
        <v>16527855</v>
      </c>
      <c r="B1910" s="1">
        <v>42943</v>
      </c>
      <c r="C1910" s="2">
        <v>0.54194444444444445</v>
      </c>
      <c r="D1910" s="2">
        <v>0.5513541666666667</v>
      </c>
      <c r="E1910" t="str">
        <f>IF(LEN(telefony34[[#This Row],[nr]])=7,"stacjonarny",IF(LEN(telefony34[[#This Row],[nr]])=8,"komórkowy","zagraniczny"))</f>
        <v>komórkowy</v>
      </c>
    </row>
    <row r="1911" spans="1:5" x14ac:dyDescent="0.25">
      <c r="A1911" s="7">
        <v>1055495</v>
      </c>
      <c r="B1911" s="1">
        <v>42943</v>
      </c>
      <c r="C1911" s="2">
        <v>0.54600694444444442</v>
      </c>
      <c r="D1911" s="2">
        <v>0.54866898148148147</v>
      </c>
      <c r="E1911" t="str">
        <f>IF(LEN(telefony34[[#This Row],[nr]])=7,"stacjonarny",IF(LEN(telefony34[[#This Row],[nr]])=8,"komórkowy","zagraniczny"))</f>
        <v>stacjonarny</v>
      </c>
    </row>
    <row r="1912" spans="1:5" x14ac:dyDescent="0.25">
      <c r="A1912" s="7">
        <v>9120318</v>
      </c>
      <c r="B1912" s="1">
        <v>42943</v>
      </c>
      <c r="C1912" s="2">
        <v>0.54690972222222223</v>
      </c>
      <c r="D1912" s="2">
        <v>0.54707175925925922</v>
      </c>
      <c r="E1912" t="str">
        <f>IF(LEN(telefony34[[#This Row],[nr]])=7,"stacjonarny",IF(LEN(telefony34[[#This Row],[nr]])=8,"komórkowy","zagraniczny"))</f>
        <v>stacjonarny</v>
      </c>
    </row>
    <row r="1913" spans="1:5" x14ac:dyDescent="0.25">
      <c r="A1913" s="7">
        <v>4030817</v>
      </c>
      <c r="B1913" s="1">
        <v>42943</v>
      </c>
      <c r="C1913" s="2">
        <v>0.55092592592592593</v>
      </c>
      <c r="D1913" s="2">
        <v>0.56030092592592595</v>
      </c>
      <c r="E1913" t="str">
        <f>IF(LEN(telefony34[[#This Row],[nr]])=7,"stacjonarny",IF(LEN(telefony34[[#This Row],[nr]])=8,"komórkowy","zagraniczny"))</f>
        <v>stacjonarny</v>
      </c>
    </row>
    <row r="1914" spans="1:5" x14ac:dyDescent="0.25">
      <c r="A1914" s="7">
        <v>1025756</v>
      </c>
      <c r="B1914" s="1">
        <v>42943</v>
      </c>
      <c r="C1914" s="2">
        <v>0.55116898148148152</v>
      </c>
      <c r="D1914" s="2">
        <v>0.56047453703703709</v>
      </c>
      <c r="E1914" t="str">
        <f>IF(LEN(telefony34[[#This Row],[nr]])=7,"stacjonarny",IF(LEN(telefony34[[#This Row],[nr]])=8,"komórkowy","zagraniczny"))</f>
        <v>stacjonarny</v>
      </c>
    </row>
    <row r="1915" spans="1:5" x14ac:dyDescent="0.25">
      <c r="A1915" s="7">
        <v>29880225</v>
      </c>
      <c r="B1915" s="1">
        <v>42943</v>
      </c>
      <c r="C1915" s="2">
        <v>0.55174768518518513</v>
      </c>
      <c r="D1915" s="2">
        <v>0.55920138888888893</v>
      </c>
      <c r="E1915" t="str">
        <f>IF(LEN(telefony34[[#This Row],[nr]])=7,"stacjonarny",IF(LEN(telefony34[[#This Row],[nr]])=8,"komórkowy","zagraniczny"))</f>
        <v>komórkowy</v>
      </c>
    </row>
    <row r="1916" spans="1:5" x14ac:dyDescent="0.25">
      <c r="A1916" s="7">
        <v>4791902</v>
      </c>
      <c r="B1916" s="1">
        <v>42943</v>
      </c>
      <c r="C1916" s="2">
        <v>0.55718749999999995</v>
      </c>
      <c r="D1916" s="2">
        <v>0.55753472222222222</v>
      </c>
      <c r="E1916" t="str">
        <f>IF(LEN(telefony34[[#This Row],[nr]])=7,"stacjonarny",IF(LEN(telefony34[[#This Row],[nr]])=8,"komórkowy","zagraniczny"))</f>
        <v>stacjonarny</v>
      </c>
    </row>
    <row r="1917" spans="1:5" x14ac:dyDescent="0.25">
      <c r="A1917" s="7">
        <v>5228419</v>
      </c>
      <c r="B1917" s="1">
        <v>42943</v>
      </c>
      <c r="C1917" s="2">
        <v>0.55995370370370368</v>
      </c>
      <c r="D1917" s="2">
        <v>0.56405092592592587</v>
      </c>
      <c r="E1917" t="str">
        <f>IF(LEN(telefony34[[#This Row],[nr]])=7,"stacjonarny",IF(LEN(telefony34[[#This Row],[nr]])=8,"komórkowy","zagraniczny"))</f>
        <v>stacjonarny</v>
      </c>
    </row>
    <row r="1918" spans="1:5" x14ac:dyDescent="0.25">
      <c r="A1918" s="7">
        <v>8991671</v>
      </c>
      <c r="B1918" s="1">
        <v>42943</v>
      </c>
      <c r="C1918" s="2">
        <v>0.56268518518518518</v>
      </c>
      <c r="D1918" s="2">
        <v>0.56517361111111108</v>
      </c>
      <c r="E1918" t="str">
        <f>IF(LEN(telefony34[[#This Row],[nr]])=7,"stacjonarny",IF(LEN(telefony34[[#This Row],[nr]])=8,"komórkowy","zagraniczny"))</f>
        <v>stacjonarny</v>
      </c>
    </row>
    <row r="1919" spans="1:5" x14ac:dyDescent="0.25">
      <c r="A1919" s="7">
        <v>8045338707</v>
      </c>
      <c r="B1919" s="1">
        <v>42943</v>
      </c>
      <c r="C1919" s="2">
        <v>0.56680555555555556</v>
      </c>
      <c r="D1919" s="2">
        <v>0.56877314814814817</v>
      </c>
      <c r="E1919" t="str">
        <f>IF(LEN(telefony34[[#This Row],[nr]])=7,"stacjonarny",IF(LEN(telefony34[[#This Row],[nr]])=8,"komórkowy","zagraniczny"))</f>
        <v>zagraniczny</v>
      </c>
    </row>
    <row r="1920" spans="1:5" x14ac:dyDescent="0.25">
      <c r="A1920" s="7">
        <v>9192546</v>
      </c>
      <c r="B1920" s="1">
        <v>42943</v>
      </c>
      <c r="C1920" s="2">
        <v>0.57233796296296291</v>
      </c>
      <c r="D1920" s="2">
        <v>0.57620370370370366</v>
      </c>
      <c r="E1920" t="str">
        <f>IF(LEN(telefony34[[#This Row],[nr]])=7,"stacjonarny",IF(LEN(telefony34[[#This Row],[nr]])=8,"komórkowy","zagraniczny"))</f>
        <v>stacjonarny</v>
      </c>
    </row>
    <row r="1921" spans="1:5" x14ac:dyDescent="0.25">
      <c r="A1921" s="7">
        <v>9664752</v>
      </c>
      <c r="B1921" s="1">
        <v>42943</v>
      </c>
      <c r="C1921" s="2">
        <v>0.57563657407407409</v>
      </c>
      <c r="D1921" s="2">
        <v>0.57976851851851852</v>
      </c>
      <c r="E1921" t="str">
        <f>IF(LEN(telefony34[[#This Row],[nr]])=7,"stacjonarny",IF(LEN(telefony34[[#This Row],[nr]])=8,"komórkowy","zagraniczny"))</f>
        <v>stacjonarny</v>
      </c>
    </row>
    <row r="1922" spans="1:5" x14ac:dyDescent="0.25">
      <c r="A1922" s="7">
        <v>62653835</v>
      </c>
      <c r="B1922" s="1">
        <v>42943</v>
      </c>
      <c r="C1922" s="2">
        <v>0.58034722222222224</v>
      </c>
      <c r="D1922" s="2">
        <v>0.58803240740740736</v>
      </c>
      <c r="E1922" t="str">
        <f>IF(LEN(telefony34[[#This Row],[nr]])=7,"stacjonarny",IF(LEN(telefony34[[#This Row],[nr]])=8,"komórkowy","zagraniczny"))</f>
        <v>komórkowy</v>
      </c>
    </row>
    <row r="1923" spans="1:5" x14ac:dyDescent="0.25">
      <c r="A1923" s="7">
        <v>6087301</v>
      </c>
      <c r="B1923" s="1">
        <v>42943</v>
      </c>
      <c r="C1923" s="2">
        <v>0.58589120370370373</v>
      </c>
      <c r="D1923" s="2">
        <v>0.59706018518518522</v>
      </c>
      <c r="E1923" t="str">
        <f>IF(LEN(telefony34[[#This Row],[nr]])=7,"stacjonarny",IF(LEN(telefony34[[#This Row],[nr]])=8,"komórkowy","zagraniczny"))</f>
        <v>stacjonarny</v>
      </c>
    </row>
    <row r="1924" spans="1:5" x14ac:dyDescent="0.25">
      <c r="A1924" s="7">
        <v>3864488</v>
      </c>
      <c r="B1924" s="1">
        <v>42943</v>
      </c>
      <c r="C1924" s="2">
        <v>0.58601851851851849</v>
      </c>
      <c r="D1924" s="2">
        <v>0.58971064814814811</v>
      </c>
      <c r="E1924" t="str">
        <f>IF(LEN(telefony34[[#This Row],[nr]])=7,"stacjonarny",IF(LEN(telefony34[[#This Row],[nr]])=8,"komórkowy","zagraniczny"))</f>
        <v>stacjonarny</v>
      </c>
    </row>
    <row r="1925" spans="1:5" x14ac:dyDescent="0.25">
      <c r="A1925" s="7">
        <v>5604405</v>
      </c>
      <c r="B1925" s="1">
        <v>42943</v>
      </c>
      <c r="C1925" s="2">
        <v>0.58655092592592595</v>
      </c>
      <c r="D1925" s="2">
        <v>0.59761574074074075</v>
      </c>
      <c r="E1925" t="str">
        <f>IF(LEN(telefony34[[#This Row],[nr]])=7,"stacjonarny",IF(LEN(telefony34[[#This Row],[nr]])=8,"komórkowy","zagraniczny"))</f>
        <v>stacjonarny</v>
      </c>
    </row>
    <row r="1926" spans="1:5" x14ac:dyDescent="0.25">
      <c r="A1926" s="7">
        <v>4774889</v>
      </c>
      <c r="B1926" s="1">
        <v>42943</v>
      </c>
      <c r="C1926" s="2">
        <v>0.58733796296296292</v>
      </c>
      <c r="D1926" s="2">
        <v>0.59475694444444449</v>
      </c>
      <c r="E1926" t="str">
        <f>IF(LEN(telefony34[[#This Row],[nr]])=7,"stacjonarny",IF(LEN(telefony34[[#This Row],[nr]])=8,"komórkowy","zagraniczny"))</f>
        <v>stacjonarny</v>
      </c>
    </row>
    <row r="1927" spans="1:5" x14ac:dyDescent="0.25">
      <c r="A1927" s="7">
        <v>4017213</v>
      </c>
      <c r="B1927" s="1">
        <v>42943</v>
      </c>
      <c r="C1927" s="2">
        <v>0.59228009259259262</v>
      </c>
      <c r="D1927" s="2">
        <v>0.60034722222222225</v>
      </c>
      <c r="E1927" t="str">
        <f>IF(LEN(telefony34[[#This Row],[nr]])=7,"stacjonarny",IF(LEN(telefony34[[#This Row],[nr]])=8,"komórkowy","zagraniczny"))</f>
        <v>stacjonarny</v>
      </c>
    </row>
    <row r="1928" spans="1:5" x14ac:dyDescent="0.25">
      <c r="A1928" s="7">
        <v>4720934</v>
      </c>
      <c r="B1928" s="1">
        <v>42943</v>
      </c>
      <c r="C1928" s="2">
        <v>0.59624999999999995</v>
      </c>
      <c r="D1928" s="2">
        <v>0.59810185185185183</v>
      </c>
      <c r="E1928" t="str">
        <f>IF(LEN(telefony34[[#This Row],[nr]])=7,"stacjonarny",IF(LEN(telefony34[[#This Row],[nr]])=8,"komórkowy","zagraniczny"))</f>
        <v>stacjonarny</v>
      </c>
    </row>
    <row r="1929" spans="1:5" x14ac:dyDescent="0.25">
      <c r="A1929" s="7">
        <v>13494237</v>
      </c>
      <c r="B1929" s="1">
        <v>42943</v>
      </c>
      <c r="C1929" s="2">
        <v>0.60160879629629627</v>
      </c>
      <c r="D1929" s="2">
        <v>0.61234953703703698</v>
      </c>
      <c r="E1929" t="str">
        <f>IF(LEN(telefony34[[#This Row],[nr]])=7,"stacjonarny",IF(LEN(telefony34[[#This Row],[nr]])=8,"komórkowy","zagraniczny"))</f>
        <v>komórkowy</v>
      </c>
    </row>
    <row r="1930" spans="1:5" x14ac:dyDescent="0.25">
      <c r="A1930" s="7">
        <v>71807686</v>
      </c>
      <c r="B1930" s="1">
        <v>42943</v>
      </c>
      <c r="C1930" s="2">
        <v>0.60339120370370369</v>
      </c>
      <c r="D1930" s="2">
        <v>0.61410879629629633</v>
      </c>
      <c r="E1930" t="str">
        <f>IF(LEN(telefony34[[#This Row],[nr]])=7,"stacjonarny",IF(LEN(telefony34[[#This Row],[nr]])=8,"komórkowy","zagraniczny"))</f>
        <v>komórkowy</v>
      </c>
    </row>
    <row r="1931" spans="1:5" x14ac:dyDescent="0.25">
      <c r="A1931" s="7">
        <v>7865609</v>
      </c>
      <c r="B1931" s="1">
        <v>42943</v>
      </c>
      <c r="C1931" s="2">
        <v>0.60826388888888894</v>
      </c>
      <c r="D1931" s="2">
        <v>0.61071759259259262</v>
      </c>
      <c r="E1931" t="str">
        <f>IF(LEN(telefony34[[#This Row],[nr]])=7,"stacjonarny",IF(LEN(telefony34[[#This Row],[nr]])=8,"komórkowy","zagraniczny"))</f>
        <v>stacjonarny</v>
      </c>
    </row>
    <row r="1932" spans="1:5" x14ac:dyDescent="0.25">
      <c r="A1932" s="7">
        <v>5318850</v>
      </c>
      <c r="B1932" s="1">
        <v>42943</v>
      </c>
      <c r="C1932" s="2">
        <v>0.61053240740740744</v>
      </c>
      <c r="D1932" s="2">
        <v>0.61406249999999996</v>
      </c>
      <c r="E1932" t="str">
        <f>IF(LEN(telefony34[[#This Row],[nr]])=7,"stacjonarny",IF(LEN(telefony34[[#This Row],[nr]])=8,"komórkowy","zagraniczny"))</f>
        <v>stacjonarny</v>
      </c>
    </row>
    <row r="1933" spans="1:5" x14ac:dyDescent="0.25">
      <c r="A1933" s="7">
        <v>63613334</v>
      </c>
      <c r="B1933" s="1">
        <v>42943</v>
      </c>
      <c r="C1933" s="2">
        <v>0.61393518518518519</v>
      </c>
      <c r="D1933" s="2">
        <v>0.61831018518518521</v>
      </c>
      <c r="E1933" t="str">
        <f>IF(LEN(telefony34[[#This Row],[nr]])=7,"stacjonarny",IF(LEN(telefony34[[#This Row],[nr]])=8,"komórkowy","zagraniczny"))</f>
        <v>komórkowy</v>
      </c>
    </row>
    <row r="1934" spans="1:5" x14ac:dyDescent="0.25">
      <c r="A1934" s="7">
        <v>2256093</v>
      </c>
      <c r="B1934" s="1">
        <v>42943</v>
      </c>
      <c r="C1934" s="2">
        <v>0.61958333333333337</v>
      </c>
      <c r="D1934" s="2">
        <v>0.62275462962962957</v>
      </c>
      <c r="E1934" t="str">
        <f>IF(LEN(telefony34[[#This Row],[nr]])=7,"stacjonarny",IF(LEN(telefony34[[#This Row],[nr]])=8,"komórkowy","zagraniczny"))</f>
        <v>stacjonarny</v>
      </c>
    </row>
    <row r="1935" spans="1:5" x14ac:dyDescent="0.25">
      <c r="A1935" s="7">
        <v>7421094</v>
      </c>
      <c r="B1935" s="1">
        <v>42943</v>
      </c>
      <c r="C1935" s="2">
        <v>0.62206018518518513</v>
      </c>
      <c r="D1935" s="2">
        <v>0.62554398148148149</v>
      </c>
      <c r="E1935" t="str">
        <f>IF(LEN(telefony34[[#This Row],[nr]])=7,"stacjonarny",IF(LEN(telefony34[[#This Row],[nr]])=8,"komórkowy","zagraniczny"))</f>
        <v>stacjonarny</v>
      </c>
    </row>
    <row r="1936" spans="1:5" x14ac:dyDescent="0.25">
      <c r="A1936" s="7">
        <v>5376362</v>
      </c>
      <c r="B1936" s="1">
        <v>42943</v>
      </c>
      <c r="C1936" s="2">
        <v>0.6255208333333333</v>
      </c>
      <c r="D1936" s="2">
        <v>0.63026620370370368</v>
      </c>
      <c r="E1936" t="str">
        <f>IF(LEN(telefony34[[#This Row],[nr]])=7,"stacjonarny",IF(LEN(telefony34[[#This Row],[nr]])=8,"komórkowy","zagraniczny"))</f>
        <v>stacjonarny</v>
      </c>
    </row>
    <row r="1937" spans="1:5" x14ac:dyDescent="0.25">
      <c r="A1937" s="7">
        <v>8967842</v>
      </c>
      <c r="B1937" s="1">
        <v>42944</v>
      </c>
      <c r="C1937" s="2">
        <v>0.3369328703703704</v>
      </c>
      <c r="D1937" s="2">
        <v>0.34400462962962963</v>
      </c>
      <c r="E1937" t="str">
        <f>IF(LEN(telefony34[[#This Row],[nr]])=7,"stacjonarny",IF(LEN(telefony34[[#This Row],[nr]])=8,"komórkowy","zagraniczny"))</f>
        <v>stacjonarny</v>
      </c>
    </row>
    <row r="1938" spans="1:5" x14ac:dyDescent="0.25">
      <c r="A1938" s="7">
        <v>76644634</v>
      </c>
      <c r="B1938" s="1">
        <v>42944</v>
      </c>
      <c r="C1938" s="2">
        <v>0.33696759259259257</v>
      </c>
      <c r="D1938" s="2">
        <v>0.33809027777777778</v>
      </c>
      <c r="E1938" t="str">
        <f>IF(LEN(telefony34[[#This Row],[nr]])=7,"stacjonarny",IF(LEN(telefony34[[#This Row],[nr]])=8,"komórkowy","zagraniczny"))</f>
        <v>komórkowy</v>
      </c>
    </row>
    <row r="1939" spans="1:5" x14ac:dyDescent="0.25">
      <c r="A1939" s="7">
        <v>7622819</v>
      </c>
      <c r="B1939" s="1">
        <v>42944</v>
      </c>
      <c r="C1939" s="2">
        <v>0.33831018518518519</v>
      </c>
      <c r="D1939" s="2">
        <v>0.34758101851851853</v>
      </c>
      <c r="E1939" t="str">
        <f>IF(LEN(telefony34[[#This Row],[nr]])=7,"stacjonarny",IF(LEN(telefony34[[#This Row],[nr]])=8,"komórkowy","zagraniczny"))</f>
        <v>stacjonarny</v>
      </c>
    </row>
    <row r="1940" spans="1:5" x14ac:dyDescent="0.25">
      <c r="A1940" s="7">
        <v>3524259</v>
      </c>
      <c r="B1940" s="1">
        <v>42944</v>
      </c>
      <c r="C1940" s="2">
        <v>0.33927083333333335</v>
      </c>
      <c r="D1940" s="2">
        <v>0.34861111111111109</v>
      </c>
      <c r="E1940" t="str">
        <f>IF(LEN(telefony34[[#This Row],[nr]])=7,"stacjonarny",IF(LEN(telefony34[[#This Row],[nr]])=8,"komórkowy","zagraniczny"))</f>
        <v>stacjonarny</v>
      </c>
    </row>
    <row r="1941" spans="1:5" x14ac:dyDescent="0.25">
      <c r="A1941" s="7">
        <v>5550678</v>
      </c>
      <c r="B1941" s="1">
        <v>42944</v>
      </c>
      <c r="C1941" s="2">
        <v>0.34497685185185184</v>
      </c>
      <c r="D1941" s="2">
        <v>0.35487268518518517</v>
      </c>
      <c r="E1941" t="str">
        <f>IF(LEN(telefony34[[#This Row],[nr]])=7,"stacjonarny",IF(LEN(telefony34[[#This Row],[nr]])=8,"komórkowy","zagraniczny"))</f>
        <v>stacjonarny</v>
      </c>
    </row>
    <row r="1942" spans="1:5" x14ac:dyDescent="0.25">
      <c r="A1942" s="7">
        <v>41852472</v>
      </c>
      <c r="B1942" s="1">
        <v>42944</v>
      </c>
      <c r="C1942" s="2">
        <v>0.34826388888888887</v>
      </c>
      <c r="D1942" s="2">
        <v>0.34871527777777778</v>
      </c>
      <c r="E1942" t="str">
        <f>IF(LEN(telefony34[[#This Row],[nr]])=7,"stacjonarny",IF(LEN(telefony34[[#This Row],[nr]])=8,"komórkowy","zagraniczny"))</f>
        <v>komórkowy</v>
      </c>
    </row>
    <row r="1943" spans="1:5" x14ac:dyDescent="0.25">
      <c r="A1943" s="7">
        <v>8799570155</v>
      </c>
      <c r="B1943" s="1">
        <v>42944</v>
      </c>
      <c r="C1943" s="2">
        <v>0.34932870370370372</v>
      </c>
      <c r="D1943" s="2">
        <v>0.35365740740740742</v>
      </c>
      <c r="E1943" t="str">
        <f>IF(LEN(telefony34[[#This Row],[nr]])=7,"stacjonarny",IF(LEN(telefony34[[#This Row],[nr]])=8,"komórkowy","zagraniczny"))</f>
        <v>zagraniczny</v>
      </c>
    </row>
    <row r="1944" spans="1:5" x14ac:dyDescent="0.25">
      <c r="A1944" s="7">
        <v>9329226</v>
      </c>
      <c r="B1944" s="1">
        <v>42944</v>
      </c>
      <c r="C1944" s="2">
        <v>0.34983796296296299</v>
      </c>
      <c r="D1944" s="2">
        <v>0.35505787037037034</v>
      </c>
      <c r="E1944" t="str">
        <f>IF(LEN(telefony34[[#This Row],[nr]])=7,"stacjonarny",IF(LEN(telefony34[[#This Row],[nr]])=8,"komórkowy","zagraniczny"))</f>
        <v>stacjonarny</v>
      </c>
    </row>
    <row r="1945" spans="1:5" x14ac:dyDescent="0.25">
      <c r="A1945" s="7">
        <v>9219408</v>
      </c>
      <c r="B1945" s="1">
        <v>42944</v>
      </c>
      <c r="C1945" s="2">
        <v>0.35519675925925925</v>
      </c>
      <c r="D1945" s="2">
        <v>0.36072916666666666</v>
      </c>
      <c r="E1945" t="str">
        <f>IF(LEN(telefony34[[#This Row],[nr]])=7,"stacjonarny",IF(LEN(telefony34[[#This Row],[nr]])=8,"komórkowy","zagraniczny"))</f>
        <v>stacjonarny</v>
      </c>
    </row>
    <row r="1946" spans="1:5" x14ac:dyDescent="0.25">
      <c r="A1946" s="7">
        <v>2163209</v>
      </c>
      <c r="B1946" s="1">
        <v>42944</v>
      </c>
      <c r="C1946" s="2">
        <v>0.35749999999999998</v>
      </c>
      <c r="D1946" s="2">
        <v>0.36791666666666667</v>
      </c>
      <c r="E1946" t="str">
        <f>IF(LEN(telefony34[[#This Row],[nr]])=7,"stacjonarny",IF(LEN(telefony34[[#This Row],[nr]])=8,"komórkowy","zagraniczny"))</f>
        <v>stacjonarny</v>
      </c>
    </row>
    <row r="1947" spans="1:5" x14ac:dyDescent="0.25">
      <c r="A1947" s="7">
        <v>98021540</v>
      </c>
      <c r="B1947" s="1">
        <v>42944</v>
      </c>
      <c r="C1947" s="2">
        <v>0.35806712962962961</v>
      </c>
      <c r="D1947" s="2">
        <v>0.36835648148148148</v>
      </c>
      <c r="E1947" t="str">
        <f>IF(LEN(telefony34[[#This Row],[nr]])=7,"stacjonarny",IF(LEN(telefony34[[#This Row],[nr]])=8,"komórkowy","zagraniczny"))</f>
        <v>komórkowy</v>
      </c>
    </row>
    <row r="1948" spans="1:5" x14ac:dyDescent="0.25">
      <c r="A1948" s="7">
        <v>58420185</v>
      </c>
      <c r="B1948" s="1">
        <v>42944</v>
      </c>
      <c r="C1948" s="2">
        <v>0.35957175925925927</v>
      </c>
      <c r="D1948" s="2">
        <v>0.3616435185185185</v>
      </c>
      <c r="E1948" t="str">
        <f>IF(LEN(telefony34[[#This Row],[nr]])=7,"stacjonarny",IF(LEN(telefony34[[#This Row],[nr]])=8,"komórkowy","zagraniczny"))</f>
        <v>komórkowy</v>
      </c>
    </row>
    <row r="1949" spans="1:5" x14ac:dyDescent="0.25">
      <c r="A1949" s="7">
        <v>2188847</v>
      </c>
      <c r="B1949" s="1">
        <v>42944</v>
      </c>
      <c r="C1949" s="2">
        <v>0.36321759259259262</v>
      </c>
      <c r="D1949" s="2">
        <v>0.36689814814814814</v>
      </c>
      <c r="E1949" t="str">
        <f>IF(LEN(telefony34[[#This Row],[nr]])=7,"stacjonarny",IF(LEN(telefony34[[#This Row],[nr]])=8,"komórkowy","zagraniczny"))</f>
        <v>stacjonarny</v>
      </c>
    </row>
    <row r="1950" spans="1:5" x14ac:dyDescent="0.25">
      <c r="A1950" s="7">
        <v>2419817</v>
      </c>
      <c r="B1950" s="1">
        <v>42944</v>
      </c>
      <c r="C1950" s="2">
        <v>0.36768518518518517</v>
      </c>
      <c r="D1950" s="2">
        <v>0.3742476851851852</v>
      </c>
      <c r="E1950" t="str">
        <f>IF(LEN(telefony34[[#This Row],[nr]])=7,"stacjonarny",IF(LEN(telefony34[[#This Row],[nr]])=8,"komórkowy","zagraniczny"))</f>
        <v>stacjonarny</v>
      </c>
    </row>
    <row r="1951" spans="1:5" x14ac:dyDescent="0.25">
      <c r="A1951" s="7">
        <v>8938444</v>
      </c>
      <c r="B1951" s="1">
        <v>42944</v>
      </c>
      <c r="C1951" s="2">
        <v>0.37162037037037038</v>
      </c>
      <c r="D1951" s="2">
        <v>0.37275462962962963</v>
      </c>
      <c r="E1951" t="str">
        <f>IF(LEN(telefony34[[#This Row],[nr]])=7,"stacjonarny",IF(LEN(telefony34[[#This Row],[nr]])=8,"komórkowy","zagraniczny"))</f>
        <v>stacjonarny</v>
      </c>
    </row>
    <row r="1952" spans="1:5" x14ac:dyDescent="0.25">
      <c r="A1952" s="7">
        <v>8512255</v>
      </c>
      <c r="B1952" s="1">
        <v>42944</v>
      </c>
      <c r="C1952" s="2">
        <v>0.37327546296296299</v>
      </c>
      <c r="D1952" s="2">
        <v>0.37962962962962965</v>
      </c>
      <c r="E1952" t="str">
        <f>IF(LEN(telefony34[[#This Row],[nr]])=7,"stacjonarny",IF(LEN(telefony34[[#This Row],[nr]])=8,"komórkowy","zagraniczny"))</f>
        <v>stacjonarny</v>
      </c>
    </row>
    <row r="1953" spans="1:5" x14ac:dyDescent="0.25">
      <c r="A1953" s="7">
        <v>7488966</v>
      </c>
      <c r="B1953" s="1">
        <v>42944</v>
      </c>
      <c r="C1953" s="2">
        <v>0.37513888888888891</v>
      </c>
      <c r="D1953" s="2">
        <v>0.3775</v>
      </c>
      <c r="E1953" t="str">
        <f>IF(LEN(telefony34[[#This Row],[nr]])=7,"stacjonarny",IF(LEN(telefony34[[#This Row],[nr]])=8,"komórkowy","zagraniczny"))</f>
        <v>stacjonarny</v>
      </c>
    </row>
    <row r="1954" spans="1:5" x14ac:dyDescent="0.25">
      <c r="A1954" s="7">
        <v>6068132</v>
      </c>
      <c r="B1954" s="1">
        <v>42944</v>
      </c>
      <c r="C1954" s="2">
        <v>0.37793981481481481</v>
      </c>
      <c r="D1954" s="2">
        <v>0.3873611111111111</v>
      </c>
      <c r="E1954" t="str">
        <f>IF(LEN(telefony34[[#This Row],[nr]])=7,"stacjonarny",IF(LEN(telefony34[[#This Row],[nr]])=8,"komórkowy","zagraniczny"))</f>
        <v>stacjonarny</v>
      </c>
    </row>
    <row r="1955" spans="1:5" x14ac:dyDescent="0.25">
      <c r="A1955" s="7">
        <v>6131743</v>
      </c>
      <c r="B1955" s="1">
        <v>42944</v>
      </c>
      <c r="C1955" s="2">
        <v>0.38305555555555554</v>
      </c>
      <c r="D1955" s="2">
        <v>0.38718750000000002</v>
      </c>
      <c r="E1955" t="str">
        <f>IF(LEN(telefony34[[#This Row],[nr]])=7,"stacjonarny",IF(LEN(telefony34[[#This Row],[nr]])=8,"komórkowy","zagraniczny"))</f>
        <v>stacjonarny</v>
      </c>
    </row>
    <row r="1956" spans="1:5" x14ac:dyDescent="0.25">
      <c r="A1956" s="7">
        <v>71564278</v>
      </c>
      <c r="B1956" s="1">
        <v>42944</v>
      </c>
      <c r="C1956" s="2">
        <v>0.38849537037037035</v>
      </c>
      <c r="D1956" s="2">
        <v>0.39708333333333334</v>
      </c>
      <c r="E1956" t="str">
        <f>IF(LEN(telefony34[[#This Row],[nr]])=7,"stacjonarny",IF(LEN(telefony34[[#This Row],[nr]])=8,"komórkowy","zagraniczny"))</f>
        <v>komórkowy</v>
      </c>
    </row>
    <row r="1957" spans="1:5" x14ac:dyDescent="0.25">
      <c r="A1957" s="7">
        <v>4529192</v>
      </c>
      <c r="B1957" s="1">
        <v>42944</v>
      </c>
      <c r="C1957" s="2">
        <v>0.39005787037037037</v>
      </c>
      <c r="D1957" s="2">
        <v>0.39561342592592591</v>
      </c>
      <c r="E1957" t="str">
        <f>IF(LEN(telefony34[[#This Row],[nr]])=7,"stacjonarny",IF(LEN(telefony34[[#This Row],[nr]])=8,"komórkowy","zagraniczny"))</f>
        <v>stacjonarny</v>
      </c>
    </row>
    <row r="1958" spans="1:5" x14ac:dyDescent="0.25">
      <c r="A1958" s="7">
        <v>2193730</v>
      </c>
      <c r="B1958" s="1">
        <v>42944</v>
      </c>
      <c r="C1958" s="2">
        <v>0.39269675925925923</v>
      </c>
      <c r="D1958" s="2">
        <v>0.40126157407407409</v>
      </c>
      <c r="E1958" t="str">
        <f>IF(LEN(telefony34[[#This Row],[nr]])=7,"stacjonarny",IF(LEN(telefony34[[#This Row],[nr]])=8,"komórkowy","zagraniczny"))</f>
        <v>stacjonarny</v>
      </c>
    </row>
    <row r="1959" spans="1:5" x14ac:dyDescent="0.25">
      <c r="A1959" s="7">
        <v>3120387</v>
      </c>
      <c r="B1959" s="1">
        <v>42944</v>
      </c>
      <c r="C1959" s="2">
        <v>0.39303240740740741</v>
      </c>
      <c r="D1959" s="2">
        <v>0.39657407407407408</v>
      </c>
      <c r="E1959" t="str">
        <f>IF(LEN(telefony34[[#This Row],[nr]])=7,"stacjonarny",IF(LEN(telefony34[[#This Row],[nr]])=8,"komórkowy","zagraniczny"))</f>
        <v>stacjonarny</v>
      </c>
    </row>
    <row r="1960" spans="1:5" x14ac:dyDescent="0.25">
      <c r="A1960" s="7">
        <v>5726531</v>
      </c>
      <c r="B1960" s="1">
        <v>42944</v>
      </c>
      <c r="C1960" s="2">
        <v>0.39825231481481482</v>
      </c>
      <c r="D1960" s="2">
        <v>0.39855324074074072</v>
      </c>
      <c r="E1960" t="str">
        <f>IF(LEN(telefony34[[#This Row],[nr]])=7,"stacjonarny",IF(LEN(telefony34[[#This Row],[nr]])=8,"komórkowy","zagraniczny"))</f>
        <v>stacjonarny</v>
      </c>
    </row>
    <row r="1961" spans="1:5" x14ac:dyDescent="0.25">
      <c r="A1961" s="7">
        <v>5076649</v>
      </c>
      <c r="B1961" s="1">
        <v>42944</v>
      </c>
      <c r="C1961" s="2">
        <v>0.39922453703703703</v>
      </c>
      <c r="D1961" s="2">
        <v>0.40482638888888889</v>
      </c>
      <c r="E1961" t="str">
        <f>IF(LEN(telefony34[[#This Row],[nr]])=7,"stacjonarny",IF(LEN(telefony34[[#This Row],[nr]])=8,"komórkowy","zagraniczny"))</f>
        <v>stacjonarny</v>
      </c>
    </row>
    <row r="1962" spans="1:5" x14ac:dyDescent="0.25">
      <c r="A1962" s="7">
        <v>98939809</v>
      </c>
      <c r="B1962" s="1">
        <v>42944</v>
      </c>
      <c r="C1962" s="2">
        <v>0.40277777777777779</v>
      </c>
      <c r="D1962" s="2">
        <v>0.40599537037037037</v>
      </c>
      <c r="E1962" t="str">
        <f>IF(LEN(telefony34[[#This Row],[nr]])=7,"stacjonarny",IF(LEN(telefony34[[#This Row],[nr]])=8,"komórkowy","zagraniczny"))</f>
        <v>komórkowy</v>
      </c>
    </row>
    <row r="1963" spans="1:5" x14ac:dyDescent="0.25">
      <c r="A1963" s="7">
        <v>2005653</v>
      </c>
      <c r="B1963" s="1">
        <v>42944</v>
      </c>
      <c r="C1963" s="2">
        <v>0.40842592592592591</v>
      </c>
      <c r="D1963" s="2">
        <v>0.41866898148148146</v>
      </c>
      <c r="E1963" t="str">
        <f>IF(LEN(telefony34[[#This Row],[nr]])=7,"stacjonarny",IF(LEN(telefony34[[#This Row],[nr]])=8,"komórkowy","zagraniczny"))</f>
        <v>stacjonarny</v>
      </c>
    </row>
    <row r="1964" spans="1:5" x14ac:dyDescent="0.25">
      <c r="A1964" s="7">
        <v>4659808</v>
      </c>
      <c r="B1964" s="1">
        <v>42944</v>
      </c>
      <c r="C1964" s="2">
        <v>0.40956018518518517</v>
      </c>
      <c r="D1964" s="2">
        <v>0.41278935185185184</v>
      </c>
      <c r="E1964" t="str">
        <f>IF(LEN(telefony34[[#This Row],[nr]])=7,"stacjonarny",IF(LEN(telefony34[[#This Row],[nr]])=8,"komórkowy","zagraniczny"))</f>
        <v>stacjonarny</v>
      </c>
    </row>
    <row r="1965" spans="1:5" x14ac:dyDescent="0.25">
      <c r="A1965" s="7">
        <v>60113139</v>
      </c>
      <c r="B1965" s="1">
        <v>42944</v>
      </c>
      <c r="C1965" s="2">
        <v>0.41228009259259257</v>
      </c>
      <c r="D1965" s="2">
        <v>0.41718749999999999</v>
      </c>
      <c r="E1965" t="str">
        <f>IF(LEN(telefony34[[#This Row],[nr]])=7,"stacjonarny",IF(LEN(telefony34[[#This Row],[nr]])=8,"komórkowy","zagraniczny"))</f>
        <v>komórkowy</v>
      </c>
    </row>
    <row r="1966" spans="1:5" x14ac:dyDescent="0.25">
      <c r="A1966" s="7">
        <v>55896338</v>
      </c>
      <c r="B1966" s="1">
        <v>42944</v>
      </c>
      <c r="C1966" s="2">
        <v>0.41521990740740738</v>
      </c>
      <c r="D1966" s="2">
        <v>0.41893518518518519</v>
      </c>
      <c r="E1966" t="str">
        <f>IF(LEN(telefony34[[#This Row],[nr]])=7,"stacjonarny",IF(LEN(telefony34[[#This Row],[nr]])=8,"komórkowy","zagraniczny"))</f>
        <v>komórkowy</v>
      </c>
    </row>
    <row r="1967" spans="1:5" x14ac:dyDescent="0.25">
      <c r="A1967" s="7">
        <v>9747403</v>
      </c>
      <c r="B1967" s="1">
        <v>42944</v>
      </c>
      <c r="C1967" s="2">
        <v>0.42093750000000002</v>
      </c>
      <c r="D1967" s="2">
        <v>0.42825231481481479</v>
      </c>
      <c r="E1967" t="str">
        <f>IF(LEN(telefony34[[#This Row],[nr]])=7,"stacjonarny",IF(LEN(telefony34[[#This Row],[nr]])=8,"komórkowy","zagraniczny"))</f>
        <v>stacjonarny</v>
      </c>
    </row>
    <row r="1968" spans="1:5" x14ac:dyDescent="0.25">
      <c r="A1968" s="7">
        <v>5687447</v>
      </c>
      <c r="B1968" s="1">
        <v>42944</v>
      </c>
      <c r="C1968" s="2">
        <v>0.42295138888888889</v>
      </c>
      <c r="D1968" s="2">
        <v>0.42423611111111109</v>
      </c>
      <c r="E1968" t="str">
        <f>IF(LEN(telefony34[[#This Row],[nr]])=7,"stacjonarny",IF(LEN(telefony34[[#This Row],[nr]])=8,"komórkowy","zagraniczny"))</f>
        <v>stacjonarny</v>
      </c>
    </row>
    <row r="1969" spans="1:5" x14ac:dyDescent="0.25">
      <c r="A1969" s="7">
        <v>78940032</v>
      </c>
      <c r="B1969" s="1">
        <v>42944</v>
      </c>
      <c r="C1969" s="2">
        <v>0.42478009259259258</v>
      </c>
      <c r="D1969" s="2">
        <v>0.43118055555555557</v>
      </c>
      <c r="E1969" t="str">
        <f>IF(LEN(telefony34[[#This Row],[nr]])=7,"stacjonarny",IF(LEN(telefony34[[#This Row],[nr]])=8,"komórkowy","zagraniczny"))</f>
        <v>komórkowy</v>
      </c>
    </row>
    <row r="1970" spans="1:5" x14ac:dyDescent="0.25">
      <c r="A1970" s="7">
        <v>1094486764</v>
      </c>
      <c r="B1970" s="1">
        <v>42944</v>
      </c>
      <c r="C1970" s="2">
        <v>0.42781249999999998</v>
      </c>
      <c r="D1970" s="2">
        <v>0.43763888888888891</v>
      </c>
      <c r="E1970" t="str">
        <f>IF(LEN(telefony34[[#This Row],[nr]])=7,"stacjonarny",IF(LEN(telefony34[[#This Row],[nr]])=8,"komórkowy","zagraniczny"))</f>
        <v>zagraniczny</v>
      </c>
    </row>
    <row r="1971" spans="1:5" x14ac:dyDescent="0.25">
      <c r="A1971" s="7">
        <v>2611045</v>
      </c>
      <c r="B1971" s="1">
        <v>42944</v>
      </c>
      <c r="C1971" s="2">
        <v>0.43131944444444442</v>
      </c>
      <c r="D1971" s="2">
        <v>0.4387152777777778</v>
      </c>
      <c r="E1971" t="str">
        <f>IF(LEN(telefony34[[#This Row],[nr]])=7,"stacjonarny",IF(LEN(telefony34[[#This Row],[nr]])=8,"komórkowy","zagraniczny"))</f>
        <v>stacjonarny</v>
      </c>
    </row>
    <row r="1972" spans="1:5" x14ac:dyDescent="0.25">
      <c r="A1972" s="7">
        <v>6047761</v>
      </c>
      <c r="B1972" s="1">
        <v>42944</v>
      </c>
      <c r="C1972" s="2">
        <v>0.43351851851851853</v>
      </c>
      <c r="D1972" s="2">
        <v>0.4412152777777778</v>
      </c>
      <c r="E1972" t="str">
        <f>IF(LEN(telefony34[[#This Row],[nr]])=7,"stacjonarny",IF(LEN(telefony34[[#This Row],[nr]])=8,"komórkowy","zagraniczny"))</f>
        <v>stacjonarny</v>
      </c>
    </row>
    <row r="1973" spans="1:5" x14ac:dyDescent="0.25">
      <c r="A1973" s="7">
        <v>4154521</v>
      </c>
      <c r="B1973" s="1">
        <v>42944</v>
      </c>
      <c r="C1973" s="2">
        <v>0.43552083333333336</v>
      </c>
      <c r="D1973" s="2">
        <v>0.44587962962962963</v>
      </c>
      <c r="E1973" t="str">
        <f>IF(LEN(telefony34[[#This Row],[nr]])=7,"stacjonarny",IF(LEN(telefony34[[#This Row],[nr]])=8,"komórkowy","zagraniczny"))</f>
        <v>stacjonarny</v>
      </c>
    </row>
    <row r="1974" spans="1:5" x14ac:dyDescent="0.25">
      <c r="A1974" s="7">
        <v>8895257</v>
      </c>
      <c r="B1974" s="1">
        <v>42944</v>
      </c>
      <c r="C1974" s="2">
        <v>0.43975694444444446</v>
      </c>
      <c r="D1974" s="2">
        <v>0.4472800925925926</v>
      </c>
      <c r="E1974" t="str">
        <f>IF(LEN(telefony34[[#This Row],[nr]])=7,"stacjonarny",IF(LEN(telefony34[[#This Row],[nr]])=8,"komórkowy","zagraniczny"))</f>
        <v>stacjonarny</v>
      </c>
    </row>
    <row r="1975" spans="1:5" x14ac:dyDescent="0.25">
      <c r="A1975" s="7">
        <v>2199311</v>
      </c>
      <c r="B1975" s="1">
        <v>42944</v>
      </c>
      <c r="C1975" s="2">
        <v>0.44490740740740742</v>
      </c>
      <c r="D1975" s="2">
        <v>0.44578703703703704</v>
      </c>
      <c r="E1975" t="str">
        <f>IF(LEN(telefony34[[#This Row],[nr]])=7,"stacjonarny",IF(LEN(telefony34[[#This Row],[nr]])=8,"komórkowy","zagraniczny"))</f>
        <v>stacjonarny</v>
      </c>
    </row>
    <row r="1976" spans="1:5" x14ac:dyDescent="0.25">
      <c r="A1976" s="7">
        <v>17864361</v>
      </c>
      <c r="B1976" s="1">
        <v>42944</v>
      </c>
      <c r="C1976" s="2">
        <v>0.44605324074074076</v>
      </c>
      <c r="D1976" s="2">
        <v>0.45253472222222224</v>
      </c>
      <c r="E1976" t="str">
        <f>IF(LEN(telefony34[[#This Row],[nr]])=7,"stacjonarny",IF(LEN(telefony34[[#This Row],[nr]])=8,"komórkowy","zagraniczny"))</f>
        <v>komórkowy</v>
      </c>
    </row>
    <row r="1977" spans="1:5" x14ac:dyDescent="0.25">
      <c r="A1977" s="7">
        <v>6943996503</v>
      </c>
      <c r="B1977" s="1">
        <v>42944</v>
      </c>
      <c r="C1977" s="2">
        <v>0.4506134259259259</v>
      </c>
      <c r="D1977" s="2">
        <v>0.45674768518518516</v>
      </c>
      <c r="E1977" t="str">
        <f>IF(LEN(telefony34[[#This Row],[nr]])=7,"stacjonarny",IF(LEN(telefony34[[#This Row],[nr]])=8,"komórkowy","zagraniczny"))</f>
        <v>zagraniczny</v>
      </c>
    </row>
    <row r="1978" spans="1:5" x14ac:dyDescent="0.25">
      <c r="A1978" s="7">
        <v>9547712</v>
      </c>
      <c r="B1978" s="1">
        <v>42944</v>
      </c>
      <c r="C1978" s="2">
        <v>0.45546296296296296</v>
      </c>
      <c r="D1978" s="2">
        <v>0.46259259259259261</v>
      </c>
      <c r="E1978" t="str">
        <f>IF(LEN(telefony34[[#This Row],[nr]])=7,"stacjonarny",IF(LEN(telefony34[[#This Row],[nr]])=8,"komórkowy","zagraniczny"))</f>
        <v>stacjonarny</v>
      </c>
    </row>
    <row r="1979" spans="1:5" x14ac:dyDescent="0.25">
      <c r="A1979" s="7">
        <v>3925701</v>
      </c>
      <c r="B1979" s="1">
        <v>42944</v>
      </c>
      <c r="C1979" s="2">
        <v>0.45756944444444442</v>
      </c>
      <c r="D1979" s="2">
        <v>0.46141203703703704</v>
      </c>
      <c r="E1979" t="str">
        <f>IF(LEN(telefony34[[#This Row],[nr]])=7,"stacjonarny",IF(LEN(telefony34[[#This Row],[nr]])=8,"komórkowy","zagraniczny"))</f>
        <v>stacjonarny</v>
      </c>
    </row>
    <row r="1980" spans="1:5" x14ac:dyDescent="0.25">
      <c r="A1980" s="7">
        <v>97317489</v>
      </c>
      <c r="B1980" s="1">
        <v>42944</v>
      </c>
      <c r="C1980" s="2">
        <v>0.46269675925925924</v>
      </c>
      <c r="D1980" s="2">
        <v>0.46620370370370373</v>
      </c>
      <c r="E1980" t="str">
        <f>IF(LEN(telefony34[[#This Row],[nr]])=7,"stacjonarny",IF(LEN(telefony34[[#This Row],[nr]])=8,"komórkowy","zagraniczny"))</f>
        <v>komórkowy</v>
      </c>
    </row>
    <row r="1981" spans="1:5" x14ac:dyDescent="0.25">
      <c r="A1981" s="7">
        <v>78009874</v>
      </c>
      <c r="B1981" s="1">
        <v>42944</v>
      </c>
      <c r="C1981" s="2">
        <v>0.46400462962962963</v>
      </c>
      <c r="D1981" s="2">
        <v>0.46545138888888887</v>
      </c>
      <c r="E1981" t="str">
        <f>IF(LEN(telefony34[[#This Row],[nr]])=7,"stacjonarny",IF(LEN(telefony34[[#This Row],[nr]])=8,"komórkowy","zagraniczny"))</f>
        <v>komórkowy</v>
      </c>
    </row>
    <row r="1982" spans="1:5" x14ac:dyDescent="0.25">
      <c r="A1982" s="7">
        <v>8590206</v>
      </c>
      <c r="B1982" s="1">
        <v>42944</v>
      </c>
      <c r="C1982" s="2">
        <v>0.46763888888888888</v>
      </c>
      <c r="D1982" s="2">
        <v>0.47359953703703705</v>
      </c>
      <c r="E1982" t="str">
        <f>IF(LEN(telefony34[[#This Row],[nr]])=7,"stacjonarny",IF(LEN(telefony34[[#This Row],[nr]])=8,"komórkowy","zagraniczny"))</f>
        <v>stacjonarny</v>
      </c>
    </row>
    <row r="1983" spans="1:5" x14ac:dyDescent="0.25">
      <c r="A1983" s="7">
        <v>7273239</v>
      </c>
      <c r="B1983" s="1">
        <v>42944</v>
      </c>
      <c r="C1983" s="2">
        <v>0.47111111111111109</v>
      </c>
      <c r="D1983" s="2">
        <v>0.48017361111111112</v>
      </c>
      <c r="E1983" t="str">
        <f>IF(LEN(telefony34[[#This Row],[nr]])=7,"stacjonarny",IF(LEN(telefony34[[#This Row],[nr]])=8,"komórkowy","zagraniczny"))</f>
        <v>stacjonarny</v>
      </c>
    </row>
    <row r="1984" spans="1:5" x14ac:dyDescent="0.25">
      <c r="A1984" s="7">
        <v>9975967</v>
      </c>
      <c r="B1984" s="1">
        <v>42944</v>
      </c>
      <c r="C1984" s="2">
        <v>0.47454861111111113</v>
      </c>
      <c r="D1984" s="2">
        <v>0.47562500000000002</v>
      </c>
      <c r="E1984" t="str">
        <f>IF(LEN(telefony34[[#This Row],[nr]])=7,"stacjonarny",IF(LEN(telefony34[[#This Row],[nr]])=8,"komórkowy","zagraniczny"))</f>
        <v>stacjonarny</v>
      </c>
    </row>
    <row r="1985" spans="1:5" x14ac:dyDescent="0.25">
      <c r="A1985" s="7">
        <v>2134315</v>
      </c>
      <c r="B1985" s="1">
        <v>42944</v>
      </c>
      <c r="C1985" s="2">
        <v>0.47733796296296294</v>
      </c>
      <c r="D1985" s="2">
        <v>0.48003472222222221</v>
      </c>
      <c r="E1985" t="str">
        <f>IF(LEN(telefony34[[#This Row],[nr]])=7,"stacjonarny",IF(LEN(telefony34[[#This Row],[nr]])=8,"komórkowy","zagraniczny"))</f>
        <v>stacjonarny</v>
      </c>
    </row>
    <row r="1986" spans="1:5" x14ac:dyDescent="0.25">
      <c r="A1986" s="7">
        <v>6919928</v>
      </c>
      <c r="B1986" s="1">
        <v>42944</v>
      </c>
      <c r="C1986" s="2">
        <v>0.4783101851851852</v>
      </c>
      <c r="D1986" s="2">
        <v>0.48770833333333335</v>
      </c>
      <c r="E1986" t="str">
        <f>IF(LEN(telefony34[[#This Row],[nr]])=7,"stacjonarny",IF(LEN(telefony34[[#This Row],[nr]])=8,"komórkowy","zagraniczny"))</f>
        <v>stacjonarny</v>
      </c>
    </row>
    <row r="1987" spans="1:5" x14ac:dyDescent="0.25">
      <c r="A1987" s="7">
        <v>45081794</v>
      </c>
      <c r="B1987" s="1">
        <v>42944</v>
      </c>
      <c r="C1987" s="2">
        <v>0.47928240740740741</v>
      </c>
      <c r="D1987" s="2">
        <v>0.481875</v>
      </c>
      <c r="E1987" t="str">
        <f>IF(LEN(telefony34[[#This Row],[nr]])=7,"stacjonarny",IF(LEN(telefony34[[#This Row],[nr]])=8,"komórkowy","zagraniczny"))</f>
        <v>komórkowy</v>
      </c>
    </row>
    <row r="1988" spans="1:5" x14ac:dyDescent="0.25">
      <c r="A1988" s="7">
        <v>1661633</v>
      </c>
      <c r="B1988" s="1">
        <v>42944</v>
      </c>
      <c r="C1988" s="2">
        <v>0.48042824074074075</v>
      </c>
      <c r="D1988" s="2">
        <v>0.48422453703703705</v>
      </c>
      <c r="E1988" t="str">
        <f>IF(LEN(telefony34[[#This Row],[nr]])=7,"stacjonarny",IF(LEN(telefony34[[#This Row],[nr]])=8,"komórkowy","zagraniczny"))</f>
        <v>stacjonarny</v>
      </c>
    </row>
    <row r="1989" spans="1:5" x14ac:dyDescent="0.25">
      <c r="A1989" s="7">
        <v>1639829</v>
      </c>
      <c r="B1989" s="1">
        <v>42944</v>
      </c>
      <c r="C1989" s="2">
        <v>0.4815740740740741</v>
      </c>
      <c r="D1989" s="2">
        <v>0.48802083333333335</v>
      </c>
      <c r="E1989" t="str">
        <f>IF(LEN(telefony34[[#This Row],[nr]])=7,"stacjonarny",IF(LEN(telefony34[[#This Row],[nr]])=8,"komórkowy","zagraniczny"))</f>
        <v>stacjonarny</v>
      </c>
    </row>
    <row r="1990" spans="1:5" x14ac:dyDescent="0.25">
      <c r="A1990" s="7">
        <v>8585321</v>
      </c>
      <c r="B1990" s="1">
        <v>42944</v>
      </c>
      <c r="C1990" s="2">
        <v>0.4836111111111111</v>
      </c>
      <c r="D1990" s="2">
        <v>0.48996527777777776</v>
      </c>
      <c r="E1990" t="str">
        <f>IF(LEN(telefony34[[#This Row],[nr]])=7,"stacjonarny",IF(LEN(telefony34[[#This Row],[nr]])=8,"komórkowy","zagraniczny"))</f>
        <v>stacjonarny</v>
      </c>
    </row>
    <row r="1991" spans="1:5" x14ac:dyDescent="0.25">
      <c r="A1991" s="7">
        <v>1661643168</v>
      </c>
      <c r="B1991" s="1">
        <v>42944</v>
      </c>
      <c r="C1991" s="2">
        <v>0.48609953703703701</v>
      </c>
      <c r="D1991" s="2">
        <v>0.48850694444444442</v>
      </c>
      <c r="E1991" t="str">
        <f>IF(LEN(telefony34[[#This Row],[nr]])=7,"stacjonarny",IF(LEN(telefony34[[#This Row],[nr]])=8,"komórkowy","zagraniczny"))</f>
        <v>zagraniczny</v>
      </c>
    </row>
    <row r="1992" spans="1:5" x14ac:dyDescent="0.25">
      <c r="A1992" s="7">
        <v>5136126</v>
      </c>
      <c r="B1992" s="1">
        <v>42944</v>
      </c>
      <c r="C1992" s="2">
        <v>0.49048611111111112</v>
      </c>
      <c r="D1992" s="2">
        <v>0.49685185185185188</v>
      </c>
      <c r="E1992" t="str">
        <f>IF(LEN(telefony34[[#This Row],[nr]])=7,"stacjonarny",IF(LEN(telefony34[[#This Row],[nr]])=8,"komórkowy","zagraniczny"))</f>
        <v>stacjonarny</v>
      </c>
    </row>
    <row r="1993" spans="1:5" x14ac:dyDescent="0.25">
      <c r="A1993" s="7">
        <v>9747700</v>
      </c>
      <c r="B1993" s="1">
        <v>42944</v>
      </c>
      <c r="C1993" s="2">
        <v>0.49305555555555558</v>
      </c>
      <c r="D1993" s="2">
        <v>0.50435185185185183</v>
      </c>
      <c r="E1993" t="str">
        <f>IF(LEN(telefony34[[#This Row],[nr]])=7,"stacjonarny",IF(LEN(telefony34[[#This Row],[nr]])=8,"komórkowy","zagraniczny"))</f>
        <v>stacjonarny</v>
      </c>
    </row>
    <row r="1994" spans="1:5" x14ac:dyDescent="0.25">
      <c r="A1994" s="7">
        <v>8387594</v>
      </c>
      <c r="B1994" s="1">
        <v>42944</v>
      </c>
      <c r="C1994" s="2">
        <v>0.49401620370370369</v>
      </c>
      <c r="D1994" s="2">
        <v>0.49682870370370369</v>
      </c>
      <c r="E1994" t="str">
        <f>IF(LEN(telefony34[[#This Row],[nr]])=7,"stacjonarny",IF(LEN(telefony34[[#This Row],[nr]])=8,"komórkowy","zagraniczny"))</f>
        <v>stacjonarny</v>
      </c>
    </row>
    <row r="1995" spans="1:5" x14ac:dyDescent="0.25">
      <c r="A1995" s="7">
        <v>65166542</v>
      </c>
      <c r="B1995" s="1">
        <v>42944</v>
      </c>
      <c r="C1995" s="2">
        <v>0.49554398148148149</v>
      </c>
      <c r="D1995" s="2">
        <v>0.49667824074074074</v>
      </c>
      <c r="E1995" t="str">
        <f>IF(LEN(telefony34[[#This Row],[nr]])=7,"stacjonarny",IF(LEN(telefony34[[#This Row],[nr]])=8,"komórkowy","zagraniczny"))</f>
        <v>komórkowy</v>
      </c>
    </row>
    <row r="1996" spans="1:5" x14ac:dyDescent="0.25">
      <c r="A1996" s="7">
        <v>77607017</v>
      </c>
      <c r="B1996" s="1">
        <v>42944</v>
      </c>
      <c r="C1996" s="2">
        <v>0.49858796296296298</v>
      </c>
      <c r="D1996" s="2">
        <v>0.50891203703703702</v>
      </c>
      <c r="E1996" t="str">
        <f>IF(LEN(telefony34[[#This Row],[nr]])=7,"stacjonarny",IF(LEN(telefony34[[#This Row],[nr]])=8,"komórkowy","zagraniczny"))</f>
        <v>komórkowy</v>
      </c>
    </row>
    <row r="1997" spans="1:5" x14ac:dyDescent="0.25">
      <c r="A1997" s="7">
        <v>9028434625</v>
      </c>
      <c r="B1997" s="1">
        <v>42944</v>
      </c>
      <c r="C1997" s="2">
        <v>0.50208333333333333</v>
      </c>
      <c r="D1997" s="2">
        <v>0.5110069444444445</v>
      </c>
      <c r="E1997" t="str">
        <f>IF(LEN(telefony34[[#This Row],[nr]])=7,"stacjonarny",IF(LEN(telefony34[[#This Row],[nr]])=8,"komórkowy","zagraniczny"))</f>
        <v>zagraniczny</v>
      </c>
    </row>
    <row r="1998" spans="1:5" x14ac:dyDescent="0.25">
      <c r="A1998" s="7">
        <v>7503173</v>
      </c>
      <c r="B1998" s="1">
        <v>42944</v>
      </c>
      <c r="C1998" s="2">
        <v>0.50390046296296298</v>
      </c>
      <c r="D1998" s="2">
        <v>0.50619212962962967</v>
      </c>
      <c r="E1998" t="str">
        <f>IF(LEN(telefony34[[#This Row],[nr]])=7,"stacjonarny",IF(LEN(telefony34[[#This Row],[nr]])=8,"komórkowy","zagraniczny"))</f>
        <v>stacjonarny</v>
      </c>
    </row>
    <row r="1999" spans="1:5" x14ac:dyDescent="0.25">
      <c r="A1999" s="7">
        <v>9039872</v>
      </c>
      <c r="B1999" s="1">
        <v>42944</v>
      </c>
      <c r="C1999" s="2">
        <v>0.50825231481481481</v>
      </c>
      <c r="D1999" s="2">
        <v>0.5168518518518519</v>
      </c>
      <c r="E1999" t="str">
        <f>IF(LEN(telefony34[[#This Row],[nr]])=7,"stacjonarny",IF(LEN(telefony34[[#This Row],[nr]])=8,"komórkowy","zagraniczny"))</f>
        <v>stacjonarny</v>
      </c>
    </row>
    <row r="2000" spans="1:5" x14ac:dyDescent="0.25">
      <c r="A2000" s="7">
        <v>45940361</v>
      </c>
      <c r="B2000" s="1">
        <v>42944</v>
      </c>
      <c r="C2000" s="2">
        <v>0.50982638888888887</v>
      </c>
      <c r="D2000" s="2">
        <v>0.51537037037037037</v>
      </c>
      <c r="E2000" t="str">
        <f>IF(LEN(telefony34[[#This Row],[nr]])=7,"stacjonarny",IF(LEN(telefony34[[#This Row],[nr]])=8,"komórkowy","zagraniczny"))</f>
        <v>komórkowy</v>
      </c>
    </row>
    <row r="2001" spans="1:5" x14ac:dyDescent="0.25">
      <c r="A2001" s="7">
        <v>6242177</v>
      </c>
      <c r="B2001" s="1">
        <v>42944</v>
      </c>
      <c r="C2001" s="2">
        <v>0.5138773148148148</v>
      </c>
      <c r="D2001" s="2">
        <v>0.52096064814814813</v>
      </c>
      <c r="E2001" t="str">
        <f>IF(LEN(telefony34[[#This Row],[nr]])=7,"stacjonarny",IF(LEN(telefony34[[#This Row],[nr]])=8,"komórkowy","zagraniczny"))</f>
        <v>stacjonarny</v>
      </c>
    </row>
    <row r="2002" spans="1:5" x14ac:dyDescent="0.25">
      <c r="A2002" s="7">
        <v>60454232</v>
      </c>
      <c r="B2002" s="1">
        <v>42944</v>
      </c>
      <c r="C2002" s="2">
        <v>0.5149421296296296</v>
      </c>
      <c r="D2002" s="2">
        <v>0.5248032407407407</v>
      </c>
      <c r="E2002" t="str">
        <f>IF(LEN(telefony34[[#This Row],[nr]])=7,"stacjonarny",IF(LEN(telefony34[[#This Row],[nr]])=8,"komórkowy","zagraniczny"))</f>
        <v>komórkowy</v>
      </c>
    </row>
    <row r="2003" spans="1:5" x14ac:dyDescent="0.25">
      <c r="A2003" s="7">
        <v>4060894</v>
      </c>
      <c r="B2003" s="1">
        <v>42944</v>
      </c>
      <c r="C2003" s="2">
        <v>0.51730324074074074</v>
      </c>
      <c r="D2003" s="2">
        <v>0.51848379629629626</v>
      </c>
      <c r="E2003" t="str">
        <f>IF(LEN(telefony34[[#This Row],[nr]])=7,"stacjonarny",IF(LEN(telefony34[[#This Row],[nr]])=8,"komórkowy","zagraniczny"))</f>
        <v>stacjonarny</v>
      </c>
    </row>
    <row r="2004" spans="1:5" x14ac:dyDescent="0.25">
      <c r="A2004" s="7">
        <v>8223406</v>
      </c>
      <c r="B2004" s="1">
        <v>42944</v>
      </c>
      <c r="C2004" s="2">
        <v>0.51908564814814817</v>
      </c>
      <c r="D2004" s="2">
        <v>0.51929398148148154</v>
      </c>
      <c r="E2004" t="str">
        <f>IF(LEN(telefony34[[#This Row],[nr]])=7,"stacjonarny",IF(LEN(telefony34[[#This Row],[nr]])=8,"komórkowy","zagraniczny"))</f>
        <v>stacjonarny</v>
      </c>
    </row>
    <row r="2005" spans="1:5" x14ac:dyDescent="0.25">
      <c r="A2005" s="7">
        <v>43109897</v>
      </c>
      <c r="B2005" s="1">
        <v>42944</v>
      </c>
      <c r="C2005" s="2">
        <v>0.52467592592592593</v>
      </c>
      <c r="D2005" s="2">
        <v>0.53178240740740745</v>
      </c>
      <c r="E2005" t="str">
        <f>IF(LEN(telefony34[[#This Row],[nr]])=7,"stacjonarny",IF(LEN(telefony34[[#This Row],[nr]])=8,"komórkowy","zagraniczny"))</f>
        <v>komórkowy</v>
      </c>
    </row>
    <row r="2006" spans="1:5" x14ac:dyDescent="0.25">
      <c r="A2006" s="7">
        <v>95805020</v>
      </c>
      <c r="B2006" s="1">
        <v>42944</v>
      </c>
      <c r="C2006" s="2">
        <v>0.52603009259259259</v>
      </c>
      <c r="D2006" s="2">
        <v>0.53304398148148147</v>
      </c>
      <c r="E2006" t="str">
        <f>IF(LEN(telefony34[[#This Row],[nr]])=7,"stacjonarny",IF(LEN(telefony34[[#This Row],[nr]])=8,"komórkowy","zagraniczny"))</f>
        <v>komórkowy</v>
      </c>
    </row>
    <row r="2007" spans="1:5" x14ac:dyDescent="0.25">
      <c r="A2007" s="7">
        <v>2849439</v>
      </c>
      <c r="B2007" s="1">
        <v>42944</v>
      </c>
      <c r="C2007" s="2">
        <v>0.52813657407407411</v>
      </c>
      <c r="D2007" s="2">
        <v>0.53039351851851857</v>
      </c>
      <c r="E2007" t="str">
        <f>IF(LEN(telefony34[[#This Row],[nr]])=7,"stacjonarny",IF(LEN(telefony34[[#This Row],[nr]])=8,"komórkowy","zagraniczny"))</f>
        <v>stacjonarny</v>
      </c>
    </row>
    <row r="2008" spans="1:5" x14ac:dyDescent="0.25">
      <c r="A2008" s="7">
        <v>9589060</v>
      </c>
      <c r="B2008" s="1">
        <v>42944</v>
      </c>
      <c r="C2008" s="2">
        <v>0.53310185185185188</v>
      </c>
      <c r="D2008" s="2">
        <v>0.53871527777777772</v>
      </c>
      <c r="E2008" t="str">
        <f>IF(LEN(telefony34[[#This Row],[nr]])=7,"stacjonarny",IF(LEN(telefony34[[#This Row],[nr]])=8,"komórkowy","zagraniczny"))</f>
        <v>stacjonarny</v>
      </c>
    </row>
    <row r="2009" spans="1:5" x14ac:dyDescent="0.25">
      <c r="A2009" s="7">
        <v>2603125</v>
      </c>
      <c r="B2009" s="1">
        <v>42944</v>
      </c>
      <c r="C2009" s="2">
        <v>0.53541666666666665</v>
      </c>
      <c r="D2009" s="2">
        <v>0.53666666666666663</v>
      </c>
      <c r="E2009" t="str">
        <f>IF(LEN(telefony34[[#This Row],[nr]])=7,"stacjonarny",IF(LEN(telefony34[[#This Row],[nr]])=8,"komórkowy","zagraniczny"))</f>
        <v>stacjonarny</v>
      </c>
    </row>
    <row r="2010" spans="1:5" x14ac:dyDescent="0.25">
      <c r="A2010" s="7">
        <v>8770898</v>
      </c>
      <c r="B2010" s="1">
        <v>42944</v>
      </c>
      <c r="C2010" s="2">
        <v>0.53773148148148153</v>
      </c>
      <c r="D2010" s="2">
        <v>0.54628472222222224</v>
      </c>
      <c r="E2010" t="str">
        <f>IF(LEN(telefony34[[#This Row],[nr]])=7,"stacjonarny",IF(LEN(telefony34[[#This Row],[nr]])=8,"komórkowy","zagraniczny"))</f>
        <v>stacjonarny</v>
      </c>
    </row>
    <row r="2011" spans="1:5" x14ac:dyDescent="0.25">
      <c r="A2011" s="7">
        <v>3224960</v>
      </c>
      <c r="B2011" s="1">
        <v>42944</v>
      </c>
      <c r="C2011" s="2">
        <v>0.54221064814814812</v>
      </c>
      <c r="D2011" s="2">
        <v>0.54947916666666663</v>
      </c>
      <c r="E2011" t="str">
        <f>IF(LEN(telefony34[[#This Row],[nr]])=7,"stacjonarny",IF(LEN(telefony34[[#This Row],[nr]])=8,"komórkowy","zagraniczny"))</f>
        <v>stacjonarny</v>
      </c>
    </row>
    <row r="2012" spans="1:5" x14ac:dyDescent="0.25">
      <c r="A2012" s="7">
        <v>4150421</v>
      </c>
      <c r="B2012" s="1">
        <v>42944</v>
      </c>
      <c r="C2012" s="2">
        <v>0.54599537037037038</v>
      </c>
      <c r="D2012" s="2">
        <v>0.54759259259259263</v>
      </c>
      <c r="E2012" t="str">
        <f>IF(LEN(telefony34[[#This Row],[nr]])=7,"stacjonarny",IF(LEN(telefony34[[#This Row],[nr]])=8,"komórkowy","zagraniczny"))</f>
        <v>stacjonarny</v>
      </c>
    </row>
    <row r="2013" spans="1:5" x14ac:dyDescent="0.25">
      <c r="A2013" s="7">
        <v>44302763</v>
      </c>
      <c r="B2013" s="1">
        <v>42944</v>
      </c>
      <c r="C2013" s="2">
        <v>0.54905092592592597</v>
      </c>
      <c r="D2013" s="2">
        <v>0.55343750000000003</v>
      </c>
      <c r="E2013" t="str">
        <f>IF(LEN(telefony34[[#This Row],[nr]])=7,"stacjonarny",IF(LEN(telefony34[[#This Row],[nr]])=8,"komórkowy","zagraniczny"))</f>
        <v>komórkowy</v>
      </c>
    </row>
    <row r="2014" spans="1:5" x14ac:dyDescent="0.25">
      <c r="A2014" s="7">
        <v>1922212</v>
      </c>
      <c r="B2014" s="1">
        <v>42944</v>
      </c>
      <c r="C2014" s="2">
        <v>0.55334490740740738</v>
      </c>
      <c r="D2014" s="2">
        <v>0.56339120370370366</v>
      </c>
      <c r="E2014" t="str">
        <f>IF(LEN(telefony34[[#This Row],[nr]])=7,"stacjonarny",IF(LEN(telefony34[[#This Row],[nr]])=8,"komórkowy","zagraniczny"))</f>
        <v>stacjonarny</v>
      </c>
    </row>
    <row r="2015" spans="1:5" x14ac:dyDescent="0.25">
      <c r="A2015" s="7">
        <v>9603024</v>
      </c>
      <c r="B2015" s="1">
        <v>42944</v>
      </c>
      <c r="C2015" s="2">
        <v>0.55806712962962968</v>
      </c>
      <c r="D2015" s="2">
        <v>0.55923611111111116</v>
      </c>
      <c r="E2015" t="str">
        <f>IF(LEN(telefony34[[#This Row],[nr]])=7,"stacjonarny",IF(LEN(telefony34[[#This Row],[nr]])=8,"komórkowy","zagraniczny"))</f>
        <v>stacjonarny</v>
      </c>
    </row>
    <row r="2016" spans="1:5" x14ac:dyDescent="0.25">
      <c r="A2016" s="7">
        <v>1640513</v>
      </c>
      <c r="B2016" s="1">
        <v>42944</v>
      </c>
      <c r="C2016" s="2">
        <v>0.56162037037037038</v>
      </c>
      <c r="D2016" s="2">
        <v>0.56876157407407413</v>
      </c>
      <c r="E2016" t="str">
        <f>IF(LEN(telefony34[[#This Row],[nr]])=7,"stacjonarny",IF(LEN(telefony34[[#This Row],[nr]])=8,"komórkowy","zagraniczny"))</f>
        <v>stacjonarny</v>
      </c>
    </row>
    <row r="2017" spans="1:5" x14ac:dyDescent="0.25">
      <c r="A2017" s="7">
        <v>16592072</v>
      </c>
      <c r="B2017" s="1">
        <v>42944</v>
      </c>
      <c r="C2017" s="2">
        <v>0.56673611111111111</v>
      </c>
      <c r="D2017" s="2">
        <v>0.57725694444444442</v>
      </c>
      <c r="E2017" t="str">
        <f>IF(LEN(telefony34[[#This Row],[nr]])=7,"stacjonarny",IF(LEN(telefony34[[#This Row],[nr]])=8,"komórkowy","zagraniczny"))</f>
        <v>komórkowy</v>
      </c>
    </row>
    <row r="2018" spans="1:5" x14ac:dyDescent="0.25">
      <c r="A2018" s="7">
        <v>4895290</v>
      </c>
      <c r="B2018" s="1">
        <v>42944</v>
      </c>
      <c r="C2018" s="2">
        <v>0.56821759259259264</v>
      </c>
      <c r="D2018" s="2">
        <v>0.5773611111111111</v>
      </c>
      <c r="E2018" t="str">
        <f>IF(LEN(telefony34[[#This Row],[nr]])=7,"stacjonarny",IF(LEN(telefony34[[#This Row],[nr]])=8,"komórkowy","zagraniczny"))</f>
        <v>stacjonarny</v>
      </c>
    </row>
    <row r="2019" spans="1:5" x14ac:dyDescent="0.25">
      <c r="A2019" s="7">
        <v>5277660</v>
      </c>
      <c r="B2019" s="1">
        <v>42944</v>
      </c>
      <c r="C2019" s="2">
        <v>0.57050925925925922</v>
      </c>
      <c r="D2019" s="2">
        <v>0.58049768518518519</v>
      </c>
      <c r="E2019" t="str">
        <f>IF(LEN(telefony34[[#This Row],[nr]])=7,"stacjonarny",IF(LEN(telefony34[[#This Row],[nr]])=8,"komórkowy","zagraniczny"))</f>
        <v>stacjonarny</v>
      </c>
    </row>
    <row r="2020" spans="1:5" x14ac:dyDescent="0.25">
      <c r="A2020" s="7">
        <v>8715278</v>
      </c>
      <c r="B2020" s="1">
        <v>42944</v>
      </c>
      <c r="C2020" s="2">
        <v>0.57146990740740744</v>
      </c>
      <c r="D2020" s="2">
        <v>0.57642361111111107</v>
      </c>
      <c r="E2020" t="str">
        <f>IF(LEN(telefony34[[#This Row],[nr]])=7,"stacjonarny",IF(LEN(telefony34[[#This Row],[nr]])=8,"komórkowy","zagraniczny"))</f>
        <v>stacjonarny</v>
      </c>
    </row>
    <row r="2021" spans="1:5" x14ac:dyDescent="0.25">
      <c r="A2021" s="7">
        <v>1462418</v>
      </c>
      <c r="B2021" s="1">
        <v>42944</v>
      </c>
      <c r="C2021" s="2">
        <v>0.57186342592592587</v>
      </c>
      <c r="D2021" s="2">
        <v>0.57379629629629625</v>
      </c>
      <c r="E2021" t="str">
        <f>IF(LEN(telefony34[[#This Row],[nr]])=7,"stacjonarny",IF(LEN(telefony34[[#This Row],[nr]])=8,"komórkowy","zagraniczny"))</f>
        <v>stacjonarny</v>
      </c>
    </row>
    <row r="2022" spans="1:5" x14ac:dyDescent="0.25">
      <c r="A2022" s="7">
        <v>8077806</v>
      </c>
      <c r="B2022" s="1">
        <v>42944</v>
      </c>
      <c r="C2022" s="2">
        <v>0.57629629629629631</v>
      </c>
      <c r="D2022" s="2">
        <v>0.58628472222222228</v>
      </c>
      <c r="E2022" t="str">
        <f>IF(LEN(telefony34[[#This Row],[nr]])=7,"stacjonarny",IF(LEN(telefony34[[#This Row],[nr]])=8,"komórkowy","zagraniczny"))</f>
        <v>stacjonarny</v>
      </c>
    </row>
    <row r="2023" spans="1:5" x14ac:dyDescent="0.25">
      <c r="A2023" s="7">
        <v>5759409</v>
      </c>
      <c r="B2023" s="1">
        <v>42944</v>
      </c>
      <c r="C2023" s="2">
        <v>0.57835648148148144</v>
      </c>
      <c r="D2023" s="2">
        <v>0.58644675925925926</v>
      </c>
      <c r="E2023" t="str">
        <f>IF(LEN(telefony34[[#This Row],[nr]])=7,"stacjonarny",IF(LEN(telefony34[[#This Row],[nr]])=8,"komórkowy","zagraniczny"))</f>
        <v>stacjonarny</v>
      </c>
    </row>
    <row r="2024" spans="1:5" x14ac:dyDescent="0.25">
      <c r="A2024" s="7">
        <v>6257971</v>
      </c>
      <c r="B2024" s="1">
        <v>42944</v>
      </c>
      <c r="C2024" s="2">
        <v>0.58331018518518518</v>
      </c>
      <c r="D2024" s="2">
        <v>0.58539351851851851</v>
      </c>
      <c r="E2024" t="str">
        <f>IF(LEN(telefony34[[#This Row],[nr]])=7,"stacjonarny",IF(LEN(telefony34[[#This Row],[nr]])=8,"komórkowy","zagraniczny"))</f>
        <v>stacjonarny</v>
      </c>
    </row>
    <row r="2025" spans="1:5" x14ac:dyDescent="0.25">
      <c r="A2025" s="7">
        <v>91129571</v>
      </c>
      <c r="B2025" s="1">
        <v>42944</v>
      </c>
      <c r="C2025" s="2">
        <v>0.58353009259259259</v>
      </c>
      <c r="D2025" s="2">
        <v>0.58950231481481485</v>
      </c>
      <c r="E2025" t="str">
        <f>IF(LEN(telefony34[[#This Row],[nr]])=7,"stacjonarny",IF(LEN(telefony34[[#This Row],[nr]])=8,"komórkowy","zagraniczny"))</f>
        <v>komórkowy</v>
      </c>
    </row>
    <row r="2026" spans="1:5" x14ac:dyDescent="0.25">
      <c r="A2026" s="7">
        <v>6884037</v>
      </c>
      <c r="B2026" s="1">
        <v>42944</v>
      </c>
      <c r="C2026" s="2">
        <v>0.58892361111111113</v>
      </c>
      <c r="D2026" s="2">
        <v>0.59381944444444446</v>
      </c>
      <c r="E2026" t="str">
        <f>IF(LEN(telefony34[[#This Row],[nr]])=7,"stacjonarny",IF(LEN(telefony34[[#This Row],[nr]])=8,"komórkowy","zagraniczny"))</f>
        <v>stacjonarny</v>
      </c>
    </row>
    <row r="2027" spans="1:5" x14ac:dyDescent="0.25">
      <c r="A2027" s="7">
        <v>6657074</v>
      </c>
      <c r="B2027" s="1">
        <v>42944</v>
      </c>
      <c r="C2027" s="2">
        <v>0.59035879629629628</v>
      </c>
      <c r="D2027" s="2">
        <v>0.5992939814814815</v>
      </c>
      <c r="E2027" t="str">
        <f>IF(LEN(telefony34[[#This Row],[nr]])=7,"stacjonarny",IF(LEN(telefony34[[#This Row],[nr]])=8,"komórkowy","zagraniczny"))</f>
        <v>stacjonarny</v>
      </c>
    </row>
    <row r="2028" spans="1:5" x14ac:dyDescent="0.25">
      <c r="A2028" s="7">
        <v>2211277198</v>
      </c>
      <c r="B2028" s="1">
        <v>42944</v>
      </c>
      <c r="C2028" s="2">
        <v>0.59439814814814818</v>
      </c>
      <c r="D2028" s="2">
        <v>0.60048611111111116</v>
      </c>
      <c r="E2028" t="str">
        <f>IF(LEN(telefony34[[#This Row],[nr]])=7,"stacjonarny",IF(LEN(telefony34[[#This Row],[nr]])=8,"komórkowy","zagraniczny"))</f>
        <v>zagraniczny</v>
      </c>
    </row>
    <row r="2029" spans="1:5" x14ac:dyDescent="0.25">
      <c r="A2029" s="7">
        <v>26766818</v>
      </c>
      <c r="B2029" s="1">
        <v>42944</v>
      </c>
      <c r="C2029" s="2">
        <v>0.59788194444444442</v>
      </c>
      <c r="D2029" s="2">
        <v>0.60576388888888888</v>
      </c>
      <c r="E2029" t="str">
        <f>IF(LEN(telefony34[[#This Row],[nr]])=7,"stacjonarny",IF(LEN(telefony34[[#This Row],[nr]])=8,"komórkowy","zagraniczny"))</f>
        <v>komórkowy</v>
      </c>
    </row>
    <row r="2030" spans="1:5" x14ac:dyDescent="0.25">
      <c r="A2030" s="7">
        <v>4473835</v>
      </c>
      <c r="B2030" s="1">
        <v>42944</v>
      </c>
      <c r="C2030" s="2">
        <v>0.60322916666666671</v>
      </c>
      <c r="D2030" s="2">
        <v>0.60628472222222218</v>
      </c>
      <c r="E2030" t="str">
        <f>IF(LEN(telefony34[[#This Row],[nr]])=7,"stacjonarny",IF(LEN(telefony34[[#This Row],[nr]])=8,"komórkowy","zagraniczny"))</f>
        <v>stacjonarny</v>
      </c>
    </row>
    <row r="2031" spans="1:5" x14ac:dyDescent="0.25">
      <c r="A2031" s="7">
        <v>9941776</v>
      </c>
      <c r="B2031" s="1">
        <v>42944</v>
      </c>
      <c r="C2031" s="2">
        <v>0.60745370370370366</v>
      </c>
      <c r="D2031" s="2">
        <v>0.61017361111111112</v>
      </c>
      <c r="E2031" t="str">
        <f>IF(LEN(telefony34[[#This Row],[nr]])=7,"stacjonarny",IF(LEN(telefony34[[#This Row],[nr]])=8,"komórkowy","zagraniczny"))</f>
        <v>stacjonarny</v>
      </c>
    </row>
    <row r="2032" spans="1:5" x14ac:dyDescent="0.25">
      <c r="A2032" s="7">
        <v>9045402</v>
      </c>
      <c r="B2032" s="1">
        <v>42944</v>
      </c>
      <c r="C2032" s="2">
        <v>0.61322916666666671</v>
      </c>
      <c r="D2032" s="2">
        <v>0.62153935185185183</v>
      </c>
      <c r="E2032" t="str">
        <f>IF(LEN(telefony34[[#This Row],[nr]])=7,"stacjonarny",IF(LEN(telefony34[[#This Row],[nr]])=8,"komórkowy","zagraniczny"))</f>
        <v>stacjonarny</v>
      </c>
    </row>
    <row r="2033" spans="1:5" x14ac:dyDescent="0.25">
      <c r="A2033" s="7">
        <v>7662302259</v>
      </c>
      <c r="B2033" s="1">
        <v>42944</v>
      </c>
      <c r="C2033" s="2">
        <v>0.61570601851851847</v>
      </c>
      <c r="D2033" s="2">
        <v>0.62429398148148152</v>
      </c>
      <c r="E2033" t="str">
        <f>IF(LEN(telefony34[[#This Row],[nr]])=7,"stacjonarny",IF(LEN(telefony34[[#This Row],[nr]])=8,"komórkowy","zagraniczny"))</f>
        <v>zagraniczny</v>
      </c>
    </row>
    <row r="2034" spans="1:5" x14ac:dyDescent="0.25">
      <c r="A2034" s="7">
        <v>2756059784</v>
      </c>
      <c r="B2034" s="1">
        <v>42944</v>
      </c>
      <c r="C2034" s="2">
        <v>0.61962962962962964</v>
      </c>
      <c r="D2034" s="2">
        <v>0.62399305555555551</v>
      </c>
      <c r="E2034" t="str">
        <f>IF(LEN(telefony34[[#This Row],[nr]])=7,"stacjonarny",IF(LEN(telefony34[[#This Row],[nr]])=8,"komórkowy","zagraniczny"))</f>
        <v>zagraniczny</v>
      </c>
    </row>
    <row r="2035" spans="1:5" x14ac:dyDescent="0.25">
      <c r="A2035" s="7">
        <v>8667012</v>
      </c>
      <c r="B2035" s="1">
        <v>42944</v>
      </c>
      <c r="C2035" s="2">
        <v>0.62204861111111109</v>
      </c>
      <c r="D2035" s="2">
        <v>0.62440972222222224</v>
      </c>
      <c r="E2035" t="str">
        <f>IF(LEN(telefony34[[#This Row],[nr]])=7,"stacjonarny",IF(LEN(telefony34[[#This Row],[nr]])=8,"komórkowy","zagraniczny"))</f>
        <v>stacjonarny</v>
      </c>
    </row>
    <row r="2036" spans="1:5" x14ac:dyDescent="0.25">
      <c r="A2036" s="7">
        <v>34964547</v>
      </c>
      <c r="B2036" s="1">
        <v>42944</v>
      </c>
      <c r="C2036" s="2">
        <v>0.62502314814814819</v>
      </c>
      <c r="D2036" s="2">
        <v>0.63574074074074072</v>
      </c>
      <c r="E2036" t="str">
        <f>IF(LEN(telefony34[[#This Row],[nr]])=7,"stacjonarny",IF(LEN(telefony34[[#This Row],[nr]])=8,"komórkowy","zagraniczny"))</f>
        <v>komórkowy</v>
      </c>
    </row>
    <row r="2037" spans="1:5" x14ac:dyDescent="0.25">
      <c r="A2037" s="7">
        <v>9357185</v>
      </c>
      <c r="B2037" s="1">
        <v>42947</v>
      </c>
      <c r="C2037" s="2">
        <v>0.3342013888888889</v>
      </c>
      <c r="D2037" s="2">
        <v>0.34159722222222222</v>
      </c>
      <c r="E2037" t="str">
        <f>IF(LEN(telefony34[[#This Row],[nr]])=7,"stacjonarny",IF(LEN(telefony34[[#This Row],[nr]])=8,"komórkowy","zagraniczny"))</f>
        <v>stacjonarny</v>
      </c>
    </row>
    <row r="2038" spans="1:5" x14ac:dyDescent="0.25">
      <c r="A2038" s="7">
        <v>12471534</v>
      </c>
      <c r="B2038" s="1">
        <v>42947</v>
      </c>
      <c r="C2038" s="2">
        <v>0.33929398148148149</v>
      </c>
      <c r="D2038" s="2">
        <v>0.34349537037037037</v>
      </c>
      <c r="E2038" t="str">
        <f>IF(LEN(telefony34[[#This Row],[nr]])=7,"stacjonarny",IF(LEN(telefony34[[#This Row],[nr]])=8,"komórkowy","zagraniczny"))</f>
        <v>komórkowy</v>
      </c>
    </row>
    <row r="2039" spans="1:5" x14ac:dyDescent="0.25">
      <c r="A2039" s="7">
        <v>1003402</v>
      </c>
      <c r="B2039" s="1">
        <v>42947</v>
      </c>
      <c r="C2039" s="2">
        <v>0.34378472222222223</v>
      </c>
      <c r="D2039" s="2">
        <v>0.34677083333333331</v>
      </c>
      <c r="E2039" t="str">
        <f>IF(LEN(telefony34[[#This Row],[nr]])=7,"stacjonarny",IF(LEN(telefony34[[#This Row],[nr]])=8,"komórkowy","zagraniczny"))</f>
        <v>stacjonarny</v>
      </c>
    </row>
    <row r="2040" spans="1:5" x14ac:dyDescent="0.25">
      <c r="A2040" s="7">
        <v>4509550</v>
      </c>
      <c r="B2040" s="1">
        <v>42947</v>
      </c>
      <c r="C2040" s="2">
        <v>0.34609953703703705</v>
      </c>
      <c r="D2040" s="2">
        <v>0.35118055555555555</v>
      </c>
      <c r="E2040" t="str">
        <f>IF(LEN(telefony34[[#This Row],[nr]])=7,"stacjonarny",IF(LEN(telefony34[[#This Row],[nr]])=8,"komórkowy","zagraniczny"))</f>
        <v>stacjonarny</v>
      </c>
    </row>
    <row r="2041" spans="1:5" x14ac:dyDescent="0.25">
      <c r="A2041" s="7">
        <v>5356824</v>
      </c>
      <c r="B2041" s="1">
        <v>42947</v>
      </c>
      <c r="C2041" s="2">
        <v>0.35167824074074072</v>
      </c>
      <c r="D2041" s="2">
        <v>0.35538194444444443</v>
      </c>
      <c r="E2041" t="str">
        <f>IF(LEN(telefony34[[#This Row],[nr]])=7,"stacjonarny",IF(LEN(telefony34[[#This Row],[nr]])=8,"komórkowy","zagraniczny"))</f>
        <v>stacjonarny</v>
      </c>
    </row>
    <row r="2042" spans="1:5" x14ac:dyDescent="0.25">
      <c r="A2042" s="7">
        <v>4293872</v>
      </c>
      <c r="B2042" s="1">
        <v>42947</v>
      </c>
      <c r="C2042" s="2">
        <v>0.35333333333333333</v>
      </c>
      <c r="D2042" s="2">
        <v>0.35844907407407406</v>
      </c>
      <c r="E2042" t="str">
        <f>IF(LEN(telefony34[[#This Row],[nr]])=7,"stacjonarny",IF(LEN(telefony34[[#This Row],[nr]])=8,"komórkowy","zagraniczny"))</f>
        <v>stacjonarny</v>
      </c>
    </row>
    <row r="2043" spans="1:5" x14ac:dyDescent="0.25">
      <c r="A2043" s="7">
        <v>5086182</v>
      </c>
      <c r="B2043" s="1">
        <v>42947</v>
      </c>
      <c r="C2043" s="2">
        <v>0.35793981481481479</v>
      </c>
      <c r="D2043" s="2">
        <v>0.36571759259259257</v>
      </c>
      <c r="E2043" t="str">
        <f>IF(LEN(telefony34[[#This Row],[nr]])=7,"stacjonarny",IF(LEN(telefony34[[#This Row],[nr]])=8,"komórkowy","zagraniczny"))</f>
        <v>stacjonarny</v>
      </c>
    </row>
    <row r="2044" spans="1:5" x14ac:dyDescent="0.25">
      <c r="A2044" s="7">
        <v>6175467</v>
      </c>
      <c r="B2044" s="1">
        <v>42947</v>
      </c>
      <c r="C2044" s="2">
        <v>0.35976851851851854</v>
      </c>
      <c r="D2044" s="2">
        <v>0.36883101851851852</v>
      </c>
      <c r="E2044" t="str">
        <f>IF(LEN(telefony34[[#This Row],[nr]])=7,"stacjonarny",IF(LEN(telefony34[[#This Row],[nr]])=8,"komórkowy","zagraniczny"))</f>
        <v>stacjonarny</v>
      </c>
    </row>
    <row r="2045" spans="1:5" x14ac:dyDescent="0.25">
      <c r="A2045" s="7">
        <v>2107985</v>
      </c>
      <c r="B2045" s="1">
        <v>42947</v>
      </c>
      <c r="C2045" s="2">
        <v>0.36394675925925923</v>
      </c>
      <c r="D2045" s="2">
        <v>0.37373842592592593</v>
      </c>
      <c r="E2045" t="str">
        <f>IF(LEN(telefony34[[#This Row],[nr]])=7,"stacjonarny",IF(LEN(telefony34[[#This Row],[nr]])=8,"komórkowy","zagraniczny"))</f>
        <v>stacjonarny</v>
      </c>
    </row>
    <row r="2046" spans="1:5" x14ac:dyDescent="0.25">
      <c r="A2046" s="7">
        <v>9388066</v>
      </c>
      <c r="B2046" s="1">
        <v>42947</v>
      </c>
      <c r="C2046" s="2">
        <v>0.36552083333333335</v>
      </c>
      <c r="D2046" s="2">
        <v>0.3696990740740741</v>
      </c>
      <c r="E2046" t="str">
        <f>IF(LEN(telefony34[[#This Row],[nr]])=7,"stacjonarny",IF(LEN(telefony34[[#This Row],[nr]])=8,"komórkowy","zagraniczny"))</f>
        <v>stacjonarny</v>
      </c>
    </row>
    <row r="2047" spans="1:5" x14ac:dyDescent="0.25">
      <c r="A2047" s="7">
        <v>4614100</v>
      </c>
      <c r="B2047" s="1">
        <v>42947</v>
      </c>
      <c r="C2047" s="2">
        <v>0.36776620370370372</v>
      </c>
      <c r="D2047" s="2">
        <v>0.37584490740740739</v>
      </c>
      <c r="E2047" t="str">
        <f>IF(LEN(telefony34[[#This Row],[nr]])=7,"stacjonarny",IF(LEN(telefony34[[#This Row],[nr]])=8,"komórkowy","zagraniczny"))</f>
        <v>stacjonarny</v>
      </c>
    </row>
    <row r="2048" spans="1:5" x14ac:dyDescent="0.25">
      <c r="A2048" s="7">
        <v>8279741</v>
      </c>
      <c r="B2048" s="1">
        <v>42947</v>
      </c>
      <c r="C2048" s="2">
        <v>0.37170138888888887</v>
      </c>
      <c r="D2048" s="2">
        <v>0.38305555555555554</v>
      </c>
      <c r="E2048" t="str">
        <f>IF(LEN(telefony34[[#This Row],[nr]])=7,"stacjonarny",IF(LEN(telefony34[[#This Row],[nr]])=8,"komórkowy","zagraniczny"))</f>
        <v>stacjonarny</v>
      </c>
    </row>
    <row r="2049" spans="1:5" x14ac:dyDescent="0.25">
      <c r="A2049" s="7">
        <v>9564752674</v>
      </c>
      <c r="B2049" s="1">
        <v>42947</v>
      </c>
      <c r="C2049" s="2">
        <v>0.37239583333333331</v>
      </c>
      <c r="D2049" s="2">
        <v>0.37680555555555556</v>
      </c>
      <c r="E2049" t="str">
        <f>IF(LEN(telefony34[[#This Row],[nr]])=7,"stacjonarny",IF(LEN(telefony34[[#This Row],[nr]])=8,"komórkowy","zagraniczny"))</f>
        <v>zagraniczny</v>
      </c>
    </row>
    <row r="2050" spans="1:5" x14ac:dyDescent="0.25">
      <c r="A2050" s="7">
        <v>1451455</v>
      </c>
      <c r="B2050" s="1">
        <v>42947</v>
      </c>
      <c r="C2050" s="2">
        <v>0.37714120370370369</v>
      </c>
      <c r="D2050" s="2">
        <v>0.38119212962962962</v>
      </c>
      <c r="E2050" t="str">
        <f>IF(LEN(telefony34[[#This Row],[nr]])=7,"stacjonarny",IF(LEN(telefony34[[#This Row],[nr]])=8,"komórkowy","zagraniczny"))</f>
        <v>stacjonarny</v>
      </c>
    </row>
    <row r="2051" spans="1:5" x14ac:dyDescent="0.25">
      <c r="A2051" s="7">
        <v>8156713</v>
      </c>
      <c r="B2051" s="1">
        <v>42947</v>
      </c>
      <c r="C2051" s="2">
        <v>0.38130787037037039</v>
      </c>
      <c r="D2051" s="2">
        <v>0.38280092592592591</v>
      </c>
      <c r="E2051" t="str">
        <f>IF(LEN(telefony34[[#This Row],[nr]])=7,"stacjonarny",IF(LEN(telefony34[[#This Row],[nr]])=8,"komórkowy","zagraniczny"))</f>
        <v>stacjonarny</v>
      </c>
    </row>
    <row r="2052" spans="1:5" x14ac:dyDescent="0.25">
      <c r="A2052" s="7">
        <v>24024164</v>
      </c>
      <c r="B2052" s="1">
        <v>42947</v>
      </c>
      <c r="C2052" s="2">
        <v>0.38135416666666666</v>
      </c>
      <c r="D2052" s="2">
        <v>0.38210648148148146</v>
      </c>
      <c r="E2052" t="str">
        <f>IF(LEN(telefony34[[#This Row],[nr]])=7,"stacjonarny",IF(LEN(telefony34[[#This Row],[nr]])=8,"komórkowy","zagraniczny"))</f>
        <v>komórkowy</v>
      </c>
    </row>
    <row r="2053" spans="1:5" x14ac:dyDescent="0.25">
      <c r="A2053" s="7">
        <v>75122204</v>
      </c>
      <c r="B2053" s="1">
        <v>42947</v>
      </c>
      <c r="C2053" s="2">
        <v>0.38641203703703703</v>
      </c>
      <c r="D2053" s="2">
        <v>0.39549768518518519</v>
      </c>
      <c r="E2053" t="str">
        <f>IF(LEN(telefony34[[#This Row],[nr]])=7,"stacjonarny",IF(LEN(telefony34[[#This Row],[nr]])=8,"komórkowy","zagraniczny"))</f>
        <v>komórkowy</v>
      </c>
    </row>
    <row r="2054" spans="1:5" x14ac:dyDescent="0.25">
      <c r="A2054" s="7">
        <v>33166727</v>
      </c>
      <c r="B2054" s="1">
        <v>42947</v>
      </c>
      <c r="C2054" s="2">
        <v>0.38927083333333334</v>
      </c>
      <c r="D2054" s="2">
        <v>0.39721064814814816</v>
      </c>
      <c r="E2054" t="str">
        <f>IF(LEN(telefony34[[#This Row],[nr]])=7,"stacjonarny",IF(LEN(telefony34[[#This Row],[nr]])=8,"komórkowy","zagraniczny"))</f>
        <v>komórkowy</v>
      </c>
    </row>
    <row r="2055" spans="1:5" x14ac:dyDescent="0.25">
      <c r="A2055" s="7">
        <v>4293872</v>
      </c>
      <c r="B2055" s="1">
        <v>42947</v>
      </c>
      <c r="C2055" s="2">
        <v>0.39023148148148146</v>
      </c>
      <c r="D2055" s="2">
        <v>0.39748842592592593</v>
      </c>
      <c r="E2055" t="str">
        <f>IF(LEN(telefony34[[#This Row],[nr]])=7,"stacjonarny",IF(LEN(telefony34[[#This Row],[nr]])=8,"komórkowy","zagraniczny"))</f>
        <v>stacjonarny</v>
      </c>
    </row>
    <row r="2056" spans="1:5" x14ac:dyDescent="0.25">
      <c r="A2056" s="7">
        <v>3017523</v>
      </c>
      <c r="B2056" s="1">
        <v>42947</v>
      </c>
      <c r="C2056" s="2">
        <v>0.3934259259259259</v>
      </c>
      <c r="D2056" s="2">
        <v>0.40181712962962962</v>
      </c>
      <c r="E2056" t="str">
        <f>IF(LEN(telefony34[[#This Row],[nr]])=7,"stacjonarny",IF(LEN(telefony34[[#This Row],[nr]])=8,"komórkowy","zagraniczny"))</f>
        <v>stacjonarny</v>
      </c>
    </row>
    <row r="2057" spans="1:5" x14ac:dyDescent="0.25">
      <c r="A2057" s="7">
        <v>5087484</v>
      </c>
      <c r="B2057" s="1">
        <v>42947</v>
      </c>
      <c r="C2057" s="2">
        <v>0.39766203703703706</v>
      </c>
      <c r="D2057" s="2">
        <v>0.39957175925925925</v>
      </c>
      <c r="E2057" t="str">
        <f>IF(LEN(telefony34[[#This Row],[nr]])=7,"stacjonarny",IF(LEN(telefony34[[#This Row],[nr]])=8,"komórkowy","zagraniczny"))</f>
        <v>stacjonarny</v>
      </c>
    </row>
    <row r="2058" spans="1:5" x14ac:dyDescent="0.25">
      <c r="A2058" s="7">
        <v>47615054</v>
      </c>
      <c r="B2058" s="1">
        <v>42947</v>
      </c>
      <c r="C2058" s="2">
        <v>0.39878472222222222</v>
      </c>
      <c r="D2058" s="2">
        <v>0.40041666666666664</v>
      </c>
      <c r="E2058" t="str">
        <f>IF(LEN(telefony34[[#This Row],[nr]])=7,"stacjonarny",IF(LEN(telefony34[[#This Row],[nr]])=8,"komórkowy","zagraniczny"))</f>
        <v>komórkowy</v>
      </c>
    </row>
    <row r="2059" spans="1:5" x14ac:dyDescent="0.25">
      <c r="A2059" s="7">
        <v>7775602353</v>
      </c>
      <c r="B2059" s="1">
        <v>42947</v>
      </c>
      <c r="C2059" s="2">
        <v>0.40313657407407405</v>
      </c>
      <c r="D2059" s="2">
        <v>0.40773148148148147</v>
      </c>
      <c r="E2059" t="str">
        <f>IF(LEN(telefony34[[#This Row],[nr]])=7,"stacjonarny",IF(LEN(telefony34[[#This Row],[nr]])=8,"komórkowy","zagraniczny"))</f>
        <v>zagraniczny</v>
      </c>
    </row>
    <row r="2060" spans="1:5" x14ac:dyDescent="0.25">
      <c r="A2060" s="7">
        <v>9533304954</v>
      </c>
      <c r="B2060" s="1">
        <v>42947</v>
      </c>
      <c r="C2060" s="2">
        <v>0.40328703703703705</v>
      </c>
      <c r="D2060" s="2">
        <v>0.41405092592592591</v>
      </c>
      <c r="E2060" t="str">
        <f>IF(LEN(telefony34[[#This Row],[nr]])=7,"stacjonarny",IF(LEN(telefony34[[#This Row],[nr]])=8,"komórkowy","zagraniczny"))</f>
        <v>zagraniczny</v>
      </c>
    </row>
    <row r="2061" spans="1:5" x14ac:dyDescent="0.25">
      <c r="A2061" s="7">
        <v>5147651</v>
      </c>
      <c r="B2061" s="1">
        <v>42947</v>
      </c>
      <c r="C2061" s="2">
        <v>0.40497685185185184</v>
      </c>
      <c r="D2061" s="2">
        <v>0.41167824074074072</v>
      </c>
      <c r="E2061" t="str">
        <f>IF(LEN(telefony34[[#This Row],[nr]])=7,"stacjonarny",IF(LEN(telefony34[[#This Row],[nr]])=8,"komórkowy","zagraniczny"))</f>
        <v>stacjonarny</v>
      </c>
    </row>
    <row r="2062" spans="1:5" x14ac:dyDescent="0.25">
      <c r="A2062" s="7">
        <v>7564861</v>
      </c>
      <c r="B2062" s="1">
        <v>42947</v>
      </c>
      <c r="C2062" s="2">
        <v>0.40725694444444444</v>
      </c>
      <c r="D2062" s="2">
        <v>0.41819444444444442</v>
      </c>
      <c r="E2062" t="str">
        <f>IF(LEN(telefony34[[#This Row],[nr]])=7,"stacjonarny",IF(LEN(telefony34[[#This Row],[nr]])=8,"komórkowy","zagraniczny"))</f>
        <v>stacjonarny</v>
      </c>
    </row>
    <row r="2063" spans="1:5" x14ac:dyDescent="0.25">
      <c r="A2063" s="7">
        <v>8163790</v>
      </c>
      <c r="B2063" s="1">
        <v>42947</v>
      </c>
      <c r="C2063" s="2">
        <v>0.40787037037037038</v>
      </c>
      <c r="D2063" s="2">
        <v>0.40846064814814814</v>
      </c>
      <c r="E2063" t="str">
        <f>IF(LEN(telefony34[[#This Row],[nr]])=7,"stacjonarny",IF(LEN(telefony34[[#This Row],[nr]])=8,"komórkowy","zagraniczny"))</f>
        <v>stacjonarny</v>
      </c>
    </row>
    <row r="2064" spans="1:5" x14ac:dyDescent="0.25">
      <c r="A2064" s="7">
        <v>37930610</v>
      </c>
      <c r="B2064" s="1">
        <v>42947</v>
      </c>
      <c r="C2064" s="2">
        <v>0.41334490740740742</v>
      </c>
      <c r="D2064" s="2">
        <v>0.4239236111111111</v>
      </c>
      <c r="E2064" t="str">
        <f>IF(LEN(telefony34[[#This Row],[nr]])=7,"stacjonarny",IF(LEN(telefony34[[#This Row],[nr]])=8,"komórkowy","zagraniczny"))</f>
        <v>komórkowy</v>
      </c>
    </row>
    <row r="2065" spans="1:5" x14ac:dyDescent="0.25">
      <c r="A2065" s="7">
        <v>7518300</v>
      </c>
      <c r="B2065" s="1">
        <v>42947</v>
      </c>
      <c r="C2065" s="2">
        <v>0.41337962962962965</v>
      </c>
      <c r="D2065" s="2">
        <v>0.41743055555555558</v>
      </c>
      <c r="E2065" t="str">
        <f>IF(LEN(telefony34[[#This Row],[nr]])=7,"stacjonarny",IF(LEN(telefony34[[#This Row],[nr]])=8,"komórkowy","zagraniczny"))</f>
        <v>stacjonarny</v>
      </c>
    </row>
    <row r="2066" spans="1:5" x14ac:dyDescent="0.25">
      <c r="A2066" s="7">
        <v>9233918039</v>
      </c>
      <c r="B2066" s="1">
        <v>42947</v>
      </c>
      <c r="C2066" s="2">
        <v>0.41523148148148148</v>
      </c>
      <c r="D2066" s="2">
        <v>0.42322916666666666</v>
      </c>
      <c r="E2066" t="str">
        <f>IF(LEN(telefony34[[#This Row],[nr]])=7,"stacjonarny",IF(LEN(telefony34[[#This Row],[nr]])=8,"komórkowy","zagraniczny"))</f>
        <v>zagraniczny</v>
      </c>
    </row>
    <row r="2067" spans="1:5" x14ac:dyDescent="0.25">
      <c r="A2067" s="7">
        <v>5744555</v>
      </c>
      <c r="B2067" s="1">
        <v>42947</v>
      </c>
      <c r="C2067" s="2">
        <v>0.41841435185185183</v>
      </c>
      <c r="D2067" s="2">
        <v>0.42677083333333332</v>
      </c>
      <c r="E2067" t="str">
        <f>IF(LEN(telefony34[[#This Row],[nr]])=7,"stacjonarny",IF(LEN(telefony34[[#This Row],[nr]])=8,"komórkowy","zagraniczny"))</f>
        <v>stacjonarny</v>
      </c>
    </row>
    <row r="2068" spans="1:5" x14ac:dyDescent="0.25">
      <c r="A2068" s="7">
        <v>17005785</v>
      </c>
      <c r="B2068" s="1">
        <v>42947</v>
      </c>
      <c r="C2068" s="2">
        <v>0.41873842592592592</v>
      </c>
      <c r="D2068" s="2">
        <v>0.42502314814814812</v>
      </c>
      <c r="E2068" t="str">
        <f>IF(LEN(telefony34[[#This Row],[nr]])=7,"stacjonarny",IF(LEN(telefony34[[#This Row],[nr]])=8,"komórkowy","zagraniczny"))</f>
        <v>komórkowy</v>
      </c>
    </row>
    <row r="2069" spans="1:5" x14ac:dyDescent="0.25">
      <c r="A2069" s="7">
        <v>35281950</v>
      </c>
      <c r="B2069" s="1">
        <v>42947</v>
      </c>
      <c r="C2069" s="2">
        <v>0.41952546296296295</v>
      </c>
      <c r="D2069" s="2">
        <v>0.42105324074074074</v>
      </c>
      <c r="E2069" t="str">
        <f>IF(LEN(telefony34[[#This Row],[nr]])=7,"stacjonarny",IF(LEN(telefony34[[#This Row],[nr]])=8,"komórkowy","zagraniczny"))</f>
        <v>komórkowy</v>
      </c>
    </row>
    <row r="2070" spans="1:5" x14ac:dyDescent="0.25">
      <c r="A2070" s="7">
        <v>54840810</v>
      </c>
      <c r="B2070" s="1">
        <v>42947</v>
      </c>
      <c r="C2070" s="2">
        <v>0.4211111111111111</v>
      </c>
      <c r="D2070" s="2">
        <v>0.42442129629629627</v>
      </c>
      <c r="E2070" t="str">
        <f>IF(LEN(telefony34[[#This Row],[nr]])=7,"stacjonarny",IF(LEN(telefony34[[#This Row],[nr]])=8,"komórkowy","zagraniczny"))</f>
        <v>komórkowy</v>
      </c>
    </row>
    <row r="2071" spans="1:5" x14ac:dyDescent="0.25">
      <c r="A2071" s="7">
        <v>3236046</v>
      </c>
      <c r="B2071" s="1">
        <v>42947</v>
      </c>
      <c r="C2071" s="2">
        <v>0.42247685185185185</v>
      </c>
      <c r="D2071" s="2">
        <v>0.4268865740740741</v>
      </c>
      <c r="E2071" t="str">
        <f>IF(LEN(telefony34[[#This Row],[nr]])=7,"stacjonarny",IF(LEN(telefony34[[#This Row],[nr]])=8,"komórkowy","zagraniczny"))</f>
        <v>stacjonarny</v>
      </c>
    </row>
    <row r="2072" spans="1:5" x14ac:dyDescent="0.25">
      <c r="A2072" s="7">
        <v>20149106</v>
      </c>
      <c r="B2072" s="1">
        <v>42947</v>
      </c>
      <c r="C2072" s="2">
        <v>0.42586805555555557</v>
      </c>
      <c r="D2072" s="2">
        <v>0.42711805555555554</v>
      </c>
      <c r="E2072" t="str">
        <f>IF(LEN(telefony34[[#This Row],[nr]])=7,"stacjonarny",IF(LEN(telefony34[[#This Row],[nr]])=8,"komórkowy","zagraniczny"))</f>
        <v>komórkowy</v>
      </c>
    </row>
    <row r="2073" spans="1:5" x14ac:dyDescent="0.25">
      <c r="A2073" s="7">
        <v>6124638</v>
      </c>
      <c r="B2073" s="1">
        <v>42947</v>
      </c>
      <c r="C2073" s="2">
        <v>0.43162037037037038</v>
      </c>
      <c r="D2073" s="2">
        <v>0.44153935185185184</v>
      </c>
      <c r="E2073" t="str">
        <f>IF(LEN(telefony34[[#This Row],[nr]])=7,"stacjonarny",IF(LEN(telefony34[[#This Row],[nr]])=8,"komórkowy","zagraniczny"))</f>
        <v>stacjonarny</v>
      </c>
    </row>
    <row r="2074" spans="1:5" x14ac:dyDescent="0.25">
      <c r="A2074" s="7">
        <v>1090396060</v>
      </c>
      <c r="B2074" s="1">
        <v>42947</v>
      </c>
      <c r="C2074" s="2">
        <v>0.43663194444444442</v>
      </c>
      <c r="D2074" s="2">
        <v>0.43993055555555555</v>
      </c>
      <c r="E2074" t="str">
        <f>IF(LEN(telefony34[[#This Row],[nr]])=7,"stacjonarny",IF(LEN(telefony34[[#This Row],[nr]])=8,"komórkowy","zagraniczny"))</f>
        <v>zagraniczny</v>
      </c>
    </row>
    <row r="2075" spans="1:5" x14ac:dyDescent="0.25">
      <c r="A2075" s="7">
        <v>9355422</v>
      </c>
      <c r="B2075" s="1">
        <v>42947</v>
      </c>
      <c r="C2075" s="2">
        <v>0.43686342592592592</v>
      </c>
      <c r="D2075" s="2">
        <v>0.44393518518518521</v>
      </c>
      <c r="E2075" t="str">
        <f>IF(LEN(telefony34[[#This Row],[nr]])=7,"stacjonarny",IF(LEN(telefony34[[#This Row],[nr]])=8,"komórkowy","zagraniczny"))</f>
        <v>stacjonarny</v>
      </c>
    </row>
    <row r="2076" spans="1:5" x14ac:dyDescent="0.25">
      <c r="A2076" s="7">
        <v>9950462</v>
      </c>
      <c r="B2076" s="1">
        <v>42947</v>
      </c>
      <c r="C2076" s="2">
        <v>0.44243055555555555</v>
      </c>
      <c r="D2076" s="2">
        <v>0.45349537037037035</v>
      </c>
      <c r="E2076" t="str">
        <f>IF(LEN(telefony34[[#This Row],[nr]])=7,"stacjonarny",IF(LEN(telefony34[[#This Row],[nr]])=8,"komórkowy","zagraniczny"))</f>
        <v>stacjonarny</v>
      </c>
    </row>
    <row r="2077" spans="1:5" x14ac:dyDescent="0.25">
      <c r="A2077" s="7">
        <v>2474506</v>
      </c>
      <c r="B2077" s="1">
        <v>42947</v>
      </c>
      <c r="C2077" s="2">
        <v>0.44802083333333331</v>
      </c>
      <c r="D2077" s="2">
        <v>0.45892361111111113</v>
      </c>
      <c r="E2077" t="str">
        <f>IF(LEN(telefony34[[#This Row],[nr]])=7,"stacjonarny",IF(LEN(telefony34[[#This Row],[nr]])=8,"komórkowy","zagraniczny"))</f>
        <v>stacjonarny</v>
      </c>
    </row>
    <row r="2078" spans="1:5" x14ac:dyDescent="0.25">
      <c r="A2078" s="7">
        <v>2462682</v>
      </c>
      <c r="B2078" s="1">
        <v>42947</v>
      </c>
      <c r="C2078" s="2">
        <v>0.45243055555555556</v>
      </c>
      <c r="D2078" s="2">
        <v>0.45275462962962965</v>
      </c>
      <c r="E2078" t="str">
        <f>IF(LEN(telefony34[[#This Row],[nr]])=7,"stacjonarny",IF(LEN(telefony34[[#This Row],[nr]])=8,"komórkowy","zagraniczny"))</f>
        <v>stacjonarny</v>
      </c>
    </row>
    <row r="2079" spans="1:5" x14ac:dyDescent="0.25">
      <c r="A2079" s="7">
        <v>8159788</v>
      </c>
      <c r="B2079" s="1">
        <v>42947</v>
      </c>
      <c r="C2079" s="2">
        <v>0.45399305555555558</v>
      </c>
      <c r="D2079" s="2">
        <v>0.46392361111111113</v>
      </c>
      <c r="E2079" t="str">
        <f>IF(LEN(telefony34[[#This Row],[nr]])=7,"stacjonarny",IF(LEN(telefony34[[#This Row],[nr]])=8,"komórkowy","zagraniczny"))</f>
        <v>stacjonarny</v>
      </c>
    </row>
    <row r="2080" spans="1:5" x14ac:dyDescent="0.25">
      <c r="A2080" s="7">
        <v>8802222</v>
      </c>
      <c r="B2080" s="1">
        <v>42947</v>
      </c>
      <c r="C2080" s="2">
        <v>0.4572222222222222</v>
      </c>
      <c r="D2080" s="2">
        <v>0.45910879629629631</v>
      </c>
      <c r="E2080" t="str">
        <f>IF(LEN(telefony34[[#This Row],[nr]])=7,"stacjonarny",IF(LEN(telefony34[[#This Row],[nr]])=8,"komórkowy","zagraniczny"))</f>
        <v>stacjonarny</v>
      </c>
    </row>
    <row r="2081" spans="1:5" x14ac:dyDescent="0.25">
      <c r="A2081" s="7">
        <v>6384230</v>
      </c>
      <c r="B2081" s="1">
        <v>42947</v>
      </c>
      <c r="C2081" s="2">
        <v>0.45846064814814813</v>
      </c>
      <c r="D2081" s="2">
        <v>0.46900462962962963</v>
      </c>
      <c r="E2081" t="str">
        <f>IF(LEN(telefony34[[#This Row],[nr]])=7,"stacjonarny",IF(LEN(telefony34[[#This Row],[nr]])=8,"komórkowy","zagraniczny"))</f>
        <v>stacjonarny</v>
      </c>
    </row>
    <row r="2082" spans="1:5" x14ac:dyDescent="0.25">
      <c r="A2082" s="7">
        <v>48676568</v>
      </c>
      <c r="B2082" s="1">
        <v>42947</v>
      </c>
      <c r="C2082" s="2">
        <v>0.45945601851851853</v>
      </c>
      <c r="D2082" s="2">
        <v>0.46525462962962966</v>
      </c>
      <c r="E2082" t="str">
        <f>IF(LEN(telefony34[[#This Row],[nr]])=7,"stacjonarny",IF(LEN(telefony34[[#This Row],[nr]])=8,"komórkowy","zagraniczny"))</f>
        <v>komórkowy</v>
      </c>
    </row>
    <row r="2083" spans="1:5" x14ac:dyDescent="0.25">
      <c r="A2083" s="7">
        <v>3691457</v>
      </c>
      <c r="B2083" s="1">
        <v>42947</v>
      </c>
      <c r="C2083" s="2">
        <v>0.46119212962962963</v>
      </c>
      <c r="D2083" s="2">
        <v>0.4725347222222222</v>
      </c>
      <c r="E2083" t="str">
        <f>IF(LEN(telefony34[[#This Row],[nr]])=7,"stacjonarny",IF(LEN(telefony34[[#This Row],[nr]])=8,"komórkowy","zagraniczny"))</f>
        <v>stacjonarny</v>
      </c>
    </row>
    <row r="2084" spans="1:5" x14ac:dyDescent="0.25">
      <c r="A2084" s="7">
        <v>3263854</v>
      </c>
      <c r="B2084" s="1">
        <v>42947</v>
      </c>
      <c r="C2084" s="2">
        <v>0.46311342592592591</v>
      </c>
      <c r="D2084" s="2">
        <v>0.46394675925925927</v>
      </c>
      <c r="E2084" t="str">
        <f>IF(LEN(telefony34[[#This Row],[nr]])=7,"stacjonarny",IF(LEN(telefony34[[#This Row],[nr]])=8,"komórkowy","zagraniczny"))</f>
        <v>stacjonarny</v>
      </c>
    </row>
    <row r="2085" spans="1:5" x14ac:dyDescent="0.25">
      <c r="A2085" s="7">
        <v>8489588</v>
      </c>
      <c r="B2085" s="1">
        <v>42947</v>
      </c>
      <c r="C2085" s="2">
        <v>0.46803240740740742</v>
      </c>
      <c r="D2085" s="2">
        <v>0.47423611111111114</v>
      </c>
      <c r="E2085" t="str">
        <f>IF(LEN(telefony34[[#This Row],[nr]])=7,"stacjonarny",IF(LEN(telefony34[[#This Row],[nr]])=8,"komórkowy","zagraniczny"))</f>
        <v>stacjonarny</v>
      </c>
    </row>
    <row r="2086" spans="1:5" x14ac:dyDescent="0.25">
      <c r="A2086" s="7">
        <v>57211290</v>
      </c>
      <c r="B2086" s="1">
        <v>42947</v>
      </c>
      <c r="C2086" s="2">
        <v>0.46987268518518521</v>
      </c>
      <c r="D2086" s="2">
        <v>0.47664351851851849</v>
      </c>
      <c r="E2086" t="str">
        <f>IF(LEN(telefony34[[#This Row],[nr]])=7,"stacjonarny",IF(LEN(telefony34[[#This Row],[nr]])=8,"komórkowy","zagraniczny"))</f>
        <v>komórkowy</v>
      </c>
    </row>
    <row r="2087" spans="1:5" x14ac:dyDescent="0.25">
      <c r="A2087" s="7">
        <v>67748426</v>
      </c>
      <c r="B2087" s="1">
        <v>42947</v>
      </c>
      <c r="C2087" s="2">
        <v>0.47158564814814813</v>
      </c>
      <c r="D2087" s="2">
        <v>0.47471064814814817</v>
      </c>
      <c r="E2087" t="str">
        <f>IF(LEN(telefony34[[#This Row],[nr]])=7,"stacjonarny",IF(LEN(telefony34[[#This Row],[nr]])=8,"komórkowy","zagraniczny"))</f>
        <v>komórkowy</v>
      </c>
    </row>
    <row r="2088" spans="1:5" x14ac:dyDescent="0.25">
      <c r="A2088" s="7">
        <v>7225111</v>
      </c>
      <c r="B2088" s="1">
        <v>42947</v>
      </c>
      <c r="C2088" s="2">
        <v>0.47314814814814815</v>
      </c>
      <c r="D2088" s="2">
        <v>0.47643518518518518</v>
      </c>
      <c r="E2088" t="str">
        <f>IF(LEN(telefony34[[#This Row],[nr]])=7,"stacjonarny",IF(LEN(telefony34[[#This Row],[nr]])=8,"komórkowy","zagraniczny"))</f>
        <v>stacjonarny</v>
      </c>
    </row>
    <row r="2089" spans="1:5" x14ac:dyDescent="0.25">
      <c r="A2089" s="7">
        <v>5418543</v>
      </c>
      <c r="B2089" s="1">
        <v>42947</v>
      </c>
      <c r="C2089" s="2">
        <v>0.47315972222222225</v>
      </c>
      <c r="D2089" s="2">
        <v>0.47687499999999999</v>
      </c>
      <c r="E2089" t="str">
        <f>IF(LEN(telefony34[[#This Row],[nr]])=7,"stacjonarny",IF(LEN(telefony34[[#This Row],[nr]])=8,"komórkowy","zagraniczny"))</f>
        <v>stacjonarny</v>
      </c>
    </row>
    <row r="2090" spans="1:5" x14ac:dyDescent="0.25">
      <c r="A2090" s="7">
        <v>6439414</v>
      </c>
      <c r="B2090" s="1">
        <v>42947</v>
      </c>
      <c r="C2090" s="2">
        <v>0.47349537037037037</v>
      </c>
      <c r="D2090" s="2">
        <v>0.47881944444444446</v>
      </c>
      <c r="E2090" t="str">
        <f>IF(LEN(telefony34[[#This Row],[nr]])=7,"stacjonarny",IF(LEN(telefony34[[#This Row],[nr]])=8,"komórkowy","zagraniczny"))</f>
        <v>stacjonarny</v>
      </c>
    </row>
    <row r="2091" spans="1:5" x14ac:dyDescent="0.25">
      <c r="A2091" s="7">
        <v>3478173</v>
      </c>
      <c r="B2091" s="1">
        <v>42947</v>
      </c>
      <c r="C2091" s="2">
        <v>0.47357638888888887</v>
      </c>
      <c r="D2091" s="2">
        <v>0.47564814814814815</v>
      </c>
      <c r="E2091" t="str">
        <f>IF(LEN(telefony34[[#This Row],[nr]])=7,"stacjonarny",IF(LEN(telefony34[[#This Row],[nr]])=8,"komórkowy","zagraniczny"))</f>
        <v>stacjonarny</v>
      </c>
    </row>
    <row r="2092" spans="1:5" x14ac:dyDescent="0.25">
      <c r="A2092" s="7">
        <v>3691457</v>
      </c>
      <c r="B2092" s="1">
        <v>42947</v>
      </c>
      <c r="C2092" s="2">
        <v>0.47366898148148145</v>
      </c>
      <c r="D2092" s="2">
        <v>0.48020833333333335</v>
      </c>
      <c r="E2092" t="str">
        <f>IF(LEN(telefony34[[#This Row],[nr]])=7,"stacjonarny",IF(LEN(telefony34[[#This Row],[nr]])=8,"komórkowy","zagraniczny"))</f>
        <v>stacjonarny</v>
      </c>
    </row>
    <row r="2093" spans="1:5" x14ac:dyDescent="0.25">
      <c r="A2093" s="7">
        <v>6717763</v>
      </c>
      <c r="B2093" s="1">
        <v>42947</v>
      </c>
      <c r="C2093" s="2">
        <v>0.47851851851851851</v>
      </c>
      <c r="D2093" s="2">
        <v>0.48517361111111112</v>
      </c>
      <c r="E2093" t="str">
        <f>IF(LEN(telefony34[[#This Row],[nr]])=7,"stacjonarny",IF(LEN(telefony34[[#This Row],[nr]])=8,"komórkowy","zagraniczny"))</f>
        <v>stacjonarny</v>
      </c>
    </row>
    <row r="2094" spans="1:5" x14ac:dyDescent="0.25">
      <c r="A2094" s="7">
        <v>61228399</v>
      </c>
      <c r="B2094" s="1">
        <v>42947</v>
      </c>
      <c r="C2094" s="2">
        <v>0.48053240740740738</v>
      </c>
      <c r="D2094" s="2">
        <v>0.48828703703703702</v>
      </c>
      <c r="E2094" t="str">
        <f>IF(LEN(telefony34[[#This Row],[nr]])=7,"stacjonarny",IF(LEN(telefony34[[#This Row],[nr]])=8,"komórkowy","zagraniczny"))</f>
        <v>komórkowy</v>
      </c>
    </row>
    <row r="2095" spans="1:5" x14ac:dyDescent="0.25">
      <c r="A2095" s="7">
        <v>9282166</v>
      </c>
      <c r="B2095" s="1">
        <v>42947</v>
      </c>
      <c r="C2095" s="2">
        <v>0.48141203703703705</v>
      </c>
      <c r="D2095" s="2">
        <v>0.49063657407407407</v>
      </c>
      <c r="E2095" t="str">
        <f>IF(LEN(telefony34[[#This Row],[nr]])=7,"stacjonarny",IF(LEN(telefony34[[#This Row],[nr]])=8,"komórkowy","zagraniczny"))</f>
        <v>stacjonarny</v>
      </c>
    </row>
    <row r="2096" spans="1:5" x14ac:dyDescent="0.25">
      <c r="A2096" s="7">
        <v>6426246</v>
      </c>
      <c r="B2096" s="1">
        <v>42947</v>
      </c>
      <c r="C2096" s="2">
        <v>0.48174768518518518</v>
      </c>
      <c r="D2096" s="2">
        <v>0.48682870370370368</v>
      </c>
      <c r="E2096" t="str">
        <f>IF(LEN(telefony34[[#This Row],[nr]])=7,"stacjonarny",IF(LEN(telefony34[[#This Row],[nr]])=8,"komórkowy","zagraniczny"))</f>
        <v>stacjonarny</v>
      </c>
    </row>
    <row r="2097" spans="1:5" x14ac:dyDescent="0.25">
      <c r="A2097" s="7">
        <v>8585321</v>
      </c>
      <c r="B2097" s="1">
        <v>42947</v>
      </c>
      <c r="C2097" s="2">
        <v>0.48424768518518518</v>
      </c>
      <c r="D2097" s="2">
        <v>0.48873842592592592</v>
      </c>
      <c r="E2097" t="str">
        <f>IF(LEN(telefony34[[#This Row],[nr]])=7,"stacjonarny",IF(LEN(telefony34[[#This Row],[nr]])=8,"komórkowy","zagraniczny"))</f>
        <v>stacjonarny</v>
      </c>
    </row>
    <row r="2098" spans="1:5" x14ac:dyDescent="0.25">
      <c r="A2098" s="7">
        <v>9791237</v>
      </c>
      <c r="B2098" s="1">
        <v>42947</v>
      </c>
      <c r="C2098" s="2">
        <v>0.48635416666666664</v>
      </c>
      <c r="D2098" s="2">
        <v>0.49025462962962962</v>
      </c>
      <c r="E2098" t="str">
        <f>IF(LEN(telefony34[[#This Row],[nr]])=7,"stacjonarny",IF(LEN(telefony34[[#This Row],[nr]])=8,"komórkowy","zagraniczny"))</f>
        <v>stacjonarny</v>
      </c>
    </row>
    <row r="2099" spans="1:5" x14ac:dyDescent="0.25">
      <c r="A2099" s="7">
        <v>1830251</v>
      </c>
      <c r="B2099" s="1">
        <v>42947</v>
      </c>
      <c r="C2099" s="2">
        <v>0.48893518518518519</v>
      </c>
      <c r="D2099" s="2">
        <v>0.49787037037037035</v>
      </c>
      <c r="E2099" t="str">
        <f>IF(LEN(telefony34[[#This Row],[nr]])=7,"stacjonarny",IF(LEN(telefony34[[#This Row],[nr]])=8,"komórkowy","zagraniczny"))</f>
        <v>stacjonarny</v>
      </c>
    </row>
    <row r="2100" spans="1:5" x14ac:dyDescent="0.25">
      <c r="A2100" s="7">
        <v>42603700</v>
      </c>
      <c r="B2100" s="1">
        <v>42947</v>
      </c>
      <c r="C2100" s="2">
        <v>0.49409722222222224</v>
      </c>
      <c r="D2100" s="2">
        <v>0.50521990740740741</v>
      </c>
      <c r="E2100" t="str">
        <f>IF(LEN(telefony34[[#This Row],[nr]])=7,"stacjonarny",IF(LEN(telefony34[[#This Row],[nr]])=8,"komórkowy","zagraniczny"))</f>
        <v>komórkowy</v>
      </c>
    </row>
    <row r="2101" spans="1:5" x14ac:dyDescent="0.25">
      <c r="A2101" s="7">
        <v>3983714</v>
      </c>
      <c r="B2101" s="1">
        <v>42947</v>
      </c>
      <c r="C2101" s="2">
        <v>0.49849537037037039</v>
      </c>
      <c r="D2101" s="2">
        <v>0.5092592592592593</v>
      </c>
      <c r="E2101" t="str">
        <f>IF(LEN(telefony34[[#This Row],[nr]])=7,"stacjonarny",IF(LEN(telefony34[[#This Row],[nr]])=8,"komórkowy","zagraniczny"))</f>
        <v>stacjonarny</v>
      </c>
    </row>
    <row r="2102" spans="1:5" x14ac:dyDescent="0.25">
      <c r="A2102" s="7">
        <v>4520226</v>
      </c>
      <c r="B2102" s="1">
        <v>42947</v>
      </c>
      <c r="C2102" s="2">
        <v>0.49903935185185183</v>
      </c>
      <c r="D2102" s="2">
        <v>0.51059027777777777</v>
      </c>
      <c r="E2102" t="str">
        <f>IF(LEN(telefony34[[#This Row],[nr]])=7,"stacjonarny",IF(LEN(telefony34[[#This Row],[nr]])=8,"komórkowy","zagraniczny"))</f>
        <v>stacjonarny</v>
      </c>
    </row>
    <row r="2103" spans="1:5" x14ac:dyDescent="0.25">
      <c r="A2103" s="7">
        <v>6999348</v>
      </c>
      <c r="B2103" s="1">
        <v>42947</v>
      </c>
      <c r="C2103" s="2">
        <v>0.50065972222222221</v>
      </c>
      <c r="D2103" s="2">
        <v>0.50898148148148148</v>
      </c>
      <c r="E2103" t="str">
        <f>IF(LEN(telefony34[[#This Row],[nr]])=7,"stacjonarny",IF(LEN(telefony34[[#This Row],[nr]])=8,"komórkowy","zagraniczny"))</f>
        <v>stacjonarny</v>
      </c>
    </row>
    <row r="2104" spans="1:5" x14ac:dyDescent="0.25">
      <c r="A2104" s="7">
        <v>3767866</v>
      </c>
      <c r="B2104" s="1">
        <v>42947</v>
      </c>
      <c r="C2104" s="2">
        <v>0.5040972222222222</v>
      </c>
      <c r="D2104" s="2">
        <v>0.50971064814814815</v>
      </c>
      <c r="E2104" t="str">
        <f>IF(LEN(telefony34[[#This Row],[nr]])=7,"stacjonarny",IF(LEN(telefony34[[#This Row],[nr]])=8,"komórkowy","zagraniczny"))</f>
        <v>stacjonarny</v>
      </c>
    </row>
    <row r="2105" spans="1:5" x14ac:dyDescent="0.25">
      <c r="A2105" s="7">
        <v>49342013</v>
      </c>
      <c r="B2105" s="1">
        <v>42947</v>
      </c>
      <c r="C2105" s="2">
        <v>0.50410879629629635</v>
      </c>
      <c r="D2105" s="2">
        <v>0.50539351851851855</v>
      </c>
      <c r="E2105" t="str">
        <f>IF(LEN(telefony34[[#This Row],[nr]])=7,"stacjonarny",IF(LEN(telefony34[[#This Row],[nr]])=8,"komórkowy","zagraniczny"))</f>
        <v>komórkowy</v>
      </c>
    </row>
    <row r="2106" spans="1:5" x14ac:dyDescent="0.25">
      <c r="A2106" s="7">
        <v>6051341</v>
      </c>
      <c r="B2106" s="1">
        <v>42947</v>
      </c>
      <c r="C2106" s="2">
        <v>0.50980324074074079</v>
      </c>
      <c r="D2106" s="2">
        <v>0.51123842592592594</v>
      </c>
      <c r="E2106" t="str">
        <f>IF(LEN(telefony34[[#This Row],[nr]])=7,"stacjonarny",IF(LEN(telefony34[[#This Row],[nr]])=8,"komórkowy","zagraniczny"))</f>
        <v>stacjonarny</v>
      </c>
    </row>
    <row r="2107" spans="1:5" x14ac:dyDescent="0.25">
      <c r="A2107" s="7">
        <v>4326245</v>
      </c>
      <c r="B2107" s="1">
        <v>42947</v>
      </c>
      <c r="C2107" s="2">
        <v>0.51331018518518523</v>
      </c>
      <c r="D2107" s="2">
        <v>0.51490740740740737</v>
      </c>
      <c r="E2107" t="str">
        <f>IF(LEN(telefony34[[#This Row],[nr]])=7,"stacjonarny",IF(LEN(telefony34[[#This Row],[nr]])=8,"komórkowy","zagraniczny"))</f>
        <v>stacjonarny</v>
      </c>
    </row>
    <row r="2108" spans="1:5" x14ac:dyDescent="0.25">
      <c r="A2108" s="7">
        <v>5356378</v>
      </c>
      <c r="B2108" s="1">
        <v>42947</v>
      </c>
      <c r="C2108" s="2">
        <v>0.51811342592592591</v>
      </c>
      <c r="D2108" s="2">
        <v>0.51965277777777774</v>
      </c>
      <c r="E2108" t="str">
        <f>IF(LEN(telefony34[[#This Row],[nr]])=7,"stacjonarny",IF(LEN(telefony34[[#This Row],[nr]])=8,"komórkowy","zagraniczny"))</f>
        <v>stacjonarny</v>
      </c>
    </row>
    <row r="2109" spans="1:5" x14ac:dyDescent="0.25">
      <c r="A2109" s="7">
        <v>1302842</v>
      </c>
      <c r="B2109" s="1">
        <v>42947</v>
      </c>
      <c r="C2109" s="2">
        <v>0.52203703703703708</v>
      </c>
      <c r="D2109" s="2">
        <v>0.53162037037037035</v>
      </c>
      <c r="E2109" t="str">
        <f>IF(LEN(telefony34[[#This Row],[nr]])=7,"stacjonarny",IF(LEN(telefony34[[#This Row],[nr]])=8,"komórkowy","zagraniczny"))</f>
        <v>stacjonarny</v>
      </c>
    </row>
    <row r="2110" spans="1:5" x14ac:dyDescent="0.25">
      <c r="A2110" s="7">
        <v>2025194</v>
      </c>
      <c r="B2110" s="1">
        <v>42947</v>
      </c>
      <c r="C2110" s="2">
        <v>0.52238425925925924</v>
      </c>
      <c r="D2110" s="2">
        <v>0.52749999999999997</v>
      </c>
      <c r="E2110" t="str">
        <f>IF(LEN(telefony34[[#This Row],[nr]])=7,"stacjonarny",IF(LEN(telefony34[[#This Row],[nr]])=8,"komórkowy","zagraniczny"))</f>
        <v>stacjonarny</v>
      </c>
    </row>
    <row r="2111" spans="1:5" x14ac:dyDescent="0.25">
      <c r="A2111" s="7">
        <v>6703754</v>
      </c>
      <c r="B2111" s="1">
        <v>42947</v>
      </c>
      <c r="C2111" s="2">
        <v>0.5237384259259259</v>
      </c>
      <c r="D2111" s="2">
        <v>0.52431712962962962</v>
      </c>
      <c r="E2111" t="str">
        <f>IF(LEN(telefony34[[#This Row],[nr]])=7,"stacjonarny",IF(LEN(telefony34[[#This Row],[nr]])=8,"komórkowy","zagraniczny"))</f>
        <v>stacjonarny</v>
      </c>
    </row>
    <row r="2112" spans="1:5" x14ac:dyDescent="0.25">
      <c r="A2112" s="7">
        <v>86965710</v>
      </c>
      <c r="B2112" s="1">
        <v>42947</v>
      </c>
      <c r="C2112" s="2">
        <v>0.52516203703703701</v>
      </c>
      <c r="D2112" s="2">
        <v>0.52825231481481483</v>
      </c>
      <c r="E2112" t="str">
        <f>IF(LEN(telefony34[[#This Row],[nr]])=7,"stacjonarny",IF(LEN(telefony34[[#This Row],[nr]])=8,"komórkowy","zagraniczny"))</f>
        <v>komórkowy</v>
      </c>
    </row>
    <row r="2113" spans="1:5" x14ac:dyDescent="0.25">
      <c r="A2113" s="7">
        <v>9797571</v>
      </c>
      <c r="B2113" s="1">
        <v>42947</v>
      </c>
      <c r="C2113" s="2">
        <v>0.53011574074074075</v>
      </c>
      <c r="D2113" s="2">
        <v>0.5342824074074074</v>
      </c>
      <c r="E2113" t="str">
        <f>IF(LEN(telefony34[[#This Row],[nr]])=7,"stacjonarny",IF(LEN(telefony34[[#This Row],[nr]])=8,"komórkowy","zagraniczny"))</f>
        <v>stacjonarny</v>
      </c>
    </row>
    <row r="2114" spans="1:5" x14ac:dyDescent="0.25">
      <c r="A2114" s="7">
        <v>34628061</v>
      </c>
      <c r="B2114" s="1">
        <v>42947</v>
      </c>
      <c r="C2114" s="2">
        <v>0.53206018518518516</v>
      </c>
      <c r="D2114" s="2">
        <v>0.53396990740740746</v>
      </c>
      <c r="E2114" t="str">
        <f>IF(LEN(telefony34[[#This Row],[nr]])=7,"stacjonarny",IF(LEN(telefony34[[#This Row],[nr]])=8,"komórkowy","zagraniczny"))</f>
        <v>komórkowy</v>
      </c>
    </row>
    <row r="2115" spans="1:5" x14ac:dyDescent="0.25">
      <c r="A2115" s="7">
        <v>6716140</v>
      </c>
      <c r="B2115" s="1">
        <v>42947</v>
      </c>
      <c r="C2115" s="2">
        <v>0.53451388888888884</v>
      </c>
      <c r="D2115" s="2">
        <v>0.54087962962962965</v>
      </c>
      <c r="E2115" t="str">
        <f>IF(LEN(telefony34[[#This Row],[nr]])=7,"stacjonarny",IF(LEN(telefony34[[#This Row],[nr]])=8,"komórkowy","zagraniczny"))</f>
        <v>stacjonarny</v>
      </c>
    </row>
    <row r="2116" spans="1:5" x14ac:dyDescent="0.25">
      <c r="A2116" s="7">
        <v>9709339</v>
      </c>
      <c r="B2116" s="1">
        <v>42947</v>
      </c>
      <c r="C2116" s="2">
        <v>0.53622685185185182</v>
      </c>
      <c r="D2116" s="2">
        <v>0.54399305555555555</v>
      </c>
      <c r="E2116" t="str">
        <f>IF(LEN(telefony34[[#This Row],[nr]])=7,"stacjonarny",IF(LEN(telefony34[[#This Row],[nr]])=8,"komórkowy","zagraniczny"))</f>
        <v>stacjonarny</v>
      </c>
    </row>
    <row r="2117" spans="1:5" x14ac:dyDescent="0.25">
      <c r="A2117" s="7">
        <v>1331802</v>
      </c>
      <c r="B2117" s="1">
        <v>42947</v>
      </c>
      <c r="C2117" s="2">
        <v>0.5376967592592593</v>
      </c>
      <c r="D2117" s="2">
        <v>0.54113425925925929</v>
      </c>
      <c r="E2117" t="str">
        <f>IF(LEN(telefony34[[#This Row],[nr]])=7,"stacjonarny",IF(LEN(telefony34[[#This Row],[nr]])=8,"komórkowy","zagraniczny"))</f>
        <v>stacjonarny</v>
      </c>
    </row>
    <row r="2118" spans="1:5" x14ac:dyDescent="0.25">
      <c r="A2118" s="7">
        <v>9413315</v>
      </c>
      <c r="B2118" s="1">
        <v>42947</v>
      </c>
      <c r="C2118" s="2">
        <v>0.53961805555555553</v>
      </c>
      <c r="D2118" s="2">
        <v>0.54870370370370369</v>
      </c>
      <c r="E2118" t="str">
        <f>IF(LEN(telefony34[[#This Row],[nr]])=7,"stacjonarny",IF(LEN(telefony34[[#This Row],[nr]])=8,"komórkowy","zagraniczny"))</f>
        <v>stacjonarny</v>
      </c>
    </row>
    <row r="2119" spans="1:5" x14ac:dyDescent="0.25">
      <c r="A2119" s="7">
        <v>9555643</v>
      </c>
      <c r="B2119" s="1">
        <v>42947</v>
      </c>
      <c r="C2119" s="2">
        <v>0.5415740740740741</v>
      </c>
      <c r="D2119" s="2">
        <v>0.54230324074074077</v>
      </c>
      <c r="E2119" t="str">
        <f>IF(LEN(telefony34[[#This Row],[nr]])=7,"stacjonarny",IF(LEN(telefony34[[#This Row],[nr]])=8,"komórkowy","zagraniczny"))</f>
        <v>stacjonarny</v>
      </c>
    </row>
    <row r="2120" spans="1:5" x14ac:dyDescent="0.25">
      <c r="A2120" s="7">
        <v>4824250</v>
      </c>
      <c r="B2120" s="1">
        <v>42947</v>
      </c>
      <c r="C2120" s="2">
        <v>0.54670138888888886</v>
      </c>
      <c r="D2120" s="2">
        <v>0.55440972222222218</v>
      </c>
      <c r="E2120" t="str">
        <f>IF(LEN(telefony34[[#This Row],[nr]])=7,"stacjonarny",IF(LEN(telefony34[[#This Row],[nr]])=8,"komórkowy","zagraniczny"))</f>
        <v>stacjonarny</v>
      </c>
    </row>
    <row r="2121" spans="1:5" x14ac:dyDescent="0.25">
      <c r="A2121" s="7">
        <v>3931914</v>
      </c>
      <c r="B2121" s="1">
        <v>42947</v>
      </c>
      <c r="C2121" s="2">
        <v>0.55063657407407407</v>
      </c>
      <c r="D2121" s="2">
        <v>0.55451388888888886</v>
      </c>
      <c r="E2121" t="str">
        <f>IF(LEN(telefony34[[#This Row],[nr]])=7,"stacjonarny",IF(LEN(telefony34[[#This Row],[nr]])=8,"komórkowy","zagraniczny"))</f>
        <v>stacjonarny</v>
      </c>
    </row>
    <row r="2122" spans="1:5" x14ac:dyDescent="0.25">
      <c r="A2122" s="7">
        <v>79698655</v>
      </c>
      <c r="B2122" s="1">
        <v>42947</v>
      </c>
      <c r="C2122" s="2">
        <v>0.55182870370370374</v>
      </c>
      <c r="D2122" s="2">
        <v>0.55775462962962963</v>
      </c>
      <c r="E2122" t="str">
        <f>IF(LEN(telefony34[[#This Row],[nr]])=7,"stacjonarny",IF(LEN(telefony34[[#This Row],[nr]])=8,"komórkowy","zagraniczny"))</f>
        <v>komórkowy</v>
      </c>
    </row>
    <row r="2123" spans="1:5" x14ac:dyDescent="0.25">
      <c r="A2123" s="7">
        <v>5387521845</v>
      </c>
      <c r="B2123" s="1">
        <v>42947</v>
      </c>
      <c r="C2123" s="2">
        <v>0.55717592592592591</v>
      </c>
      <c r="D2123" s="2">
        <v>0.56000000000000005</v>
      </c>
      <c r="E2123" t="str">
        <f>IF(LEN(telefony34[[#This Row],[nr]])=7,"stacjonarny",IF(LEN(telefony34[[#This Row],[nr]])=8,"komórkowy","zagraniczny"))</f>
        <v>zagraniczny</v>
      </c>
    </row>
    <row r="2124" spans="1:5" x14ac:dyDescent="0.25">
      <c r="A2124" s="7">
        <v>84589848</v>
      </c>
      <c r="B2124" s="1">
        <v>42947</v>
      </c>
      <c r="C2124" s="2">
        <v>0.56119212962962961</v>
      </c>
      <c r="D2124" s="2">
        <v>0.56221064814814814</v>
      </c>
      <c r="E2124" t="str">
        <f>IF(LEN(telefony34[[#This Row],[nr]])=7,"stacjonarny",IF(LEN(telefony34[[#This Row],[nr]])=8,"komórkowy","zagraniczny"))</f>
        <v>komórkowy</v>
      </c>
    </row>
    <row r="2125" spans="1:5" x14ac:dyDescent="0.25">
      <c r="A2125" s="7">
        <v>1927908</v>
      </c>
      <c r="B2125" s="1">
        <v>42947</v>
      </c>
      <c r="C2125" s="2">
        <v>0.56452546296296291</v>
      </c>
      <c r="D2125" s="2">
        <v>0.5725231481481482</v>
      </c>
      <c r="E2125" t="str">
        <f>IF(LEN(telefony34[[#This Row],[nr]])=7,"stacjonarny",IF(LEN(telefony34[[#This Row],[nr]])=8,"komórkowy","zagraniczny"))</f>
        <v>stacjonarny</v>
      </c>
    </row>
    <row r="2126" spans="1:5" x14ac:dyDescent="0.25">
      <c r="A2126" s="7">
        <v>7975900</v>
      </c>
      <c r="B2126" s="1">
        <v>42947</v>
      </c>
      <c r="C2126" s="2">
        <v>0.56582175925925926</v>
      </c>
      <c r="D2126" s="2">
        <v>0.57314814814814818</v>
      </c>
      <c r="E2126" t="str">
        <f>IF(LEN(telefony34[[#This Row],[nr]])=7,"stacjonarny",IF(LEN(telefony34[[#This Row],[nr]])=8,"komórkowy","zagraniczny"))</f>
        <v>stacjonarny</v>
      </c>
    </row>
    <row r="2127" spans="1:5" x14ac:dyDescent="0.25">
      <c r="A2127" s="7">
        <v>1731500345</v>
      </c>
      <c r="B2127" s="1">
        <v>42947</v>
      </c>
      <c r="C2127" s="2">
        <v>0.56916666666666671</v>
      </c>
      <c r="D2127" s="2">
        <v>0.57851851851851854</v>
      </c>
      <c r="E2127" t="str">
        <f>IF(LEN(telefony34[[#This Row],[nr]])=7,"stacjonarny",IF(LEN(telefony34[[#This Row],[nr]])=8,"komórkowy","zagraniczny"))</f>
        <v>zagraniczny</v>
      </c>
    </row>
    <row r="2128" spans="1:5" x14ac:dyDescent="0.25">
      <c r="A2128" s="7">
        <v>5926011</v>
      </c>
      <c r="B2128" s="1">
        <v>42947</v>
      </c>
      <c r="C2128" s="2">
        <v>0.57268518518518519</v>
      </c>
      <c r="D2128" s="2">
        <v>0.58170138888888889</v>
      </c>
      <c r="E2128" t="str">
        <f>IF(LEN(telefony34[[#This Row],[nr]])=7,"stacjonarny",IF(LEN(telefony34[[#This Row],[nr]])=8,"komórkowy","zagraniczny"))</f>
        <v>stacjonarny</v>
      </c>
    </row>
    <row r="2129" spans="1:5" x14ac:dyDescent="0.25">
      <c r="A2129" s="7">
        <v>6408952</v>
      </c>
      <c r="B2129" s="1">
        <v>42947</v>
      </c>
      <c r="C2129" s="2">
        <v>0.57740740740740737</v>
      </c>
      <c r="D2129" s="2">
        <v>0.58895833333333336</v>
      </c>
      <c r="E2129" t="str">
        <f>IF(LEN(telefony34[[#This Row],[nr]])=7,"stacjonarny",IF(LEN(telefony34[[#This Row],[nr]])=8,"komórkowy","zagraniczny"))</f>
        <v>stacjonarny</v>
      </c>
    </row>
    <row r="2130" spans="1:5" x14ac:dyDescent="0.25">
      <c r="A2130" s="7">
        <v>53370610</v>
      </c>
      <c r="B2130" s="1">
        <v>42947</v>
      </c>
      <c r="C2130" s="2">
        <v>0.57822916666666668</v>
      </c>
      <c r="D2130" s="2">
        <v>0.57994212962962965</v>
      </c>
      <c r="E2130" t="str">
        <f>IF(LEN(telefony34[[#This Row],[nr]])=7,"stacjonarny",IF(LEN(telefony34[[#This Row],[nr]])=8,"komórkowy","zagraniczny"))</f>
        <v>komórkowy</v>
      </c>
    </row>
    <row r="2131" spans="1:5" x14ac:dyDescent="0.25">
      <c r="A2131" s="7">
        <v>8060169</v>
      </c>
      <c r="B2131" s="1">
        <v>42947</v>
      </c>
      <c r="C2131" s="2">
        <v>0.57874999999999999</v>
      </c>
      <c r="D2131" s="2">
        <v>0.58307870370370374</v>
      </c>
      <c r="E2131" t="str">
        <f>IF(LEN(telefony34[[#This Row],[nr]])=7,"stacjonarny",IF(LEN(telefony34[[#This Row],[nr]])=8,"komórkowy","zagraniczny"))</f>
        <v>stacjonarny</v>
      </c>
    </row>
    <row r="2132" spans="1:5" x14ac:dyDescent="0.25">
      <c r="A2132" s="7">
        <v>9147613</v>
      </c>
      <c r="B2132" s="1">
        <v>42947</v>
      </c>
      <c r="C2132" s="2">
        <v>0.57952546296296292</v>
      </c>
      <c r="D2132" s="2">
        <v>0.58090277777777777</v>
      </c>
      <c r="E2132" t="str">
        <f>IF(LEN(telefony34[[#This Row],[nr]])=7,"stacjonarny",IF(LEN(telefony34[[#This Row],[nr]])=8,"komórkowy","zagraniczny"))</f>
        <v>stacjonarny</v>
      </c>
    </row>
    <row r="2133" spans="1:5" x14ac:dyDescent="0.25">
      <c r="A2133" s="7">
        <v>4505950</v>
      </c>
      <c r="B2133" s="1">
        <v>42947</v>
      </c>
      <c r="C2133" s="2">
        <v>0.58163194444444444</v>
      </c>
      <c r="D2133" s="2">
        <v>0.5872222222222222</v>
      </c>
      <c r="E2133" t="str">
        <f>IF(LEN(telefony34[[#This Row],[nr]])=7,"stacjonarny",IF(LEN(telefony34[[#This Row],[nr]])=8,"komórkowy","zagraniczny"))</f>
        <v>stacjonarny</v>
      </c>
    </row>
    <row r="2134" spans="1:5" x14ac:dyDescent="0.25">
      <c r="A2134" s="7">
        <v>3537655</v>
      </c>
      <c r="B2134" s="1">
        <v>42947</v>
      </c>
      <c r="C2134" s="2">
        <v>0.58287037037037037</v>
      </c>
      <c r="D2134" s="2">
        <v>0.58347222222222217</v>
      </c>
      <c r="E2134" t="str">
        <f>IF(LEN(telefony34[[#This Row],[nr]])=7,"stacjonarny",IF(LEN(telefony34[[#This Row],[nr]])=8,"komórkowy","zagraniczny"))</f>
        <v>stacjonarny</v>
      </c>
    </row>
    <row r="2135" spans="1:5" x14ac:dyDescent="0.25">
      <c r="A2135" s="7">
        <v>1583683</v>
      </c>
      <c r="B2135" s="1">
        <v>42947</v>
      </c>
      <c r="C2135" s="2">
        <v>0.58784722222222219</v>
      </c>
      <c r="D2135" s="2">
        <v>0.58940972222222221</v>
      </c>
      <c r="E2135" t="str">
        <f>IF(LEN(telefony34[[#This Row],[nr]])=7,"stacjonarny",IF(LEN(telefony34[[#This Row],[nr]])=8,"komórkowy","zagraniczny"))</f>
        <v>stacjonarny</v>
      </c>
    </row>
    <row r="2136" spans="1:5" x14ac:dyDescent="0.25">
      <c r="A2136" s="7">
        <v>96302157</v>
      </c>
      <c r="B2136" s="1">
        <v>42947</v>
      </c>
      <c r="C2136" s="2">
        <v>0.59052083333333338</v>
      </c>
      <c r="D2136" s="2">
        <v>0.59702546296296299</v>
      </c>
      <c r="E2136" t="str">
        <f>IF(LEN(telefony34[[#This Row],[nr]])=7,"stacjonarny",IF(LEN(telefony34[[#This Row],[nr]])=8,"komórkowy","zagraniczny"))</f>
        <v>komórkowy</v>
      </c>
    </row>
    <row r="2137" spans="1:5" x14ac:dyDescent="0.25">
      <c r="A2137" s="7">
        <v>1809111</v>
      </c>
      <c r="B2137" s="1">
        <v>42947</v>
      </c>
      <c r="C2137" s="2">
        <v>0.59290509259259261</v>
      </c>
      <c r="D2137" s="2">
        <v>0.60322916666666671</v>
      </c>
      <c r="E2137" t="str">
        <f>IF(LEN(telefony34[[#This Row],[nr]])=7,"stacjonarny",IF(LEN(telefony34[[#This Row],[nr]])=8,"komórkowy","zagraniczny"))</f>
        <v>stacjonarny</v>
      </c>
    </row>
    <row r="2138" spans="1:5" x14ac:dyDescent="0.25">
      <c r="A2138" s="7">
        <v>8493652</v>
      </c>
      <c r="B2138" s="1">
        <v>42947</v>
      </c>
      <c r="C2138" s="2">
        <v>0.59569444444444442</v>
      </c>
      <c r="D2138" s="2">
        <v>0.60372685185185182</v>
      </c>
      <c r="E2138" t="str">
        <f>IF(LEN(telefony34[[#This Row],[nr]])=7,"stacjonarny",IF(LEN(telefony34[[#This Row],[nr]])=8,"komórkowy","zagraniczny"))</f>
        <v>stacjonarny</v>
      </c>
    </row>
    <row r="2139" spans="1:5" x14ac:dyDescent="0.25">
      <c r="A2139" s="7">
        <v>1026326</v>
      </c>
      <c r="B2139" s="1">
        <v>42947</v>
      </c>
      <c r="C2139" s="2">
        <v>0.59736111111111112</v>
      </c>
      <c r="D2139" s="2">
        <v>0.60046296296296298</v>
      </c>
      <c r="E2139" t="str">
        <f>IF(LEN(telefony34[[#This Row],[nr]])=7,"stacjonarny",IF(LEN(telefony34[[#This Row],[nr]])=8,"komórkowy","zagraniczny"))</f>
        <v>stacjonarny</v>
      </c>
    </row>
    <row r="2140" spans="1:5" x14ac:dyDescent="0.25">
      <c r="A2140" s="7">
        <v>1475165</v>
      </c>
      <c r="B2140" s="1">
        <v>42947</v>
      </c>
      <c r="C2140" s="2">
        <v>0.60197916666666662</v>
      </c>
      <c r="D2140" s="2">
        <v>0.60856481481481484</v>
      </c>
      <c r="E2140" t="str">
        <f>IF(LEN(telefony34[[#This Row],[nr]])=7,"stacjonarny",IF(LEN(telefony34[[#This Row],[nr]])=8,"komórkowy","zagraniczny"))</f>
        <v>stacjonarny</v>
      </c>
    </row>
    <row r="2141" spans="1:5" x14ac:dyDescent="0.25">
      <c r="A2141" s="7">
        <v>6264844</v>
      </c>
      <c r="B2141" s="1">
        <v>42947</v>
      </c>
      <c r="C2141" s="2">
        <v>0.60348379629629634</v>
      </c>
      <c r="D2141" s="2">
        <v>0.61365740740740737</v>
      </c>
      <c r="E2141" t="str">
        <f>IF(LEN(telefony34[[#This Row],[nr]])=7,"stacjonarny",IF(LEN(telefony34[[#This Row],[nr]])=8,"komórkowy","zagraniczny"))</f>
        <v>stacjonarny</v>
      </c>
    </row>
    <row r="2142" spans="1:5" x14ac:dyDescent="0.25">
      <c r="A2142" s="7">
        <v>9861652</v>
      </c>
      <c r="B2142" s="1">
        <v>42947</v>
      </c>
      <c r="C2142" s="2">
        <v>0.60519675925925931</v>
      </c>
      <c r="D2142" s="2">
        <v>0.61221064814814818</v>
      </c>
      <c r="E2142" t="str">
        <f>IF(LEN(telefony34[[#This Row],[nr]])=7,"stacjonarny",IF(LEN(telefony34[[#This Row],[nr]])=8,"komórkowy","zagraniczny"))</f>
        <v>stacjonarny</v>
      </c>
    </row>
    <row r="2143" spans="1:5" x14ac:dyDescent="0.25">
      <c r="A2143" s="7">
        <v>5446203</v>
      </c>
      <c r="B2143" s="1">
        <v>42947</v>
      </c>
      <c r="C2143" s="2">
        <v>0.60825231481481479</v>
      </c>
      <c r="D2143" s="2">
        <v>0.61048611111111106</v>
      </c>
      <c r="E2143" t="str">
        <f>IF(LEN(telefony34[[#This Row],[nr]])=7,"stacjonarny",IF(LEN(telefony34[[#This Row],[nr]])=8,"komórkowy","zagraniczny"))</f>
        <v>stacjonarny</v>
      </c>
    </row>
    <row r="2144" spans="1:5" x14ac:dyDescent="0.25">
      <c r="A2144" s="7">
        <v>7762020</v>
      </c>
      <c r="B2144" s="1">
        <v>42947</v>
      </c>
      <c r="C2144" s="2">
        <v>0.61159722222222224</v>
      </c>
      <c r="D2144" s="2">
        <v>0.61434027777777778</v>
      </c>
      <c r="E2144" t="str">
        <f>IF(LEN(telefony34[[#This Row],[nr]])=7,"stacjonarny",IF(LEN(telefony34[[#This Row],[nr]])=8,"komórkowy","zagraniczny"))</f>
        <v>stacjonarny</v>
      </c>
    </row>
    <row r="2145" spans="1:5" x14ac:dyDescent="0.25">
      <c r="A2145" s="7">
        <v>4045129075</v>
      </c>
      <c r="B2145" s="1">
        <v>42947</v>
      </c>
      <c r="C2145" s="2">
        <v>0.61328703703703702</v>
      </c>
      <c r="D2145" s="2">
        <v>0.61828703703703702</v>
      </c>
      <c r="E2145" t="str">
        <f>IF(LEN(telefony34[[#This Row],[nr]])=7,"stacjonarny",IF(LEN(telefony34[[#This Row],[nr]])=8,"komórkowy","zagraniczny"))</f>
        <v>zagraniczny</v>
      </c>
    </row>
    <row r="2146" spans="1:5" x14ac:dyDescent="0.25">
      <c r="A2146" s="7">
        <v>96736796</v>
      </c>
      <c r="B2146" s="1">
        <v>42947</v>
      </c>
      <c r="C2146" s="2">
        <v>0.61524305555555558</v>
      </c>
      <c r="D2146" s="2">
        <v>0.62432870370370375</v>
      </c>
      <c r="E2146" t="str">
        <f>IF(LEN(telefony34[[#This Row],[nr]])=7,"stacjonarny",IF(LEN(telefony34[[#This Row],[nr]])=8,"komórkowy","zagraniczny"))</f>
        <v>komórkowy</v>
      </c>
    </row>
    <row r="2147" spans="1:5" x14ac:dyDescent="0.25">
      <c r="A2147" s="7">
        <v>1035023</v>
      </c>
      <c r="B2147" s="1">
        <v>42947</v>
      </c>
      <c r="C2147" s="2">
        <v>0.61821759259259257</v>
      </c>
      <c r="D2147" s="2">
        <v>0.62706018518518514</v>
      </c>
      <c r="E2147" t="str">
        <f>IF(LEN(telefony34[[#This Row],[nr]])=7,"stacjonarny",IF(LEN(telefony34[[#This Row],[nr]])=8,"komórkowy","zagraniczny"))</f>
        <v>stacjonarny</v>
      </c>
    </row>
    <row r="2148" spans="1:5" x14ac:dyDescent="0.25">
      <c r="A2148" s="7">
        <v>9941776</v>
      </c>
      <c r="B2148" s="1">
        <v>42947</v>
      </c>
      <c r="C2148" s="2">
        <v>0.62299768518518517</v>
      </c>
      <c r="D2148" s="2">
        <v>0.62311342592592589</v>
      </c>
      <c r="E2148" t="str">
        <f>IF(LEN(telefony34[[#This Row],[nr]])=7,"stacjonarny",IF(LEN(telefony34[[#This Row],[nr]])=8,"komórkowy","zagraniczny"))</f>
        <v>stacjonarny</v>
      </c>
    </row>
    <row r="2149" spans="1:5" x14ac:dyDescent="0.25">
      <c r="A2149" s="7">
        <v>6401011</v>
      </c>
      <c r="B2149" s="1">
        <v>42947</v>
      </c>
      <c r="C2149" s="2">
        <v>0.62693287037037038</v>
      </c>
      <c r="D2149" s="2">
        <v>0.62837962962962968</v>
      </c>
      <c r="E2149" t="str">
        <f>IF(LEN(telefony34[[#This Row],[nr]])=7,"stacjonarny",IF(LEN(telefony34[[#This Row],[nr]])=8,"komórkowy","zagraniczny"))</f>
        <v>stacjonarny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1 b 1 3 c 4 d - a 2 c e - 4 8 4 4 - 9 a f 7 - e 9 7 5 b d 9 9 5 3 0 8 "   x m l n s = " h t t p : / / s c h e m a s . m i c r o s o f t . c o m / D a t a M a s h u p " > A A A A A L A E A A B Q S w M E F A A C A A g A F X h p V v u g f K u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K J r j e M E w 5 W S C P D f w F d i 4 9 9 n + Q L 7 q a 9 d 3 W m g I 1 0 t O p s j J + 4 N 4 A F B L A w Q U A A I A C A A V e G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X h p V r u k E A a o A Q A A 9 x I A A B M A H A B G b 3 J t d W x h c y 9 T Z W N 0 a W 9 u M S 5 t I K I Y A C i g F A A A A A A A A A A A A A A A A A A A A A A A A A A A A O 2 U T U / j M B C G 7 5 X 6 H y x z c S U r o t n y t S s O q 7 K 7 9 L J C o n A A o 9 W Q D M U i t i t 7 s t B U X P h L n F b a G + r / w i h 8 C Y H E h R P O J f F M P P P O m 8 c J W J B 2 l u 2 2 9 / 6 3 b q f b C a f g s W S E F Z 4 4 O 2 O b r E L q d l i 8 F v / 8 z X W 5 u H I x O A x / s y 1 X 1 A Y t i Z + 6 w m z o L M V F E H z 4 V e 0 F 9 E G N N t T D O 0 H 9 0 r R d H 6 s d 7 y Y e j N F 2 o g K B L c G X y g D V H l S + n P f / G P A N F q o E i + p B R U Y X x H t y I D m X P y 7 I w z 5 U N Y Z s N L H O o + z n K 3 l P t i K X + G + Y L K 5 u r s / P N H N s 6 s r z 2 e J / a G I V E 1 e N d k Y j j x O M 4 T i q j n K M I 9 x G K K N i 8 T i i Z I f 3 q e 9 V t V t A B T 5 s k q / x 6 K n R Q a x k o 3 G O 0 W z 6 V H L s w Y Y T 5 8 3 Q V b W x 4 9 k U g 3 i f L D m f c + u 5 Z C N L q 4 P s b u u l Z H N e A k G M x j b I 4 n M b 9 K 6 Z u i J 6 d b e x z Z E 2 b a 6 B M 2 d j z r 7 I X f a 6 H W 1 f H + D 5 5 1 / i j w C I v M c T B Z + e g i + J g k S B G C Q K E g V i J V G Q K B C r i Y J X K H j u 4 3 t 6 v e X u W n I 3 n T G x n i h I F I i N R M E H / m n 7 y 8 n e z 3 T I b g F Q S w E C L Q A U A A I A C A A V e G l W + 6 B 8 q 6 Y A A A D 2 A A A A E g A A A A A A A A A A A A A A A A A A A A A A Q 2 9 u Z m l n L 1 B h Y 2 t h Z 2 U u e G 1 s U E s B A i 0 A F A A C A A g A F X h p V g / K 6 a u k A A A A 6 Q A A A B M A A A A A A A A A A A A A A A A A 8 g A A A F t D b 2 5 0 Z W 5 0 X 1 R 5 c G V z X S 5 4 b W x Q S w E C L Q A U A A I A C A A V e G l W u 6 Q Q B q g B A A D 3 E g A A E w A A A A A A A A A A A A A A A A D j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W g A A A A A A A G 1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W x l Z m 9 u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b G V m b 2 5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l U M T I 6 N D A 6 N T M u O D A 3 M z k 1 M l o i I C 8 + P E V u d H J 5 I F R 5 c G U 9 I k Z p b G x D b 2 x 1 b W 5 U e X B l c y I g V m F s d W U 9 I n N B d 2 t L Q 2 c 9 P S I g L z 4 8 R W 5 0 c n k g V H l w Z T 0 i R m l s b E N v b H V t b k 5 h b W V z I i B W Y W x 1 Z T 0 i c 1 s m c X V v d D t u c i Z x d W 9 0 O y w m c X V v d D t k Y X R h J n F 1 b 3 Q 7 L C Z x d W 9 0 O 3 J v e n B v Y 3 p l Y 2 l l J n F 1 b 3 Q 7 L C Z x d W 9 0 O 3 p h a 2 9 u Y 3 p l b m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x l Z m 9 u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s Z W Z v b n k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V Q x M j o 0 M D o 1 M y 4 4 M D c z O T U y W i I g L z 4 8 R W 5 0 c n k g V H l w Z T 0 i R m l s b E N v b H V t b l R 5 c G V z I i B W Y W x 1 Z T 0 i c 0 F 3 a 0 t D Z z 0 9 I i A v P j x F b n R y e S B U e X B l P S J G a W x s Q 2 9 s d W 1 u T m F t Z X M i I F Z h b H V l P S J z W y Z x d W 9 0 O 2 5 y J n F 1 b 3 Q 7 L C Z x d W 9 0 O 2 R h d G E m c X V v d D s s J n F 1 b 3 Q 7 c m 9 6 c G 9 j e m V j a W U m c X V v d D s s J n F 1 b 3 Q 7 e m F r b 2 5 j e m V u a W U m c X V v d D t d I i A v P j x F b n R y e S B U e X B l P S J G a W x s U 3 R h d H V z I i B W Y W x 1 Z T 0 i c 0 N v b X B s Z X R l I i A v P j x F b n R y e S B U e X B l P S J G a W x s Q 2 9 1 b n Q i I F Z h b H V l P S J s M j E 0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s Z W Z v b n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R l b G V m b 2 5 5 M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w M y 0 w O V Q x M j o 0 M D o 1 M y 4 4 M D c z O T U y W i I g L z 4 8 R W 5 0 c n k g V H l w Z T 0 i R m l s b E N v b H V t b l R 5 c G V z I i B W Y W x 1 Z T 0 i c 0 F 3 a 0 t D Z z 0 9 I i A v P j x F b n R y e S B U e X B l P S J G a W x s Q 2 9 s d W 1 u T m F t Z X M i I F Z h b H V l P S J z W y Z x d W 9 0 O 2 5 y J n F 1 b 3 Q 7 L C Z x d W 9 0 O 2 R h d G E m c X V v d D s s J n F 1 b 3 Q 7 c m 9 6 c G 9 j e m V j a W U m c X V v d D s s J n F 1 b 3 Q 7 e m F r b 2 5 j e m V u a W U m c X V v d D t d I i A v P j x F b n R y e S B U e X B l P S J G a W x s U 3 R h d H V z I i B W Y W x 1 Z T 0 i c 0 N v b X B s Z X R l I i A v P j x F b n R y e S B U e X B l P S J G a W x s Q 2 9 1 b n Q i I F Z h b H V l P S J s M j E 0 O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x l Z m 9 u e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w M y 0 w O V Q x M j o 0 M D o 1 M y 4 4 M D c z O T U y W i I g L z 4 8 R W 5 0 c n k g V H l w Z T 0 i R m l s b E N v b H V t b l R 5 c G V z I i B W Y W x 1 Z T 0 i c 0 F 3 a 0 t D Z z 0 9 I i A v P j x F b n R y e S B U e X B l P S J G a W x s Q 2 9 s d W 1 u T m F t Z X M i I F Z h b H V l P S J z W y Z x d W 9 0 O 2 5 y J n F 1 b 3 Q 7 L C Z x d W 9 0 O 2 R h d G E m c X V v d D s s J n F 1 b 3 Q 7 c m 9 6 c G 9 j e m V j a W U m c X V v d D s s J n F 1 b 3 Q 7 e m F r b 2 5 j e m V u a W U m c X V v d D t d I i A v P j x F b n R y e S B U e X B l P S J G a W x s U 3 R h d H V z I i B W Y W x 1 Z T 0 i c 0 N v b X B s Z X R l I i A v P j x F b n R y e S B U e X B l P S J G a W x s Q 2 9 1 b n Q i I F Z h b H V l P S J s M j E 0 O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x l Z m 9 u e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y 0 w M y 0 w O V Q x M j o 0 M D o 1 M y 4 4 M D c z O T U y W i I g L z 4 8 R W 5 0 c n k g V H l w Z T 0 i R m l s b E N v b H V t b l R 5 c G V z I i B W Y W x 1 Z T 0 i c 0 F 3 a 0 t D Z z 0 9 I i A v P j x F b n R y e S B U e X B l P S J G a W x s Q 2 9 s d W 1 u T m F t Z X M i I F Z h b H V l P S J z W y Z x d W 9 0 O 2 5 y J n F 1 b 3 Q 7 L C Z x d W 9 0 O 2 R h d G E m c X V v d D s s J n F 1 b 3 Q 7 c m 9 6 c G 9 j e m V j a W U m c X V v d D s s J n F 1 b 3 Q 7 e m F r b 2 5 j e m V u a W U m c X V v d D t d I i A v P j x F b n R y e S B U e X B l P S J G a W x s U 3 R h d H V z I i B W Y W x 1 Z T 0 i c 0 N v b X B s Z X R l I i A v P j x F b n R y e S B U e X B l P S J G a W x s Q 2 9 1 b n Q i I F Z h b H V l P S J s M j E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x l Z m 9 u e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Y p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1 l H Q m c 9 P S I g L z 4 8 R W 5 0 c n k g V H l w Z T 0 i R m l s b E x h c 3 R V c G R h d G V k I i B W Y W x 1 Z T 0 i Z D I w M j M t M D M t M D l U M T M 6 M z c 6 N T g u M D k 5 N T E 4 M 1 o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y M T Q 4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G a W x s Q 2 9 s d W 1 u T m F t Z X M i I F Z h b H V l P S J z W y Z x d W 9 0 O 2 5 y J n F 1 b 3 Q 7 L C Z x d W 9 0 O 2 R h d G E m c X V v d D s s J n F 1 b 3 Q 7 c m 9 6 c G 9 j e m V j a W U m c X V v d D s s J n F 1 b 3 Q 7 e m F r b 2 5 j e m V u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Z m 9 u e S A o N i k v Q X V 0 b 1 J l b W 9 2 Z W R D b 2 x 1 b W 5 z M S 5 7 b n I s M H 0 m c X V v d D s s J n F 1 b 3 Q 7 U 2 V j d G l v b j E v d G V s Z W Z v b n k g K D Y p L 0 F 1 d G 9 S Z W 1 v d m V k Q 2 9 s d W 1 u c z E u e 2 R h d G E s M X 0 m c X V v d D s s J n F 1 b 3 Q 7 U 2 V j d G l v b j E v d G V s Z W Z v b n k g K D Y p L 0 F 1 d G 9 S Z W 1 v d m V k Q 2 9 s d W 1 u c z E u e 3 J v e n B v Y 3 p l Y 2 l l L D J 9 J n F 1 b 3 Q 7 L C Z x d W 9 0 O 1 N l Y 3 R p b 2 4 x L 3 R l b G V m b 2 5 5 I C g 2 K S 9 B d X R v U m V t b 3 Z l Z E N v b H V t b n M x L n t 6 Y W t v b m N 6 Z W 5 p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x l Z m 9 u e S A o N i k v Q X V 0 b 1 J l b W 9 2 Z W R D b 2 x 1 b W 5 z M S 5 7 b n I s M H 0 m c X V v d D s s J n F 1 b 3 Q 7 U 2 V j d G l v b j E v d G V s Z W Z v b n k g K D Y p L 0 F 1 d G 9 S Z W 1 v d m V k Q 2 9 s d W 1 u c z E u e 2 R h d G E s M X 0 m c X V v d D s s J n F 1 b 3 Q 7 U 2 V j d G l v b j E v d G V s Z W Z v b n k g K D Y p L 0 F 1 d G 9 S Z W 1 v d m V k Q 2 9 s d W 1 u c z E u e 3 J v e n B v Y 3 p l Y 2 l l L D J 9 J n F 1 b 3 Q 7 L C Z x d W 9 0 O 1 N l Y 3 R p b 2 4 x L 3 R l b G V m b 2 5 5 I C g 2 K S 9 B d X R v U m V t b 3 Z l Z E N v b H V t b n M x L n t 6 Y W t v b m N 6 Z W 5 p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s Z W Z v b n k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M t M D M t M D l U M T I 6 N D A 6 N T M u O D A 3 M z k 1 M l o i I C 8 + P E V u d H J 5 I F R 5 c G U 9 I k Z p b G x D b 2 x 1 b W 5 U e X B l c y I g V m F s d W U 9 I n N B d 2 t L Q 2 c 9 P S I g L z 4 8 R W 5 0 c n k g V H l w Z T 0 i R m l s b E N v b H V t b k 5 h b W V z I i B W Y W x 1 Z T 0 i c 1 s m c X V v d D t u c i Z x d W 9 0 O y w m c X V v d D t k Y X R h J n F 1 b 3 Q 7 L C Z x d W 9 0 O 3 J v e n B v Y 3 p l Y 2 l l J n F 1 b 3 Q 7 L C Z x d W 9 0 O 3 p h a 2 9 u Y 3 p l b m l l J n F 1 b 3 Q 7 X S I g L z 4 8 R W 5 0 c n k g V H l w Z T 0 i R m l s b F N 0 Y X R 1 c y I g V m F s d W U 9 I n N D b 2 1 w b G V 0 Z S I g L z 4 8 R W 5 0 c n k g V H l w Z T 0 i R m l s b E N v d W 5 0 I i B W Y W x 1 Z T 0 i b D I x N D g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s Z W Z v b n k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N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M t M D M t M D l U M T M 6 N T E 6 M j U u M T M 4 M j M 2 N l o i I C 8 + P E V u d H J 5 I F R 5 c G U 9 I k Z p b G x D b 2 x 1 b W 5 U e X B l c y I g V m F s d W U 9 I n N B d 2 t L Q 2 c 9 P S I g L z 4 8 R W 5 0 c n k g V H l w Z T 0 i R m l s b E N v b H V t b k 5 h b W V z I i B W Y W x 1 Z T 0 i c 1 s m c X V v d D t u c i Z x d W 9 0 O y w m c X V v d D t k Y X R h J n F 1 b 3 Q 7 L C Z x d W 9 0 O 3 J v e n B v Y 3 p l Y 2 l l J n F 1 b 3 Q 7 L C Z x d W 9 0 O 3 p h a 2 9 u Y 3 p l b m l l J n F 1 b 3 Q 7 X S I g L z 4 8 R W 5 0 c n k g V H l w Z T 0 i R m l s b F N 0 Y X R 1 c y I g V m F s d W U 9 I n N D b 2 1 w b G V 0 Z S I g L z 4 8 R W 5 0 c n k g V H l w Z T 0 i R m l s b E N v d W 5 0 I i B W Y W x 1 Z T 0 i b D I x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g K D g p L 0 F 1 d G 9 S Z W 1 v d m V k Q 2 9 s d W 1 u c z E u e 2 5 y L D B 9 J n F 1 b 3 Q 7 L C Z x d W 9 0 O 1 N l Y 3 R p b 2 4 x L 3 R l b G V m b 2 5 5 I C g 4 K S 9 B d X R v U m V t b 3 Z l Z E N v b H V t b n M x L n t k Y X R h L D F 9 J n F 1 b 3 Q 7 L C Z x d W 9 0 O 1 N l Y 3 R p b 2 4 x L 3 R l b G V m b 2 5 5 I C g 4 K S 9 B d X R v U m V t b 3 Z l Z E N v b H V t b n M x L n t y b 3 p w b 2 N 6 Z W N p Z S w y f S Z x d W 9 0 O y w m c X V v d D t T Z W N 0 a W 9 u M S 9 0 Z W x l Z m 9 u e S A o O C k v Q X V 0 b 1 J l b W 9 2 Z W R D b 2 x 1 b W 5 z M S 5 7 e m F r b 2 5 j e m V u a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s Z W Z v b n k g K D g p L 0 F 1 d G 9 S Z W 1 v d m V k Q 2 9 s d W 1 u c z E u e 2 5 y L D B 9 J n F 1 b 3 Q 7 L C Z x d W 9 0 O 1 N l Y 3 R p b 2 4 x L 3 R l b G V m b 2 5 5 I C g 4 K S 9 B d X R v U m V t b 3 Z l Z E N v b H V t b n M x L n t k Y X R h L D F 9 J n F 1 b 3 Q 7 L C Z x d W 9 0 O 1 N l Y 3 R p b 2 4 x L 3 R l b G V m b 2 5 5 I C g 4 K S 9 B d X R v U m V t b 3 Z l Z E N v b H V t b n M x L n t y b 3 p w b 2 N 6 Z W N p Z S w y f S Z x d W 9 0 O y w m c X V v d D t T Z W N 0 a W 9 u M S 9 0 Z W x l Z m 9 u e S A o O C k v Q X V 0 b 1 J l b W 9 2 Z W R D b 2 x 1 b W 5 z M S 5 7 e m F r b 2 5 j e m V u a W U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N i M m Y z Y j h l Z S 0 2 Z D I w L T R m O D Q t O T E 5 M S 0 5 Y W Q 4 N D k 4 M T E 1 Y z Q i I C 8 + P C 9 T d G F i b G V F b n R y a W V z P j w v S X R l b T 4 8 S X R l b T 4 8 S X R l b U x v Y 2 F 0 a W 9 u P j x J d G V t V H l w Z T 5 G b 3 J t d W x h P C 9 J d G V t V H l w Z T 4 8 S X R l b V B h d G g + U 2 V j d G l v b j E v d G V s Z W Z v b n k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O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R l b G V m b 2 5 5 X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l U M T M 6 N T I 6 M j M u O T U 5 N z A x M V o i I C 8 + P E V u d H J 5 I F R 5 c G U 9 I k Z p b G x D b 2 x 1 b W 5 U e X B l c y I g V m F s d W U 9 I n N C Z 1 l H Q m c 9 P S I g L z 4 8 R W 5 0 c n k g V H l w Z T 0 i R m l s b E N v b H V t b k 5 h b W V z I i B W Y W x 1 Z T 0 i c 1 s m c X V v d D t u c i Z x d W 9 0 O y w m c X V v d D t k Y X R h J n F 1 b 3 Q 7 L C Z x d W 9 0 O 3 J v e n B v Y 3 p l Y 2 l l J n F 1 b 3 Q 7 L C Z x d W 9 0 O 3 p h a 2 9 u Y 3 p l b m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g K D k p L 0 F 1 d G 9 S Z W 1 v d m V k Q 2 9 s d W 1 u c z E u e 2 5 y L D B 9 J n F 1 b 3 Q 7 L C Z x d W 9 0 O 1 N l Y 3 R p b 2 4 x L 3 R l b G V m b 2 5 5 I C g 5 K S 9 B d X R v U m V t b 3 Z l Z E N v b H V t b n M x L n t k Y X R h L D F 9 J n F 1 b 3 Q 7 L C Z x d W 9 0 O 1 N l Y 3 R p b 2 4 x L 3 R l b G V m b 2 5 5 I C g 5 K S 9 B d X R v U m V t b 3 Z l Z E N v b H V t b n M x L n t y b 3 p w b 2 N 6 Z W N p Z S w y f S Z x d W 9 0 O y w m c X V v d D t T Z W N 0 a W 9 u M S 9 0 Z W x l Z m 9 u e S A o O S k v Q X V 0 b 1 J l b W 9 2 Z W R D b 2 x 1 b W 5 z M S 5 7 e m F r b 2 5 j e m V u a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s Z W Z v b n k g K D k p L 0 F 1 d G 9 S Z W 1 v d m V k Q 2 9 s d W 1 u c z E u e 2 5 y L D B 9 J n F 1 b 3 Q 7 L C Z x d W 9 0 O 1 N l Y 3 R p b 2 4 x L 3 R l b G V m b 2 5 5 I C g 5 K S 9 B d X R v U m V t b 3 Z l Z E N v b H V t b n M x L n t k Y X R h L D F 9 J n F 1 b 3 Q 7 L C Z x d W 9 0 O 1 N l Y 3 R p b 2 4 x L 3 R l b G V m b 2 5 5 I C g 5 K S 9 B d X R v U m V t b 3 Z l Z E N v b H V t b n M x L n t y b 3 p w b 2 N 6 Z W N p Z S w y f S Z x d W 9 0 O y w m c X V v d D t T Z W N 0 a W 9 u M S 9 0 Z W x l Z m 9 u e S A o O S k v Q X V 0 b 1 J l b W 9 2 Z W R D b 2 x 1 b W 5 z M S 5 7 e m F r b 2 5 j e m V u a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G V m b 2 5 5 J T I w K D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k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s Z W Z v b n k z N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M t M D M t M D l U M T I 6 N D A 6 N T M u O D A 3 M z k 1 M l o i I C 8 + P E V u d H J 5 I F R 5 c G U 9 I k Z p b G x D b 2 x 1 b W 5 U e X B l c y I g V m F s d W U 9 I n N B d 2 t L Q 2 c 9 P S I g L z 4 8 R W 5 0 c n k g V H l w Z T 0 i R m l s b E N v b H V t b k 5 h b W V z I i B W Y W x 1 Z T 0 i c 1 s m c X V v d D t u c i Z x d W 9 0 O y w m c X V v d D t k Y X R h J n F 1 b 3 Q 7 L C Z x d W 9 0 O 3 J v e n B v Y 3 p l Y 2 l l J n F 1 b 3 Q 7 L C Z x d W 9 0 O 3 p h a 2 9 u Y 3 p l b m l l J n F 1 b 3 Q 7 X S I g L z 4 8 R W 5 0 c n k g V H l w Z T 0 i R m l s b F N 0 Y X R 1 c y I g V m F s d W U 9 I n N D b 2 1 w b G V 0 Z S I g L z 4 8 R W 5 0 c n k g V H l w Z T 0 i R m l s b E N v d W 5 0 I i B W Y W x 1 Z T 0 i b D I x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s Z W Z v b n k l M j A o M T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E w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E w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g F S Y n i x F U C d C n O O P v 3 V l w A A A A A C A A A A A A A Q Z g A A A A E A A C A A A A B h v u M Z p C X t D I 1 4 x B c T h m h f d A K K 4 C G m v q e / u 6 u b M B a j 2 w A A A A A O g A A A A A I A A C A A A A A 3 q z c X N 6 x I m E + S U N P L i S S E 5 U O k B G w F U V B c s x p 8 K E 6 6 k l A A A A A 5 W 1 k J K M i 3 0 g O U 6 n O e 7 u B L l A + k N N Y 8 B X M D 6 K Y l I s s y 4 m l F p A I S e 2 d u V P I V U T N b l d 3 y m A D B 2 2 / X b Z b c y X z J v V G 6 J c R U 4 6 3 G 0 V J O T R L 8 L p B y Z k A A A A A z R V s 1 I A w M J i S u r 0 9 J l r V m s D + X 9 1 L V A F E D w E g L S A H o g S 5 k v g b V O F / h b K b r D N r x 2 g S l L c 6 N 2 w f H R q R y 5 l E B H U L 5 < / D a t a M a s h u p > 
</file>

<file path=customXml/itemProps1.xml><?xml version="1.0" encoding="utf-8"?>
<ds:datastoreItem xmlns:ds="http://schemas.openxmlformats.org/officeDocument/2006/customXml" ds:itemID="{06AFA33A-9AF3-4355-98C2-7F3BE2B718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</vt:vector>
  </HeadingPairs>
  <TitlesOfParts>
    <vt:vector size="6" baseType="lpstr">
      <vt:lpstr>telefony</vt:lpstr>
      <vt:lpstr>5_1</vt:lpstr>
      <vt:lpstr>5_3</vt:lpstr>
      <vt:lpstr>5_4</vt:lpstr>
      <vt:lpstr>5_2</vt:lpstr>
      <vt:lpstr>wykres 5_2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I9</dc:creator>
  <cp:lastModifiedBy>I9</cp:lastModifiedBy>
  <dcterms:created xsi:type="dcterms:W3CDTF">2015-06-05T18:19:34Z</dcterms:created>
  <dcterms:modified xsi:type="dcterms:W3CDTF">2023-03-09T18:17:49Z</dcterms:modified>
</cp:coreProperties>
</file>