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A8E71F97-8863-41EC-8654-CEC54935DF1E}" xr6:coauthVersionLast="47" xr6:coauthVersionMax="47" xr10:uidLastSave="{00000000-0000-0000-0000-000000000000}"/>
  <bookViews>
    <workbookView xWindow="-120" yWindow="-120" windowWidth="24240" windowHeight="13020" tabRatio="415" xr2:uid="{00000000-000D-0000-FFFF-FFFF00000000}"/>
  </bookViews>
  <sheets>
    <sheet name="Gantt" sheetId="11" r:id="rId1"/>
    <sheet name="Feuil1" sheetId="13" r:id="rId2"/>
    <sheet name="À propos" sheetId="12" r:id="rId3"/>
  </sheets>
  <definedNames>
    <definedName name="Aujourd’hui" localSheetId="0">TODAY()</definedName>
    <definedName name="Début_Projet">Gantt!$F$3</definedName>
    <definedName name="_xlnm.Print_Titles" localSheetId="0">Gantt!$4:$6</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I4" i="11" l="1"/>
  <c r="I15" i="11"/>
  <c r="I11" i="11"/>
  <c r="J5" i="11"/>
  <c r="J15" i="11" s="1"/>
  <c r="I6" i="11"/>
  <c r="I16" i="11"/>
  <c r="I20" i="11"/>
  <c r="I13" i="11"/>
  <c r="I24" i="11"/>
  <c r="I10" i="11"/>
  <c r="I9" i="11"/>
  <c r="I14" i="11"/>
  <c r="I27" i="11"/>
  <c r="I18" i="11"/>
  <c r="I26" i="11"/>
  <c r="I25" i="11"/>
  <c r="I8" i="11"/>
  <c r="I28" i="11"/>
  <c r="I12" i="11"/>
  <c r="I22" i="11"/>
  <c r="I21" i="11"/>
  <c r="I23" i="11"/>
  <c r="J25" i="11" l="1"/>
  <c r="J11" i="11"/>
  <c r="J6" i="11"/>
  <c r="J24" i="11"/>
  <c r="K5" i="11"/>
  <c r="K15" i="11" s="1"/>
  <c r="J22" i="11"/>
  <c r="J9" i="11"/>
  <c r="J13" i="11"/>
  <c r="J14" i="11"/>
  <c r="J23" i="11"/>
  <c r="J16" i="11"/>
  <c r="J12" i="11"/>
  <c r="J18" i="11"/>
  <c r="J21" i="11"/>
  <c r="J10" i="11"/>
  <c r="J27" i="11"/>
  <c r="J20" i="11"/>
  <c r="J26" i="11"/>
  <c r="J28" i="11"/>
  <c r="J8" i="11"/>
  <c r="K6" i="11" l="1"/>
  <c r="K11" i="11"/>
  <c r="K18" i="11"/>
  <c r="K22" i="11"/>
  <c r="K26" i="11"/>
  <c r="K12" i="11"/>
  <c r="K14" i="11"/>
  <c r="K25" i="11"/>
  <c r="K16" i="11"/>
  <c r="K24" i="11"/>
  <c r="K10" i="11"/>
  <c r="K27" i="11"/>
  <c r="K20" i="11"/>
  <c r="K28" i="11"/>
  <c r="K21" i="11"/>
  <c r="K23" i="11"/>
  <c r="K13" i="11"/>
  <c r="L5" i="11"/>
  <c r="L15" i="11" s="1"/>
  <c r="K8" i="11"/>
  <c r="K9" i="11"/>
  <c r="L6" i="11" l="1"/>
  <c r="L11" i="11"/>
  <c r="L27" i="11"/>
  <c r="L10" i="11"/>
  <c r="L23" i="11"/>
  <c r="L25" i="11"/>
  <c r="L18" i="11"/>
  <c r="L9" i="11"/>
  <c r="L16" i="11"/>
  <c r="L21" i="11"/>
  <c r="M5" i="11"/>
  <c r="M15" i="11" s="1"/>
  <c r="L8" i="11"/>
  <c r="L12" i="11"/>
  <c r="L20" i="11"/>
  <c r="L14" i="11"/>
  <c r="L28" i="11"/>
  <c r="L24" i="11"/>
  <c r="L26" i="11"/>
  <c r="L13" i="11"/>
  <c r="L22" i="11"/>
  <c r="M6" i="11" l="1"/>
  <c r="M11" i="11"/>
  <c r="M21" i="11"/>
  <c r="M12" i="11"/>
  <c r="M22" i="11"/>
  <c r="M25" i="11"/>
  <c r="M9" i="11"/>
  <c r="N5" i="11"/>
  <c r="N15" i="11" s="1"/>
  <c r="M10" i="11"/>
  <c r="M13" i="11"/>
  <c r="M24" i="11"/>
  <c r="M27" i="11"/>
  <c r="M20" i="11"/>
  <c r="M14" i="11"/>
  <c r="M23" i="11"/>
  <c r="M26" i="11"/>
  <c r="M8" i="11"/>
  <c r="M16" i="11"/>
  <c r="M28" i="11"/>
  <c r="M18" i="11"/>
  <c r="N6" i="11" l="1"/>
  <c r="N11" i="11"/>
  <c r="N26" i="11"/>
  <c r="N25" i="11"/>
  <c r="N14" i="11"/>
  <c r="O5" i="11"/>
  <c r="O15" i="11" s="1"/>
  <c r="N23" i="11"/>
  <c r="N12" i="11"/>
  <c r="N8" i="11"/>
  <c r="N21" i="11"/>
  <c r="N20" i="11"/>
  <c r="N27" i="11"/>
  <c r="N22" i="11"/>
  <c r="N9" i="11"/>
  <c r="N18" i="11"/>
  <c r="N10" i="11"/>
  <c r="N28" i="11"/>
  <c r="N16" i="11"/>
  <c r="N13" i="11"/>
  <c r="N24" i="11"/>
  <c r="O6" i="11" l="1"/>
  <c r="O11" i="11"/>
  <c r="O13" i="11"/>
  <c r="O22" i="11"/>
  <c r="O27" i="11"/>
  <c r="O8" i="11"/>
  <c r="O23" i="11"/>
  <c r="O12" i="11"/>
  <c r="O9" i="11"/>
  <c r="O10" i="11"/>
  <c r="O21" i="11"/>
  <c r="P5" i="11"/>
  <c r="P15" i="11" s="1"/>
  <c r="O16" i="11"/>
  <c r="O18" i="11"/>
  <c r="O20" i="11"/>
  <c r="O28" i="11"/>
  <c r="O25" i="11"/>
  <c r="O26" i="11"/>
  <c r="O24" i="11"/>
  <c r="O14" i="11"/>
  <c r="P6" i="11" l="1"/>
  <c r="P11" i="11"/>
  <c r="P18" i="11"/>
  <c r="P20" i="11"/>
  <c r="P21" i="11"/>
  <c r="Q5" i="11"/>
  <c r="Q15" i="11" s="1"/>
  <c r="P22" i="11"/>
  <c r="P12" i="11"/>
  <c r="P9" i="11"/>
  <c r="P13" i="11"/>
  <c r="P23" i="11"/>
  <c r="P8" i="11"/>
  <c r="P4" i="11"/>
  <c r="P25" i="11"/>
  <c r="P16" i="11"/>
  <c r="P10" i="11"/>
  <c r="P26" i="11"/>
  <c r="P24" i="11"/>
  <c r="P28" i="11"/>
  <c r="P27" i="11"/>
  <c r="P14" i="11"/>
  <c r="Q6" i="11" l="1"/>
  <c r="Q11" i="11"/>
  <c r="Q25" i="11"/>
  <c r="Q28" i="11"/>
  <c r="Q22" i="11"/>
  <c r="Q21" i="11"/>
  <c r="Q27" i="11"/>
  <c r="Q14" i="11"/>
  <c r="Q16" i="11"/>
  <c r="Q24" i="11"/>
  <c r="Q23" i="11"/>
  <c r="Q20" i="11"/>
  <c r="Q12" i="11"/>
  <c r="Q9" i="11"/>
  <c r="Q13" i="11"/>
  <c r="Q18" i="11"/>
  <c r="R5" i="11"/>
  <c r="R15" i="11" s="1"/>
  <c r="Q26" i="11"/>
  <c r="Q10" i="11"/>
  <c r="Q8" i="11"/>
  <c r="R6" i="11" l="1"/>
  <c r="R11" i="11"/>
  <c r="R18" i="11"/>
  <c r="R21" i="11"/>
  <c r="R20" i="11"/>
  <c r="S5" i="11"/>
  <c r="S15" i="11" s="1"/>
  <c r="R24" i="11"/>
  <c r="R16" i="11"/>
  <c r="R14" i="11"/>
  <c r="R10" i="11"/>
  <c r="R27" i="11"/>
  <c r="R22" i="11"/>
  <c r="R12" i="11"/>
  <c r="R28" i="11"/>
  <c r="R9" i="11"/>
  <c r="R13" i="11"/>
  <c r="R23" i="11"/>
  <c r="R8" i="11"/>
  <c r="R25" i="11"/>
  <c r="R26" i="11"/>
  <c r="S6" i="11" l="1"/>
  <c r="S11" i="11"/>
  <c r="S27" i="11"/>
  <c r="S13" i="11"/>
  <c r="S22" i="11"/>
  <c r="S21" i="11"/>
  <c r="S20" i="11"/>
  <c r="S10" i="11"/>
  <c r="S25" i="11"/>
  <c r="S8" i="11"/>
  <c r="S18" i="11"/>
  <c r="S24" i="11"/>
  <c r="S23" i="11"/>
  <c r="S14" i="11"/>
  <c r="S9" i="11"/>
  <c r="S26" i="11"/>
  <c r="S28" i="11"/>
  <c r="S16" i="11"/>
  <c r="S12" i="11"/>
</calcChain>
</file>

<file path=xl/sharedStrings.xml><?xml version="1.0" encoding="utf-8"?>
<sst xmlns="http://schemas.openxmlformats.org/spreadsheetml/2006/main" count="79" uniqueCount="55">
  <si>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</si>
  <si>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</si>
  <si>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</si>
  <si>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</si>
  <si>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</si>
  <si>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</si>
  <si>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</si>
  <si>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</si>
  <si>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</si>
  <si>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</si>
  <si>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</si>
  <si>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</si>
  <si>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Objectif</t>
  </si>
  <si>
    <t>Risque faible</t>
  </si>
  <si>
    <t>Risque moyen</t>
  </si>
  <si>
    <t>Risque élevé</t>
  </si>
  <si>
    <t>En bonne voie</t>
  </si>
  <si>
    <t>Date de début du projet :</t>
  </si>
  <si>
    <t>Incrément de défilement :</t>
  </si>
  <si>
    <t>Affecté à</t>
  </si>
  <si>
    <t>Avancement</t>
  </si>
  <si>
    <t>Début</t>
  </si>
  <si>
    <t>Nombre de jours</t>
  </si>
  <si>
    <t>Légende :</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</si>
  <si>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</si>
  <si>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</si>
  <si>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</si>
  <si>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</si>
  <si>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</si>
  <si>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</si>
  <si>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Début de projet : Badge</t>
  </si>
  <si>
    <t>Installation PC</t>
  </si>
  <si>
    <t>Moi</t>
  </si>
  <si>
    <t>Badge 2022</t>
  </si>
  <si>
    <t>Philippe BARAT</t>
  </si>
  <si>
    <t>Fin de projet</t>
  </si>
  <si>
    <t>Schéma BDD</t>
  </si>
  <si>
    <t>Validaion BDD</t>
  </si>
  <si>
    <t>Développement BACK</t>
  </si>
  <si>
    <t>Développement FRONT</t>
  </si>
  <si>
    <t>Prof</t>
  </si>
  <si>
    <t>Tests unitaires</t>
  </si>
  <si>
    <t>Installation / PC de TF</t>
  </si>
  <si>
    <t>Défense du Badge</t>
  </si>
  <si>
    <t>Report BDD =&gt; EF</t>
  </si>
  <si>
    <t>(Angular)</t>
  </si>
  <si>
    <t>(C#)</t>
  </si>
  <si>
    <t>Sprint / les controller</t>
  </si>
  <si>
    <t>Implémentation Identity</t>
  </si>
  <si>
    <t>Implémentation JWT</t>
  </si>
  <si>
    <t>Interface Identity</t>
  </si>
  <si>
    <t>Interface Formations/cours</t>
  </si>
  <si>
    <t>Projet unit test</t>
  </si>
  <si>
    <t>Cybersécurité / Crypto</t>
  </si>
  <si>
    <t>Sprint / les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</si>
</sst>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5" fillId="0" borderId="0" xfId="0" applyFont="1" applyFill="1" applyBorder="1" applyAlignment="1">
      <alignment horizontal="left" vertical="center" wrapText="1" indent="1"/>
    </xf>
    <xf numFmtId="0" fontId="0" fillId="0" borderId="0" xfId="0" applyFont="1" applyFill="1" applyBorder="1" applyAlignment="1">
      <alignment horizontal="left" vertical="center" wrapText="1" indent="2"/>
    </xf>
    <xf numFmtId="0" fontId="5" fillId="2" borderId="0" xfId="0" applyFont="1" applyFill="1" applyBorder="1" applyAlignment="1">
      <alignment horizontal="left" vertical="center" wrapText="1" indent="1"/>
    </xf>
    <xf numFmtId="0" fontId="0" fillId="2" borderId="0" xfId="0" applyFont="1" applyFill="1" applyBorder="1" applyAlignment="1">
      <alignment horizontal="center" vertical="center"/>
    </xf>
    <xf numFmtId="0" fontId="4" fillId="2" borderId="0" xfId="0" applyNumberFormat="1" applyFont="1" applyFill="1" applyBorder="1" applyAlignment="1">
      <alignment horizontal="center" vertical="center"/>
    </xf>
    <xf numFmtId="0" fontId="0" fillId="2" borderId="9" xfId="0" applyFill="1" applyBorder="1" applyAlignment="1">
      <alignment horizontal="center" vertical="center"/>
    </xf>
    <xf numFmtId="0" fontId="0" fillId="41" borderId="9" xfId="0" applyFill="1" applyBorder="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7" fillId="0" borderId="0" xfId="7" applyAlignment="1">
      <alignment horizontal="center"/>
    </xf>
    <xf numFmtId="0" fontId="18" fillId="8" borderId="0" xfId="0" applyFont="1" applyFill="1" applyAlignment="1">
      <alignment horizontal="center" vertical="center"/>
    </xf>
    <xf numFmtId="0" fontId="17" fillId="7" borderId="0" xfId="0" applyFont="1" applyFill="1" applyAlignment="1">
      <alignment horizontal="center" vertical="center"/>
    </xf>
    <xf numFmtId="0" fontId="18" fillId="6" borderId="0" xfId="0" applyFont="1" applyFill="1" applyAlignment="1">
      <alignment horizontal="center" vertical="center"/>
    </xf>
    <xf numFmtId="0" fontId="17" fillId="5" borderId="0" xfId="0" applyFont="1" applyFill="1" applyAlignment="1">
      <alignment horizontal="center" vertical="center"/>
    </xf>
    <xf numFmtId="0" fontId="18" fillId="9"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38">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37"/>
      <tableStyleElement type="headerRow" dxfId="36"/>
      <tableStyleElement type="firstRowStripe" dxfId="35"/>
    </tableStyle>
    <tableStyle name="ListeTâches" pivot="0" count="9" xr9:uid="{00000000-0011-0000-FFFF-FFFF01000000}">
      <tableStyleElement type="wholeTable" dxfId="34"/>
      <tableStyleElement type="headerRow" dxfId="33"/>
      <tableStyleElement type="totalRow" dxfId="32"/>
      <tableStyleElement type="firstColumn" dxfId="31"/>
      <tableStyleElement type="lastColumn" dxfId="30"/>
      <tableStyleElement type="firstRowStripe" dxfId="29"/>
      <tableStyleElement type="secondRowStripe" dxfId="28"/>
      <tableStyleElement type="firstColumnStripe" dxfId="27"/>
      <tableStyleElement type="secondColumnStripe" dxfId="2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G28" totalsRowShown="0">
  <autoFilter ref="B6:G2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5"/>
    <tableColumn id="2" xr3:uid="{00000000-0010-0000-0000-000002000000}" name="Catégorie" dataDxfId="24"/>
    <tableColumn id="3" xr3:uid="{00000000-0010-0000-0000-000003000000}" name="Affecté à" dataDxfId="23"/>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31"/>
  <sheetViews>
    <sheetView showGridLines="0" tabSelected="1" showRuler="0" topLeftCell="A22" zoomScaleNormal="100" zoomScalePageLayoutView="70" workbookViewId="0">
      <selection activeCell="S29" sqref="B1:S29"/>
    </sheetView>
  </sheetViews>
  <sheetFormatPr baseColWidth="10" defaultColWidth="9.140625" defaultRowHeight="30" customHeight="1" x14ac:dyDescent="0.25"/>
  <cols>
    <col min="1" max="1" width="2.7109375" style="14" customWidth="1"/>
    <col min="2" max="2" width="26.28515625" customWidth="1"/>
    <col min="3" max="3" width="14.85546875" style="20" customWidth="1"/>
    <col min="4" max="4" width="20.5703125" customWidth="1"/>
    <col min="5" max="5" width="13.7109375" customWidth="1"/>
    <col min="6" max="6" width="11.140625" style="3" customWidth="1"/>
    <col min="7" max="7" width="10.42578125" customWidth="1"/>
    <col min="8" max="8" width="2.7109375" customWidth="1"/>
    <col min="9" max="9" width="8.140625" customWidth="1"/>
    <col min="10" max="10" width="6.7109375" customWidth="1"/>
    <col min="11" max="11" width="7.85546875" customWidth="1"/>
    <col min="12" max="12" width="7.28515625" customWidth="1"/>
    <col min="13" max="13" width="9.85546875" customWidth="1"/>
    <col min="14" max="14" width="7.28515625" customWidth="1"/>
    <col min="15" max="15" width="7.7109375" customWidth="1"/>
    <col min="16" max="16" width="8.42578125" customWidth="1"/>
    <col min="17" max="17" width="8.85546875" customWidth="1"/>
    <col min="18" max="18" width="8.42578125" customWidth="1"/>
    <col min="19" max="19" width="7.7109375" customWidth="1"/>
    <col min="24" max="25" width="10.28515625"/>
  </cols>
  <sheetData>
    <row r="1" spans="1:19" ht="30" customHeight="1" x14ac:dyDescent="0.45">
      <c r="A1" s="15" t="s">
        <v>0</v>
      </c>
      <c r="B1" s="17" t="s">
        <v>33</v>
      </c>
      <c r="C1" s="17"/>
      <c r="D1" s="1"/>
      <c r="F1"/>
      <c r="G1" s="7"/>
      <c r="I1" s="58" t="s">
        <v>23</v>
      </c>
      <c r="J1" s="58"/>
      <c r="M1" s="59" t="s">
        <v>15</v>
      </c>
      <c r="N1" s="59"/>
      <c r="O1" s="59"/>
      <c r="Q1" s="62" t="s">
        <v>24</v>
      </c>
      <c r="R1" s="62"/>
      <c r="S1" s="62"/>
    </row>
    <row r="2" spans="1:19" ht="30" customHeight="1" x14ac:dyDescent="0.3">
      <c r="A2" s="15" t="s">
        <v>1</v>
      </c>
      <c r="B2" s="18"/>
      <c r="C2" s="18"/>
      <c r="F2" s="23"/>
      <c r="G2" s="21"/>
      <c r="I2" s="61" t="s">
        <v>16</v>
      </c>
      <c r="J2" s="61"/>
      <c r="K2" s="61"/>
      <c r="M2" s="60" t="s">
        <v>13</v>
      </c>
      <c r="N2" s="60"/>
      <c r="O2" s="60"/>
      <c r="Q2" s="63" t="s">
        <v>14</v>
      </c>
      <c r="R2" s="63"/>
      <c r="S2" s="63"/>
    </row>
    <row r="3" spans="1:19" ht="30" customHeight="1" x14ac:dyDescent="0.25">
      <c r="A3" s="15" t="s">
        <v>2</v>
      </c>
      <c r="B3" s="19" t="s">
        <v>34</v>
      </c>
      <c r="C3" s="19"/>
      <c r="D3" s="53" t="s">
        <v>17</v>
      </c>
      <c r="E3" s="54"/>
      <c r="F3" s="56">
        <v>44803</v>
      </c>
      <c r="G3" s="57"/>
      <c r="H3" s="22"/>
    </row>
    <row r="4" spans="1:19" ht="30" customHeight="1" x14ac:dyDescent="0.35">
      <c r="A4" s="15" t="s">
        <v>3</v>
      </c>
      <c r="D4" s="53" t="s">
        <v>18</v>
      </c>
      <c r="E4" s="54"/>
      <c r="F4" s="40">
        <v>0</v>
      </c>
      <c r="I4" s="39" t="str">
        <f ca="1">TEXT(I5,"mmmm")</f>
        <v>août</v>
      </c>
      <c r="J4" s="39"/>
      <c r="K4" s="39"/>
      <c r="L4" s="39"/>
      <c r="M4" s="39"/>
      <c r="N4" s="39"/>
      <c r="O4" s="39"/>
      <c r="P4" s="39" t="str">
        <f ca="1">IF(TEXT(P5,"mmmm")=I4,"",TEXT(P5,"mmmm"))</f>
        <v>septembre</v>
      </c>
      <c r="Q4" s="39"/>
      <c r="R4" s="39"/>
      <c r="S4" s="39"/>
    </row>
    <row r="5" spans="1:19" ht="15" customHeight="1" x14ac:dyDescent="0.25">
      <c r="A5" s="15" t="s">
        <v>4</v>
      </c>
      <c r="B5" s="55"/>
      <c r="C5" s="55"/>
      <c r="D5" s="55"/>
      <c r="E5" s="55"/>
      <c r="F5" s="55"/>
      <c r="G5" s="55"/>
      <c r="H5" s="55"/>
      <c r="I5" s="43">
        <f ca="1">IFERROR(Début_Projet+Incrément_Défilement,TODAY())</f>
        <v>44803</v>
      </c>
      <c r="J5" s="44">
        <f t="shared" ref="J5:S5" ca="1" si="0">I5+1</f>
        <v>44804</v>
      </c>
      <c r="K5" s="44">
        <f t="shared" ca="1" si="0"/>
        <v>44805</v>
      </c>
      <c r="L5" s="44">
        <f t="shared" ca="1" si="0"/>
        <v>44806</v>
      </c>
      <c r="M5" s="44">
        <f t="shared" ca="1" si="0"/>
        <v>44807</v>
      </c>
      <c r="N5" s="44">
        <f t="shared" ca="1" si="0"/>
        <v>44808</v>
      </c>
      <c r="O5" s="45">
        <f t="shared" ca="1" si="0"/>
        <v>44809</v>
      </c>
      <c r="P5" s="43">
        <f t="shared" ca="1" si="0"/>
        <v>44810</v>
      </c>
      <c r="Q5" s="44">
        <f t="shared" ca="1" si="0"/>
        <v>44811</v>
      </c>
      <c r="R5" s="44">
        <f t="shared" ca="1" si="0"/>
        <v>44812</v>
      </c>
      <c r="S5" s="44">
        <f t="shared" ca="1" si="0"/>
        <v>44813</v>
      </c>
    </row>
    <row r="6" spans="1:19" ht="30.95" customHeight="1" thickBot="1" x14ac:dyDescent="0.3">
      <c r="A6" s="15" t="s">
        <v>5</v>
      </c>
      <c r="B6" s="28" t="s">
        <v>9</v>
      </c>
      <c r="C6" s="29" t="s">
        <v>11</v>
      </c>
      <c r="D6" s="29" t="s">
        <v>19</v>
      </c>
      <c r="E6" s="29" t="s">
        <v>20</v>
      </c>
      <c r="F6" s="29" t="s">
        <v>21</v>
      </c>
      <c r="G6" s="29" t="s">
        <v>22</v>
      </c>
      <c r="H6" s="27"/>
      <c r="I6" s="25" t="str">
        <f t="shared" ref="I6:S6" ca="1" si="1">LEFT(TEXT(I5,"jjj"),1)</f>
        <v>m</v>
      </c>
      <c r="J6" s="25" t="str">
        <f t="shared" ca="1" si="1"/>
        <v>m</v>
      </c>
      <c r="K6" s="25" t="str">
        <f t="shared" ca="1" si="1"/>
        <v>j</v>
      </c>
      <c r="L6" s="25" t="str">
        <f t="shared" ca="1" si="1"/>
        <v>v</v>
      </c>
      <c r="M6" s="25" t="str">
        <f t="shared" ca="1" si="1"/>
        <v>s</v>
      </c>
      <c r="N6" s="25" t="str">
        <f t="shared" ca="1" si="1"/>
        <v>d</v>
      </c>
      <c r="O6" s="25" t="str">
        <f t="shared" ca="1" si="1"/>
        <v>l</v>
      </c>
      <c r="P6" s="25" t="str">
        <f t="shared" ca="1" si="1"/>
        <v>m</v>
      </c>
      <c r="Q6" s="25" t="str">
        <f t="shared" ca="1" si="1"/>
        <v>m</v>
      </c>
      <c r="R6" s="25" t="str">
        <f t="shared" ca="1" si="1"/>
        <v>j</v>
      </c>
      <c r="S6" s="25" t="str">
        <f t="shared" ca="1" si="1"/>
        <v>v</v>
      </c>
    </row>
    <row r="7" spans="1:19" ht="30" hidden="1" customHeight="1" x14ac:dyDescent="0.25">
      <c r="A7" s="14" t="s">
        <v>6</v>
      </c>
      <c r="B7" s="47"/>
      <c r="D7" s="29"/>
      <c r="E7" s="29"/>
      <c r="F7" s="29"/>
      <c r="G7" s="29"/>
      <c r="I7" s="34"/>
      <c r="J7" s="34"/>
      <c r="K7" s="34"/>
      <c r="L7" s="34"/>
      <c r="M7" s="34"/>
      <c r="N7" s="34"/>
      <c r="O7" s="34"/>
      <c r="P7" s="34"/>
      <c r="Q7" s="34"/>
      <c r="R7" s="34"/>
      <c r="S7" s="34"/>
    </row>
    <row r="8" spans="1:19" s="2" customFormat="1" ht="30" customHeight="1" x14ac:dyDescent="0.25">
      <c r="A8" s="15" t="s">
        <v>7</v>
      </c>
      <c r="B8" s="46" t="s">
        <v>30</v>
      </c>
      <c r="C8" s="33" t="s">
        <v>46</v>
      </c>
      <c r="D8" s="20"/>
      <c r="E8" s="20"/>
      <c r="F8" s="20"/>
      <c r="G8" s="20"/>
      <c r="H8" s="26"/>
      <c r="I8" s="36" t="str">
        <f t="shared" ref="I8:S18" ca="1" si="2">IF(AND($C8="Objectif",I$5&gt;=$F8,I$5&lt;=$F8+$G8-1),2,IF(AND($C8="Jalon",I$5&gt;=$F8,I$5&lt;=$F8+$G8-1),1,""))</f>
        <v/>
      </c>
      <c r="J8" s="36" t="str">
        <f t="shared" ca="1" si="2"/>
        <v/>
      </c>
      <c r="K8" s="36" t="str">
        <f t="shared" ca="1" si="2"/>
        <v/>
      </c>
      <c r="L8" s="36" t="str">
        <f t="shared" ca="1" si="2"/>
        <v/>
      </c>
      <c r="M8" s="36" t="str">
        <f t="shared" ca="1" si="2"/>
        <v/>
      </c>
      <c r="N8" s="36" t="str">
        <f t="shared" ca="1" si="2"/>
        <v/>
      </c>
      <c r="O8" s="36" t="str">
        <f t="shared" ca="1" si="2"/>
        <v/>
      </c>
      <c r="P8" s="36" t="str">
        <f t="shared" ca="1" si="2"/>
        <v/>
      </c>
      <c r="Q8" s="36" t="str">
        <f t="shared" ca="1" si="2"/>
        <v/>
      </c>
      <c r="R8" s="36" t="str">
        <f t="shared" ca="1" si="2"/>
        <v/>
      </c>
      <c r="S8" s="36" t="str">
        <f t="shared" ca="1" si="2"/>
        <v/>
      </c>
    </row>
    <row r="9" spans="1:19" s="2" customFormat="1" ht="30" customHeight="1" x14ac:dyDescent="0.25">
      <c r="A9" s="15"/>
      <c r="B9" s="47" t="s">
        <v>31</v>
      </c>
      <c r="C9" s="33" t="s">
        <v>14</v>
      </c>
      <c r="D9" s="33" t="s">
        <v>32</v>
      </c>
      <c r="E9" s="30">
        <v>1</v>
      </c>
      <c r="F9" s="31">
        <v>44803</v>
      </c>
      <c r="G9" s="32">
        <v>1</v>
      </c>
      <c r="H9" s="26"/>
      <c r="I9" s="36" t="str">
        <f t="shared" ca="1" si="2"/>
        <v/>
      </c>
      <c r="J9" s="36" t="str">
        <f t="shared" ca="1" si="2"/>
        <v/>
      </c>
      <c r="K9" s="36" t="str">
        <f t="shared" ca="1" si="2"/>
        <v/>
      </c>
      <c r="L9" s="36" t="str">
        <f t="shared" ca="1" si="2"/>
        <v/>
      </c>
      <c r="M9" s="36" t="str">
        <f t="shared" ca="1" si="2"/>
        <v/>
      </c>
      <c r="N9" s="36" t="str">
        <f t="shared" ca="1" si="2"/>
        <v/>
      </c>
      <c r="O9" s="36" t="str">
        <f t="shared" ca="1" si="2"/>
        <v/>
      </c>
      <c r="P9" s="36" t="str">
        <f t="shared" ca="1" si="2"/>
        <v/>
      </c>
      <c r="Q9" s="36" t="str">
        <f t="shared" ca="1" si="2"/>
        <v/>
      </c>
      <c r="R9" s="36" t="str">
        <f t="shared" ca="1" si="2"/>
        <v/>
      </c>
      <c r="S9" s="36" t="str">
        <f t="shared" ca="1" si="2"/>
        <v/>
      </c>
    </row>
    <row r="10" spans="1:19" s="2" customFormat="1" ht="30" customHeight="1" x14ac:dyDescent="0.25">
      <c r="A10" s="15"/>
      <c r="B10" s="47" t="s">
        <v>36</v>
      </c>
      <c r="C10" s="33" t="s">
        <v>13</v>
      </c>
      <c r="D10" s="33" t="s">
        <v>32</v>
      </c>
      <c r="E10" s="30">
        <v>1</v>
      </c>
      <c r="F10" s="31">
        <v>44803</v>
      </c>
      <c r="G10" s="32">
        <v>1</v>
      </c>
      <c r="H10" s="26"/>
      <c r="I10" s="36" t="str">
        <f t="shared" ca="1" si="2"/>
        <v/>
      </c>
      <c r="J10" s="36" t="str">
        <f t="shared" ca="1" si="2"/>
        <v/>
      </c>
      <c r="K10" s="36" t="str">
        <f t="shared" ca="1" si="2"/>
        <v/>
      </c>
      <c r="L10" s="36" t="str">
        <f t="shared" ca="1" si="2"/>
        <v/>
      </c>
      <c r="M10" s="36" t="str">
        <f t="shared" ca="1" si="2"/>
        <v/>
      </c>
      <c r="N10" s="36" t="str">
        <f t="shared" ca="1" si="2"/>
        <v/>
      </c>
      <c r="O10" s="36" t="str">
        <f t="shared" ca="1" si="2"/>
        <v/>
      </c>
      <c r="P10" s="36" t="str">
        <f t="shared" ca="1" si="2"/>
        <v/>
      </c>
      <c r="Q10" s="36" t="str">
        <f t="shared" ca="1" si="2"/>
        <v/>
      </c>
      <c r="R10" s="36" t="str">
        <f t="shared" ca="1" si="2"/>
        <v/>
      </c>
      <c r="S10" s="36" t="str">
        <f t="shared" ca="1" si="2"/>
        <v/>
      </c>
    </row>
    <row r="11" spans="1:19" s="2" customFormat="1" ht="30" customHeight="1" x14ac:dyDescent="0.25">
      <c r="A11" s="14"/>
      <c r="B11" s="47" t="s">
        <v>37</v>
      </c>
      <c r="C11" s="33" t="s">
        <v>13</v>
      </c>
      <c r="D11" s="33" t="s">
        <v>40</v>
      </c>
      <c r="E11" s="30">
        <v>1</v>
      </c>
      <c r="F11" s="31">
        <v>44803</v>
      </c>
      <c r="G11" s="32">
        <v>1</v>
      </c>
      <c r="H11" s="26"/>
      <c r="I11" s="36" t="str">
        <f t="shared" ca="1" si="2"/>
        <v/>
      </c>
      <c r="J11" s="36" t="str">
        <f t="shared" ca="1" si="2"/>
        <v/>
      </c>
      <c r="K11" s="36" t="str">
        <f t="shared" ca="1" si="2"/>
        <v/>
      </c>
      <c r="L11" s="36" t="str">
        <f t="shared" ca="1" si="2"/>
        <v/>
      </c>
      <c r="M11" s="36" t="str">
        <f t="shared" ca="1" si="2"/>
        <v/>
      </c>
      <c r="N11" s="36" t="str">
        <f t="shared" ca="1" si="2"/>
        <v/>
      </c>
      <c r="O11" s="36" t="str">
        <f t="shared" ca="1" si="2"/>
        <v/>
      </c>
      <c r="P11" s="36" t="str">
        <f t="shared" ca="1" si="2"/>
        <v/>
      </c>
      <c r="Q11" s="36" t="str">
        <f t="shared" ca="1" si="2"/>
        <v/>
      </c>
      <c r="R11" s="36" t="str">
        <f t="shared" ca="1" si="2"/>
        <v/>
      </c>
      <c r="S11" s="36" t="str">
        <f t="shared" ca="1" si="2"/>
        <v/>
      </c>
    </row>
    <row r="12" spans="1:19" s="2" customFormat="1" ht="30" customHeight="1" x14ac:dyDescent="0.25">
      <c r="A12" s="15"/>
      <c r="B12" s="48" t="s">
        <v>38</v>
      </c>
      <c r="C12" s="49"/>
      <c r="D12" s="49"/>
      <c r="E12" s="24"/>
      <c r="F12" s="24"/>
      <c r="G12" s="24"/>
      <c r="H12" s="50"/>
      <c r="I12" s="51" t="str">
        <f t="shared" ref="I12:S12" ca="1" si="3">IF(AND($C12="Objectif",I$5&gt;=$F12,I$5&lt;=$F12+$G12-1),2,IF(AND($C12="Jalon",I$5&gt;=$F12,I$5&lt;=$F12+$G12-1),1,""))</f>
        <v/>
      </c>
      <c r="J12" s="51" t="str">
        <f t="shared" ca="1" si="3"/>
        <v/>
      </c>
      <c r="K12" s="51" t="str">
        <f t="shared" ca="1" si="3"/>
        <v/>
      </c>
      <c r="L12" s="51" t="str">
        <f t="shared" ca="1" si="3"/>
        <v/>
      </c>
      <c r="M12" s="51" t="str">
        <f t="shared" ca="1" si="3"/>
        <v/>
      </c>
      <c r="N12" s="51" t="str">
        <f t="shared" ca="1" si="3"/>
        <v/>
      </c>
      <c r="O12" s="51" t="str">
        <f t="shared" ca="1" si="3"/>
        <v/>
      </c>
      <c r="P12" s="51" t="str">
        <f t="shared" ca="1" si="3"/>
        <v/>
      </c>
      <c r="Q12" s="51" t="str">
        <f t="shared" ca="1" si="3"/>
        <v/>
      </c>
      <c r="R12" s="51" t="str">
        <f t="shared" ca="1" si="3"/>
        <v/>
      </c>
      <c r="S12" s="51" t="str">
        <f t="shared" ca="1" si="3"/>
        <v/>
      </c>
    </row>
    <row r="13" spans="1:19" s="2" customFormat="1" ht="30" customHeight="1" x14ac:dyDescent="0.25">
      <c r="A13" s="14"/>
      <c r="B13" s="47" t="s">
        <v>44</v>
      </c>
      <c r="C13" s="33" t="s">
        <v>13</v>
      </c>
      <c r="D13" s="33" t="s">
        <v>32</v>
      </c>
      <c r="E13" s="30">
        <v>1</v>
      </c>
      <c r="F13" s="31">
        <v>44804</v>
      </c>
      <c r="G13" s="32">
        <v>1</v>
      </c>
      <c r="H13" s="26"/>
      <c r="I13" s="36" t="str">
        <f t="shared" ca="1" si="2"/>
        <v/>
      </c>
      <c r="J13" s="36" t="str">
        <f t="shared" ca="1" si="2"/>
        <v/>
      </c>
      <c r="K13" s="36" t="str">
        <f t="shared" ca="1" si="2"/>
        <v/>
      </c>
      <c r="L13" s="36" t="str">
        <f t="shared" ca="1" si="2"/>
        <v/>
      </c>
      <c r="M13" s="36" t="str">
        <f t="shared" ca="1" si="2"/>
        <v/>
      </c>
      <c r="N13" s="36" t="str">
        <f t="shared" ca="1" si="2"/>
        <v/>
      </c>
      <c r="O13" s="36" t="str">
        <f t="shared" ca="1" si="2"/>
        <v/>
      </c>
      <c r="P13" s="36" t="str">
        <f t="shared" ca="1" si="2"/>
        <v/>
      </c>
      <c r="Q13" s="36" t="str">
        <f t="shared" ca="1" si="2"/>
        <v/>
      </c>
      <c r="R13" s="36" t="str">
        <f t="shared" ca="1" si="2"/>
        <v/>
      </c>
      <c r="S13" s="36" t="str">
        <f t="shared" ca="1" si="2"/>
        <v/>
      </c>
    </row>
    <row r="14" spans="1:19" s="2" customFormat="1" ht="30" customHeight="1" x14ac:dyDescent="0.25">
      <c r="A14" s="14"/>
      <c r="B14" s="47" t="s">
        <v>48</v>
      </c>
      <c r="C14" s="33" t="s">
        <v>14</v>
      </c>
      <c r="D14" s="33" t="s">
        <v>32</v>
      </c>
      <c r="E14" s="30">
        <v>1</v>
      </c>
      <c r="F14" s="31">
        <v>44804</v>
      </c>
      <c r="G14" s="32">
        <v>1</v>
      </c>
      <c r="H14" s="26"/>
      <c r="I14" s="36" t="str">
        <f t="shared" ca="1" si="2"/>
        <v/>
      </c>
      <c r="J14" s="36" t="str">
        <f t="shared" ca="1" si="2"/>
        <v/>
      </c>
      <c r="K14" s="36" t="str">
        <f t="shared" ca="1" si="2"/>
        <v/>
      </c>
      <c r="L14" s="36" t="str">
        <f t="shared" ca="1" si="2"/>
        <v/>
      </c>
      <c r="M14" s="36" t="str">
        <f t="shared" ca="1" si="2"/>
        <v/>
      </c>
      <c r="N14" s="36" t="str">
        <f t="shared" ca="1" si="2"/>
        <v/>
      </c>
      <c r="O14" s="36" t="str">
        <f t="shared" ca="1" si="2"/>
        <v/>
      </c>
      <c r="P14" s="36" t="str">
        <f t="shared" ca="1" si="2"/>
        <v/>
      </c>
      <c r="Q14" s="36" t="str">
        <f t="shared" ca="1" si="2"/>
        <v/>
      </c>
      <c r="R14" s="36" t="str">
        <f t="shared" ca="1" si="2"/>
        <v/>
      </c>
      <c r="S14" s="36" t="str">
        <f t="shared" ca="1" si="2"/>
        <v/>
      </c>
    </row>
    <row r="15" spans="1:19" s="2" customFormat="1" ht="30" customHeight="1" x14ac:dyDescent="0.25">
      <c r="A15" s="14"/>
      <c r="B15" s="47" t="s">
        <v>49</v>
      </c>
      <c r="C15" s="33" t="s">
        <v>15</v>
      </c>
      <c r="D15" s="33" t="s">
        <v>32</v>
      </c>
      <c r="E15" s="30">
        <v>1</v>
      </c>
      <c r="F15" s="31">
        <v>44774</v>
      </c>
      <c r="G15" s="32">
        <v>1</v>
      </c>
      <c r="H15" s="26"/>
      <c r="I15" s="36" t="str">
        <f t="shared" ca="1" si="2"/>
        <v/>
      </c>
      <c r="J15" s="36" t="str">
        <f t="shared" ca="1" si="2"/>
        <v/>
      </c>
      <c r="K15" s="52" t="str">
        <f t="shared" ca="1" si="2"/>
        <v/>
      </c>
      <c r="L15" s="36" t="str">
        <f t="shared" ca="1" si="2"/>
        <v/>
      </c>
      <c r="M15" s="36" t="str">
        <f t="shared" ca="1" si="2"/>
        <v/>
      </c>
      <c r="N15" s="36" t="str">
        <f t="shared" ca="1" si="2"/>
        <v/>
      </c>
      <c r="O15" s="36" t="str">
        <f t="shared" ca="1" si="2"/>
        <v/>
      </c>
      <c r="P15" s="36" t="str">
        <f t="shared" ca="1" si="2"/>
        <v/>
      </c>
      <c r="Q15" s="36" t="str">
        <f t="shared" ca="1" si="2"/>
        <v/>
      </c>
      <c r="R15" s="36" t="str">
        <f t="shared" ca="1" si="2"/>
        <v/>
      </c>
      <c r="S15" s="36" t="str">
        <f t="shared" ca="1" si="2"/>
        <v/>
      </c>
    </row>
    <row r="16" spans="1:19" s="2" customFormat="1" ht="30" customHeight="1" x14ac:dyDescent="0.25">
      <c r="A16" s="14"/>
      <c r="B16" s="47" t="s">
        <v>47</v>
      </c>
      <c r="C16" s="33" t="s">
        <v>12</v>
      </c>
      <c r="D16" s="33" t="s">
        <v>32</v>
      </c>
      <c r="E16" s="30">
        <v>1</v>
      </c>
      <c r="F16" s="31">
        <v>44806</v>
      </c>
      <c r="G16" s="32">
        <v>1</v>
      </c>
      <c r="H16" s="26"/>
      <c r="I16" s="36" t="str">
        <f t="shared" ca="1" si="2"/>
        <v/>
      </c>
      <c r="J16" s="36" t="str">
        <f t="shared" ca="1" si="2"/>
        <v/>
      </c>
      <c r="K16" s="36" t="str">
        <f t="shared" ca="1" si="2"/>
        <v/>
      </c>
      <c r="L16" s="36">
        <f t="shared" ca="1" si="2"/>
        <v>2</v>
      </c>
      <c r="M16" s="36" t="str">
        <f t="shared" ca="1" si="2"/>
        <v/>
      </c>
      <c r="N16" s="36" t="str">
        <f t="shared" ca="1" si="2"/>
        <v/>
      </c>
      <c r="O16" s="36" t="str">
        <f t="shared" ca="1" si="2"/>
        <v/>
      </c>
      <c r="P16" s="36" t="str">
        <f t="shared" ca="1" si="2"/>
        <v/>
      </c>
      <c r="Q16" s="36" t="str">
        <f t="shared" ca="1" si="2"/>
        <v/>
      </c>
      <c r="R16" s="36" t="str">
        <f t="shared" ca="1" si="2"/>
        <v/>
      </c>
      <c r="S16" s="36" t="str">
        <f t="shared" ca="1" si="2"/>
        <v/>
      </c>
    </row>
    <row r="18" spans="1:19" s="2" customFormat="1" ht="30" customHeight="1" x14ac:dyDescent="0.25">
      <c r="A18" s="15"/>
      <c r="B18" s="47" t="s">
        <v>41</v>
      </c>
      <c r="C18" s="33" t="s">
        <v>14</v>
      </c>
      <c r="D18" s="33"/>
      <c r="E18" s="30">
        <v>0.8</v>
      </c>
      <c r="F18" s="31">
        <v>44807</v>
      </c>
      <c r="G18" s="32">
        <v>1</v>
      </c>
      <c r="H18" s="26"/>
      <c r="I18" s="36" t="str">
        <f t="shared" ca="1" si="2"/>
        <v/>
      </c>
      <c r="J18" s="36" t="str">
        <f t="shared" ca="1" si="2"/>
        <v/>
      </c>
      <c r="K18" s="36" t="str">
        <f t="shared" ca="1" si="2"/>
        <v/>
      </c>
      <c r="L18" s="36" t="str">
        <f t="shared" ca="1" si="2"/>
        <v/>
      </c>
      <c r="M18" s="36" t="str">
        <f t="shared" ca="1" si="2"/>
        <v/>
      </c>
      <c r="N18" s="36" t="str">
        <f t="shared" ca="1" si="2"/>
        <v/>
      </c>
      <c r="O18" s="36" t="str">
        <f t="shared" ca="1" si="2"/>
        <v/>
      </c>
      <c r="P18" s="36" t="str">
        <f t="shared" ca="1" si="2"/>
        <v/>
      </c>
      <c r="Q18" s="36" t="str">
        <f t="shared" ca="1" si="2"/>
        <v/>
      </c>
      <c r="R18" s="36" t="str">
        <f t="shared" ca="1" si="2"/>
        <v/>
      </c>
      <c r="S18" s="36" t="str">
        <f t="shared" ca="1" si="2"/>
        <v/>
      </c>
    </row>
    <row r="19" spans="1:19" s="2" customFormat="1" ht="30" customHeight="1" x14ac:dyDescent="0.25">
      <c r="A19" s="14"/>
      <c r="B19" s="47"/>
      <c r="C19" s="33"/>
      <c r="D19" s="33"/>
      <c r="E19" s="30"/>
      <c r="F19" s="31"/>
      <c r="G19" s="32"/>
      <c r="H19" s="26"/>
      <c r="I19" s="36"/>
      <c r="J19" s="36"/>
      <c r="K19" s="36"/>
      <c r="L19" s="36"/>
      <c r="M19" s="36"/>
      <c r="N19" s="36"/>
      <c r="O19" s="36"/>
      <c r="P19" s="36"/>
      <c r="Q19" s="36"/>
      <c r="R19" s="36"/>
      <c r="S19" s="36"/>
    </row>
    <row r="20" spans="1:19" s="2" customFormat="1" ht="30" customHeight="1" x14ac:dyDescent="0.25">
      <c r="A20" s="14"/>
      <c r="B20" s="46" t="s">
        <v>39</v>
      </c>
      <c r="C20" s="33" t="s">
        <v>45</v>
      </c>
      <c r="D20" s="33"/>
      <c r="E20" s="20"/>
      <c r="F20" s="20"/>
      <c r="G20" s="20"/>
      <c r="H20" s="26"/>
      <c r="I20" s="36" t="str">
        <f t="shared" ref="I20:S28" ca="1" si="4">IF(AND($C20="Objectif",I$5&gt;=$F20,I$5&lt;=$F20+$G20-1),2,IF(AND($C20="Jalon",I$5&gt;=$F20,I$5&lt;=$F20+$G20-1),1,""))</f>
        <v/>
      </c>
      <c r="J20" s="36" t="str">
        <f t="shared" ca="1" si="4"/>
        <v/>
      </c>
      <c r="K20" s="36" t="str">
        <f t="shared" ca="1" si="4"/>
        <v/>
      </c>
      <c r="L20" s="36" t="str">
        <f t="shared" ca="1" si="4"/>
        <v/>
      </c>
      <c r="M20" s="36" t="str">
        <f t="shared" ca="1" si="4"/>
        <v/>
      </c>
      <c r="N20" s="36" t="str">
        <f t="shared" ca="1" si="4"/>
        <v/>
      </c>
      <c r="O20" s="36" t="str">
        <f t="shared" ca="1" si="4"/>
        <v/>
      </c>
      <c r="P20" s="36" t="str">
        <f t="shared" ca="1" si="4"/>
        <v/>
      </c>
      <c r="Q20" s="36" t="str">
        <f t="shared" ca="1" si="4"/>
        <v/>
      </c>
      <c r="R20" s="36" t="str">
        <f t="shared" ca="1" si="4"/>
        <v/>
      </c>
      <c r="S20" s="36" t="str">
        <f t="shared" ca="1" si="4"/>
        <v/>
      </c>
    </row>
    <row r="21" spans="1:19" s="2" customFormat="1" ht="30" customHeight="1" x14ac:dyDescent="0.25">
      <c r="A21" s="14"/>
      <c r="B21" s="47" t="s">
        <v>50</v>
      </c>
      <c r="C21" s="33" t="s">
        <v>16</v>
      </c>
      <c r="D21" s="33"/>
      <c r="E21" s="30">
        <v>0.8</v>
      </c>
      <c r="F21" s="31">
        <v>44808</v>
      </c>
      <c r="G21" s="32">
        <v>1</v>
      </c>
      <c r="H21" s="26"/>
      <c r="I21" s="36" t="str">
        <f t="shared" ca="1" si="4"/>
        <v/>
      </c>
      <c r="J21" s="36" t="str">
        <f t="shared" ca="1" si="4"/>
        <v/>
      </c>
      <c r="K21" s="36" t="str">
        <f t="shared" ca="1" si="4"/>
        <v/>
      </c>
      <c r="L21" s="36" t="str">
        <f t="shared" ca="1" si="4"/>
        <v/>
      </c>
      <c r="M21" s="36" t="str">
        <f t="shared" ca="1" si="4"/>
        <v/>
      </c>
      <c r="N21" s="36" t="str">
        <f t="shared" ca="1" si="4"/>
        <v/>
      </c>
      <c r="O21" s="36" t="str">
        <f t="shared" ca="1" si="4"/>
        <v/>
      </c>
      <c r="P21" s="36" t="str">
        <f t="shared" ca="1" si="4"/>
        <v/>
      </c>
      <c r="Q21" s="36" t="str">
        <f t="shared" ca="1" si="4"/>
        <v/>
      </c>
      <c r="R21" s="36" t="str">
        <f t="shared" ca="1" si="4"/>
        <v/>
      </c>
      <c r="S21" s="36" t="str">
        <f t="shared" ca="1" si="4"/>
        <v/>
      </c>
    </row>
    <row r="22" spans="1:19" s="2" customFormat="1" ht="30" customHeight="1" x14ac:dyDescent="0.25">
      <c r="A22" s="14"/>
      <c r="B22" s="47" t="s">
        <v>51</v>
      </c>
      <c r="C22" s="33" t="s">
        <v>16</v>
      </c>
      <c r="D22" s="33"/>
      <c r="E22" s="30">
        <v>0.8</v>
      </c>
      <c r="F22" s="31">
        <v>44809</v>
      </c>
      <c r="G22" s="32">
        <v>1</v>
      </c>
      <c r="H22" s="26"/>
      <c r="I22" s="36" t="str">
        <f t="shared" ca="1" si="4"/>
        <v/>
      </c>
      <c r="J22" s="36" t="str">
        <f t="shared" ca="1" si="4"/>
        <v/>
      </c>
      <c r="K22" s="36" t="str">
        <f t="shared" ca="1" si="4"/>
        <v/>
      </c>
      <c r="L22" s="36" t="str">
        <f t="shared" ca="1" si="4"/>
        <v/>
      </c>
      <c r="M22" s="36" t="str">
        <f t="shared" ca="1" si="4"/>
        <v/>
      </c>
      <c r="N22" s="36" t="str">
        <f t="shared" ca="1" si="4"/>
        <v/>
      </c>
      <c r="O22" s="36" t="str">
        <f t="shared" ca="1" si="4"/>
        <v/>
      </c>
      <c r="P22" s="36" t="str">
        <f t="shared" ca="1" si="4"/>
        <v/>
      </c>
      <c r="Q22" s="36" t="str">
        <f t="shared" ca="1" si="4"/>
        <v/>
      </c>
      <c r="R22" s="36" t="str">
        <f t="shared" ca="1" si="4"/>
        <v/>
      </c>
      <c r="S22" s="36" t="str">
        <f t="shared" ca="1" si="4"/>
        <v/>
      </c>
    </row>
    <row r="23" spans="1:19" s="2" customFormat="1" ht="30" customHeight="1" x14ac:dyDescent="0.25">
      <c r="A23" s="14"/>
      <c r="B23" s="47" t="s">
        <v>54</v>
      </c>
      <c r="C23" s="33" t="s">
        <v>16</v>
      </c>
      <c r="D23" s="33"/>
      <c r="E23" s="30">
        <v>0.8</v>
      </c>
      <c r="F23" s="31">
        <v>44810</v>
      </c>
      <c r="G23" s="32">
        <v>1</v>
      </c>
      <c r="H23" s="26"/>
      <c r="I23" s="36" t="str">
        <f t="shared" ca="1" si="4"/>
        <v/>
      </c>
      <c r="J23" s="36" t="str">
        <f t="shared" ca="1" si="4"/>
        <v/>
      </c>
      <c r="K23" s="36" t="str">
        <f t="shared" ca="1" si="4"/>
        <v/>
      </c>
      <c r="L23" s="36" t="str">
        <f t="shared" ca="1" si="4"/>
        <v/>
      </c>
      <c r="M23" s="36" t="str">
        <f t="shared" ca="1" si="4"/>
        <v/>
      </c>
      <c r="N23" s="36" t="str">
        <f t="shared" ca="1" si="4"/>
        <v/>
      </c>
      <c r="O23" s="36" t="str">
        <f t="shared" ca="1" si="4"/>
        <v/>
      </c>
      <c r="P23" s="36" t="str">
        <f t="shared" ca="1" si="4"/>
        <v/>
      </c>
      <c r="Q23" s="36" t="str">
        <f t="shared" ca="1" si="4"/>
        <v/>
      </c>
      <c r="R23" s="36" t="str">
        <f t="shared" ca="1" si="4"/>
        <v/>
      </c>
      <c r="S23" s="36" t="str">
        <f t="shared" ca="1" si="4"/>
        <v/>
      </c>
    </row>
    <row r="24" spans="1:19" s="2" customFormat="1" ht="30" customHeight="1" x14ac:dyDescent="0.25">
      <c r="A24" s="14"/>
      <c r="B24" s="47" t="s">
        <v>53</v>
      </c>
      <c r="C24" s="33" t="s">
        <v>12</v>
      </c>
      <c r="D24" s="33"/>
      <c r="E24" s="30">
        <v>0.8</v>
      </c>
      <c r="F24" s="31">
        <v>44811</v>
      </c>
      <c r="G24" s="32">
        <v>1</v>
      </c>
      <c r="H24" s="26"/>
      <c r="I24" s="36" t="str">
        <f t="shared" ca="1" si="4"/>
        <v/>
      </c>
      <c r="J24" s="36" t="str">
        <f t="shared" ca="1" si="4"/>
        <v/>
      </c>
      <c r="K24" s="36" t="str">
        <f t="shared" ca="1" si="4"/>
        <v/>
      </c>
      <c r="L24" s="36" t="str">
        <f t="shared" ca="1" si="4"/>
        <v/>
      </c>
      <c r="M24" s="36" t="str">
        <f t="shared" ca="1" si="4"/>
        <v/>
      </c>
      <c r="N24" s="36" t="str">
        <f t="shared" ca="1" si="4"/>
        <v/>
      </c>
      <c r="O24" s="36" t="str">
        <f t="shared" ca="1" si="4"/>
        <v/>
      </c>
      <c r="P24" s="36" t="str">
        <f t="shared" ca="1" si="4"/>
        <v/>
      </c>
      <c r="Q24" s="36">
        <f t="shared" ca="1" si="4"/>
        <v>2</v>
      </c>
      <c r="R24" s="36" t="str">
        <f t="shared" ca="1" si="4"/>
        <v/>
      </c>
      <c r="S24" s="36" t="str">
        <f t="shared" ca="1" si="4"/>
        <v/>
      </c>
    </row>
    <row r="25" spans="1:19" s="2" customFormat="1" ht="30" customHeight="1" x14ac:dyDescent="0.25">
      <c r="A25" s="14"/>
      <c r="B25" s="47" t="s">
        <v>52</v>
      </c>
      <c r="C25" s="33" t="s">
        <v>13</v>
      </c>
      <c r="D25" s="33"/>
      <c r="E25" s="30">
        <v>0.8</v>
      </c>
      <c r="F25" s="31">
        <v>44812</v>
      </c>
      <c r="G25" s="32">
        <v>1</v>
      </c>
      <c r="H25" s="26"/>
      <c r="I25" s="36" t="str">
        <f t="shared" ca="1" si="4"/>
        <v/>
      </c>
      <c r="J25" s="36" t="str">
        <f t="shared" ca="1" si="4"/>
        <v/>
      </c>
      <c r="K25" s="36" t="str">
        <f t="shared" ca="1" si="4"/>
        <v/>
      </c>
      <c r="L25" s="36" t="str">
        <f t="shared" ca="1" si="4"/>
        <v/>
      </c>
      <c r="M25" s="36" t="str">
        <f t="shared" ca="1" si="4"/>
        <v/>
      </c>
      <c r="N25" s="36" t="str">
        <f t="shared" ca="1" si="4"/>
        <v/>
      </c>
      <c r="O25" s="36" t="str">
        <f t="shared" ca="1" si="4"/>
        <v/>
      </c>
      <c r="P25" s="36" t="str">
        <f t="shared" ca="1" si="4"/>
        <v/>
      </c>
      <c r="Q25" s="36" t="str">
        <f t="shared" ca="1" si="4"/>
        <v/>
      </c>
      <c r="R25" s="36" t="str">
        <f t="shared" ca="1" si="4"/>
        <v/>
      </c>
      <c r="S25" s="36" t="str">
        <f t="shared" ca="1" si="4"/>
        <v/>
      </c>
    </row>
    <row r="26" spans="1:19" s="2" customFormat="1" ht="30" customHeight="1" x14ac:dyDescent="0.25">
      <c r="A26" s="14"/>
      <c r="B26" s="46" t="s">
        <v>35</v>
      </c>
      <c r="C26" s="33"/>
      <c r="D26" s="33"/>
      <c r="E26" s="20"/>
      <c r="F26" s="20"/>
      <c r="G26" s="20"/>
      <c r="H26" s="26"/>
      <c r="I26" s="36" t="str">
        <f t="shared" ca="1" si="4"/>
        <v/>
      </c>
      <c r="J26" s="36" t="str">
        <f t="shared" ca="1" si="4"/>
        <v/>
      </c>
      <c r="K26" s="36" t="str">
        <f t="shared" ca="1" si="4"/>
        <v/>
      </c>
      <c r="L26" s="36" t="str">
        <f t="shared" ca="1" si="4"/>
        <v/>
      </c>
      <c r="M26" s="36" t="str">
        <f t="shared" ca="1" si="4"/>
        <v/>
      </c>
      <c r="N26" s="36" t="str">
        <f t="shared" ca="1" si="4"/>
        <v/>
      </c>
      <c r="O26" s="36" t="str">
        <f t="shared" ca="1" si="4"/>
        <v/>
      </c>
      <c r="P26" s="36" t="str">
        <f t="shared" ca="1" si="4"/>
        <v/>
      </c>
      <c r="Q26" s="36" t="str">
        <f t="shared" ca="1" si="4"/>
        <v/>
      </c>
      <c r="R26" s="36" t="str">
        <f t="shared" ca="1" si="4"/>
        <v/>
      </c>
      <c r="S26" s="36" t="str">
        <f t="shared" ca="1" si="4"/>
        <v/>
      </c>
    </row>
    <row r="27" spans="1:19" s="2" customFormat="1" ht="30" customHeight="1" x14ac:dyDescent="0.25">
      <c r="A27" s="14"/>
      <c r="B27" s="47" t="s">
        <v>42</v>
      </c>
      <c r="C27" s="33"/>
      <c r="D27" s="33"/>
      <c r="E27" s="30">
        <v>1</v>
      </c>
      <c r="F27" s="31">
        <v>44813</v>
      </c>
      <c r="G27" s="32">
        <v>1</v>
      </c>
      <c r="H27" s="26"/>
      <c r="I27" s="36" t="str">
        <f t="shared" ca="1" si="4"/>
        <v/>
      </c>
      <c r="J27" s="36" t="str">
        <f t="shared" ca="1" si="4"/>
        <v/>
      </c>
      <c r="K27" s="36" t="str">
        <f t="shared" ca="1" si="4"/>
        <v/>
      </c>
      <c r="L27" s="36" t="str">
        <f t="shared" ca="1" si="4"/>
        <v/>
      </c>
      <c r="M27" s="36" t="str">
        <f t="shared" ca="1" si="4"/>
        <v/>
      </c>
      <c r="N27" s="36" t="str">
        <f t="shared" ca="1" si="4"/>
        <v/>
      </c>
      <c r="O27" s="36" t="str">
        <f t="shared" ca="1" si="4"/>
        <v/>
      </c>
      <c r="P27" s="36" t="str">
        <f t="shared" ca="1" si="4"/>
        <v/>
      </c>
      <c r="Q27" s="36" t="str">
        <f t="shared" ca="1" si="4"/>
        <v/>
      </c>
      <c r="R27" s="36" t="str">
        <f t="shared" ca="1" si="4"/>
        <v/>
      </c>
      <c r="S27" s="36" t="str">
        <f t="shared" ca="1" si="4"/>
        <v/>
      </c>
    </row>
    <row r="28" spans="1:19" s="2" customFormat="1" ht="30" customHeight="1" x14ac:dyDescent="0.25">
      <c r="A28" s="14"/>
      <c r="B28" s="47" t="s">
        <v>43</v>
      </c>
      <c r="C28" s="33" t="s">
        <v>12</v>
      </c>
      <c r="D28" s="33"/>
      <c r="E28" s="30">
        <v>1</v>
      </c>
      <c r="F28" s="31">
        <v>44813</v>
      </c>
      <c r="G28" s="32">
        <v>1</v>
      </c>
      <c r="H28" s="26"/>
      <c r="I28" s="36" t="str">
        <f t="shared" ca="1" si="4"/>
        <v/>
      </c>
      <c r="J28" s="36" t="str">
        <f t="shared" ca="1" si="4"/>
        <v/>
      </c>
      <c r="K28" s="36" t="str">
        <f t="shared" ca="1" si="4"/>
        <v/>
      </c>
      <c r="L28" s="36" t="str">
        <f t="shared" ca="1" si="4"/>
        <v/>
      </c>
      <c r="M28" s="36" t="str">
        <f t="shared" ca="1" si="4"/>
        <v/>
      </c>
      <c r="N28" s="36" t="str">
        <f t="shared" ca="1" si="4"/>
        <v/>
      </c>
      <c r="O28" s="36" t="str">
        <f t="shared" ca="1" si="4"/>
        <v/>
      </c>
      <c r="P28" s="36" t="str">
        <f t="shared" ca="1" si="4"/>
        <v/>
      </c>
      <c r="Q28" s="36" t="str">
        <f t="shared" ca="1" si="4"/>
        <v/>
      </c>
      <c r="R28" s="36" t="str">
        <f t="shared" ca="1" si="4"/>
        <v/>
      </c>
      <c r="S28" s="36">
        <f t="shared" ca="1" si="4"/>
        <v>2</v>
      </c>
    </row>
    <row r="29" spans="1:19" s="2" customFormat="1" ht="30" customHeight="1" thickBot="1" x14ac:dyDescent="0.3">
      <c r="A29" s="15" t="s">
        <v>8</v>
      </c>
      <c r="B29" s="24" t="s">
        <v>10</v>
      </c>
      <c r="C29" s="24"/>
      <c r="D29" s="24"/>
      <c r="E29" s="24"/>
      <c r="F29" s="38"/>
      <c r="G29" s="24"/>
      <c r="H29" s="41"/>
      <c r="I29" s="35"/>
      <c r="J29" s="35"/>
      <c r="K29" s="35"/>
      <c r="L29" s="35"/>
      <c r="M29" s="35"/>
      <c r="N29" s="35"/>
      <c r="O29" s="35"/>
      <c r="P29" s="35"/>
      <c r="Q29" s="35"/>
      <c r="R29" s="35"/>
      <c r="S29" s="35"/>
    </row>
    <row r="30" spans="1:19" ht="30" customHeight="1" x14ac:dyDescent="0.25">
      <c r="D30" s="5"/>
      <c r="G30" s="16"/>
      <c r="H30" s="4"/>
    </row>
    <row r="31" spans="1:19" ht="30" customHeight="1" x14ac:dyDescent="0.25">
      <c r="D31" s="6"/>
    </row>
  </sheetData>
  <mergeCells count="10">
    <mergeCell ref="M1:O1"/>
    <mergeCell ref="M2:O2"/>
    <mergeCell ref="I2:K2"/>
    <mergeCell ref="Q1:S1"/>
    <mergeCell ref="Q2:S2"/>
    <mergeCell ref="D3:E3"/>
    <mergeCell ref="D4:E4"/>
    <mergeCell ref="B5:H5"/>
    <mergeCell ref="F3:G3"/>
    <mergeCell ref="I1:J1"/>
  </mergeCells>
  <conditionalFormatting sqref="E6:E14 E16 E18:E28">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R14 I16:R16 I18:R29">
    <cfRule type="expression" dxfId="22" priority="24">
      <formula>AND(TODAY()&gt;=I$5,TODAY()&lt;J$5)</formula>
    </cfRule>
  </conditionalFormatting>
  <conditionalFormatting sqref="I4:S4">
    <cfRule type="expression" dxfId="21" priority="30">
      <formula>I$5&lt;=EOMONTH($I$5,0)</formula>
    </cfRule>
  </conditionalFormatting>
  <conditionalFormatting sqref="J4:S4">
    <cfRule type="expression" dxfId="20" priority="26">
      <formula>AND(J$5&lt;=EOMONTH($I$5,2),J$5&gt;EOMONTH($I$5,0),J$5&gt;EOMONTH($I$5,1))</formula>
    </cfRule>
  </conditionalFormatting>
  <conditionalFormatting sqref="I4:S4">
    <cfRule type="expression" dxfId="19" priority="25">
      <formula>AND(I$5&lt;=EOMONTH($I$5,1),I$5&gt;EOMONTH($I$5,0))</formula>
    </cfRule>
  </conditionalFormatting>
  <conditionalFormatting sqref="I7:S14 I16:S16 I18:S28">
    <cfRule type="expression" dxfId="18" priority="47" stopIfTrue="1">
      <formula>AND($C7="Risque faible",I$5&gt;=$F7,I$5&lt;=$F7+$G7-1)</formula>
    </cfRule>
    <cfRule type="expression" dxfId="17" priority="66" stopIfTrue="1">
      <formula>AND($C7="Risque élevé",I$5&gt;=$F7,I$5&lt;=$F7+$G7-1)</formula>
    </cfRule>
    <cfRule type="expression" dxfId="16" priority="84" stopIfTrue="1">
      <formula>AND($C7="En bonne voie",I$5&gt;=$F7,I$5&lt;=$F7+$G7-1)</formula>
    </cfRule>
    <cfRule type="expression" dxfId="15" priority="85" stopIfTrue="1">
      <formula>AND($C7="Risque moyen",I$5&gt;=$F7,I$5&lt;=$F7+$G7-1)</formula>
    </cfRule>
    <cfRule type="expression" dxfId="14" priority="86" stopIfTrue="1">
      <formula>AND(LEN($C7)=0,I$5&gt;=$F7,I$5&lt;=$F7+$G7-1)</formula>
    </cfRule>
  </conditionalFormatting>
  <conditionalFormatting sqref="S5:S14 S16 S18:S29">
    <cfRule type="expression" dxfId="13" priority="126">
      <formula>AND(TODAY()&gt;=S$5,TODAY()&lt;#REF!)</formula>
    </cfRule>
  </conditionalFormatting>
  <conditionalFormatting sqref="E15">
    <cfRule type="dataBar" priority="16">
      <dataBar>
        <cfvo type="num" val="0"/>
        <cfvo type="num" val="1"/>
        <color theme="0" tint="-0.249977111117893"/>
      </dataBar>
      <extLst>
        <ext xmlns:x14="http://schemas.microsoft.com/office/spreadsheetml/2009/9/main" uri="{B025F937-C7B1-47D3-B67F-A62EFF666E3E}">
          <x14:id>{81C68F88-F650-4F73-80BF-6436921D6DAF}</x14:id>
        </ext>
      </extLst>
    </cfRule>
  </conditionalFormatting>
  <conditionalFormatting sqref="I15:J15 L15:R15">
    <cfRule type="expression" dxfId="12" priority="15">
      <formula>AND(TODAY()&gt;=I$5,TODAY()&lt;J$5)</formula>
    </cfRule>
  </conditionalFormatting>
  <conditionalFormatting sqref="I15:J15 L15:S15">
    <cfRule type="expression" dxfId="11" priority="17" stopIfTrue="1">
      <formula>AND($C15="Risque faible",I$5&gt;=$F15,I$5&lt;=$F15+$G15-1)</formula>
    </cfRule>
    <cfRule type="expression" dxfId="10" priority="18" stopIfTrue="1">
      <formula>AND($C15="Risque élevé",I$5&gt;=$F15,I$5&lt;=$F15+$G15-1)</formula>
    </cfRule>
    <cfRule type="expression" dxfId="9" priority="19" stopIfTrue="1">
      <formula>AND($C15="En bonne voie",I$5&gt;=$F15,I$5&lt;=$F15+$G15-1)</formula>
    </cfRule>
    <cfRule type="expression" dxfId="8" priority="20" stopIfTrue="1">
      <formula>AND($C15="Risque moyen",I$5&gt;=$F15,I$5&lt;=$F15+$G15-1)</formula>
    </cfRule>
    <cfRule type="expression" dxfId="7" priority="21" stopIfTrue="1">
      <formula>AND(LEN($C15)=0,I$5&gt;=$F15,I$5&lt;=$F15+$G15-1)</formula>
    </cfRule>
  </conditionalFormatting>
  <conditionalFormatting sqref="S15">
    <cfRule type="expression" dxfId="6" priority="22">
      <formula>AND(TODAY()&gt;=S$5,TODAY()&lt;#REF!)</formula>
    </cfRule>
  </conditionalFormatting>
  <conditionalFormatting sqref="K15">
    <cfRule type="expression" dxfId="5" priority="1">
      <formula>AND(TODAY()&gt;=K$5,TODAY()&lt;L$5)</formula>
    </cfRule>
  </conditionalFormatting>
  <conditionalFormatting sqref="K15">
    <cfRule type="expression" dxfId="4" priority="2" stopIfTrue="1">
      <formula>AND($C15="Risque faible",K$5&gt;=$F15,K$5&lt;=$F15+$G15-1)</formula>
    </cfRule>
    <cfRule type="expression" dxfId="3" priority="3" stopIfTrue="1">
      <formula>AND($C15="Risque élevé",K$5&gt;=$F15,K$5&lt;=$F15+$G15-1)</formula>
    </cfRule>
    <cfRule type="expression" dxfId="2" priority="4" stopIfTrue="1">
      <formula>AND($C15="En bonne voie",K$5&gt;=$F15,K$5&lt;=$F15+$G15-1)</formula>
    </cfRule>
    <cfRule type="expression" dxfId="1" priority="5" stopIfTrue="1">
      <formula>AND($C15="Risque moyen",K$5&gt;=$F15,K$5&lt;=$F15+$G15-1)</formula>
    </cfRule>
    <cfRule type="expression" dxfId="0" priority="6" stopIfTrue="1">
      <formula>AND(LEN($C15)=0,K$5&gt;=$F15,K$5&lt;=$F15+$G15-1)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27:C28 C21:C25 C9:C16 C18:C19"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E6:E14 E16 E18:E28</xm:sqref>
        </x14:conditionalFormatting>
        <x14:conditionalFormatting xmlns:xm="http://schemas.microsoft.com/office/excel/2006/main">
          <x14:cfRule type="dataBar" id="{81C68F88-F650-4F73-80BF-6436921D6DAF}">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5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I29:S29</xm:sqref>
        </x14:conditionalFormatting>
        <x14:conditionalFormatting xmlns:xm="http://schemas.microsoft.com/office/excel/2006/main">
          <x14:cfRule type="iconSet" priority="23" id="{A7C07CE4-B0C5-4ED8-A24B-B2B635AED014}">
            <x14:iconSet iconSet="3Stars" showValue="0" custom="1">
              <x14:cfvo type="percent">
                <xm:f>0</xm:f>
              </x14:cfvo>
              <x14:cfvo type="num">
                <xm:f>1</xm:f>
              </x14:cfvo>
              <x14:cfvo type="num">
                <xm:f>2</xm:f>
              </x14:cfvo>
              <x14:cfIcon iconSet="NoIcons" iconId="0"/>
              <x14:cfIcon iconSet="3Flags" iconId="1"/>
              <x14:cfIcon iconSet="3Signs" iconId="0"/>
            </x14:iconSet>
          </x14:cfRule>
          <xm:sqref>I15:J15 L15:S15</xm:sqref>
        </x14:conditionalFormatting>
        <x14:conditionalFormatting xmlns:xm="http://schemas.microsoft.com/office/excel/2006/main">
          <x14:cfRule type="iconSet" priority="7" id="{15A3AC76-4D57-47FD-9DC1-40FDB62CA13C}">
            <x14:iconSet iconSet="3Stars" showValue="0" custom="1">
              <x14:cfvo type="percent">
                <xm:f>0</xm:f>
              </x14:cfvo>
              <x14:cfvo type="num">
                <xm:f>1</xm:f>
              </x14:cfvo>
              <x14:cfvo type="num">
                <xm:f>2</xm:f>
              </x14:cfvo>
              <x14:cfIcon iconSet="NoIcons" iconId="0"/>
              <x14:cfIcon iconSet="3Flags" iconId="1"/>
              <x14:cfIcon iconSet="3Signs" iconId="0"/>
            </x14:iconSet>
          </x14:cfRule>
          <xm:sqref>K15</xm:sqref>
        </x14:conditionalFormatting>
        <x14:conditionalFormatting xmlns:xm="http://schemas.microsoft.com/office/excel/2006/main">
          <x14:cfRule type="iconSet" priority="2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I18:S28 I7:S14 I16:S16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B17B-C80B-4FFA-9086-96853B90E6FC}">
  <dimension ref="A1:K2"/>
  <sheetViews>
    <sheetView workbookViewId="0">
      <selection activeCell="I2" sqref="I2:K2"/>
    </sheetView>
  </sheetViews>
  <sheetFormatPr baseColWidth="10" defaultRowHeight="15" x14ac:dyDescent="0.25"/>
  <sheetData>
    <row r="1" spans="1:11" ht="18.75" x14ac:dyDescent="0.3">
      <c r="A1" s="37" t="s">
        <v>23</v>
      </c>
      <c r="B1" s="8"/>
      <c r="C1" s="20"/>
      <c r="D1" s="20"/>
      <c r="E1" s="59" t="s">
        <v>15</v>
      </c>
      <c r="F1" s="59"/>
      <c r="G1" s="59"/>
      <c r="H1" s="20"/>
      <c r="I1" s="62" t="s">
        <v>24</v>
      </c>
      <c r="J1" s="62"/>
      <c r="K1" s="62"/>
    </row>
    <row r="2" spans="1:11" ht="18.75" x14ac:dyDescent="0.25">
      <c r="A2" s="61" t="s">
        <v>16</v>
      </c>
      <c r="B2" s="61"/>
      <c r="C2" s="61"/>
      <c r="D2" s="20"/>
      <c r="E2" s="60" t="s">
        <v>13</v>
      </c>
      <c r="F2" s="60"/>
      <c r="G2" s="60"/>
      <c r="I2" s="63" t="s">
        <v>14</v>
      </c>
      <c r="J2" s="63"/>
      <c r="K2" s="63"/>
    </row>
  </sheetData>
  <mergeCells count="5">
    <mergeCell ref="I1:K1"/>
    <mergeCell ref="A2:C2"/>
    <mergeCell ref="E2:G2"/>
    <mergeCell ref="I2:K2"/>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25</v>
      </c>
    </row>
    <row r="2" spans="1:1" ht="129" customHeight="1" x14ac:dyDescent="0.2">
      <c r="A2" s="12" t="s">
        <v>26</v>
      </c>
    </row>
    <row r="3" spans="1:1" ht="26.25" customHeight="1" x14ac:dyDescent="0.2">
      <c r="A3" s="11" t="s">
        <v>27</v>
      </c>
    </row>
    <row r="4" spans="1:1" s="10" customFormat="1" ht="222" customHeight="1" x14ac:dyDescent="0.25">
      <c r="A4" s="13" t="s">
        <v>28</v>
      </c>
    </row>
    <row r="5" spans="1:1" ht="15" x14ac:dyDescent="0.2">
      <c r="A5" s="42" t="s">
        <v>29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Gantt</vt:lpstr>
      <vt:lpstr>Feuil1</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2022-09-09T00:22:04Z</dcterms:modified>
</cp:coreProperties>
</file>